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2" documentId="14_{F710173C-3132-4CB2-AE46-D9C8F677A9CF}" xr6:coauthVersionLast="36" xr6:coauthVersionMax="36" xr10:uidLastSave="{E9F00F1F-D37C-4A92-B27F-F5BFCED4486A}"/>
  <bookViews>
    <workbookView xWindow="0" yWindow="0" windowWidth="13800" windowHeight="3780" activeTab="5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 total" sheetId="3" r:id="rId5"/>
    <sheet name="artilharia" sheetId="7" r:id="rId6"/>
    <sheet name="extrato 2024" sheetId="5" r:id="rId7"/>
  </sheets>
  <definedNames>
    <definedName name="_xlnm._FilterDatabase" localSheetId="5" hidden="1">artilharia!$A$1:$AB$64</definedName>
    <definedName name="_xlnm._FilterDatabase" localSheetId="4" hidden="1">'artilharia total'!$A$1:$AI$51</definedName>
    <definedName name="_xlnm._FilterDatabase" localSheetId="6" hidden="1">'extrato 2024'!$A$1:$C$187</definedName>
    <definedName name="_xlnm._FilterDatabase" localSheetId="0" hidden="1">notas!$A$1:$BA$54</definedName>
  </definedNames>
  <calcPr calcId="191029"/>
</workbook>
</file>

<file path=xl/calcChain.xml><?xml version="1.0" encoding="utf-8"?>
<calcChain xmlns="http://schemas.openxmlformats.org/spreadsheetml/2006/main">
  <c r="AX64" i="1" l="1"/>
  <c r="AZ64" i="1" s="1"/>
  <c r="AY64" i="1"/>
  <c r="AX62" i="1" l="1"/>
  <c r="AZ62" i="1" s="1"/>
  <c r="AY62" i="1"/>
  <c r="AX63" i="1"/>
  <c r="AZ63" i="1" s="1"/>
  <c r="AY63" i="1"/>
  <c r="K64" i="4" l="1"/>
  <c r="AX61" i="1" l="1"/>
  <c r="AZ61" i="1" s="1"/>
  <c r="AY61" i="1"/>
  <c r="BC16" i="1" l="1"/>
  <c r="J64" i="4" l="1"/>
  <c r="I64" i="4"/>
  <c r="K54" i="4" l="1"/>
  <c r="K63" i="4"/>
  <c r="K39" i="4"/>
  <c r="K24" i="4"/>
  <c r="K20" i="4"/>
  <c r="K19" i="4"/>
  <c r="K17" i="4"/>
  <c r="K15" i="4"/>
  <c r="K14" i="4"/>
  <c r="K13" i="4"/>
  <c r="K12" i="4"/>
  <c r="K11" i="4"/>
  <c r="K9" i="4"/>
  <c r="K7" i="4"/>
  <c r="K6" i="4"/>
  <c r="K5" i="4"/>
  <c r="K3" i="4"/>
  <c r="K2" i="4"/>
  <c r="K65" i="4" l="1"/>
  <c r="AX60" i="1"/>
  <c r="AZ60" i="1" s="1"/>
  <c r="AY60" i="1"/>
  <c r="AX58" i="1" l="1"/>
  <c r="AZ58" i="1" s="1"/>
  <c r="AY58" i="1"/>
  <c r="AX59" i="1"/>
  <c r="AZ59" i="1" s="1"/>
  <c r="AY59" i="1"/>
  <c r="AX41" i="1" l="1"/>
  <c r="AY41" i="1"/>
  <c r="AZ41" i="1"/>
  <c r="BC40" i="1"/>
  <c r="AX42" i="1"/>
  <c r="AZ42" i="1" s="1"/>
  <c r="AY42" i="1"/>
  <c r="BC41" i="1"/>
  <c r="AX43" i="1"/>
  <c r="AZ43" i="1" s="1"/>
  <c r="AY43" i="1"/>
  <c r="BC42" i="1"/>
  <c r="AX44" i="1"/>
  <c r="AY44" i="1"/>
  <c r="AZ44" i="1"/>
  <c r="BC43" i="1"/>
  <c r="AX45" i="1"/>
  <c r="AY45" i="1"/>
  <c r="AZ45" i="1"/>
  <c r="BC44" i="1"/>
  <c r="AX46" i="1"/>
  <c r="AY46" i="1"/>
  <c r="AZ46" i="1"/>
  <c r="BC45" i="1"/>
  <c r="AX47" i="1"/>
  <c r="AY47" i="1"/>
  <c r="AZ47" i="1"/>
  <c r="BC46" i="1"/>
  <c r="AX48" i="1"/>
  <c r="AY48" i="1"/>
  <c r="AZ48" i="1"/>
  <c r="BC47" i="1"/>
  <c r="AX49" i="1"/>
  <c r="AY49" i="1"/>
  <c r="AZ49" i="1"/>
  <c r="BC48" i="1"/>
  <c r="AX50" i="1"/>
  <c r="AY50" i="1"/>
  <c r="AZ50" i="1"/>
  <c r="BC49" i="1"/>
  <c r="AX51" i="1"/>
  <c r="AY51" i="1"/>
  <c r="AZ51" i="1"/>
  <c r="BC50" i="1"/>
  <c r="AX52" i="1"/>
  <c r="AY52" i="1"/>
  <c r="AZ52" i="1"/>
  <c r="BC51" i="1"/>
  <c r="AX53" i="1"/>
  <c r="AY53" i="1"/>
  <c r="AZ53" i="1"/>
  <c r="BC52" i="1"/>
  <c r="AX54" i="1"/>
  <c r="AY54" i="1"/>
  <c r="AZ54" i="1"/>
  <c r="BC53" i="1"/>
  <c r="AX20" i="1"/>
  <c r="AZ20" i="1" s="1"/>
  <c r="AY20" i="1"/>
  <c r="BC54" i="1"/>
  <c r="AX55" i="1"/>
  <c r="AY55" i="1"/>
  <c r="AZ55" i="1"/>
  <c r="BC55" i="1"/>
  <c r="AX56" i="1"/>
  <c r="AZ56" i="1" s="1"/>
  <c r="AY56" i="1"/>
  <c r="BC56" i="1"/>
  <c r="AX57" i="1"/>
  <c r="AY57" i="1"/>
  <c r="AZ57" i="1"/>
  <c r="BC57" i="1"/>
  <c r="J63" i="4" l="1"/>
  <c r="J65" i="4" l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2" i="1"/>
  <c r="E64" i="4" l="1"/>
  <c r="G64" i="4" l="1"/>
  <c r="H64" i="4"/>
  <c r="I63" i="4" l="1"/>
  <c r="I65" i="4" s="1"/>
  <c r="D64" i="4" l="1"/>
  <c r="C64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64" i="4"/>
  <c r="H63" i="4"/>
  <c r="H7" i="6" l="1"/>
  <c r="I6" i="6"/>
  <c r="J6" i="6" s="1"/>
  <c r="H65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I7" i="6" l="1"/>
  <c r="J7" i="6" s="1"/>
  <c r="H8" i="6"/>
  <c r="AH12" i="3"/>
  <c r="AI12" i="3"/>
  <c r="AH40" i="3"/>
  <c r="AI40" i="3"/>
  <c r="AX14" i="1"/>
  <c r="AZ14" i="1" s="1"/>
  <c r="AY14" i="1"/>
  <c r="H9" i="6" l="1"/>
  <c r="I8" i="6"/>
  <c r="J8" i="6" s="1"/>
  <c r="AH52" i="3"/>
  <c r="AI52" i="3"/>
  <c r="AH53" i="3"/>
  <c r="AI53" i="3"/>
  <c r="H10" i="6" l="1"/>
  <c r="I9" i="6"/>
  <c r="J9" i="6" s="1"/>
  <c r="G63" i="4"/>
  <c r="AX28" i="1"/>
  <c r="AZ28" i="1" s="1"/>
  <c r="AY28" i="1"/>
  <c r="AX21" i="1"/>
  <c r="AZ21" i="1" s="1"/>
  <c r="AY21" i="1"/>
  <c r="AX29" i="1"/>
  <c r="AZ29" i="1" s="1"/>
  <c r="AY29" i="1"/>
  <c r="AX11" i="1"/>
  <c r="AZ11" i="1" s="1"/>
  <c r="AY11" i="1"/>
  <c r="I10" i="6" l="1"/>
  <c r="J10" i="6" s="1"/>
  <c r="H11" i="6"/>
  <c r="G65" i="4"/>
  <c r="AX2" i="1"/>
  <c r="B64" i="4"/>
  <c r="E63" i="4"/>
  <c r="D63" i="4"/>
  <c r="C63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65" i="4" l="1"/>
  <c r="F63" i="4"/>
  <c r="H12" i="6"/>
  <c r="I11" i="6"/>
  <c r="J11" i="6" s="1"/>
  <c r="C65" i="4"/>
  <c r="D65" i="4"/>
  <c r="B63" i="4"/>
  <c r="B65" i="4" s="1"/>
  <c r="F65" i="4"/>
  <c r="AY15" i="1"/>
  <c r="AX15" i="1"/>
  <c r="AZ15" i="1" s="1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AX3" i="1"/>
  <c r="AZ3" i="1" s="1"/>
  <c r="AY3" i="1"/>
  <c r="I15" i="6" l="1"/>
  <c r="J15" i="6" s="1"/>
  <c r="H16" i="6"/>
  <c r="AY12" i="1"/>
  <c r="AX12" i="1"/>
  <c r="AZ12" i="1" s="1"/>
  <c r="H17" i="6" l="1"/>
  <c r="I16" i="6"/>
  <c r="J16" i="6" s="1"/>
  <c r="AY22" i="1"/>
  <c r="AX22" i="1"/>
  <c r="AZ22" i="1" s="1"/>
  <c r="AY38" i="1"/>
  <c r="AX38" i="1"/>
  <c r="AZ38" i="1" s="1"/>
  <c r="AY16" i="1"/>
  <c r="AX16" i="1"/>
  <c r="AZ16" i="1" s="1"/>
  <c r="AY39" i="1"/>
  <c r="AX39" i="1"/>
  <c r="AZ39" i="1" s="1"/>
  <c r="AY30" i="1"/>
  <c r="AX30" i="1"/>
  <c r="AZ30" i="1" s="1"/>
  <c r="AY33" i="1"/>
  <c r="AX33" i="1"/>
  <c r="AZ33" i="1" s="1"/>
  <c r="AY13" i="1"/>
  <c r="AX13" i="1"/>
  <c r="AZ13" i="1" s="1"/>
  <c r="AY6" i="1"/>
  <c r="AX6" i="1"/>
  <c r="AZ6" i="1" s="1"/>
  <c r="AY5" i="1"/>
  <c r="AX5" i="1"/>
  <c r="AZ5" i="1" s="1"/>
  <c r="AY35" i="1"/>
  <c r="AX35" i="1"/>
  <c r="AZ35" i="1" s="1"/>
  <c r="AY9" i="1"/>
  <c r="AX9" i="1"/>
  <c r="AZ9" i="1" s="1"/>
  <c r="AY32" i="1"/>
  <c r="AX32" i="1"/>
  <c r="AZ32" i="1" s="1"/>
  <c r="AY24" i="1"/>
  <c r="AX24" i="1"/>
  <c r="AZ24" i="1" s="1"/>
  <c r="AY4" i="1"/>
  <c r="AX4" i="1"/>
  <c r="AZ4" i="1" s="1"/>
  <c r="AY25" i="1"/>
  <c r="AX25" i="1"/>
  <c r="AZ25" i="1" s="1"/>
  <c r="AY17" i="1"/>
  <c r="AX17" i="1"/>
  <c r="AZ17" i="1" s="1"/>
  <c r="AY40" i="1"/>
  <c r="AX40" i="1"/>
  <c r="AZ40" i="1" s="1"/>
  <c r="AY19" i="1"/>
  <c r="AX19" i="1"/>
  <c r="AZ19" i="1" s="1"/>
  <c r="AY31" i="1"/>
  <c r="AX31" i="1"/>
  <c r="AZ31" i="1" s="1"/>
  <c r="AY18" i="1"/>
  <c r="AX18" i="1"/>
  <c r="AZ18" i="1" s="1"/>
  <c r="AY27" i="1"/>
  <c r="AX27" i="1"/>
  <c r="AZ27" i="1" s="1"/>
  <c r="AY10" i="1"/>
  <c r="AX10" i="1"/>
  <c r="AZ10" i="1" s="1"/>
  <c r="AY34" i="1"/>
  <c r="AX34" i="1"/>
  <c r="AZ34" i="1" s="1"/>
  <c r="AY2" i="1"/>
  <c r="AZ2" i="1"/>
  <c r="AY36" i="1"/>
  <c r="AX36" i="1"/>
  <c r="AZ36" i="1" s="1"/>
  <c r="AY23" i="1"/>
  <c r="AX23" i="1"/>
  <c r="AZ23" i="1" s="1"/>
  <c r="AY8" i="1"/>
  <c r="AX8" i="1"/>
  <c r="AZ8" i="1" s="1"/>
  <c r="AY26" i="1"/>
  <c r="AX26" i="1"/>
  <c r="AZ26" i="1" s="1"/>
  <c r="AY37" i="1"/>
  <c r="AX37" i="1"/>
  <c r="AZ37" i="1" s="1"/>
  <c r="AY7" i="1"/>
  <c r="AX7" i="1"/>
  <c r="AZ7" i="1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<sst xmlns="http://schemas.openxmlformats.org/spreadsheetml/2006/main" count="3287" uniqueCount="357">
  <si>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</si>
  <si>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</si>
  <si>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</si>
  <si>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</si>
  <si>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</si>
  <si>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</si>
  <si>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</si>
  <si>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</si>
  <si>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</si>
  <si>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</si>
  <si>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</si>
  <si>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</si>
  <si>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</si>
  <si>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</si>
  <si>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</si>
  <si>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</si>
  <si>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</si>
  <si>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</si>
  <si>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</si>
  <si>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</si>
  <si>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</si>
  <si>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</si>
  <si>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</si>
  <si>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</si>
  <si>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</si>
  <si>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</si>
  <si>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</si>
  <si>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</si>
  <si>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</si>
  <si>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</si>
  <si>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</si>
  <si>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</si>
  <si>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</si>
  <si>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</si>
  <si>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</si>
  <si>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</si>
  <si>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</si>
  <si>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</si>
  <si>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</si>
  <si>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</si>
  <si>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</si>
  <si>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</si>
  <si>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</si>
  <si>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</si>
  <si>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</si>
  <si>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</si>
  <si>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</si>
  <si>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</si>
  <si>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</si>
  <si>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</si>
  <si>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</si>
  <si>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</si>
  <si>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</si>
  <si>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</si>
  <si>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</si>
  <si>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</si>
  <si>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</si>
  <si>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</si>
  <si>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</si>
  <si>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</si>
  <si>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</si>
  <si>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</si>
  <si>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</si>
  <si>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</si>
  <si>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</si>
  <si>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</si>
  <si>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</si>
  <si>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</si>
  <si>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</si>
  <si>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</si>
  <si>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</si>
  <si>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</si>
  <si>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</si>
  <si>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</si>
  <si>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</si>
  <si>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</si>
  <si>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</si>
  <si>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</si>
  <si>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</si>
  <si>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</si>
  <si>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</si>
  <si>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</si>
  <si>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</si>
  <si>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</si>
  <si>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</si>
  <si>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</si>
  <si>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</si>
  <si>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</si>
  <si>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</si>
  <si>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</si>
  <si>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</si>
  <si>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</si>
  <si>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</si>
  <si>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</si>
  <si>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</si>
  <si>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</si>
  <si>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</si>
  <si>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</si>
  <si>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</si>
  <si>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</si>
  <si>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</si>
  <si>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</si>
  <si>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</si>
  <si>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</si>
  <si>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</si>
  <si>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</si>
  <si>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</si>
  <si>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</si>
  <si>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</si>
  <si>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</si>
  <si>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</si>
  <si>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</si>
  <si>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</si>
  <si>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</si>
  <si>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</si>
  <si>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</si>
  <si>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</si>
  <si>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</si>
  <si>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</si>
  <si>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</si>
  <si>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</si>
  <si>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</si>
  <si>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</si>
  <si>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</si>
  <si>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</si>
  <si>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</si>
  <si>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</si>
  <si>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</si>
  <si>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</si>
  <si>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</si>
  <si>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</si>
  <si>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</si>
  <si>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</si>
  <si>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</si>
  <si>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</si>
  <si>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</si>
  <si>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</si>
  <si>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</si>
  <si>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</si>
  <si>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</si>
  <si>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</si>
  <si>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</si>
  <si>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</si>
  <si>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</si>
  <si>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</si>
  <si>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</si>
  <si>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</si>
  <si>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</si>
  <si>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</si>
  <si>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</si>
  <si>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</si>
  <si>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</si>
  <si>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</si>
  <si>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</si>
  <si>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</si>
  <si>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</si>
  <si>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</si>
  <si>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</si>
  <si>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</si>
  <si>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</si>
  <si>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</si>
  <si>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</si>
  <si>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</si>
  <si>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</si>
  <si>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</si>
  <si>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</si>
  <si>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</si>
  <si>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</si>
  <si>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</si>
  <si>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</si>
  <si>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</si>
  <si>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</si>
  <si>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</si>
  <si>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</si>
  <si>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</si>
  <si>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</si>
  <si>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</si>
  <si>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</si>
  <si>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</si>
  <si>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</si>
  <si>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</si>
  <si>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</si>
  <si>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</si>
  <si>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</si>
  <si>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</si>
  <si>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</si>
  <si>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</si>
  <si>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</si>
  <si>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</si>
  <si>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</si>
  <si>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</si>
  <si>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</si>
  <si>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</si>
  <si>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</si>
  <si>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</si>
  <si>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</si>
  <si>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</si>
  <si>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</si>
  <si>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</si>
  <si>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</si>
  <si>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</si>
  <si>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</si>
  <si>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</si>
  <si>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</si>
  <si>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</si>
  <si>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</si>
  <si>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</si>
  <si>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</si>
  <si>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</si>
  <si>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</si>
  <si>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</si>
  <si>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</si>
  <si>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</si>
  <si>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</si>
  <si>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</si>
  <si>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</si>
  <si>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</si>
  <si>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</si>
  <si>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</si>
  <si>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</si>
  <si>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</si>
  <si>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</si>
  <si>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</si>
  <si>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</si>
  <si>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</si>
  <si>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</si>
  <si>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</si>
  <si>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</si>
  <si>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</si>
  <si>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</si>
  <si>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</si>
  <si>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</si>
  <si>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</si>
  <si>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</si>
  <si>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</si>
  <si>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</si>
  <si>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</si>
  <si>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</si>
  <si>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</si>
  <si>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</si>
  <si>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</si>
  <si>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</si>
  <si>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</si>
  <si>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</si>
  <si>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</si>
  <si>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</si>
  <si>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</si>
  <si>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</si>
  <si>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</si>
  <si>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</si>
  <si>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</si>
  <si>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</si>
  <si>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</si>
  <si>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</si>
  <si>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</si>
  <si>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</si>
  <si>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</si>
  <si>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</si>
  <si>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</si>
  <si>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</si>
  <si>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</si>
  <si>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</si>
  <si>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</si>
  <si>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</si>
  <si>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</si>
  <si>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</si>
  <si>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</si>
  <si>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</si>
  <si>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</si>
  <si>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</si>
  <si>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</si>
  <si>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</si>
  <si>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</si>
  <si>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</si>
  <si>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</si>
  <si>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</si>
  <si>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</si>
  <si>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</si>
  <si>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</si>
  <si>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</si>
  <si>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</si>
  <si>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</si>
  <si>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</si>
  <si>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</si>
  <si>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</si>
  <si>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</si>
  <si>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</si>
  <si>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</si>
  <si>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</si>
  <si>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</si>
  <si>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</si>
  <si>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</si>
  <si>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</si>
  <si>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</si>
  <si>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</si>
  <si>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</si>
  <si>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</si>
  <si>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</si>
  <si>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</si>
  <si>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</si>
  <si>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</si>
  <si>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</si>
  <si>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</si>
  <si>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</si>
  <si>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</si>
  <si>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</si>
  <si>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</si>
  <si>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</si>
  <si>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</si>
  <si>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</si>
  <si>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</si>
  <si>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</si>
  <si>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</si>
  <si>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</si>
  <si>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</si>
  <si>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</si>
  <si>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</si>
  <si>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</si>
  <si>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</si>
  <si>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</si>
  <si>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</si>
  <si>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</si>
  <si>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</si>
  <si>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</si>
  <si>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</si>
  <si>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</si>
  <si>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</si>
  <si>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</si>
  <si>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</si>
  <si>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</si>
  <si>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</si>
  <si>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</si>
  <si>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</si>
  <si>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</si>
  <si>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</si>
  <si>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</si>
  <si>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</si>
  <si>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</si>
  <si>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</si>
  <si>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Pedro Goleiro</t>
  </si>
  <si>
    <t>Pedro Augusto</t>
  </si>
  <si>
    <t>Fevereiro</t>
  </si>
  <si>
    <t>Fernando</t>
  </si>
  <si>
    <t>Mateus (Spohr)</t>
  </si>
  <si>
    <t>Matheus Machado</t>
  </si>
  <si>
    <t>Mateus (Luiza)</t>
  </si>
  <si>
    <t>André</t>
  </si>
  <si>
    <t>Matheus  Machado</t>
  </si>
  <si>
    <t>Brito</t>
  </si>
  <si>
    <t>Março</t>
  </si>
  <si>
    <t>Última atualização</t>
  </si>
  <si>
    <t>Nem</t>
  </si>
  <si>
    <t>yuri</t>
  </si>
  <si>
    <t>João Marcio</t>
  </si>
  <si>
    <t>Tuta</t>
  </si>
  <si>
    <t>Botelho</t>
  </si>
  <si>
    <t>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</si>
</sst>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4" fontId="0" fillId="0" borderId="0" xfId="42" applyNumberFormat="1" applyFont="1" applyFill="1"/>
    <xf numFmtId="164" fontId="0" fillId="0" borderId="0" xfId="0" applyNumberFormat="1"/>
    <xf numFmtId="164" fontId="0" fillId="35" borderId="0" xfId="4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64"/>
  <sheetViews>
    <sheetView topLeftCell="A10" zoomScale="85" zoomScaleNormal="85" workbookViewId="0">
      <pane xSplit="1" topLeftCell="AA1" activePane="topRight" state="frozen"/>
      <selection pane="topRight" activeCell="A50" sqref="A50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3" width="10.5546875" bestFit="1" customWidth="1"/>
    <col min="24" max="24" width="9.5546875" bestFit="1" customWidth="1"/>
    <col min="25" max="25" width="10.5546875" bestFit="1" customWidth="1"/>
    <col min="26" max="26" width="11.5546875" bestFit="1" customWidth="1"/>
    <col min="27" max="27" width="10.5546875" bestFit="1" customWidth="1"/>
    <col min="28" max="47" width="10.5546875" customWidth="1"/>
  </cols>
  <sheetData>
    <row r="1" spans="1:55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K1" s="1">
        <v>45707</v>
      </c>
      <c r="AL1" s="1">
        <v>45714</v>
      </c>
      <c r="AM1" s="1">
        <v>45721</v>
      </c>
      <c r="AN1" s="1">
        <v>45728</v>
      </c>
      <c r="AO1" s="1">
        <v>45735</v>
      </c>
      <c r="AP1" s="1">
        <v>45742</v>
      </c>
      <c r="AQ1" s="1">
        <v>45749</v>
      </c>
      <c r="AR1" s="1">
        <v>45756</v>
      </c>
      <c r="AS1" s="1">
        <v>45763</v>
      </c>
      <c r="AT1" s="1">
        <v>45770</v>
      </c>
      <c r="AU1" s="1">
        <v>45777</v>
      </c>
      <c r="AX1" t="s">
        <v>57</v>
      </c>
      <c r="AY1" t="s">
        <v>58</v>
      </c>
      <c r="AZ1" t="s">
        <v>59</v>
      </c>
      <c r="BA1" t="s">
        <v>62</v>
      </c>
    </row>
    <row r="2" spans="1:55" x14ac:dyDescent="0.3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K2">
        <v>5</v>
      </c>
      <c r="AL2">
        <v>4</v>
      </c>
      <c r="AM2">
        <v>4</v>
      </c>
      <c r="AN2">
        <v>5.5</v>
      </c>
      <c r="AO2">
        <v>5</v>
      </c>
      <c r="AP2">
        <v>5.5</v>
      </c>
      <c r="AQ2">
        <v>5</v>
      </c>
      <c r="AR2">
        <v>5.5</v>
      </c>
      <c r="AS2">
        <v>4.5</v>
      </c>
      <c r="AT2">
        <v>5.5</v>
      </c>
      <c r="AU2">
        <v>5</v>
      </c>
      <c r="AX2">
        <f t="shared" ref="AX2:AX33" si="0">COUNT(B2:AW2)</f>
        <v>45</v>
      </c>
      <c r="AY2" s="18">
        <f t="shared" ref="AY2:AY33" si="1">AVERAGE(B2:AW2)</f>
        <v>6.0111111111111111</v>
      </c>
      <c r="AZ2">
        <f t="shared" ref="AZ2:AZ33" si="2">IF(AX2&gt;1,_xlfn.STDEV.S(B2:AW2),"")</f>
        <v>1.1051989171477903</v>
      </c>
      <c r="BA2">
        <v>1</v>
      </c>
      <c r="BC2">
        <f>AVERAGE(AI2:AK2)</f>
        <v>5.333333333333333</v>
      </c>
    </row>
    <row r="3" spans="1:55" x14ac:dyDescent="0.3">
      <c r="A3" t="s">
        <v>82</v>
      </c>
      <c r="B3">
        <v>9</v>
      </c>
      <c r="C3" t="s">
        <v>26</v>
      </c>
      <c r="D3">
        <v>7.5</v>
      </c>
      <c r="E3">
        <v>7</v>
      </c>
      <c r="F3">
        <v>6</v>
      </c>
      <c r="G3">
        <v>7</v>
      </c>
      <c r="H3">
        <v>6</v>
      </c>
      <c r="I3">
        <v>7</v>
      </c>
      <c r="J3">
        <v>7</v>
      </c>
      <c r="K3">
        <v>7</v>
      </c>
      <c r="L3">
        <v>6</v>
      </c>
      <c r="M3">
        <v>6</v>
      </c>
      <c r="N3">
        <v>7</v>
      </c>
      <c r="O3">
        <v>7</v>
      </c>
      <c r="P3">
        <v>7</v>
      </c>
      <c r="Q3">
        <v>7</v>
      </c>
      <c r="R3">
        <v>7.5</v>
      </c>
      <c r="S3">
        <v>7</v>
      </c>
      <c r="T3">
        <v>7.5</v>
      </c>
      <c r="U3">
        <v>7</v>
      </c>
      <c r="V3">
        <v>7</v>
      </c>
      <c r="W3">
        <v>7</v>
      </c>
      <c r="X3">
        <v>6</v>
      </c>
      <c r="Y3">
        <v>6</v>
      </c>
      <c r="Z3">
        <v>6</v>
      </c>
      <c r="AA3">
        <v>7</v>
      </c>
      <c r="AB3">
        <v>7</v>
      </c>
      <c r="AC3">
        <v>7</v>
      </c>
      <c r="AD3" t="s">
        <v>26</v>
      </c>
      <c r="AE3">
        <v>7</v>
      </c>
      <c r="AF3">
        <v>6</v>
      </c>
      <c r="AG3">
        <v>6</v>
      </c>
      <c r="AH3">
        <v>5</v>
      </c>
      <c r="AI3">
        <v>6.5</v>
      </c>
      <c r="AJ3">
        <v>5.5</v>
      </c>
      <c r="AK3">
        <v>6.5</v>
      </c>
      <c r="AL3">
        <v>5.5</v>
      </c>
      <c r="AN3">
        <v>6.5</v>
      </c>
      <c r="AO3">
        <v>5.5</v>
      </c>
      <c r="AP3">
        <v>6</v>
      </c>
      <c r="AX3">
        <f t="shared" si="0"/>
        <v>38</v>
      </c>
      <c r="AY3" s="18">
        <f t="shared" si="1"/>
        <v>6.6184210526315788</v>
      </c>
      <c r="AZ3">
        <f t="shared" si="2"/>
        <v>0.74827920181516006</v>
      </c>
      <c r="BA3">
        <v>0</v>
      </c>
      <c r="BC3">
        <f t="shared" ref="BC3:BC39" si="3">AVERAGE(AI3:AK3)</f>
        <v>6.166666666666667</v>
      </c>
    </row>
    <row r="4" spans="1:55" x14ac:dyDescent="0.3">
      <c r="A4" t="s">
        <v>10</v>
      </c>
      <c r="B4">
        <v>4</v>
      </c>
      <c r="C4">
        <v>5.5</v>
      </c>
      <c r="D4">
        <v>7</v>
      </c>
      <c r="E4">
        <v>5.5</v>
      </c>
      <c r="F4">
        <v>5.5</v>
      </c>
      <c r="G4">
        <v>5.5</v>
      </c>
      <c r="H4">
        <v>6</v>
      </c>
      <c r="I4">
        <v>5.5</v>
      </c>
      <c r="J4">
        <v>6</v>
      </c>
      <c r="K4">
        <v>6</v>
      </c>
      <c r="L4">
        <v>5.5</v>
      </c>
      <c r="M4">
        <v>7</v>
      </c>
      <c r="N4">
        <v>7</v>
      </c>
      <c r="O4">
        <v>7</v>
      </c>
      <c r="P4">
        <v>4.5</v>
      </c>
      <c r="Q4">
        <v>5.5</v>
      </c>
      <c r="R4">
        <v>5.5</v>
      </c>
      <c r="S4">
        <v>7</v>
      </c>
      <c r="T4">
        <v>5.5</v>
      </c>
      <c r="U4">
        <v>7</v>
      </c>
      <c r="V4">
        <v>7</v>
      </c>
      <c r="W4" t="s">
        <v>26</v>
      </c>
      <c r="X4">
        <v>6</v>
      </c>
      <c r="Y4">
        <v>7</v>
      </c>
      <c r="Z4" t="s">
        <v>26</v>
      </c>
      <c r="AA4">
        <v>6</v>
      </c>
      <c r="AB4">
        <v>6</v>
      </c>
      <c r="AC4">
        <v>5.5</v>
      </c>
      <c r="AD4">
        <v>6</v>
      </c>
      <c r="AE4">
        <v>6.5</v>
      </c>
      <c r="AF4">
        <v>5</v>
      </c>
      <c r="AH4">
        <v>6.5</v>
      </c>
      <c r="AI4">
        <v>5</v>
      </c>
      <c r="AJ4">
        <v>5</v>
      </c>
      <c r="AK4">
        <v>5</v>
      </c>
      <c r="AL4">
        <v>5.5</v>
      </c>
      <c r="AM4">
        <v>4.5</v>
      </c>
      <c r="AN4">
        <v>5</v>
      </c>
      <c r="AO4">
        <v>5.5</v>
      </c>
      <c r="AP4">
        <v>5.5</v>
      </c>
      <c r="AQ4">
        <v>5</v>
      </c>
      <c r="AR4">
        <v>4.5</v>
      </c>
      <c r="AS4">
        <v>5.5</v>
      </c>
      <c r="AT4">
        <v>4.5</v>
      </c>
      <c r="AU4">
        <v>4.5</v>
      </c>
      <c r="AX4">
        <f t="shared" si="0"/>
        <v>43</v>
      </c>
      <c r="AY4" s="18">
        <f t="shared" si="1"/>
        <v>5.6860465116279073</v>
      </c>
      <c r="AZ4">
        <f t="shared" si="2"/>
        <v>0.83111554275215593</v>
      </c>
      <c r="BA4">
        <v>1</v>
      </c>
      <c r="BC4">
        <f t="shared" si="3"/>
        <v>5</v>
      </c>
    </row>
    <row r="5" spans="1:55" x14ac:dyDescent="0.3">
      <c r="A5" t="s">
        <v>4</v>
      </c>
      <c r="B5">
        <v>4.5</v>
      </c>
      <c r="C5" t="s">
        <v>26</v>
      </c>
      <c r="D5">
        <v>6</v>
      </c>
      <c r="E5">
        <v>5.5</v>
      </c>
      <c r="F5">
        <v>6</v>
      </c>
      <c r="G5" t="s">
        <v>26</v>
      </c>
      <c r="H5">
        <v>7</v>
      </c>
      <c r="I5">
        <v>5.5</v>
      </c>
      <c r="J5">
        <v>6</v>
      </c>
      <c r="K5">
        <v>5.5</v>
      </c>
      <c r="L5">
        <v>7</v>
      </c>
      <c r="M5">
        <v>6</v>
      </c>
      <c r="N5">
        <v>7</v>
      </c>
      <c r="O5">
        <v>5.5</v>
      </c>
      <c r="P5">
        <v>5.5</v>
      </c>
      <c r="Q5">
        <v>7</v>
      </c>
      <c r="R5">
        <v>6</v>
      </c>
      <c r="S5">
        <v>6</v>
      </c>
      <c r="T5">
        <v>7</v>
      </c>
      <c r="U5">
        <v>6</v>
      </c>
      <c r="V5">
        <v>5.5</v>
      </c>
      <c r="W5">
        <v>5.5</v>
      </c>
      <c r="X5">
        <v>6</v>
      </c>
      <c r="Y5">
        <v>5.5</v>
      </c>
      <c r="Z5" t="s">
        <v>26</v>
      </c>
      <c r="AA5">
        <v>7</v>
      </c>
      <c r="AB5">
        <v>6</v>
      </c>
      <c r="AC5">
        <v>6</v>
      </c>
      <c r="AD5">
        <v>6</v>
      </c>
      <c r="AE5">
        <v>6.5</v>
      </c>
      <c r="AF5">
        <v>6</v>
      </c>
      <c r="AG5">
        <v>6</v>
      </c>
      <c r="AH5">
        <v>5</v>
      </c>
      <c r="AI5">
        <v>6</v>
      </c>
      <c r="AL5">
        <v>3</v>
      </c>
      <c r="AM5">
        <v>4</v>
      </c>
      <c r="AN5">
        <v>5.5</v>
      </c>
      <c r="AO5">
        <v>5</v>
      </c>
      <c r="AP5">
        <v>4.5</v>
      </c>
      <c r="AX5">
        <f t="shared" si="0"/>
        <v>36</v>
      </c>
      <c r="AY5" s="18">
        <f t="shared" si="1"/>
        <v>5.7777777777777777</v>
      </c>
      <c r="AZ5">
        <f t="shared" si="2"/>
        <v>0.8655670680001335</v>
      </c>
      <c r="BA5">
        <v>1</v>
      </c>
      <c r="BC5">
        <f t="shared" si="3"/>
        <v>6</v>
      </c>
    </row>
    <row r="6" spans="1:55" x14ac:dyDescent="0.3">
      <c r="A6" t="s">
        <v>20</v>
      </c>
      <c r="B6" t="s">
        <v>26</v>
      </c>
      <c r="C6" t="s">
        <v>26</v>
      </c>
      <c r="D6">
        <v>7</v>
      </c>
      <c r="E6">
        <v>7</v>
      </c>
      <c r="F6">
        <v>7</v>
      </c>
      <c r="G6">
        <v>7</v>
      </c>
      <c r="H6">
        <v>7.5</v>
      </c>
      <c r="I6">
        <v>7</v>
      </c>
      <c r="J6">
        <v>7.5</v>
      </c>
      <c r="K6">
        <v>7</v>
      </c>
      <c r="L6">
        <v>6</v>
      </c>
      <c r="M6">
        <v>5.5</v>
      </c>
      <c r="N6">
        <v>5.5</v>
      </c>
      <c r="O6" t="s">
        <v>26</v>
      </c>
      <c r="P6">
        <v>7</v>
      </c>
      <c r="Q6">
        <v>4.5</v>
      </c>
      <c r="R6">
        <v>6</v>
      </c>
      <c r="S6">
        <v>7</v>
      </c>
      <c r="T6">
        <v>6</v>
      </c>
      <c r="U6">
        <v>7</v>
      </c>
      <c r="V6">
        <v>6</v>
      </c>
      <c r="W6">
        <v>6</v>
      </c>
      <c r="X6">
        <v>5.5</v>
      </c>
      <c r="Y6">
        <v>6</v>
      </c>
      <c r="Z6">
        <v>6</v>
      </c>
      <c r="AA6">
        <v>7</v>
      </c>
      <c r="AB6">
        <v>5.5</v>
      </c>
      <c r="AC6">
        <v>6</v>
      </c>
      <c r="AD6">
        <v>7</v>
      </c>
      <c r="AE6">
        <v>6</v>
      </c>
      <c r="AF6">
        <v>6</v>
      </c>
      <c r="AG6">
        <v>6.5</v>
      </c>
      <c r="AI6">
        <v>5.5</v>
      </c>
      <c r="AJ6">
        <v>5</v>
      </c>
      <c r="AK6">
        <v>5.5</v>
      </c>
      <c r="AL6">
        <v>5</v>
      </c>
      <c r="AM6">
        <v>5</v>
      </c>
      <c r="AN6">
        <v>5.5</v>
      </c>
      <c r="AP6">
        <v>5</v>
      </c>
      <c r="AQ6">
        <v>4.5</v>
      </c>
      <c r="AR6">
        <v>4.5</v>
      </c>
      <c r="AT6">
        <v>5.5</v>
      </c>
      <c r="AU6">
        <v>5.5</v>
      </c>
      <c r="AX6">
        <f t="shared" si="0"/>
        <v>40</v>
      </c>
      <c r="AY6" s="18">
        <f t="shared" si="1"/>
        <v>6.0374999999999996</v>
      </c>
      <c r="AZ6">
        <f t="shared" si="2"/>
        <v>0.85775123403419085</v>
      </c>
      <c r="BA6">
        <v>1</v>
      </c>
      <c r="BC6">
        <f t="shared" si="3"/>
        <v>5.333333333333333</v>
      </c>
    </row>
    <row r="7" spans="1:55" x14ac:dyDescent="0.3">
      <c r="A7" t="s">
        <v>2</v>
      </c>
      <c r="B7">
        <v>7</v>
      </c>
      <c r="C7" t="s">
        <v>26</v>
      </c>
      <c r="D7">
        <v>4.5</v>
      </c>
      <c r="E7">
        <v>4.5</v>
      </c>
      <c r="F7">
        <v>5.5</v>
      </c>
      <c r="G7">
        <v>5.5</v>
      </c>
      <c r="H7">
        <v>7</v>
      </c>
      <c r="I7" t="s">
        <v>26</v>
      </c>
      <c r="J7">
        <v>6</v>
      </c>
      <c r="K7">
        <v>6</v>
      </c>
      <c r="L7">
        <v>5.5</v>
      </c>
      <c r="M7">
        <v>6</v>
      </c>
      <c r="N7" t="s">
        <v>26</v>
      </c>
      <c r="O7">
        <v>5.5</v>
      </c>
      <c r="P7">
        <v>6</v>
      </c>
      <c r="Q7">
        <v>4.5</v>
      </c>
      <c r="R7">
        <v>6</v>
      </c>
      <c r="S7">
        <v>7</v>
      </c>
      <c r="T7">
        <v>5.5</v>
      </c>
      <c r="U7">
        <v>5.5</v>
      </c>
      <c r="V7">
        <v>5.5</v>
      </c>
      <c r="W7">
        <v>5.5</v>
      </c>
      <c r="X7">
        <v>6</v>
      </c>
      <c r="Y7">
        <v>5.5</v>
      </c>
      <c r="Z7" t="s">
        <v>26</v>
      </c>
      <c r="AA7">
        <v>7</v>
      </c>
      <c r="AB7">
        <v>6</v>
      </c>
      <c r="AC7">
        <v>6</v>
      </c>
      <c r="AD7" t="s">
        <v>26</v>
      </c>
      <c r="AE7">
        <v>7</v>
      </c>
      <c r="AH7">
        <v>6.5</v>
      </c>
      <c r="AI7">
        <v>4.5</v>
      </c>
      <c r="AK7">
        <v>5</v>
      </c>
      <c r="AL7">
        <v>5</v>
      </c>
      <c r="AM7">
        <v>5.5</v>
      </c>
      <c r="AN7">
        <v>4</v>
      </c>
      <c r="AT7">
        <v>4.5</v>
      </c>
      <c r="AX7">
        <f t="shared" si="0"/>
        <v>32</v>
      </c>
      <c r="AY7" s="18">
        <f t="shared" si="1"/>
        <v>5.65625</v>
      </c>
      <c r="AZ7">
        <f t="shared" si="2"/>
        <v>0.82733053035145077</v>
      </c>
      <c r="BA7">
        <v>0</v>
      </c>
      <c r="BC7">
        <f t="shared" si="3"/>
        <v>4.75</v>
      </c>
    </row>
    <row r="8" spans="1:55" x14ac:dyDescent="0.3">
      <c r="A8" t="s">
        <v>25</v>
      </c>
      <c r="B8" t="s">
        <v>26</v>
      </c>
      <c r="C8" t="s">
        <v>26</v>
      </c>
      <c r="D8" t="s">
        <v>26</v>
      </c>
      <c r="E8">
        <v>4.5</v>
      </c>
      <c r="F8">
        <v>6</v>
      </c>
      <c r="G8">
        <v>4</v>
      </c>
      <c r="H8" t="s">
        <v>26</v>
      </c>
      <c r="I8" t="s">
        <v>26</v>
      </c>
      <c r="J8">
        <v>4.5</v>
      </c>
      <c r="K8" t="s">
        <v>26</v>
      </c>
      <c r="L8">
        <v>2.5</v>
      </c>
      <c r="M8">
        <v>4.5</v>
      </c>
      <c r="N8">
        <v>5.5</v>
      </c>
      <c r="O8">
        <v>6</v>
      </c>
      <c r="P8">
        <v>4.5</v>
      </c>
      <c r="Q8" t="s">
        <v>26</v>
      </c>
      <c r="R8" t="s">
        <v>26</v>
      </c>
      <c r="S8">
        <v>4</v>
      </c>
      <c r="T8">
        <v>6</v>
      </c>
      <c r="U8">
        <v>2.5</v>
      </c>
      <c r="V8">
        <v>5.5</v>
      </c>
      <c r="W8">
        <v>6</v>
      </c>
      <c r="X8">
        <v>6</v>
      </c>
      <c r="Y8" t="s">
        <v>26</v>
      </c>
      <c r="Z8">
        <v>5.5</v>
      </c>
      <c r="AA8" t="s">
        <v>26</v>
      </c>
      <c r="AB8" t="s">
        <v>26</v>
      </c>
      <c r="AC8">
        <v>4</v>
      </c>
      <c r="AD8">
        <v>4.5</v>
      </c>
      <c r="AE8">
        <v>4</v>
      </c>
      <c r="AF8">
        <v>2.5</v>
      </c>
      <c r="AG8">
        <v>3</v>
      </c>
      <c r="AH8">
        <v>5</v>
      </c>
      <c r="AK8">
        <v>5</v>
      </c>
      <c r="AL8">
        <v>2.5</v>
      </c>
      <c r="AM8">
        <v>4</v>
      </c>
      <c r="AO8">
        <v>5.5</v>
      </c>
      <c r="AP8">
        <v>5.5</v>
      </c>
      <c r="AQ8">
        <v>4</v>
      </c>
      <c r="AR8">
        <v>3.5</v>
      </c>
      <c r="AT8">
        <v>5</v>
      </c>
      <c r="AU8">
        <v>4</v>
      </c>
      <c r="AX8">
        <f t="shared" si="0"/>
        <v>31</v>
      </c>
      <c r="AY8" s="18">
        <f t="shared" si="1"/>
        <v>4.5</v>
      </c>
      <c r="AZ8">
        <f t="shared" si="2"/>
        <v>1.1254628677422756</v>
      </c>
      <c r="BA8">
        <v>1</v>
      </c>
      <c r="BC8">
        <f t="shared" si="3"/>
        <v>5</v>
      </c>
    </row>
    <row r="9" spans="1:55" x14ac:dyDescent="0.3">
      <c r="A9" t="s">
        <v>11</v>
      </c>
      <c r="B9">
        <v>5.5</v>
      </c>
      <c r="C9" t="s">
        <v>26</v>
      </c>
      <c r="D9">
        <v>7.5</v>
      </c>
      <c r="E9">
        <v>7.5</v>
      </c>
      <c r="F9">
        <v>7.5</v>
      </c>
      <c r="G9">
        <v>5.5</v>
      </c>
      <c r="H9" t="s">
        <v>26</v>
      </c>
      <c r="I9">
        <v>4.5</v>
      </c>
      <c r="J9">
        <v>7</v>
      </c>
      <c r="K9">
        <v>6</v>
      </c>
      <c r="L9" t="s">
        <v>26</v>
      </c>
      <c r="M9" t="s">
        <v>26</v>
      </c>
      <c r="N9">
        <v>6</v>
      </c>
      <c r="O9">
        <v>5.5</v>
      </c>
      <c r="P9">
        <v>6</v>
      </c>
      <c r="Q9" t="s">
        <v>26</v>
      </c>
      <c r="R9" t="s">
        <v>26</v>
      </c>
      <c r="S9">
        <v>4.5</v>
      </c>
      <c r="T9">
        <v>7</v>
      </c>
      <c r="U9" t="s">
        <v>26</v>
      </c>
      <c r="V9" t="s">
        <v>26</v>
      </c>
      <c r="W9" t="s">
        <v>26</v>
      </c>
      <c r="X9">
        <v>6</v>
      </c>
      <c r="Y9">
        <v>6</v>
      </c>
      <c r="Z9" t="s">
        <v>26</v>
      </c>
      <c r="AA9">
        <v>4.5</v>
      </c>
      <c r="AB9" t="s">
        <v>26</v>
      </c>
      <c r="AC9">
        <v>7</v>
      </c>
      <c r="AD9" t="s">
        <v>26</v>
      </c>
      <c r="AE9">
        <v>3</v>
      </c>
      <c r="AF9">
        <v>6</v>
      </c>
      <c r="AG9">
        <v>4.5</v>
      </c>
      <c r="AH9">
        <v>6</v>
      </c>
      <c r="AI9">
        <v>6</v>
      </c>
      <c r="AJ9">
        <v>5.5</v>
      </c>
      <c r="AK9">
        <v>7</v>
      </c>
      <c r="AL9">
        <v>5</v>
      </c>
      <c r="AM9">
        <v>4.5</v>
      </c>
      <c r="AN9">
        <v>4.5</v>
      </c>
      <c r="AO9">
        <v>5</v>
      </c>
      <c r="AP9">
        <v>5</v>
      </c>
      <c r="AR9">
        <v>5.5</v>
      </c>
      <c r="AS9">
        <v>5.5</v>
      </c>
      <c r="AT9">
        <v>5</v>
      </c>
      <c r="AU9">
        <v>6</v>
      </c>
      <c r="AX9">
        <f t="shared" si="0"/>
        <v>33</v>
      </c>
      <c r="AY9" s="18">
        <f t="shared" si="1"/>
        <v>5.6818181818181817</v>
      </c>
      <c r="AZ9">
        <f t="shared" si="2"/>
        <v>1.0519192416288874</v>
      </c>
      <c r="BA9">
        <v>1</v>
      </c>
      <c r="BC9">
        <f t="shared" si="3"/>
        <v>6.166666666666667</v>
      </c>
    </row>
    <row r="10" spans="1:55" x14ac:dyDescent="0.3">
      <c r="A10" t="s">
        <v>6</v>
      </c>
      <c r="B10">
        <v>7.5</v>
      </c>
      <c r="C10">
        <v>7</v>
      </c>
      <c r="D10">
        <v>7</v>
      </c>
      <c r="E10">
        <v>7.5</v>
      </c>
      <c r="F10">
        <v>6</v>
      </c>
      <c r="G10">
        <v>6</v>
      </c>
      <c r="H10" t="s">
        <v>26</v>
      </c>
      <c r="I10">
        <v>7.5</v>
      </c>
      <c r="J10" t="s">
        <v>26</v>
      </c>
      <c r="K10">
        <v>7.5</v>
      </c>
      <c r="L10" t="s">
        <v>26</v>
      </c>
      <c r="M10" t="s">
        <v>26</v>
      </c>
      <c r="N10">
        <v>6</v>
      </c>
      <c r="O10">
        <v>7</v>
      </c>
      <c r="P10">
        <v>6</v>
      </c>
      <c r="Q10" t="s">
        <v>26</v>
      </c>
      <c r="R10" t="s">
        <v>26</v>
      </c>
      <c r="S10">
        <v>6</v>
      </c>
      <c r="T10">
        <v>7</v>
      </c>
      <c r="U10">
        <v>7</v>
      </c>
      <c r="V10" t="s">
        <v>26</v>
      </c>
      <c r="W10">
        <v>6</v>
      </c>
      <c r="X10">
        <v>6</v>
      </c>
      <c r="Y10" t="s">
        <v>26</v>
      </c>
      <c r="Z10" t="s">
        <v>26</v>
      </c>
      <c r="AA10">
        <v>6</v>
      </c>
      <c r="AB10" t="s">
        <v>26</v>
      </c>
      <c r="AC10" t="s">
        <v>26</v>
      </c>
      <c r="AD10" t="s">
        <v>26</v>
      </c>
      <c r="AE10">
        <v>6</v>
      </c>
      <c r="AF10">
        <v>6.5</v>
      </c>
      <c r="AG10">
        <v>7</v>
      </c>
      <c r="AH10">
        <v>5.5</v>
      </c>
      <c r="AJ10">
        <v>5.5</v>
      </c>
      <c r="AK10">
        <v>5</v>
      </c>
      <c r="AL10">
        <v>4.5</v>
      </c>
      <c r="AM10">
        <v>5.5</v>
      </c>
      <c r="AN10">
        <v>6.5</v>
      </c>
      <c r="AO10">
        <v>6</v>
      </c>
      <c r="AP10">
        <v>5</v>
      </c>
      <c r="AQ10">
        <v>5.5</v>
      </c>
      <c r="AR10">
        <v>5.5</v>
      </c>
      <c r="AS10">
        <v>5</v>
      </c>
      <c r="AT10">
        <v>5.5</v>
      </c>
      <c r="AU10">
        <v>5</v>
      </c>
      <c r="AX10">
        <f t="shared" si="0"/>
        <v>33</v>
      </c>
      <c r="AY10" s="18">
        <f t="shared" si="1"/>
        <v>6.1363636363636367</v>
      </c>
      <c r="AZ10">
        <f t="shared" si="2"/>
        <v>0.84106263954378979</v>
      </c>
      <c r="BA10">
        <v>1</v>
      </c>
      <c r="BC10">
        <f t="shared" si="3"/>
        <v>5.25</v>
      </c>
    </row>
    <row r="11" spans="1:55" x14ac:dyDescent="0.3">
      <c r="A11" t="s">
        <v>16</v>
      </c>
      <c r="B11">
        <v>7.5</v>
      </c>
      <c r="C11" t="s">
        <v>26</v>
      </c>
      <c r="D11" t="s">
        <v>26</v>
      </c>
      <c r="E11" t="s">
        <v>26</v>
      </c>
      <c r="F11" t="s">
        <v>26</v>
      </c>
      <c r="G11" t="s">
        <v>26</v>
      </c>
      <c r="H11" t="s">
        <v>26</v>
      </c>
      <c r="I11" t="s">
        <v>26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  <c r="Q11" t="s">
        <v>26</v>
      </c>
      <c r="R11" t="s">
        <v>26</v>
      </c>
      <c r="S11" t="s">
        <v>26</v>
      </c>
      <c r="T11" t="s">
        <v>26</v>
      </c>
      <c r="U11" t="s">
        <v>26</v>
      </c>
      <c r="V11">
        <v>7</v>
      </c>
      <c r="W11">
        <v>7</v>
      </c>
      <c r="X11">
        <v>6</v>
      </c>
      <c r="Y11">
        <v>7</v>
      </c>
      <c r="Z11">
        <v>7.5</v>
      </c>
      <c r="AA11">
        <v>7</v>
      </c>
      <c r="AB11">
        <v>7</v>
      </c>
      <c r="AC11">
        <v>7.5</v>
      </c>
      <c r="AD11">
        <v>7</v>
      </c>
      <c r="AE11">
        <v>6</v>
      </c>
      <c r="AF11">
        <v>6.5</v>
      </c>
      <c r="AH11">
        <v>6.5</v>
      </c>
      <c r="AI11">
        <v>6.5</v>
      </c>
      <c r="AJ11">
        <v>5.5</v>
      </c>
      <c r="AK11">
        <v>5.5</v>
      </c>
      <c r="AL11">
        <v>6</v>
      </c>
      <c r="AM11">
        <v>5</v>
      </c>
      <c r="AN11">
        <v>5</v>
      </c>
      <c r="AO11">
        <v>5</v>
      </c>
      <c r="AP11">
        <v>5.5</v>
      </c>
      <c r="AQ11">
        <v>5.5</v>
      </c>
      <c r="AR11">
        <v>6</v>
      </c>
      <c r="AS11">
        <v>5</v>
      </c>
      <c r="AT11">
        <v>5.5</v>
      </c>
      <c r="AX11">
        <f t="shared" si="0"/>
        <v>25</v>
      </c>
      <c r="AY11" s="18">
        <f t="shared" si="1"/>
        <v>6.22</v>
      </c>
      <c r="AZ11">
        <f t="shared" si="2"/>
        <v>0.85488790688214311</v>
      </c>
      <c r="BA11">
        <v>1</v>
      </c>
      <c r="BC11">
        <f t="shared" si="3"/>
        <v>5.833333333333333</v>
      </c>
    </row>
    <row r="12" spans="1:55" x14ac:dyDescent="0.3">
      <c r="A12" t="s">
        <v>56</v>
      </c>
      <c r="B12" t="s">
        <v>26</v>
      </c>
      <c r="C12" t="s">
        <v>26</v>
      </c>
      <c r="D12" t="s">
        <v>26</v>
      </c>
      <c r="E12" t="s">
        <v>26</v>
      </c>
      <c r="F12" t="s">
        <v>26</v>
      </c>
      <c r="G12" t="s">
        <v>26</v>
      </c>
      <c r="H12" t="s">
        <v>26</v>
      </c>
      <c r="I12" t="s">
        <v>26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  <c r="Q12">
        <v>5.5</v>
      </c>
      <c r="R12" t="s">
        <v>26</v>
      </c>
      <c r="S12">
        <v>7</v>
      </c>
      <c r="T12" t="s">
        <v>26</v>
      </c>
      <c r="U12" t="s">
        <v>26</v>
      </c>
      <c r="V12">
        <v>7</v>
      </c>
      <c r="W12" t="s">
        <v>26</v>
      </c>
      <c r="X12">
        <v>6</v>
      </c>
      <c r="Y12">
        <v>7</v>
      </c>
      <c r="Z12">
        <v>7</v>
      </c>
      <c r="AA12" t="s">
        <v>26</v>
      </c>
      <c r="AB12">
        <v>7</v>
      </c>
      <c r="AC12">
        <v>4.5</v>
      </c>
      <c r="AD12">
        <v>7</v>
      </c>
      <c r="AE12">
        <v>6</v>
      </c>
      <c r="AF12">
        <v>5</v>
      </c>
      <c r="AG12">
        <v>6.5</v>
      </c>
      <c r="AH12">
        <v>6.5</v>
      </c>
      <c r="AI12">
        <v>6.5</v>
      </c>
      <c r="AJ12">
        <v>5</v>
      </c>
      <c r="AK12">
        <v>5</v>
      </c>
      <c r="AL12">
        <v>6</v>
      </c>
      <c r="AM12">
        <v>5</v>
      </c>
      <c r="AO12">
        <v>5</v>
      </c>
      <c r="AP12">
        <v>5.5</v>
      </c>
      <c r="AQ12">
        <v>4.5</v>
      </c>
      <c r="AR12">
        <v>5</v>
      </c>
      <c r="AS12">
        <v>5</v>
      </c>
      <c r="AT12">
        <v>5</v>
      </c>
      <c r="AU12">
        <v>6</v>
      </c>
      <c r="AX12">
        <f t="shared" si="0"/>
        <v>25</v>
      </c>
      <c r="AY12" s="18">
        <f t="shared" si="1"/>
        <v>5.82</v>
      </c>
      <c r="AZ12">
        <f t="shared" si="2"/>
        <v>0.88835053141576326</v>
      </c>
      <c r="BA12">
        <v>1</v>
      </c>
      <c r="BC12">
        <f t="shared" si="3"/>
        <v>5.5</v>
      </c>
    </row>
    <row r="13" spans="1:55" x14ac:dyDescent="0.3">
      <c r="A13" t="s">
        <v>8</v>
      </c>
      <c r="B13">
        <v>6</v>
      </c>
      <c r="C13" t="s">
        <v>26</v>
      </c>
      <c r="D13">
        <v>4</v>
      </c>
      <c r="E13" t="s">
        <v>26</v>
      </c>
      <c r="F13" t="s">
        <v>26</v>
      </c>
      <c r="G13">
        <v>5.5</v>
      </c>
      <c r="H13">
        <v>4</v>
      </c>
      <c r="I13">
        <v>4.5</v>
      </c>
      <c r="J13">
        <v>7</v>
      </c>
      <c r="K13">
        <v>7</v>
      </c>
      <c r="L13" t="s">
        <v>26</v>
      </c>
      <c r="M13" t="s">
        <v>26</v>
      </c>
      <c r="N13" t="s">
        <v>26</v>
      </c>
      <c r="O13">
        <v>5.5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>
        <v>6</v>
      </c>
      <c r="V13" t="s">
        <v>26</v>
      </c>
      <c r="W13" t="s">
        <v>26</v>
      </c>
      <c r="X13" t="s">
        <v>26</v>
      </c>
      <c r="Y13" t="s">
        <v>26</v>
      </c>
      <c r="Z13" t="s">
        <v>26</v>
      </c>
      <c r="AA13">
        <v>7</v>
      </c>
      <c r="AB13" t="s">
        <v>26</v>
      </c>
      <c r="AC13">
        <v>7</v>
      </c>
      <c r="AD13" t="s">
        <v>26</v>
      </c>
      <c r="AI13">
        <v>5</v>
      </c>
      <c r="AJ13">
        <v>5</v>
      </c>
      <c r="AN13">
        <v>5</v>
      </c>
      <c r="AP13">
        <v>5.5</v>
      </c>
      <c r="AQ13">
        <v>4</v>
      </c>
      <c r="AX13">
        <f t="shared" si="0"/>
        <v>16</v>
      </c>
      <c r="AY13" s="18">
        <f t="shared" si="1"/>
        <v>5.5</v>
      </c>
      <c r="AZ13">
        <f t="shared" si="2"/>
        <v>1.0954451150103321</v>
      </c>
      <c r="BA13">
        <v>1</v>
      </c>
      <c r="BC13">
        <f t="shared" si="3"/>
        <v>5</v>
      </c>
    </row>
    <row r="14" spans="1:55" x14ac:dyDescent="0.3">
      <c r="A14" t="s">
        <v>84</v>
      </c>
      <c r="B14" t="s">
        <v>26</v>
      </c>
      <c r="C14" t="s">
        <v>26</v>
      </c>
      <c r="D14" t="s">
        <v>26</v>
      </c>
      <c r="E14" t="s">
        <v>26</v>
      </c>
      <c r="F14" t="s">
        <v>26</v>
      </c>
      <c r="G14" t="s">
        <v>26</v>
      </c>
      <c r="H14" t="s">
        <v>26</v>
      </c>
      <c r="I14" t="s">
        <v>26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  <c r="Q14" t="s">
        <v>26</v>
      </c>
      <c r="R14" t="s">
        <v>26</v>
      </c>
      <c r="S14" t="s">
        <v>26</v>
      </c>
      <c r="T14" t="s">
        <v>26</v>
      </c>
      <c r="U14" t="s">
        <v>26</v>
      </c>
      <c r="V14" t="s">
        <v>26</v>
      </c>
      <c r="W14" t="s">
        <v>26</v>
      </c>
      <c r="X14" t="s">
        <v>26</v>
      </c>
      <c r="Y14" t="s">
        <v>26</v>
      </c>
      <c r="Z14" t="s">
        <v>26</v>
      </c>
      <c r="AA14" t="s">
        <v>26</v>
      </c>
      <c r="AB14">
        <v>4.5</v>
      </c>
      <c r="AC14">
        <v>6</v>
      </c>
      <c r="AD14" t="s">
        <v>26</v>
      </c>
      <c r="AE14">
        <v>6.5</v>
      </c>
      <c r="AF14">
        <v>6</v>
      </c>
      <c r="AG14">
        <v>6.5</v>
      </c>
      <c r="AH14">
        <v>5</v>
      </c>
      <c r="AI14">
        <v>5.5</v>
      </c>
      <c r="AL14">
        <v>5</v>
      </c>
      <c r="AO14">
        <v>5.5</v>
      </c>
      <c r="AP14">
        <v>6</v>
      </c>
      <c r="AQ14">
        <v>5.5</v>
      </c>
      <c r="AT14">
        <v>4.5</v>
      </c>
      <c r="AU14">
        <v>5</v>
      </c>
      <c r="AX14">
        <f t="shared" si="0"/>
        <v>13</v>
      </c>
      <c r="AY14" s="18">
        <f t="shared" si="1"/>
        <v>5.5</v>
      </c>
      <c r="AZ14">
        <f t="shared" si="2"/>
        <v>0.67700320038633</v>
      </c>
      <c r="BA14">
        <v>1</v>
      </c>
      <c r="BC14">
        <f t="shared" si="3"/>
        <v>5.5</v>
      </c>
    </row>
    <row r="15" spans="1:55" x14ac:dyDescent="0.3">
      <c r="A15" t="s">
        <v>5</v>
      </c>
      <c r="B15">
        <v>10</v>
      </c>
      <c r="C15">
        <v>8.5</v>
      </c>
      <c r="D15">
        <v>8.5</v>
      </c>
      <c r="E15">
        <v>7.5</v>
      </c>
      <c r="F15">
        <v>7</v>
      </c>
      <c r="G15">
        <v>7.5</v>
      </c>
      <c r="H15">
        <v>7</v>
      </c>
      <c r="I15" t="s">
        <v>26</v>
      </c>
      <c r="J15">
        <v>8.5</v>
      </c>
      <c r="K15">
        <v>7.5</v>
      </c>
      <c r="L15">
        <v>8.5</v>
      </c>
      <c r="M15">
        <v>7</v>
      </c>
      <c r="N15">
        <v>7.5</v>
      </c>
      <c r="O15">
        <v>7.5</v>
      </c>
      <c r="P15">
        <v>7</v>
      </c>
      <c r="Q15">
        <v>7</v>
      </c>
      <c r="R15" t="s">
        <v>26</v>
      </c>
      <c r="S15" t="s">
        <v>26</v>
      </c>
      <c r="T15" t="s">
        <v>26</v>
      </c>
      <c r="U15">
        <v>7</v>
      </c>
      <c r="V15">
        <v>6</v>
      </c>
      <c r="W15">
        <v>7.5</v>
      </c>
      <c r="X15">
        <v>7</v>
      </c>
      <c r="Y15">
        <v>7</v>
      </c>
      <c r="Z15">
        <v>7</v>
      </c>
      <c r="AA15">
        <v>7</v>
      </c>
      <c r="AB15" t="s">
        <v>26</v>
      </c>
      <c r="AC15" t="s">
        <v>26</v>
      </c>
      <c r="AD15" t="s">
        <v>26</v>
      </c>
      <c r="AF15">
        <v>6.5</v>
      </c>
      <c r="AG15">
        <v>10</v>
      </c>
      <c r="AI15">
        <v>6.5</v>
      </c>
      <c r="AJ15">
        <v>5.5</v>
      </c>
      <c r="AK15">
        <v>6.5</v>
      </c>
      <c r="AL15">
        <v>6</v>
      </c>
      <c r="AO15">
        <v>6</v>
      </c>
      <c r="AP15">
        <v>5</v>
      </c>
      <c r="AQ15">
        <v>5.5</v>
      </c>
      <c r="AR15">
        <v>6.5</v>
      </c>
      <c r="AS15">
        <v>6</v>
      </c>
      <c r="AT15">
        <v>5.5</v>
      </c>
      <c r="AU15">
        <v>6.5</v>
      </c>
      <c r="AX15">
        <f t="shared" si="0"/>
        <v>35</v>
      </c>
      <c r="AY15" s="18">
        <f t="shared" si="1"/>
        <v>7.0571428571428569</v>
      </c>
      <c r="AZ15">
        <f t="shared" si="2"/>
        <v>1.1425682407952498</v>
      </c>
      <c r="BA15">
        <v>1</v>
      </c>
      <c r="BC15">
        <f t="shared" si="3"/>
        <v>6.166666666666667</v>
      </c>
    </row>
    <row r="16" spans="1:55" x14ac:dyDescent="0.3">
      <c r="A16" t="s">
        <v>44</v>
      </c>
      <c r="B16" t="s">
        <v>26</v>
      </c>
      <c r="C16" t="s">
        <v>26</v>
      </c>
      <c r="D16" t="s">
        <v>26</v>
      </c>
      <c r="E16" t="s">
        <v>26</v>
      </c>
      <c r="F16">
        <v>5.5</v>
      </c>
      <c r="G16">
        <v>4.5</v>
      </c>
      <c r="H16">
        <v>6</v>
      </c>
      <c r="I16" t="s">
        <v>26</v>
      </c>
      <c r="J16" t="s">
        <v>26</v>
      </c>
      <c r="K16" t="s">
        <v>26</v>
      </c>
      <c r="L16" t="s">
        <v>26</v>
      </c>
      <c r="M16" t="s">
        <v>26</v>
      </c>
      <c r="N16" t="s">
        <v>26</v>
      </c>
      <c r="O16" t="s">
        <v>26</v>
      </c>
      <c r="P16" t="s">
        <v>26</v>
      </c>
      <c r="Q16">
        <v>6</v>
      </c>
      <c r="R16" t="s">
        <v>26</v>
      </c>
      <c r="S16">
        <v>6</v>
      </c>
      <c r="T16">
        <v>6</v>
      </c>
      <c r="U16" t="s">
        <v>26</v>
      </c>
      <c r="V16" t="s">
        <v>26</v>
      </c>
      <c r="W16" t="s">
        <v>26</v>
      </c>
      <c r="X16" t="s">
        <v>26</v>
      </c>
      <c r="Y16" t="s">
        <v>26</v>
      </c>
      <c r="Z16" t="s">
        <v>26</v>
      </c>
      <c r="AA16" t="s">
        <v>26</v>
      </c>
      <c r="AB16" t="s">
        <v>26</v>
      </c>
      <c r="AC16" t="s">
        <v>26</v>
      </c>
      <c r="AD16" t="s">
        <v>26</v>
      </c>
      <c r="AG16">
        <v>6.5</v>
      </c>
      <c r="AI16">
        <v>4</v>
      </c>
      <c r="AJ16">
        <v>3.5</v>
      </c>
      <c r="AK16">
        <v>3</v>
      </c>
      <c r="AL16">
        <v>5</v>
      </c>
      <c r="AN16">
        <v>5</v>
      </c>
      <c r="AO16">
        <v>5</v>
      </c>
      <c r="AX16">
        <f t="shared" si="0"/>
        <v>13</v>
      </c>
      <c r="AY16" s="18">
        <f t="shared" si="1"/>
        <v>5.0769230769230766</v>
      </c>
      <c r="AZ16">
        <f t="shared" si="2"/>
        <v>1.0771519903228184</v>
      </c>
      <c r="BA16">
        <v>0</v>
      </c>
      <c r="BC16">
        <f>AVERAGE(AI16:AK16)</f>
        <v>3.5</v>
      </c>
    </row>
    <row r="17" spans="1:55" x14ac:dyDescent="0.3">
      <c r="A17" t="s">
        <v>19</v>
      </c>
      <c r="B17">
        <v>10</v>
      </c>
      <c r="C17" t="s">
        <v>26</v>
      </c>
      <c r="D17">
        <v>7</v>
      </c>
      <c r="E17">
        <v>7</v>
      </c>
      <c r="F17">
        <v>6</v>
      </c>
      <c r="G17" t="s">
        <v>26</v>
      </c>
      <c r="H17" t="s">
        <v>26</v>
      </c>
      <c r="I17" t="s">
        <v>26</v>
      </c>
      <c r="J17" t="s">
        <v>26</v>
      </c>
      <c r="K17" t="s">
        <v>26</v>
      </c>
      <c r="L17" t="s">
        <v>26</v>
      </c>
      <c r="M17">
        <v>6</v>
      </c>
      <c r="N17">
        <v>6</v>
      </c>
      <c r="O17">
        <v>6</v>
      </c>
      <c r="P17">
        <v>6</v>
      </c>
      <c r="Q17">
        <v>7</v>
      </c>
      <c r="R17" t="s">
        <v>26</v>
      </c>
      <c r="S17" t="s">
        <v>26</v>
      </c>
      <c r="T17">
        <v>6</v>
      </c>
      <c r="U17">
        <v>6</v>
      </c>
      <c r="V17">
        <v>7</v>
      </c>
      <c r="W17">
        <v>6</v>
      </c>
      <c r="X17" t="s">
        <v>26</v>
      </c>
      <c r="Y17">
        <v>8.5</v>
      </c>
      <c r="Z17">
        <v>6</v>
      </c>
      <c r="AA17">
        <v>6</v>
      </c>
      <c r="AB17">
        <v>5.5</v>
      </c>
      <c r="AC17" t="s">
        <v>26</v>
      </c>
      <c r="AD17" t="s">
        <v>26</v>
      </c>
      <c r="AE17">
        <v>6</v>
      </c>
      <c r="AF17">
        <v>6.5</v>
      </c>
      <c r="AG17">
        <v>6.5</v>
      </c>
      <c r="AL17">
        <v>4.5</v>
      </c>
      <c r="AM17">
        <v>5.5</v>
      </c>
      <c r="AQ17">
        <v>5</v>
      </c>
      <c r="AT17">
        <v>5.5</v>
      </c>
      <c r="AU17">
        <v>5.5</v>
      </c>
      <c r="AX17">
        <f t="shared" si="0"/>
        <v>25</v>
      </c>
      <c r="AY17" s="18">
        <f t="shared" si="1"/>
        <v>6.28</v>
      </c>
      <c r="AZ17">
        <f t="shared" si="2"/>
        <v>1.0999999999999992</v>
      </c>
      <c r="BA17">
        <v>1</v>
      </c>
      <c r="BC17" t="e">
        <f t="shared" si="3"/>
        <v>#DIV/0!</v>
      </c>
    </row>
    <row r="18" spans="1:55" x14ac:dyDescent="0.3">
      <c r="A18" t="s">
        <v>14</v>
      </c>
      <c r="B18">
        <v>7</v>
      </c>
      <c r="C18" t="s">
        <v>26</v>
      </c>
      <c r="D18">
        <v>7.5</v>
      </c>
      <c r="E18" t="s">
        <v>26</v>
      </c>
      <c r="F18">
        <v>6</v>
      </c>
      <c r="G18">
        <v>7</v>
      </c>
      <c r="H18">
        <v>4.5</v>
      </c>
      <c r="I18">
        <v>5.5</v>
      </c>
      <c r="J18" t="s">
        <v>26</v>
      </c>
      <c r="K18">
        <v>6</v>
      </c>
      <c r="L18">
        <v>6</v>
      </c>
      <c r="M18">
        <v>6</v>
      </c>
      <c r="N18" t="s">
        <v>26</v>
      </c>
      <c r="O18">
        <v>6</v>
      </c>
      <c r="P18">
        <v>5.5</v>
      </c>
      <c r="Q18">
        <v>5.5</v>
      </c>
      <c r="R18">
        <v>6</v>
      </c>
      <c r="S18">
        <v>4.5</v>
      </c>
      <c r="T18">
        <v>7</v>
      </c>
      <c r="U18" t="s">
        <v>26</v>
      </c>
      <c r="V18">
        <v>6</v>
      </c>
      <c r="W18" t="s">
        <v>26</v>
      </c>
      <c r="X18">
        <v>7</v>
      </c>
      <c r="Y18">
        <v>6</v>
      </c>
      <c r="Z18" t="s">
        <v>26</v>
      </c>
      <c r="AA18">
        <v>6</v>
      </c>
      <c r="AB18">
        <v>5.5</v>
      </c>
      <c r="AC18">
        <v>6</v>
      </c>
      <c r="AD18">
        <v>5.5</v>
      </c>
      <c r="AI18">
        <v>5</v>
      </c>
      <c r="AL18">
        <v>5.5</v>
      </c>
      <c r="AM18">
        <v>5</v>
      </c>
      <c r="AN18">
        <v>5</v>
      </c>
      <c r="AO18">
        <v>5</v>
      </c>
      <c r="AP18">
        <v>5</v>
      </c>
      <c r="AQ18">
        <v>5</v>
      </c>
      <c r="AR18">
        <v>4.5</v>
      </c>
      <c r="AS18">
        <v>5.5</v>
      </c>
      <c r="AT18">
        <v>5.5</v>
      </c>
      <c r="AX18">
        <f t="shared" si="0"/>
        <v>32</v>
      </c>
      <c r="AY18" s="18">
        <f t="shared" si="1"/>
        <v>5.71875</v>
      </c>
      <c r="AZ18">
        <f t="shared" si="2"/>
        <v>0.77185887896185923</v>
      </c>
      <c r="BA18">
        <v>1</v>
      </c>
      <c r="BC18">
        <f t="shared" si="3"/>
        <v>5</v>
      </c>
    </row>
    <row r="19" spans="1:55" x14ac:dyDescent="0.3">
      <c r="A19" t="s">
        <v>9</v>
      </c>
      <c r="B19">
        <v>7</v>
      </c>
      <c r="C19" t="s">
        <v>26</v>
      </c>
      <c r="D19">
        <v>7</v>
      </c>
      <c r="E19">
        <v>6</v>
      </c>
      <c r="F19">
        <v>7.5</v>
      </c>
      <c r="G19">
        <v>7</v>
      </c>
      <c r="H19">
        <v>7</v>
      </c>
      <c r="I19" t="s">
        <v>26</v>
      </c>
      <c r="J19">
        <v>6</v>
      </c>
      <c r="K19" t="s">
        <v>26</v>
      </c>
      <c r="L19">
        <v>7</v>
      </c>
      <c r="M19">
        <v>7</v>
      </c>
      <c r="N19">
        <v>7.5</v>
      </c>
      <c r="O19">
        <v>6</v>
      </c>
      <c r="P19">
        <v>6</v>
      </c>
      <c r="Q19">
        <v>7</v>
      </c>
      <c r="R19" t="s">
        <v>26</v>
      </c>
      <c r="S19">
        <v>6</v>
      </c>
      <c r="T19">
        <v>7.5</v>
      </c>
      <c r="U19" t="s">
        <v>26</v>
      </c>
      <c r="V19">
        <v>6</v>
      </c>
      <c r="W19">
        <v>7</v>
      </c>
      <c r="X19">
        <v>7</v>
      </c>
      <c r="Y19" t="s">
        <v>26</v>
      </c>
      <c r="Z19">
        <v>7.5</v>
      </c>
      <c r="AA19">
        <v>7</v>
      </c>
      <c r="AB19">
        <v>7</v>
      </c>
      <c r="AC19">
        <v>6</v>
      </c>
      <c r="AD19">
        <v>7</v>
      </c>
      <c r="AE19">
        <v>8</v>
      </c>
      <c r="AF19">
        <v>6.5</v>
      </c>
      <c r="AH19">
        <v>7.5</v>
      </c>
      <c r="AI19">
        <v>5.5</v>
      </c>
      <c r="AJ19">
        <v>5.5</v>
      </c>
      <c r="AK19">
        <v>5.5</v>
      </c>
      <c r="AM19">
        <v>7</v>
      </c>
      <c r="AQ19">
        <v>5</v>
      </c>
      <c r="AR19">
        <v>5.5</v>
      </c>
      <c r="AS19">
        <v>5</v>
      </c>
      <c r="AT19">
        <v>5.5</v>
      </c>
      <c r="AU19">
        <v>5.5</v>
      </c>
      <c r="AX19">
        <f t="shared" si="0"/>
        <v>35</v>
      </c>
      <c r="AY19" s="18">
        <f t="shared" si="1"/>
        <v>6.5142857142857142</v>
      </c>
      <c r="AZ19">
        <f t="shared" si="2"/>
        <v>0.81786769286065653</v>
      </c>
      <c r="BA19">
        <v>1</v>
      </c>
      <c r="BC19">
        <f t="shared" si="3"/>
        <v>5.5</v>
      </c>
    </row>
    <row r="20" spans="1:55" x14ac:dyDescent="0.3">
      <c r="A20" t="s">
        <v>340</v>
      </c>
      <c r="AJ20">
        <v>5</v>
      </c>
      <c r="AN20">
        <v>5.5</v>
      </c>
      <c r="AO20">
        <v>4.5</v>
      </c>
      <c r="AP20">
        <v>5</v>
      </c>
      <c r="AQ20">
        <v>5.5</v>
      </c>
      <c r="AR20">
        <v>5</v>
      </c>
      <c r="AS20">
        <v>5</v>
      </c>
      <c r="AX20">
        <f t="shared" si="0"/>
        <v>7</v>
      </c>
      <c r="AY20" s="18">
        <f t="shared" si="1"/>
        <v>5.0714285714285712</v>
      </c>
      <c r="AZ20">
        <f t="shared" si="2"/>
        <v>0.34503277967117707</v>
      </c>
      <c r="BA20">
        <v>0</v>
      </c>
      <c r="BC20">
        <f t="shared" si="3"/>
        <v>5</v>
      </c>
    </row>
    <row r="21" spans="1:55" x14ac:dyDescent="0.3">
      <c r="A21" t="s">
        <v>23</v>
      </c>
      <c r="B21">
        <v>8.5</v>
      </c>
      <c r="C21" t="s">
        <v>26</v>
      </c>
      <c r="D21" t="s">
        <v>26</v>
      </c>
      <c r="E21">
        <v>7</v>
      </c>
      <c r="F21">
        <v>7</v>
      </c>
      <c r="G21" t="s">
        <v>26</v>
      </c>
      <c r="H21">
        <v>10</v>
      </c>
      <c r="I21">
        <v>7</v>
      </c>
      <c r="J21" t="s">
        <v>26</v>
      </c>
      <c r="K21">
        <v>6</v>
      </c>
      <c r="L21">
        <v>7</v>
      </c>
      <c r="M21">
        <v>6</v>
      </c>
      <c r="N21">
        <v>6</v>
      </c>
      <c r="O21">
        <v>6</v>
      </c>
      <c r="P21">
        <v>7</v>
      </c>
      <c r="Q21">
        <v>5.5</v>
      </c>
      <c r="R21">
        <v>7.5</v>
      </c>
      <c r="S21">
        <v>7</v>
      </c>
      <c r="T21">
        <v>7</v>
      </c>
      <c r="U21">
        <v>6</v>
      </c>
      <c r="V21">
        <v>7</v>
      </c>
      <c r="W21">
        <v>7</v>
      </c>
      <c r="X21">
        <v>7</v>
      </c>
      <c r="Y21" t="s">
        <v>26</v>
      </c>
      <c r="Z21">
        <v>6</v>
      </c>
      <c r="AA21">
        <v>6</v>
      </c>
      <c r="AB21" t="s">
        <v>26</v>
      </c>
      <c r="AC21">
        <v>6</v>
      </c>
      <c r="AD21" t="s">
        <v>26</v>
      </c>
      <c r="AF21">
        <v>7</v>
      </c>
      <c r="AG21">
        <v>5.5</v>
      </c>
      <c r="AH21">
        <v>5.5</v>
      </c>
      <c r="AI21">
        <v>5.5</v>
      </c>
      <c r="AJ21">
        <v>5.5</v>
      </c>
      <c r="AK21">
        <v>6.5</v>
      </c>
      <c r="AL21">
        <v>4.5</v>
      </c>
      <c r="AX21">
        <f t="shared" si="0"/>
        <v>29</v>
      </c>
      <c r="AY21" s="18">
        <f t="shared" si="1"/>
        <v>6.5344827586206895</v>
      </c>
      <c r="AZ21">
        <f t="shared" si="2"/>
        <v>1.0516231882424716</v>
      </c>
      <c r="BA21">
        <v>0.5</v>
      </c>
      <c r="BC21">
        <f t="shared" si="3"/>
        <v>5.833333333333333</v>
      </c>
    </row>
    <row r="22" spans="1:55" x14ac:dyDescent="0.3">
      <c r="A22" t="s">
        <v>46</v>
      </c>
      <c r="B22" t="s">
        <v>26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>
        <v>6</v>
      </c>
      <c r="I22">
        <v>5.5</v>
      </c>
      <c r="J22">
        <v>5.5</v>
      </c>
      <c r="K22">
        <v>4</v>
      </c>
      <c r="L22" t="s">
        <v>26</v>
      </c>
      <c r="M22">
        <v>4</v>
      </c>
      <c r="N22">
        <v>4.5</v>
      </c>
      <c r="O22">
        <v>7.5</v>
      </c>
      <c r="P22">
        <v>7</v>
      </c>
      <c r="Q22">
        <v>4.5</v>
      </c>
      <c r="R22" t="s">
        <v>26</v>
      </c>
      <c r="S22" t="s">
        <v>26</v>
      </c>
      <c r="T22" t="s">
        <v>26</v>
      </c>
      <c r="U22">
        <v>5.5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H22">
        <v>5</v>
      </c>
      <c r="AI22">
        <v>5.5</v>
      </c>
      <c r="AJ22">
        <v>3.5</v>
      </c>
      <c r="AX22">
        <f t="shared" si="0"/>
        <v>13</v>
      </c>
      <c r="AY22" s="18">
        <f t="shared" si="1"/>
        <v>5.2307692307692308</v>
      </c>
      <c r="AZ22">
        <f t="shared" si="2"/>
        <v>1.1657505560686472</v>
      </c>
      <c r="BA22">
        <v>0</v>
      </c>
      <c r="BC22">
        <f t="shared" si="3"/>
        <v>4.5</v>
      </c>
    </row>
    <row r="23" spans="1:55" x14ac:dyDescent="0.3">
      <c r="A23" t="s">
        <v>15</v>
      </c>
      <c r="B23">
        <v>7</v>
      </c>
      <c r="C23">
        <v>5.5</v>
      </c>
      <c r="D23" t="s">
        <v>26</v>
      </c>
      <c r="E23" t="s">
        <v>26</v>
      </c>
      <c r="F23" t="s">
        <v>26</v>
      </c>
      <c r="G23">
        <v>6</v>
      </c>
      <c r="H23">
        <v>4.5</v>
      </c>
      <c r="I23" t="s">
        <v>26</v>
      </c>
      <c r="J23" t="s">
        <v>26</v>
      </c>
      <c r="K23" t="s">
        <v>26</v>
      </c>
      <c r="L23" t="s">
        <v>26</v>
      </c>
      <c r="M23" t="s">
        <v>26</v>
      </c>
      <c r="N23" t="s">
        <v>26</v>
      </c>
      <c r="O23" t="s">
        <v>26</v>
      </c>
      <c r="P23">
        <v>6</v>
      </c>
      <c r="Q23">
        <v>5.5</v>
      </c>
      <c r="R23">
        <v>7</v>
      </c>
      <c r="S23">
        <v>6</v>
      </c>
      <c r="T23">
        <v>6</v>
      </c>
      <c r="U23">
        <v>7</v>
      </c>
      <c r="V23">
        <v>5.5</v>
      </c>
      <c r="W23">
        <v>6</v>
      </c>
      <c r="X23">
        <v>5.5</v>
      </c>
      <c r="Y23">
        <v>7</v>
      </c>
      <c r="Z23" t="s">
        <v>26</v>
      </c>
      <c r="AA23">
        <v>7</v>
      </c>
      <c r="AB23">
        <v>6</v>
      </c>
      <c r="AC23" t="s">
        <v>26</v>
      </c>
      <c r="AD23">
        <v>6</v>
      </c>
      <c r="AX23">
        <f t="shared" si="0"/>
        <v>17</v>
      </c>
      <c r="AY23" s="18">
        <f t="shared" si="1"/>
        <v>6.0882352941176467</v>
      </c>
      <c r="AZ23">
        <f t="shared" si="2"/>
        <v>0.71228711990072591</v>
      </c>
      <c r="BA23">
        <v>0</v>
      </c>
      <c r="BC23" t="e">
        <f t="shared" si="3"/>
        <v>#DIV/0!</v>
      </c>
    </row>
    <row r="24" spans="1:55" x14ac:dyDescent="0.3">
      <c r="A24" t="s">
        <v>55</v>
      </c>
      <c r="B24" t="s">
        <v>26</v>
      </c>
      <c r="C24" t="s">
        <v>26</v>
      </c>
      <c r="D24" t="s">
        <v>26</v>
      </c>
      <c r="E24" t="s">
        <v>26</v>
      </c>
      <c r="F24" t="s">
        <v>26</v>
      </c>
      <c r="G24" t="s">
        <v>26</v>
      </c>
      <c r="H24" t="s">
        <v>26</v>
      </c>
      <c r="I24" t="s">
        <v>26</v>
      </c>
      <c r="J24" t="s">
        <v>26</v>
      </c>
      <c r="K24" t="s">
        <v>26</v>
      </c>
      <c r="L24" t="s">
        <v>26</v>
      </c>
      <c r="M24" t="s">
        <v>26</v>
      </c>
      <c r="N24" t="s">
        <v>26</v>
      </c>
      <c r="O24">
        <v>6</v>
      </c>
      <c r="P24" t="s">
        <v>26</v>
      </c>
      <c r="Q24">
        <v>4.5</v>
      </c>
      <c r="R24" t="s">
        <v>26</v>
      </c>
      <c r="S24" t="s">
        <v>26</v>
      </c>
      <c r="T24">
        <v>7</v>
      </c>
      <c r="U24">
        <v>7</v>
      </c>
      <c r="V24">
        <v>6</v>
      </c>
      <c r="W24">
        <v>6</v>
      </c>
      <c r="X24">
        <v>6</v>
      </c>
      <c r="Y24">
        <v>7.5</v>
      </c>
      <c r="Z24">
        <v>6</v>
      </c>
      <c r="AA24">
        <v>6</v>
      </c>
      <c r="AB24" t="s">
        <v>26</v>
      </c>
      <c r="AC24">
        <v>6</v>
      </c>
      <c r="AD24">
        <v>7</v>
      </c>
      <c r="AF24">
        <v>7</v>
      </c>
      <c r="AG24">
        <v>7</v>
      </c>
      <c r="AQ24">
        <v>7</v>
      </c>
      <c r="AR24">
        <v>6.5</v>
      </c>
      <c r="AS24">
        <v>5</v>
      </c>
      <c r="AT24">
        <v>5</v>
      </c>
      <c r="AU24">
        <v>5</v>
      </c>
      <c r="AX24">
        <f t="shared" si="0"/>
        <v>19</v>
      </c>
      <c r="AY24" s="18">
        <f t="shared" si="1"/>
        <v>6.1842105263157894</v>
      </c>
      <c r="AZ24">
        <f t="shared" si="2"/>
        <v>0.85327028275839623</v>
      </c>
      <c r="BA24">
        <v>1</v>
      </c>
      <c r="BC24" t="e">
        <f t="shared" si="3"/>
        <v>#DIV/0!</v>
      </c>
    </row>
    <row r="25" spans="1:55" x14ac:dyDescent="0.3">
      <c r="A25" t="s">
        <v>3</v>
      </c>
      <c r="B25">
        <v>7.5</v>
      </c>
      <c r="C25">
        <v>6</v>
      </c>
      <c r="D25">
        <v>7.5</v>
      </c>
      <c r="E25">
        <v>4</v>
      </c>
      <c r="F25">
        <v>6</v>
      </c>
      <c r="G25">
        <v>5.5</v>
      </c>
      <c r="H25">
        <v>4.5</v>
      </c>
      <c r="I25">
        <v>5.5</v>
      </c>
      <c r="J25">
        <v>5.5</v>
      </c>
      <c r="K25" t="s">
        <v>26</v>
      </c>
      <c r="L25" t="s">
        <v>26</v>
      </c>
      <c r="M25" t="s">
        <v>26</v>
      </c>
      <c r="N25" t="s">
        <v>26</v>
      </c>
      <c r="O25">
        <v>7</v>
      </c>
      <c r="P25">
        <v>6</v>
      </c>
      <c r="Q25">
        <v>6</v>
      </c>
      <c r="R25">
        <v>7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>
        <v>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E25">
        <v>6.5</v>
      </c>
      <c r="AI25">
        <v>5</v>
      </c>
      <c r="AL25">
        <v>5.5</v>
      </c>
      <c r="AU25">
        <v>5</v>
      </c>
      <c r="AX25">
        <f t="shared" si="0"/>
        <v>18</v>
      </c>
      <c r="AY25" s="18">
        <f t="shared" si="1"/>
        <v>5.8888888888888893</v>
      </c>
      <c r="AZ25">
        <f t="shared" si="2"/>
        <v>0.96338184286574635</v>
      </c>
      <c r="BA25">
        <v>0</v>
      </c>
      <c r="BC25">
        <f t="shared" si="3"/>
        <v>5</v>
      </c>
    </row>
    <row r="26" spans="1:55" x14ac:dyDescent="0.3">
      <c r="A26" t="s">
        <v>7</v>
      </c>
      <c r="B26">
        <v>6</v>
      </c>
      <c r="C26">
        <v>1.5</v>
      </c>
      <c r="D26">
        <v>4.5</v>
      </c>
      <c r="E26">
        <v>4</v>
      </c>
      <c r="F26">
        <v>7.5</v>
      </c>
      <c r="G26">
        <v>5.5</v>
      </c>
      <c r="H26">
        <v>6</v>
      </c>
      <c r="I26">
        <v>4.5</v>
      </c>
      <c r="J26">
        <v>3</v>
      </c>
      <c r="K26">
        <v>5.5</v>
      </c>
      <c r="L26">
        <v>2.5</v>
      </c>
      <c r="M26">
        <v>1.5</v>
      </c>
      <c r="N26" t="s">
        <v>26</v>
      </c>
      <c r="O26" t="s">
        <v>26</v>
      </c>
      <c r="P26" t="s">
        <v>26</v>
      </c>
      <c r="Q26" t="s">
        <v>26</v>
      </c>
      <c r="R26" t="s">
        <v>26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26</v>
      </c>
      <c r="AD26">
        <v>6</v>
      </c>
      <c r="AX26">
        <f t="shared" si="0"/>
        <v>13</v>
      </c>
      <c r="AY26" s="18">
        <f t="shared" si="1"/>
        <v>4.4615384615384617</v>
      </c>
      <c r="AZ26">
        <f t="shared" si="2"/>
        <v>1.875961292039569</v>
      </c>
      <c r="BA26">
        <v>0</v>
      </c>
      <c r="BC26" t="e">
        <f t="shared" si="3"/>
        <v>#DIV/0!</v>
      </c>
    </row>
    <row r="27" spans="1:55" x14ac:dyDescent="0.3">
      <c r="A27" t="s">
        <v>12</v>
      </c>
      <c r="B27">
        <v>8.5</v>
      </c>
      <c r="C27" t="s">
        <v>26</v>
      </c>
      <c r="D27">
        <v>7.5</v>
      </c>
      <c r="E27">
        <v>7.5</v>
      </c>
      <c r="F27" t="s">
        <v>26</v>
      </c>
      <c r="G27" t="s">
        <v>26</v>
      </c>
      <c r="H27">
        <v>6</v>
      </c>
      <c r="I27">
        <v>7.5</v>
      </c>
      <c r="J27" t="s">
        <v>26</v>
      </c>
      <c r="K27">
        <v>6</v>
      </c>
      <c r="L27">
        <v>7.5</v>
      </c>
      <c r="M27">
        <v>7</v>
      </c>
      <c r="N27">
        <v>6</v>
      </c>
      <c r="O27" t="s">
        <v>26</v>
      </c>
      <c r="P27" t="s">
        <v>26</v>
      </c>
      <c r="Q27" t="s">
        <v>26</v>
      </c>
      <c r="R27">
        <v>9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 t="s">
        <v>26</v>
      </c>
      <c r="AG27">
        <v>6.5</v>
      </c>
      <c r="AN27">
        <v>6</v>
      </c>
      <c r="AX27">
        <f t="shared" si="0"/>
        <v>12</v>
      </c>
      <c r="AY27" s="18">
        <f t="shared" si="1"/>
        <v>7.083333333333333</v>
      </c>
      <c r="AZ27">
        <f t="shared" si="2"/>
        <v>1.0187633620614673</v>
      </c>
      <c r="BA27">
        <v>0</v>
      </c>
      <c r="BC27" t="e">
        <f t="shared" si="3"/>
        <v>#DIV/0!</v>
      </c>
    </row>
    <row r="28" spans="1:55" x14ac:dyDescent="0.3">
      <c r="A28" t="s">
        <v>45</v>
      </c>
      <c r="B28" t="s">
        <v>26</v>
      </c>
      <c r="C28" t="s">
        <v>26</v>
      </c>
      <c r="D28" t="s">
        <v>26</v>
      </c>
      <c r="E28" t="s">
        <v>26</v>
      </c>
      <c r="F28" t="s">
        <v>26</v>
      </c>
      <c r="G28">
        <v>7.5</v>
      </c>
      <c r="H28">
        <v>7.5</v>
      </c>
      <c r="I28" t="s">
        <v>26</v>
      </c>
      <c r="J28">
        <v>8.5</v>
      </c>
      <c r="K28">
        <v>8.5</v>
      </c>
      <c r="L28">
        <v>7.5</v>
      </c>
      <c r="M28">
        <v>7.5</v>
      </c>
      <c r="N28">
        <v>7.5</v>
      </c>
      <c r="O28">
        <v>9</v>
      </c>
      <c r="P28">
        <v>8.5</v>
      </c>
      <c r="Q28" t="s">
        <v>26</v>
      </c>
      <c r="R28" t="s">
        <v>26</v>
      </c>
      <c r="S28" t="s">
        <v>26</v>
      </c>
      <c r="T28" t="s">
        <v>26</v>
      </c>
      <c r="U28" t="s">
        <v>26</v>
      </c>
      <c r="V28" t="s">
        <v>26</v>
      </c>
      <c r="W28" t="s">
        <v>26</v>
      </c>
      <c r="X28" t="s">
        <v>26</v>
      </c>
      <c r="Y28" t="s">
        <v>26</v>
      </c>
      <c r="Z28" t="s">
        <v>26</v>
      </c>
      <c r="AA28" t="s">
        <v>26</v>
      </c>
      <c r="AB28" t="s">
        <v>26</v>
      </c>
      <c r="AC28" t="s">
        <v>26</v>
      </c>
      <c r="AD28" t="s">
        <v>26</v>
      </c>
      <c r="AX28">
        <f t="shared" si="0"/>
        <v>9</v>
      </c>
      <c r="AY28" s="18">
        <f t="shared" si="1"/>
        <v>8</v>
      </c>
      <c r="AZ28">
        <f t="shared" si="2"/>
        <v>0.61237243569579447</v>
      </c>
      <c r="BA28">
        <v>0</v>
      </c>
      <c r="BC28" t="e">
        <f t="shared" si="3"/>
        <v>#DIV/0!</v>
      </c>
    </row>
    <row r="29" spans="1:55" x14ac:dyDescent="0.3">
      <c r="A29" t="s">
        <v>17</v>
      </c>
      <c r="B29" t="s">
        <v>26</v>
      </c>
      <c r="C29">
        <v>5.5</v>
      </c>
      <c r="D29" t="s">
        <v>26</v>
      </c>
      <c r="E29" t="s">
        <v>26</v>
      </c>
      <c r="F29" t="s">
        <v>26</v>
      </c>
      <c r="G29" t="s">
        <v>26</v>
      </c>
      <c r="H29" t="s">
        <v>26</v>
      </c>
      <c r="I29" t="s">
        <v>26</v>
      </c>
      <c r="J29" t="s">
        <v>26</v>
      </c>
      <c r="K29" t="s">
        <v>26</v>
      </c>
      <c r="L29" t="s">
        <v>26</v>
      </c>
      <c r="M29" t="s">
        <v>26</v>
      </c>
      <c r="N29" t="s">
        <v>26</v>
      </c>
      <c r="O29" t="s">
        <v>26</v>
      </c>
      <c r="P29" t="s">
        <v>26</v>
      </c>
      <c r="Q29" t="s">
        <v>26</v>
      </c>
      <c r="R29">
        <v>4.5</v>
      </c>
      <c r="S29" t="s">
        <v>26</v>
      </c>
      <c r="T29" t="s">
        <v>26</v>
      </c>
      <c r="U29" t="s">
        <v>26</v>
      </c>
      <c r="V29" t="s">
        <v>26</v>
      </c>
      <c r="W29" t="s">
        <v>26</v>
      </c>
      <c r="X29" t="s">
        <v>26</v>
      </c>
      <c r="Y29">
        <v>5.5</v>
      </c>
      <c r="Z29">
        <v>5.5</v>
      </c>
      <c r="AA29" t="s">
        <v>26</v>
      </c>
      <c r="AB29">
        <v>5.5</v>
      </c>
      <c r="AC29">
        <v>5.5</v>
      </c>
      <c r="AD29">
        <v>4</v>
      </c>
      <c r="AH29">
        <v>4</v>
      </c>
      <c r="AX29">
        <f t="shared" si="0"/>
        <v>8</v>
      </c>
      <c r="AY29" s="18">
        <f t="shared" si="1"/>
        <v>5</v>
      </c>
      <c r="AZ29">
        <f t="shared" si="2"/>
        <v>0.70710678118654757</v>
      </c>
      <c r="BA29">
        <v>0</v>
      </c>
      <c r="BC29" t="e">
        <f t="shared" si="3"/>
        <v>#DIV/0!</v>
      </c>
    </row>
    <row r="30" spans="1:55" x14ac:dyDescent="0.3">
      <c r="A30" t="s">
        <v>22</v>
      </c>
      <c r="B30" t="s">
        <v>26</v>
      </c>
      <c r="C30" t="s">
        <v>26</v>
      </c>
      <c r="D30">
        <v>7</v>
      </c>
      <c r="E30">
        <v>7</v>
      </c>
      <c r="F30">
        <v>5.5</v>
      </c>
      <c r="G30" t="s">
        <v>26</v>
      </c>
      <c r="H30" t="s">
        <v>26</v>
      </c>
      <c r="I30" t="s">
        <v>26</v>
      </c>
      <c r="J30" t="s">
        <v>26</v>
      </c>
      <c r="K30">
        <v>7</v>
      </c>
      <c r="L30">
        <v>7</v>
      </c>
      <c r="M30" t="s">
        <v>26</v>
      </c>
      <c r="N30">
        <v>7.5</v>
      </c>
      <c r="O30" t="s">
        <v>26</v>
      </c>
      <c r="P30" t="s">
        <v>26</v>
      </c>
      <c r="Q30" t="s">
        <v>26</v>
      </c>
      <c r="R30" t="s">
        <v>26</v>
      </c>
      <c r="S30">
        <v>7</v>
      </c>
      <c r="T30" t="s">
        <v>26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 t="s">
        <v>26</v>
      </c>
      <c r="AC30" t="s">
        <v>26</v>
      </c>
      <c r="AD30" t="s">
        <v>26</v>
      </c>
      <c r="AR30">
        <v>5.5</v>
      </c>
      <c r="AU30">
        <v>5.5</v>
      </c>
      <c r="AX30">
        <f t="shared" si="0"/>
        <v>9</v>
      </c>
      <c r="AY30" s="18">
        <f t="shared" si="1"/>
        <v>6.5555555555555554</v>
      </c>
      <c r="AZ30">
        <f t="shared" si="2"/>
        <v>0.807946642902722</v>
      </c>
      <c r="BA30">
        <v>0</v>
      </c>
      <c r="BC30" t="e">
        <f t="shared" si="3"/>
        <v>#DIV/0!</v>
      </c>
    </row>
    <row r="31" spans="1:55" x14ac:dyDescent="0.3">
      <c r="A31" t="s">
        <v>66</v>
      </c>
      <c r="B31" t="s">
        <v>26</v>
      </c>
      <c r="C31" t="s">
        <v>26</v>
      </c>
      <c r="D31" t="s">
        <v>26</v>
      </c>
      <c r="E31" t="s">
        <v>26</v>
      </c>
      <c r="F31" t="s">
        <v>26</v>
      </c>
      <c r="G31" t="s">
        <v>26</v>
      </c>
      <c r="H31" t="s">
        <v>26</v>
      </c>
      <c r="I31" t="s">
        <v>26</v>
      </c>
      <c r="J31" t="s">
        <v>26</v>
      </c>
      <c r="K31" t="s">
        <v>26</v>
      </c>
      <c r="L31" t="s">
        <v>26</v>
      </c>
      <c r="M31" t="s">
        <v>26</v>
      </c>
      <c r="N31" t="s">
        <v>26</v>
      </c>
      <c r="O31" t="s">
        <v>26</v>
      </c>
      <c r="P31" t="s">
        <v>26</v>
      </c>
      <c r="Q31" t="s">
        <v>26</v>
      </c>
      <c r="R31" t="s">
        <v>26</v>
      </c>
      <c r="S31" t="s">
        <v>26</v>
      </c>
      <c r="T31" t="s">
        <v>26</v>
      </c>
      <c r="U31" t="s">
        <v>26</v>
      </c>
      <c r="V31">
        <v>6</v>
      </c>
      <c r="W31">
        <v>6</v>
      </c>
      <c r="X31" t="s">
        <v>26</v>
      </c>
      <c r="Y31">
        <v>6</v>
      </c>
      <c r="Z31" t="s">
        <v>26</v>
      </c>
      <c r="AA31" t="s">
        <v>26</v>
      </c>
      <c r="AB31">
        <v>7</v>
      </c>
      <c r="AC31">
        <v>6</v>
      </c>
      <c r="AD31" t="s">
        <v>26</v>
      </c>
      <c r="AE31">
        <v>6</v>
      </c>
      <c r="AF31">
        <v>5</v>
      </c>
      <c r="AM31">
        <v>4.5</v>
      </c>
      <c r="AP31">
        <v>5</v>
      </c>
      <c r="AQ31">
        <v>4.5</v>
      </c>
      <c r="AR31">
        <v>5</v>
      </c>
      <c r="AS31">
        <v>4.5</v>
      </c>
      <c r="AT31">
        <v>4.5</v>
      </c>
      <c r="AU31">
        <v>4</v>
      </c>
      <c r="AX31">
        <f t="shared" si="0"/>
        <v>14</v>
      </c>
      <c r="AY31" s="18">
        <f t="shared" si="1"/>
        <v>5.2857142857142856</v>
      </c>
      <c r="AZ31">
        <f t="shared" si="2"/>
        <v>0.87077078398494534</v>
      </c>
      <c r="BA31">
        <v>0</v>
      </c>
      <c r="BC31" t="e">
        <f t="shared" si="3"/>
        <v>#DIV/0!</v>
      </c>
    </row>
    <row r="32" spans="1:55" x14ac:dyDescent="0.3">
      <c r="A32" t="s">
        <v>48</v>
      </c>
      <c r="B32" t="s">
        <v>26</v>
      </c>
      <c r="C32" t="s">
        <v>26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>
        <v>7</v>
      </c>
      <c r="J32" t="s">
        <v>26</v>
      </c>
      <c r="K32">
        <v>7</v>
      </c>
      <c r="L32">
        <v>7.5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>
        <v>7</v>
      </c>
      <c r="S32" t="s">
        <v>26</v>
      </c>
      <c r="T32" t="s">
        <v>26</v>
      </c>
      <c r="U32">
        <v>7</v>
      </c>
      <c r="V32" t="s">
        <v>26</v>
      </c>
      <c r="W32" t="s">
        <v>26</v>
      </c>
      <c r="X32" t="s">
        <v>26</v>
      </c>
      <c r="Y32" t="s">
        <v>26</v>
      </c>
      <c r="Z32" t="s">
        <v>26</v>
      </c>
      <c r="AA32" t="s">
        <v>26</v>
      </c>
      <c r="AB32" t="s">
        <v>26</v>
      </c>
      <c r="AC32" t="s">
        <v>26</v>
      </c>
      <c r="AD32">
        <v>6</v>
      </c>
      <c r="AS32">
        <v>5</v>
      </c>
      <c r="AT32">
        <v>5</v>
      </c>
      <c r="AX32">
        <f t="shared" si="0"/>
        <v>8</v>
      </c>
      <c r="AY32" s="18">
        <f t="shared" si="1"/>
        <v>6.4375</v>
      </c>
      <c r="AZ32">
        <f t="shared" si="2"/>
        <v>0.97970476602465739</v>
      </c>
      <c r="BA32">
        <v>0</v>
      </c>
      <c r="BC32" t="e">
        <f t="shared" si="3"/>
        <v>#DIV/0!</v>
      </c>
    </row>
    <row r="33" spans="1:55" x14ac:dyDescent="0.3">
      <c r="A33" t="s">
        <v>68</v>
      </c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>
        <v>6</v>
      </c>
      <c r="Y33" t="s">
        <v>26</v>
      </c>
      <c r="Z33">
        <v>5.5</v>
      </c>
      <c r="AA33">
        <v>4</v>
      </c>
      <c r="AB33">
        <v>3</v>
      </c>
      <c r="AC33" t="s">
        <v>26</v>
      </c>
      <c r="AD33" t="s">
        <v>26</v>
      </c>
      <c r="AG33">
        <v>6</v>
      </c>
      <c r="AH33">
        <v>5</v>
      </c>
      <c r="AJ33">
        <v>4.5</v>
      </c>
      <c r="AK33">
        <v>5</v>
      </c>
      <c r="AO33">
        <v>4</v>
      </c>
      <c r="AP33">
        <v>5.5</v>
      </c>
      <c r="AR33">
        <v>3.5</v>
      </c>
      <c r="AX33">
        <f t="shared" si="0"/>
        <v>11</v>
      </c>
      <c r="AY33" s="18">
        <f t="shared" si="1"/>
        <v>4.7272727272727275</v>
      </c>
      <c r="AZ33">
        <f t="shared" si="2"/>
        <v>1.0090499582190262</v>
      </c>
      <c r="BA33">
        <v>0</v>
      </c>
      <c r="BC33">
        <f t="shared" si="3"/>
        <v>4.75</v>
      </c>
    </row>
    <row r="34" spans="1:55" x14ac:dyDescent="0.3">
      <c r="A34" t="s">
        <v>24</v>
      </c>
      <c r="B34" t="s">
        <v>26</v>
      </c>
      <c r="C34" t="s">
        <v>26</v>
      </c>
      <c r="D34" t="s">
        <v>26</v>
      </c>
      <c r="E34">
        <v>7.5</v>
      </c>
      <c r="F34" t="s">
        <v>26</v>
      </c>
      <c r="G34" t="s">
        <v>26</v>
      </c>
      <c r="H34" t="s">
        <v>26</v>
      </c>
      <c r="I34" t="s">
        <v>26</v>
      </c>
      <c r="J34">
        <v>8.5</v>
      </c>
      <c r="K34" t="s">
        <v>26</v>
      </c>
      <c r="L34">
        <v>7.5</v>
      </c>
      <c r="M34" t="s">
        <v>26</v>
      </c>
      <c r="N34">
        <v>7</v>
      </c>
      <c r="O34" t="s">
        <v>26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26</v>
      </c>
      <c r="AD34" t="s">
        <v>26</v>
      </c>
      <c r="AX34">
        <f t="shared" ref="AX34:AX60" si="4">COUNT(B34:AW34)</f>
        <v>4</v>
      </c>
      <c r="AY34" s="18">
        <f t="shared" ref="AY34:AY60" si="5">AVERAGE(B34:AW34)</f>
        <v>7.625</v>
      </c>
      <c r="AZ34">
        <f t="shared" ref="AZ34:AZ60" si="6">IF(AX34&gt;1,_xlfn.STDEV.S(B34:AW34),"")</f>
        <v>0.62915286960589578</v>
      </c>
      <c r="BA34">
        <v>0</v>
      </c>
      <c r="BC34" t="e">
        <f t="shared" si="3"/>
        <v>#DIV/0!</v>
      </c>
    </row>
    <row r="35" spans="1:55" x14ac:dyDescent="0.3">
      <c r="A35" t="s">
        <v>61</v>
      </c>
      <c r="B35" t="s">
        <v>26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 t="s">
        <v>26</v>
      </c>
      <c r="N35" t="s">
        <v>26</v>
      </c>
      <c r="O35" t="s">
        <v>26</v>
      </c>
      <c r="P35" t="s">
        <v>26</v>
      </c>
      <c r="Q35" t="s">
        <v>26</v>
      </c>
      <c r="R35">
        <v>7</v>
      </c>
      <c r="S35">
        <v>5.5</v>
      </c>
      <c r="T35">
        <v>5.5</v>
      </c>
      <c r="U35" t="s">
        <v>26</v>
      </c>
      <c r="V35" t="s">
        <v>26</v>
      </c>
      <c r="W35">
        <v>6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X35">
        <f t="shared" si="4"/>
        <v>4</v>
      </c>
      <c r="AY35" s="18">
        <f t="shared" si="5"/>
        <v>6</v>
      </c>
      <c r="AZ35">
        <f t="shared" si="6"/>
        <v>0.70710678118654757</v>
      </c>
      <c r="BA35">
        <v>0</v>
      </c>
      <c r="BC35" t="e">
        <f t="shared" si="3"/>
        <v>#DIV/0!</v>
      </c>
    </row>
    <row r="36" spans="1:55" x14ac:dyDescent="0.3">
      <c r="A36" t="s">
        <v>54</v>
      </c>
      <c r="B36" t="s">
        <v>26</v>
      </c>
      <c r="C36" t="s">
        <v>26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  <c r="L36" t="s">
        <v>26</v>
      </c>
      <c r="M36">
        <v>6</v>
      </c>
      <c r="N36" t="s">
        <v>26</v>
      </c>
      <c r="O36" t="s">
        <v>26</v>
      </c>
      <c r="P36" t="s">
        <v>26</v>
      </c>
      <c r="Q36" t="s">
        <v>26</v>
      </c>
      <c r="R36" t="s">
        <v>26</v>
      </c>
      <c r="S36" t="s">
        <v>26</v>
      </c>
      <c r="T36" t="s">
        <v>26</v>
      </c>
      <c r="U36" t="s">
        <v>26</v>
      </c>
      <c r="V36">
        <v>7</v>
      </c>
      <c r="W36">
        <v>7.5</v>
      </c>
      <c r="X36" t="s">
        <v>26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AO36">
        <v>5.5</v>
      </c>
      <c r="AX36">
        <f t="shared" si="4"/>
        <v>4</v>
      </c>
      <c r="AY36" s="18">
        <f t="shared" si="5"/>
        <v>6.5</v>
      </c>
      <c r="AZ36">
        <f t="shared" si="6"/>
        <v>0.9128709291752769</v>
      </c>
      <c r="BA36">
        <v>0</v>
      </c>
      <c r="BC36" t="e">
        <f t="shared" si="3"/>
        <v>#DIV/0!</v>
      </c>
    </row>
    <row r="37" spans="1:55" x14ac:dyDescent="0.3">
      <c r="A37" t="s">
        <v>18</v>
      </c>
      <c r="B37" t="s">
        <v>26</v>
      </c>
      <c r="C37">
        <v>4</v>
      </c>
      <c r="D37" t="s">
        <v>26</v>
      </c>
      <c r="E37" t="s">
        <v>26</v>
      </c>
      <c r="F37" t="s">
        <v>26</v>
      </c>
      <c r="G37" t="s">
        <v>26</v>
      </c>
      <c r="H37" t="s">
        <v>26</v>
      </c>
      <c r="I37" t="s">
        <v>26</v>
      </c>
      <c r="J37" t="s">
        <v>26</v>
      </c>
      <c r="K37" t="s">
        <v>26</v>
      </c>
      <c r="L37" t="s">
        <v>26</v>
      </c>
      <c r="M37" t="s">
        <v>26</v>
      </c>
      <c r="N37" t="s">
        <v>26</v>
      </c>
      <c r="O37" t="s">
        <v>26</v>
      </c>
      <c r="P37" t="s">
        <v>26</v>
      </c>
      <c r="Q37">
        <v>6</v>
      </c>
      <c r="R37">
        <v>6</v>
      </c>
      <c r="S37" t="s">
        <v>26</v>
      </c>
      <c r="T37" t="s">
        <v>26</v>
      </c>
      <c r="U37" t="s">
        <v>26</v>
      </c>
      <c r="V37" t="s">
        <v>26</v>
      </c>
      <c r="W37" t="s">
        <v>26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AX37">
        <f t="shared" si="4"/>
        <v>3</v>
      </c>
      <c r="AY37" s="18">
        <f t="shared" si="5"/>
        <v>5.333333333333333</v>
      </c>
      <c r="AZ37">
        <f t="shared" si="6"/>
        <v>1.1547005383792526</v>
      </c>
      <c r="BA37">
        <v>0</v>
      </c>
      <c r="BC37" t="e">
        <f t="shared" si="3"/>
        <v>#DIV/0!</v>
      </c>
    </row>
    <row r="38" spans="1:55" x14ac:dyDescent="0.3">
      <c r="A38" t="s">
        <v>63</v>
      </c>
      <c r="B38" t="s">
        <v>26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 t="s">
        <v>26</v>
      </c>
      <c r="S38">
        <v>4.5</v>
      </c>
      <c r="T38" t="s">
        <v>26</v>
      </c>
      <c r="U38">
        <v>4.5</v>
      </c>
      <c r="V38" t="s">
        <v>26</v>
      </c>
      <c r="W38">
        <v>5.5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AK38">
        <v>3.5</v>
      </c>
      <c r="AX38">
        <f t="shared" si="4"/>
        <v>4</v>
      </c>
      <c r="AY38" s="18">
        <f t="shared" si="5"/>
        <v>4.5</v>
      </c>
      <c r="AZ38">
        <f t="shared" si="6"/>
        <v>0.81649658092772603</v>
      </c>
      <c r="BA38">
        <v>0</v>
      </c>
      <c r="BC38">
        <f t="shared" si="3"/>
        <v>3.5</v>
      </c>
    </row>
    <row r="39" spans="1:55" x14ac:dyDescent="0.3">
      <c r="A39" t="s">
        <v>60</v>
      </c>
      <c r="B39" t="s">
        <v>26</v>
      </c>
      <c r="C39" t="s">
        <v>26</v>
      </c>
      <c r="D39" t="s">
        <v>26</v>
      </c>
      <c r="E39" t="s">
        <v>26</v>
      </c>
      <c r="F39" t="s">
        <v>26</v>
      </c>
      <c r="G39" t="s">
        <v>26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>
        <v>4.5</v>
      </c>
      <c r="S39" t="s">
        <v>26</v>
      </c>
      <c r="T39">
        <v>4</v>
      </c>
      <c r="U39">
        <v>4</v>
      </c>
      <c r="V39" t="s">
        <v>26</v>
      </c>
      <c r="W39" t="s">
        <v>26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X39">
        <f t="shared" si="4"/>
        <v>3</v>
      </c>
      <c r="AY39" s="18">
        <f t="shared" si="5"/>
        <v>4.166666666666667</v>
      </c>
      <c r="AZ39">
        <f t="shared" si="6"/>
        <v>0.28867513459481287</v>
      </c>
      <c r="BA39">
        <v>0</v>
      </c>
      <c r="BC39" t="e">
        <f t="shared" si="3"/>
        <v>#DIV/0!</v>
      </c>
    </row>
    <row r="40" spans="1:55" x14ac:dyDescent="0.3">
      <c r="A40" t="s">
        <v>21</v>
      </c>
      <c r="B40" t="s">
        <v>26</v>
      </c>
      <c r="C40" t="s">
        <v>26</v>
      </c>
      <c r="D40">
        <v>3</v>
      </c>
      <c r="E40" t="s">
        <v>26</v>
      </c>
      <c r="F40" t="s">
        <v>26</v>
      </c>
      <c r="G40">
        <v>1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 t="s">
        <v>26</v>
      </c>
      <c r="AE40">
        <v>1.5</v>
      </c>
      <c r="AU40">
        <v>4</v>
      </c>
      <c r="AX40">
        <f t="shared" si="4"/>
        <v>4</v>
      </c>
      <c r="AY40" s="18">
        <f t="shared" si="5"/>
        <v>2.375</v>
      </c>
      <c r="AZ40">
        <f t="shared" si="6"/>
        <v>1.3768926368215255</v>
      </c>
      <c r="BA40">
        <v>0</v>
      </c>
      <c r="BC40" t="e">
        <f t="shared" ref="BC40:BC57" si="7">AVERAGE(AI40:AK40)</f>
        <v>#DIV/0!</v>
      </c>
    </row>
    <row r="41" spans="1:55" x14ac:dyDescent="0.3">
      <c r="A41" t="s">
        <v>85</v>
      </c>
      <c r="B41" t="s">
        <v>26</v>
      </c>
      <c r="C41" t="s">
        <v>26</v>
      </c>
      <c r="D41" t="s">
        <v>26</v>
      </c>
      <c r="E41" t="s">
        <v>26</v>
      </c>
      <c r="F41" t="s">
        <v>26</v>
      </c>
      <c r="G41" t="s">
        <v>26</v>
      </c>
      <c r="H41" t="s">
        <v>26</v>
      </c>
      <c r="I41" t="s">
        <v>26</v>
      </c>
      <c r="J41" t="s">
        <v>26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 t="s">
        <v>26</v>
      </c>
      <c r="T41" t="s">
        <v>26</v>
      </c>
      <c r="U41" t="s">
        <v>26</v>
      </c>
      <c r="V41" t="s">
        <v>26</v>
      </c>
      <c r="W41" t="s">
        <v>26</v>
      </c>
      <c r="X41" t="s">
        <v>26</v>
      </c>
      <c r="Y41" t="s">
        <v>26</v>
      </c>
      <c r="Z41" t="s">
        <v>26</v>
      </c>
      <c r="AA41" t="s">
        <v>26</v>
      </c>
      <c r="AB41" t="s">
        <v>26</v>
      </c>
      <c r="AC41" t="s">
        <v>26</v>
      </c>
      <c r="AD41">
        <v>7</v>
      </c>
      <c r="AE41">
        <v>7</v>
      </c>
      <c r="AF41">
        <v>9</v>
      </c>
      <c r="AX41">
        <f t="shared" si="4"/>
        <v>3</v>
      </c>
      <c r="AY41" s="18">
        <f t="shared" si="5"/>
        <v>7.666666666666667</v>
      </c>
      <c r="AZ41">
        <f t="shared" si="6"/>
        <v>1.1547005383792495</v>
      </c>
      <c r="BA41">
        <v>0</v>
      </c>
      <c r="BC41" t="e">
        <f t="shared" si="7"/>
        <v>#DIV/0!</v>
      </c>
    </row>
    <row r="42" spans="1:55" x14ac:dyDescent="0.3">
      <c r="A42" t="s">
        <v>49</v>
      </c>
      <c r="B42" t="s">
        <v>26</v>
      </c>
      <c r="C42" t="s">
        <v>26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>
        <v>5.5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 t="s">
        <v>26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>
        <v>5.5</v>
      </c>
      <c r="AA42" t="s">
        <v>26</v>
      </c>
      <c r="AB42" t="s">
        <v>26</v>
      </c>
      <c r="AC42" t="s">
        <v>26</v>
      </c>
      <c r="AD42" t="s">
        <v>26</v>
      </c>
      <c r="AG42">
        <v>2.5</v>
      </c>
      <c r="AX42">
        <f t="shared" si="4"/>
        <v>3</v>
      </c>
      <c r="AY42" s="18">
        <f t="shared" si="5"/>
        <v>4.5</v>
      </c>
      <c r="AZ42">
        <f t="shared" si="6"/>
        <v>1.7320508075688772</v>
      </c>
      <c r="BA42">
        <v>0</v>
      </c>
      <c r="BC42" t="e">
        <f t="shared" si="7"/>
        <v>#DIV/0!</v>
      </c>
    </row>
    <row r="43" spans="1:55" x14ac:dyDescent="0.3">
      <c r="A43" t="s">
        <v>81</v>
      </c>
      <c r="B43" t="s">
        <v>26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>
        <v>7</v>
      </c>
      <c r="AA43" t="s">
        <v>26</v>
      </c>
      <c r="AB43" t="s">
        <v>26</v>
      </c>
      <c r="AC43" t="s">
        <v>26</v>
      </c>
      <c r="AD43">
        <v>7.5</v>
      </c>
      <c r="AS43">
        <v>5</v>
      </c>
      <c r="AX43">
        <f t="shared" si="4"/>
        <v>3</v>
      </c>
      <c r="AY43" s="18">
        <f t="shared" si="5"/>
        <v>6.5</v>
      </c>
      <c r="AZ43">
        <f t="shared" si="6"/>
        <v>1.3228756555322954</v>
      </c>
      <c r="BA43">
        <v>0</v>
      </c>
      <c r="BC43" t="e">
        <f t="shared" si="7"/>
        <v>#DIV/0!</v>
      </c>
    </row>
    <row r="44" spans="1:55" x14ac:dyDescent="0.3">
      <c r="A44" t="s">
        <v>343</v>
      </c>
      <c r="B44" t="s">
        <v>26</v>
      </c>
      <c r="C44" t="s">
        <v>26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>
        <v>2.5</v>
      </c>
      <c r="K44" t="s">
        <v>26</v>
      </c>
      <c r="L44" t="s">
        <v>26</v>
      </c>
      <c r="M44">
        <v>4.5</v>
      </c>
      <c r="N44" t="s">
        <v>26</v>
      </c>
      <c r="O44" t="s">
        <v>26</v>
      </c>
      <c r="P44" t="s">
        <v>26</v>
      </c>
      <c r="Q44" t="s">
        <v>26</v>
      </c>
      <c r="R44" t="s">
        <v>26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AN44">
        <v>2.5</v>
      </c>
      <c r="AX44">
        <f t="shared" si="4"/>
        <v>3</v>
      </c>
      <c r="AY44" s="18">
        <f t="shared" si="5"/>
        <v>3.1666666666666665</v>
      </c>
      <c r="AZ44">
        <f t="shared" si="6"/>
        <v>1.1547005383792517</v>
      </c>
      <c r="BA44">
        <v>0</v>
      </c>
      <c r="BC44" t="e">
        <f t="shared" si="7"/>
        <v>#DIV/0!</v>
      </c>
    </row>
    <row r="45" spans="1:55" x14ac:dyDescent="0.3">
      <c r="A45" t="s">
        <v>43</v>
      </c>
      <c r="B45" t="s">
        <v>26</v>
      </c>
      <c r="C45">
        <v>1.5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>
        <v>2.5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Z45" t="s">
        <v>26</v>
      </c>
      <c r="AA45" t="s">
        <v>26</v>
      </c>
      <c r="AB45" t="s">
        <v>26</v>
      </c>
      <c r="AC45" t="s">
        <v>26</v>
      </c>
      <c r="AD45" t="s">
        <v>26</v>
      </c>
      <c r="AX45">
        <f t="shared" si="4"/>
        <v>2</v>
      </c>
      <c r="AY45" s="18">
        <f t="shared" si="5"/>
        <v>2</v>
      </c>
      <c r="AZ45">
        <f t="shared" si="6"/>
        <v>0.70710678118654757</v>
      </c>
      <c r="BA45">
        <v>0</v>
      </c>
      <c r="BC45" t="e">
        <f t="shared" si="7"/>
        <v>#DIV/0!</v>
      </c>
    </row>
    <row r="46" spans="1:55" x14ac:dyDescent="0.3">
      <c r="A46" t="s">
        <v>53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>
        <v>5.5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 t="s">
        <v>26</v>
      </c>
      <c r="AA46" t="s">
        <v>26</v>
      </c>
      <c r="AB46" t="s">
        <v>26</v>
      </c>
      <c r="AC46" t="s">
        <v>26</v>
      </c>
      <c r="AD46" t="s">
        <v>26</v>
      </c>
      <c r="AG46">
        <v>5</v>
      </c>
      <c r="AX46">
        <f t="shared" si="4"/>
        <v>2</v>
      </c>
      <c r="AY46" s="18">
        <f t="shared" si="5"/>
        <v>5.25</v>
      </c>
      <c r="AZ46">
        <f t="shared" si="6"/>
        <v>0.35355339059327379</v>
      </c>
      <c r="BA46">
        <v>0</v>
      </c>
      <c r="BC46" t="e">
        <f t="shared" si="7"/>
        <v>#DIV/0!</v>
      </c>
    </row>
    <row r="47" spans="1:55" x14ac:dyDescent="0.3">
      <c r="A47" t="s">
        <v>86</v>
      </c>
      <c r="B47" t="s">
        <v>26</v>
      </c>
      <c r="C47" t="s">
        <v>26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 t="s">
        <v>26</v>
      </c>
      <c r="AA47" t="s">
        <v>26</v>
      </c>
      <c r="AB47" t="s">
        <v>26</v>
      </c>
      <c r="AC47" t="s">
        <v>26</v>
      </c>
      <c r="AD47">
        <v>9</v>
      </c>
      <c r="AX47">
        <f t="shared" si="4"/>
        <v>1</v>
      </c>
      <c r="AY47" s="18">
        <f t="shared" si="5"/>
        <v>9</v>
      </c>
      <c r="AZ47" t="str">
        <f t="shared" si="6"/>
        <v/>
      </c>
      <c r="BA47">
        <v>0</v>
      </c>
      <c r="BC47" t="e">
        <f t="shared" si="7"/>
        <v>#DIV/0!</v>
      </c>
    </row>
    <row r="48" spans="1:55" x14ac:dyDescent="0.3">
      <c r="A48" t="s">
        <v>77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 t="s">
        <v>26</v>
      </c>
      <c r="Z48">
        <v>7</v>
      </c>
      <c r="AA48" t="s">
        <v>26</v>
      </c>
      <c r="AB48" t="s">
        <v>26</v>
      </c>
      <c r="AC48" t="s">
        <v>26</v>
      </c>
      <c r="AD48" t="s">
        <v>26</v>
      </c>
      <c r="AX48">
        <f t="shared" si="4"/>
        <v>1</v>
      </c>
      <c r="AY48" s="18">
        <f t="shared" si="5"/>
        <v>7</v>
      </c>
      <c r="AZ48" t="str">
        <f t="shared" si="6"/>
        <v/>
      </c>
      <c r="BA48">
        <v>0</v>
      </c>
      <c r="BC48" t="e">
        <f t="shared" si="7"/>
        <v>#DIV/0!</v>
      </c>
    </row>
    <row r="49" spans="1:55" x14ac:dyDescent="0.3">
      <c r="A49" t="s">
        <v>355</v>
      </c>
      <c r="B49" t="s">
        <v>26</v>
      </c>
      <c r="C49" t="s">
        <v>26</v>
      </c>
      <c r="D49" t="s">
        <v>26</v>
      </c>
      <c r="E49" t="s">
        <v>26</v>
      </c>
      <c r="F49" t="s">
        <v>26</v>
      </c>
      <c r="G49" t="s">
        <v>26</v>
      </c>
      <c r="H49" t="s">
        <v>26</v>
      </c>
      <c r="I49" t="s">
        <v>26</v>
      </c>
      <c r="J49" t="s">
        <v>26</v>
      </c>
      <c r="K49" t="s">
        <v>26</v>
      </c>
      <c r="L49" t="s">
        <v>26</v>
      </c>
      <c r="M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26</v>
      </c>
      <c r="T49" t="s">
        <v>26</v>
      </c>
      <c r="U49" t="s">
        <v>26</v>
      </c>
      <c r="V49" t="s">
        <v>26</v>
      </c>
      <c r="W49" t="s">
        <v>26</v>
      </c>
      <c r="X49" t="s">
        <v>26</v>
      </c>
      <c r="Y49" t="s">
        <v>26</v>
      </c>
      <c r="Z49">
        <v>7</v>
      </c>
      <c r="AA49" t="s">
        <v>26</v>
      </c>
      <c r="AB49" t="s">
        <v>26</v>
      </c>
      <c r="AC49" t="s">
        <v>26</v>
      </c>
      <c r="AD49" t="s">
        <v>26</v>
      </c>
      <c r="AX49">
        <f t="shared" si="4"/>
        <v>1</v>
      </c>
      <c r="AY49" s="18">
        <f t="shared" si="5"/>
        <v>7</v>
      </c>
      <c r="AZ49" t="str">
        <f t="shared" si="6"/>
        <v/>
      </c>
      <c r="BA49">
        <v>0</v>
      </c>
      <c r="BC49" t="e">
        <f t="shared" si="7"/>
        <v>#DIV/0!</v>
      </c>
    </row>
    <row r="50" spans="1:55" x14ac:dyDescent="0.3">
      <c r="A50" t="s">
        <v>80</v>
      </c>
      <c r="B50" t="s">
        <v>26</v>
      </c>
      <c r="C50" t="s">
        <v>26</v>
      </c>
      <c r="D50" t="s">
        <v>26</v>
      </c>
      <c r="E50" t="s">
        <v>26</v>
      </c>
      <c r="F50" t="s">
        <v>26</v>
      </c>
      <c r="G50" t="s">
        <v>26</v>
      </c>
      <c r="H50" t="s">
        <v>26</v>
      </c>
      <c r="I50" t="s">
        <v>26</v>
      </c>
      <c r="J50" t="s">
        <v>26</v>
      </c>
      <c r="K50" t="s">
        <v>26</v>
      </c>
      <c r="L50" t="s">
        <v>26</v>
      </c>
      <c r="M50" t="s">
        <v>26</v>
      </c>
      <c r="N50" t="s">
        <v>26</v>
      </c>
      <c r="O50" t="s">
        <v>26</v>
      </c>
      <c r="P50" t="s">
        <v>26</v>
      </c>
      <c r="Q50" t="s">
        <v>26</v>
      </c>
      <c r="R50" t="s">
        <v>26</v>
      </c>
      <c r="S50" t="s">
        <v>26</v>
      </c>
      <c r="T50" t="s">
        <v>26</v>
      </c>
      <c r="U50" t="s">
        <v>26</v>
      </c>
      <c r="V50" t="s">
        <v>26</v>
      </c>
      <c r="W50" t="s">
        <v>26</v>
      </c>
      <c r="X50" t="s">
        <v>26</v>
      </c>
      <c r="Y50">
        <v>7</v>
      </c>
      <c r="Z50" t="s">
        <v>26</v>
      </c>
      <c r="AA50" t="s">
        <v>26</v>
      </c>
      <c r="AB50" t="s">
        <v>26</v>
      </c>
      <c r="AC50" t="s">
        <v>26</v>
      </c>
      <c r="AD50" t="s">
        <v>26</v>
      </c>
      <c r="AX50">
        <f t="shared" si="4"/>
        <v>1</v>
      </c>
      <c r="AY50" s="18">
        <f t="shared" si="5"/>
        <v>7</v>
      </c>
      <c r="AZ50" t="str">
        <f t="shared" si="6"/>
        <v/>
      </c>
      <c r="BA50">
        <v>0</v>
      </c>
      <c r="BC50" t="e">
        <f t="shared" si="7"/>
        <v>#DIV/0!</v>
      </c>
    </row>
    <row r="51" spans="1:55" x14ac:dyDescent="0.3">
      <c r="A51" t="s">
        <v>52</v>
      </c>
      <c r="B51" t="s">
        <v>26</v>
      </c>
      <c r="C51" t="s">
        <v>26</v>
      </c>
      <c r="D51" t="s">
        <v>26</v>
      </c>
      <c r="E51" t="s">
        <v>26</v>
      </c>
      <c r="F51" t="s">
        <v>26</v>
      </c>
      <c r="G51" t="s">
        <v>26</v>
      </c>
      <c r="H51" t="s">
        <v>26</v>
      </c>
      <c r="I51" t="s">
        <v>26</v>
      </c>
      <c r="J51">
        <v>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 t="s">
        <v>26</v>
      </c>
      <c r="Z51" t="s">
        <v>26</v>
      </c>
      <c r="AA51" t="s">
        <v>26</v>
      </c>
      <c r="AB51" t="s">
        <v>26</v>
      </c>
      <c r="AC51" t="s">
        <v>26</v>
      </c>
      <c r="AD51" t="s">
        <v>26</v>
      </c>
      <c r="AX51">
        <f t="shared" si="4"/>
        <v>1</v>
      </c>
      <c r="AY51" s="18">
        <f t="shared" si="5"/>
        <v>6</v>
      </c>
      <c r="AZ51" t="str">
        <f t="shared" si="6"/>
        <v/>
      </c>
      <c r="BA51">
        <v>0</v>
      </c>
      <c r="BC51" t="e">
        <f t="shared" si="7"/>
        <v>#DIV/0!</v>
      </c>
    </row>
    <row r="52" spans="1:55" x14ac:dyDescent="0.3">
      <c r="A52" t="s">
        <v>47</v>
      </c>
      <c r="B52" t="s">
        <v>26</v>
      </c>
      <c r="C52" t="s">
        <v>26</v>
      </c>
      <c r="D52" t="s">
        <v>26</v>
      </c>
      <c r="E52" t="s">
        <v>26</v>
      </c>
      <c r="F52" t="s">
        <v>26</v>
      </c>
      <c r="G52" t="s">
        <v>26</v>
      </c>
      <c r="H52" t="s">
        <v>26</v>
      </c>
      <c r="I52">
        <v>4.5</v>
      </c>
      <c r="J52" t="s">
        <v>26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  <c r="Q52" t="s">
        <v>26</v>
      </c>
      <c r="R52" t="s">
        <v>26</v>
      </c>
      <c r="S52" t="s">
        <v>26</v>
      </c>
      <c r="T52" t="s">
        <v>26</v>
      </c>
      <c r="U52" t="s">
        <v>26</v>
      </c>
      <c r="V52" t="s">
        <v>26</v>
      </c>
      <c r="W52" t="s">
        <v>26</v>
      </c>
      <c r="X52" t="s">
        <v>26</v>
      </c>
      <c r="Y52" t="s">
        <v>26</v>
      </c>
      <c r="Z52" t="s">
        <v>26</v>
      </c>
      <c r="AA52" t="s">
        <v>26</v>
      </c>
      <c r="AB52" t="s">
        <v>26</v>
      </c>
      <c r="AC52" t="s">
        <v>26</v>
      </c>
      <c r="AD52" t="s">
        <v>26</v>
      </c>
      <c r="AX52">
        <f t="shared" si="4"/>
        <v>1</v>
      </c>
      <c r="AY52" s="18">
        <f t="shared" si="5"/>
        <v>4.5</v>
      </c>
      <c r="AZ52" t="str">
        <f t="shared" si="6"/>
        <v/>
      </c>
      <c r="BA52">
        <v>0</v>
      </c>
      <c r="BC52" t="e">
        <f t="shared" si="7"/>
        <v>#DIV/0!</v>
      </c>
    </row>
    <row r="53" spans="1:55" x14ac:dyDescent="0.3">
      <c r="A53" t="s">
        <v>78</v>
      </c>
      <c r="B53" t="s">
        <v>26</v>
      </c>
      <c r="C53" t="s">
        <v>26</v>
      </c>
      <c r="D53" t="s">
        <v>26</v>
      </c>
      <c r="E53" t="s">
        <v>26</v>
      </c>
      <c r="F53" t="s">
        <v>26</v>
      </c>
      <c r="G53" t="s">
        <v>26</v>
      </c>
      <c r="H53" t="s">
        <v>26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  <c r="Z53">
        <v>4.5</v>
      </c>
      <c r="AA53" t="s">
        <v>26</v>
      </c>
      <c r="AB53" t="s">
        <v>26</v>
      </c>
      <c r="AC53" t="s">
        <v>26</v>
      </c>
      <c r="AD53" t="s">
        <v>26</v>
      </c>
      <c r="AX53">
        <f t="shared" si="4"/>
        <v>1</v>
      </c>
      <c r="AY53" s="18">
        <f t="shared" si="5"/>
        <v>4.5</v>
      </c>
      <c r="AZ53" t="str">
        <f t="shared" si="6"/>
        <v/>
      </c>
      <c r="BA53">
        <v>0</v>
      </c>
      <c r="BC53" t="e">
        <f t="shared" si="7"/>
        <v>#DIV/0!</v>
      </c>
    </row>
    <row r="54" spans="1:55" x14ac:dyDescent="0.3">
      <c r="A54" t="s">
        <v>83</v>
      </c>
      <c r="B54" t="s">
        <v>26</v>
      </c>
      <c r="C54" t="s">
        <v>26</v>
      </c>
      <c r="D54" t="s">
        <v>26</v>
      </c>
      <c r="E54" t="s">
        <v>26</v>
      </c>
      <c r="F54" t="s">
        <v>26</v>
      </c>
      <c r="G54" t="s">
        <v>26</v>
      </c>
      <c r="H54" t="s">
        <v>26</v>
      </c>
      <c r="I54" t="s">
        <v>26</v>
      </c>
      <c r="J54" t="s">
        <v>26</v>
      </c>
      <c r="K54" t="s">
        <v>26</v>
      </c>
      <c r="L54" t="s">
        <v>26</v>
      </c>
      <c r="M54" t="s">
        <v>26</v>
      </c>
      <c r="N54" t="s">
        <v>26</v>
      </c>
      <c r="O54" t="s">
        <v>26</v>
      </c>
      <c r="P54" t="s">
        <v>26</v>
      </c>
      <c r="Q54" t="s">
        <v>26</v>
      </c>
      <c r="R54" t="s">
        <v>26</v>
      </c>
      <c r="S54" t="s">
        <v>26</v>
      </c>
      <c r="T54" t="s">
        <v>26</v>
      </c>
      <c r="U54" t="s">
        <v>26</v>
      </c>
      <c r="V54" t="s">
        <v>26</v>
      </c>
      <c r="W54" t="s">
        <v>26</v>
      </c>
      <c r="X54" t="s">
        <v>26</v>
      </c>
      <c r="Y54" t="s">
        <v>26</v>
      </c>
      <c r="Z54" t="s">
        <v>26</v>
      </c>
      <c r="AA54" t="s">
        <v>26</v>
      </c>
      <c r="AB54">
        <v>4</v>
      </c>
      <c r="AC54" t="s">
        <v>26</v>
      </c>
      <c r="AD54" t="s">
        <v>26</v>
      </c>
      <c r="AX54">
        <f t="shared" si="4"/>
        <v>1</v>
      </c>
      <c r="AY54" s="18">
        <f t="shared" si="5"/>
        <v>4</v>
      </c>
      <c r="AZ54" t="str">
        <f t="shared" si="6"/>
        <v/>
      </c>
      <c r="BA54">
        <v>0</v>
      </c>
      <c r="BC54" t="e">
        <f t="shared" si="7"/>
        <v>#DIV/0!</v>
      </c>
    </row>
    <row r="55" spans="1:55" x14ac:dyDescent="0.3">
      <c r="A55" t="s">
        <v>339</v>
      </c>
      <c r="AJ55">
        <v>7</v>
      </c>
      <c r="AX55">
        <f t="shared" si="4"/>
        <v>1</v>
      </c>
      <c r="AY55" s="18">
        <f t="shared" si="5"/>
        <v>7</v>
      </c>
      <c r="AZ55" t="str">
        <f t="shared" si="6"/>
        <v/>
      </c>
      <c r="BA55">
        <v>0</v>
      </c>
      <c r="BC55">
        <f t="shared" si="7"/>
        <v>7</v>
      </c>
    </row>
    <row r="56" spans="1:55" x14ac:dyDescent="0.3">
      <c r="A56" t="s">
        <v>344</v>
      </c>
      <c r="AJ56">
        <v>4.5</v>
      </c>
      <c r="AQ56">
        <v>3.5</v>
      </c>
      <c r="AR56">
        <v>3.5</v>
      </c>
      <c r="AX56">
        <f t="shared" si="4"/>
        <v>3</v>
      </c>
      <c r="AY56" s="18">
        <f t="shared" si="5"/>
        <v>3.8333333333333335</v>
      </c>
      <c r="AZ56">
        <f t="shared" si="6"/>
        <v>0.57735026918962473</v>
      </c>
      <c r="BA56">
        <v>0</v>
      </c>
      <c r="BC56">
        <f t="shared" si="7"/>
        <v>4.5</v>
      </c>
    </row>
    <row r="57" spans="1:55" x14ac:dyDescent="0.3">
      <c r="A57" t="s">
        <v>342</v>
      </c>
      <c r="AM57">
        <v>6</v>
      </c>
      <c r="AX57">
        <f t="shared" si="4"/>
        <v>1</v>
      </c>
      <c r="AY57" s="18">
        <f t="shared" si="5"/>
        <v>6</v>
      </c>
      <c r="AZ57" t="str">
        <f t="shared" si="6"/>
        <v/>
      </c>
      <c r="BA57">
        <v>0</v>
      </c>
      <c r="BC57" t="e">
        <f t="shared" si="7"/>
        <v>#DIV/0!</v>
      </c>
    </row>
    <row r="58" spans="1:55" x14ac:dyDescent="0.3">
      <c r="A58" t="s">
        <v>345</v>
      </c>
      <c r="AN58">
        <v>3</v>
      </c>
      <c r="AX58">
        <f t="shared" si="4"/>
        <v>1</v>
      </c>
      <c r="AY58" s="18">
        <f t="shared" si="5"/>
        <v>3</v>
      </c>
      <c r="AZ58" t="str">
        <f t="shared" si="6"/>
        <v/>
      </c>
      <c r="BA58">
        <v>0</v>
      </c>
    </row>
    <row r="59" spans="1:55" x14ac:dyDescent="0.3">
      <c r="A59" t="s">
        <v>346</v>
      </c>
      <c r="AN59">
        <v>5.5</v>
      </c>
      <c r="AO59">
        <v>5</v>
      </c>
      <c r="AQ59">
        <v>6</v>
      </c>
      <c r="AS59">
        <v>5</v>
      </c>
      <c r="AT59">
        <v>5</v>
      </c>
      <c r="AU59">
        <v>6</v>
      </c>
      <c r="AX59">
        <f t="shared" si="4"/>
        <v>6</v>
      </c>
      <c r="AY59" s="18">
        <f t="shared" si="5"/>
        <v>5.416666666666667</v>
      </c>
      <c r="AZ59">
        <f t="shared" si="6"/>
        <v>0.49159604012508756</v>
      </c>
      <c r="BA59">
        <v>0</v>
      </c>
    </row>
    <row r="60" spans="1:55" x14ac:dyDescent="0.3">
      <c r="A60" t="s">
        <v>348</v>
      </c>
      <c r="AP60">
        <v>5.5</v>
      </c>
      <c r="AX60">
        <f t="shared" si="4"/>
        <v>1</v>
      </c>
      <c r="AY60" s="18">
        <f t="shared" si="5"/>
        <v>5.5</v>
      </c>
      <c r="AZ60" t="str">
        <f t="shared" si="6"/>
        <v/>
      </c>
      <c r="BA60">
        <v>0</v>
      </c>
    </row>
    <row r="61" spans="1:55" x14ac:dyDescent="0.3">
      <c r="A61" t="s">
        <v>351</v>
      </c>
      <c r="AR61">
        <v>4</v>
      </c>
      <c r="AX61">
        <f t="shared" ref="AX61" si="8">COUNT(B61:AW61)</f>
        <v>1</v>
      </c>
      <c r="AY61" s="18">
        <f t="shared" ref="AY61" si="9">AVERAGE(B61:AW61)</f>
        <v>4</v>
      </c>
      <c r="AZ61" t="str">
        <f t="shared" ref="AZ61" si="10">IF(AX61&gt;1,_xlfn.STDEV.S(B61:AW61),"")</f>
        <v/>
      </c>
      <c r="BA61">
        <v>0</v>
      </c>
    </row>
    <row r="62" spans="1:55" x14ac:dyDescent="0.3">
      <c r="A62" t="s">
        <v>353</v>
      </c>
      <c r="AS62">
        <v>5.5</v>
      </c>
      <c r="AX62">
        <f t="shared" ref="AX62:AX63" si="11">COUNT(B62:AW62)</f>
        <v>1</v>
      </c>
      <c r="AY62" s="18">
        <f t="shared" ref="AY62:AY63" si="12">AVERAGE(B62:AW62)</f>
        <v>5.5</v>
      </c>
      <c r="AZ62" t="str">
        <f t="shared" ref="AZ62:AZ63" si="13">IF(AX62&gt;1,_xlfn.STDEV.S(B62:AW62),"")</f>
        <v/>
      </c>
      <c r="BA62">
        <v>0</v>
      </c>
    </row>
    <row r="63" spans="1:55" x14ac:dyDescent="0.3">
      <c r="A63" t="s">
        <v>354</v>
      </c>
      <c r="AS63">
        <v>4.5</v>
      </c>
      <c r="AX63">
        <f t="shared" si="11"/>
        <v>1</v>
      </c>
      <c r="AY63" s="18">
        <f t="shared" si="12"/>
        <v>4.5</v>
      </c>
      <c r="AZ63" t="str">
        <f t="shared" si="13"/>
        <v/>
      </c>
      <c r="BA63">
        <v>0</v>
      </c>
    </row>
    <row r="64" spans="1:55" x14ac:dyDescent="0.3">
      <c r="A64" t="s">
        <v>356</v>
      </c>
      <c r="AU64">
        <v>5</v>
      </c>
      <c r="AX64">
        <f t="shared" ref="AX64" si="14">COUNT(B64:AW64)</f>
        <v>1</v>
      </c>
      <c r="AY64" s="18">
        <f t="shared" ref="AY64" si="15">AVERAGE(B64:AW64)</f>
        <v>5</v>
      </c>
      <c r="AZ64" t="str">
        <f t="shared" ref="AZ64" si="16">IF(AX64&gt;1,_xlfn.STDEV.S(B64:AW64),"")</f>
        <v/>
      </c>
      <c r="BA64">
        <v>1</v>
      </c>
    </row>
  </sheetData>
  <autoFilter ref="A1:BA54" xr:uid="{7217F6E2-94B9-43BA-8347-6F8651201F03}">
    <sortState ref="A2:BA60">
      <sortCondition descending="1" ref="BA1:BA54"/>
    </sortState>
  </autoFilter>
  <conditionalFormatting sqref="AA2:AV3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6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Z2:AZ64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V47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6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6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6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V4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U4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U51 AD53:AU53 B2:AU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X2:AX6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Y2:AY6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U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2:BC5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U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workbookViewId="0">
      <selection activeCell="F18" sqref="F18"/>
    </sheetView>
  </sheetViews>
  <sheetFormatPr defaultRowHeight="14.4" x14ac:dyDescent="0.3"/>
  <cols>
    <col min="5" max="5" width="0" hidden="1" customWidth="1"/>
    <col min="9" max="9" width="8.88671875" hidden="1" customWidth="1"/>
  </cols>
  <sheetData>
    <row r="1" spans="1:10" x14ac:dyDescent="0.3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M65"/>
  <sheetViews>
    <sheetView workbookViewId="0">
      <selection activeCell="K14" sqref="K14"/>
    </sheetView>
  </sheetViews>
  <sheetFormatPr defaultRowHeight="14.4" x14ac:dyDescent="0.3"/>
  <cols>
    <col min="2" max="2" width="11.88671875" bestFit="1" customWidth="1"/>
    <col min="3" max="3" width="15.88671875" bestFit="1" customWidth="1"/>
    <col min="4" max="6" width="15.88671875" customWidth="1"/>
    <col min="7" max="9" width="15.88671875" style="22" customWidth="1"/>
    <col min="10" max="11" width="11.88671875" bestFit="1" customWidth="1"/>
    <col min="13" max="13" width="9.44140625" bestFit="1" customWidth="1"/>
  </cols>
  <sheetData>
    <row r="1" spans="1:13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349</v>
      </c>
      <c r="M1" t="s">
        <v>350</v>
      </c>
    </row>
    <row r="2" spans="1:13" x14ac:dyDescent="0.3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  <c r="J2" s="19">
        <v>86.12</v>
      </c>
      <c r="K2" s="19">
        <f>(1800-12*25)/18</f>
        <v>83.333333333333329</v>
      </c>
      <c r="M2" s="1">
        <v>45965</v>
      </c>
    </row>
    <row r="3" spans="1:13" x14ac:dyDescent="0.3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19">
        <v>77.78</v>
      </c>
      <c r="J3" s="19">
        <v>86.12</v>
      </c>
      <c r="K3" s="19">
        <f>(1800-12*25)/18</f>
        <v>83.333333333333329</v>
      </c>
    </row>
    <row r="4" spans="1:13" x14ac:dyDescent="0.3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  <c r="J4" s="19">
        <v>50</v>
      </c>
    </row>
    <row r="5" spans="1:13" x14ac:dyDescent="0.3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19">
        <v>77.78</v>
      </c>
      <c r="J5" s="19">
        <v>86.12</v>
      </c>
      <c r="K5" s="19">
        <f>(1800-12*25)/18</f>
        <v>83.333333333333329</v>
      </c>
    </row>
    <row r="6" spans="1:13" x14ac:dyDescent="0.3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  <c r="J6" s="19">
        <v>86.12</v>
      </c>
      <c r="K6" s="19">
        <f>(1800-12*25)/18</f>
        <v>83.333333333333329</v>
      </c>
    </row>
    <row r="7" spans="1:13" x14ac:dyDescent="0.3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  <c r="J7" s="19">
        <v>86.12</v>
      </c>
      <c r="K7" s="19">
        <f>(1800-12*25)/18</f>
        <v>83.333333333333329</v>
      </c>
    </row>
    <row r="8" spans="1:13" x14ac:dyDescent="0.3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</row>
    <row r="9" spans="1:13" x14ac:dyDescent="0.3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  <c r="J9" s="19">
        <v>86.12</v>
      </c>
      <c r="K9" s="21">
        <f>(1800-12*25)/18</f>
        <v>83.333333333333329</v>
      </c>
    </row>
    <row r="10" spans="1:13" x14ac:dyDescent="0.3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  <c r="J10" s="19">
        <v>86.12</v>
      </c>
      <c r="K10" s="19">
        <v>20.84</v>
      </c>
    </row>
    <row r="11" spans="1:13" x14ac:dyDescent="0.3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  <c r="J11" s="19">
        <v>43.06</v>
      </c>
      <c r="K11" s="19">
        <f>(1800-12*25)/18</f>
        <v>83.333333333333329</v>
      </c>
    </row>
    <row r="12" spans="1:13" x14ac:dyDescent="0.3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  <c r="J12" s="19">
        <v>86.12</v>
      </c>
      <c r="K12" s="19">
        <f>(1800-12*25)/18</f>
        <v>83.333333333333329</v>
      </c>
    </row>
    <row r="13" spans="1:13" x14ac:dyDescent="0.3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  <c r="J13" s="19">
        <v>86.12</v>
      </c>
      <c r="K13" s="19">
        <f>(1800-12*25)/18</f>
        <v>83.333333333333329</v>
      </c>
    </row>
    <row r="14" spans="1:13" x14ac:dyDescent="0.3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  <c r="J14" s="19">
        <v>86.12</v>
      </c>
      <c r="K14" s="21">
        <f>(1800-12*25)/18</f>
        <v>83.333333333333329</v>
      </c>
    </row>
    <row r="15" spans="1:13" x14ac:dyDescent="0.3">
      <c r="A15" t="s">
        <v>13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19">
        <v>77.78</v>
      </c>
      <c r="J15" s="19">
        <v>86.12</v>
      </c>
      <c r="K15" s="19">
        <f>(1800-12*25)/18</f>
        <v>83.333333333333329</v>
      </c>
    </row>
    <row r="16" spans="1:13" x14ac:dyDescent="0.3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  <c r="J16" s="19">
        <v>86.12</v>
      </c>
    </row>
    <row r="17" spans="1:11" x14ac:dyDescent="0.3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  <c r="J17" s="19">
        <v>50</v>
      </c>
      <c r="K17" s="19">
        <f>(1800-12*25)/18</f>
        <v>83.333333333333329</v>
      </c>
    </row>
    <row r="18" spans="1:11" x14ac:dyDescent="0.3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</row>
    <row r="19" spans="1:11" x14ac:dyDescent="0.3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  <c r="J19" s="19">
        <v>86.12</v>
      </c>
      <c r="K19" s="19">
        <f>(1800-12*25)/18</f>
        <v>83.333333333333329</v>
      </c>
    </row>
    <row r="20" spans="1:11" x14ac:dyDescent="0.3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19">
        <v>25</v>
      </c>
      <c r="J20" s="19">
        <v>86.12</v>
      </c>
      <c r="K20" s="19">
        <f>(1800-12*25)/18</f>
        <v>83.333333333333329</v>
      </c>
    </row>
    <row r="21" spans="1:11" x14ac:dyDescent="0.3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19">
        <v>25</v>
      </c>
    </row>
    <row r="22" spans="1:11" x14ac:dyDescent="0.3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1" x14ac:dyDescent="0.3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</row>
    <row r="24" spans="1:11" x14ac:dyDescent="0.3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  <c r="J24" s="19">
        <v>86.12</v>
      </c>
      <c r="K24" s="19">
        <f>(1800-12*25)/18</f>
        <v>83.333333333333329</v>
      </c>
    </row>
    <row r="25" spans="1:11" x14ac:dyDescent="0.3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</row>
    <row r="26" spans="1:11" x14ac:dyDescent="0.3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</row>
    <row r="27" spans="1:11" x14ac:dyDescent="0.3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11" x14ac:dyDescent="0.3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  <c r="K28" s="21">
        <v>25</v>
      </c>
    </row>
    <row r="29" spans="1:11" x14ac:dyDescent="0.3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1" x14ac:dyDescent="0.3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19">
        <v>25</v>
      </c>
      <c r="J30" s="19">
        <v>43.06</v>
      </c>
    </row>
    <row r="31" spans="1:11" x14ac:dyDescent="0.3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1" x14ac:dyDescent="0.3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</row>
    <row r="33" spans="1:11" x14ac:dyDescent="0.3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11" x14ac:dyDescent="0.3">
      <c r="A34" t="s">
        <v>51</v>
      </c>
      <c r="C34" s="19">
        <v>25</v>
      </c>
      <c r="D34" s="19">
        <v>25</v>
      </c>
      <c r="E34" s="19"/>
      <c r="F34" s="19"/>
      <c r="G34" s="19"/>
      <c r="H34" s="19"/>
      <c r="I34" s="19"/>
      <c r="K34" s="19">
        <v>25</v>
      </c>
    </row>
    <row r="35" spans="1:11" x14ac:dyDescent="0.3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1" x14ac:dyDescent="0.3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  <c r="K36" s="19">
        <v>25</v>
      </c>
    </row>
    <row r="37" spans="1:11" x14ac:dyDescent="0.3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</row>
    <row r="38" spans="1:11" x14ac:dyDescent="0.3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11" x14ac:dyDescent="0.3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  <c r="J39" s="19">
        <v>86.12</v>
      </c>
      <c r="K39" s="19">
        <f>(1800-12*25)/18</f>
        <v>83.333333333333329</v>
      </c>
    </row>
    <row r="40" spans="1:11" x14ac:dyDescent="0.3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1" x14ac:dyDescent="0.3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1" x14ac:dyDescent="0.3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  <c r="K42" s="19">
        <v>50</v>
      </c>
    </row>
    <row r="43" spans="1:11" x14ac:dyDescent="0.3">
      <c r="A43" t="s">
        <v>63</v>
      </c>
      <c r="C43" s="19"/>
      <c r="D43" s="19"/>
      <c r="E43" s="19"/>
      <c r="F43" s="19">
        <v>75</v>
      </c>
      <c r="G43" s="19"/>
      <c r="H43" s="19"/>
      <c r="I43" s="19"/>
      <c r="J43" s="19">
        <v>25</v>
      </c>
    </row>
    <row r="44" spans="1:11" x14ac:dyDescent="0.3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19">
        <v>50</v>
      </c>
      <c r="J44" s="19">
        <v>50</v>
      </c>
      <c r="K44" s="19">
        <v>50</v>
      </c>
    </row>
    <row r="45" spans="1:11" x14ac:dyDescent="0.3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1" x14ac:dyDescent="0.3">
      <c r="A46" t="s">
        <v>79</v>
      </c>
      <c r="C46" s="19"/>
      <c r="D46" s="19"/>
      <c r="E46" s="19"/>
      <c r="F46" s="19"/>
      <c r="G46" s="19">
        <v>25</v>
      </c>
      <c r="H46" s="19"/>
      <c r="I46" s="19"/>
    </row>
    <row r="47" spans="1:11" x14ac:dyDescent="0.3">
      <c r="A47" t="s">
        <v>81</v>
      </c>
      <c r="C47" s="19"/>
      <c r="D47" s="19"/>
      <c r="E47" s="19"/>
      <c r="F47" s="19"/>
      <c r="G47" s="19">
        <v>25</v>
      </c>
      <c r="H47" s="19"/>
      <c r="I47" s="19"/>
    </row>
    <row r="48" spans="1:11" x14ac:dyDescent="0.3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11" x14ac:dyDescent="0.3">
      <c r="A49" t="s">
        <v>80</v>
      </c>
      <c r="G49" s="19">
        <v>25</v>
      </c>
      <c r="H49" s="19"/>
      <c r="I49" s="19"/>
    </row>
    <row r="50" spans="1:11" x14ac:dyDescent="0.3">
      <c r="A50" t="s">
        <v>83</v>
      </c>
      <c r="G50" s="19"/>
      <c r="H50" s="19">
        <v>25</v>
      </c>
      <c r="I50" s="19"/>
    </row>
    <row r="51" spans="1:11" x14ac:dyDescent="0.3">
      <c r="A51" t="s">
        <v>86</v>
      </c>
      <c r="G51" s="19"/>
      <c r="H51" s="19">
        <v>25</v>
      </c>
      <c r="I51" s="19"/>
    </row>
    <row r="52" spans="1:11" x14ac:dyDescent="0.3">
      <c r="A52" t="s">
        <v>85</v>
      </c>
      <c r="G52" s="19"/>
      <c r="H52" s="19">
        <v>25</v>
      </c>
      <c r="I52" s="19">
        <v>50</v>
      </c>
    </row>
    <row r="53" spans="1:11" x14ac:dyDescent="0.3">
      <c r="A53" t="s">
        <v>81</v>
      </c>
      <c r="G53" s="19"/>
      <c r="H53" s="19">
        <v>25</v>
      </c>
      <c r="I53" s="19"/>
    </row>
    <row r="54" spans="1:11" x14ac:dyDescent="0.3">
      <c r="A54" t="s">
        <v>84</v>
      </c>
      <c r="G54" s="19"/>
      <c r="H54" s="19">
        <v>50</v>
      </c>
      <c r="I54" s="19">
        <v>77.78</v>
      </c>
      <c r="J54" s="19">
        <v>86.12</v>
      </c>
      <c r="K54" s="19">
        <f>(1800-12*25)/18</f>
        <v>83.333333333333329</v>
      </c>
    </row>
    <row r="55" spans="1:11" x14ac:dyDescent="0.3">
      <c r="A55" t="s">
        <v>340</v>
      </c>
      <c r="G55" s="19"/>
      <c r="H55" s="19"/>
      <c r="I55" s="19"/>
      <c r="J55" s="19">
        <v>25</v>
      </c>
      <c r="K55" s="19">
        <v>62.5</v>
      </c>
    </row>
    <row r="56" spans="1:11" x14ac:dyDescent="0.3">
      <c r="A56" t="s">
        <v>339</v>
      </c>
      <c r="G56" s="19"/>
      <c r="H56" s="19"/>
      <c r="I56" s="19"/>
      <c r="J56" s="19">
        <v>25</v>
      </c>
    </row>
    <row r="57" spans="1:11" x14ac:dyDescent="0.3">
      <c r="A57" t="s">
        <v>344</v>
      </c>
      <c r="G57" s="19"/>
      <c r="H57" s="19"/>
      <c r="I57" s="19"/>
      <c r="J57" s="19">
        <v>25</v>
      </c>
    </row>
    <row r="58" spans="1:11" x14ac:dyDescent="0.3">
      <c r="A58" t="s">
        <v>342</v>
      </c>
      <c r="G58"/>
      <c r="H58"/>
      <c r="I58"/>
      <c r="K58" s="19">
        <v>25</v>
      </c>
    </row>
    <row r="59" spans="1:11" x14ac:dyDescent="0.3">
      <c r="A59" t="s">
        <v>345</v>
      </c>
      <c r="G59"/>
      <c r="H59"/>
      <c r="I59"/>
      <c r="K59" s="19">
        <v>25</v>
      </c>
    </row>
    <row r="60" spans="1:11" x14ac:dyDescent="0.3">
      <c r="A60" t="s">
        <v>346</v>
      </c>
      <c r="G60"/>
      <c r="H60"/>
      <c r="I60"/>
      <c r="K60" s="19">
        <v>50</v>
      </c>
    </row>
    <row r="61" spans="1:11" x14ac:dyDescent="0.3">
      <c r="A61" t="s">
        <v>348</v>
      </c>
      <c r="G61"/>
      <c r="H61"/>
      <c r="I61"/>
      <c r="K61" s="19">
        <v>25</v>
      </c>
    </row>
    <row r="63" spans="1:11" x14ac:dyDescent="0.3">
      <c r="A63" t="s">
        <v>74</v>
      </c>
      <c r="B63" s="20">
        <f>SUM(B3:B28)</f>
        <v>1716.6666666666665</v>
      </c>
      <c r="C63" s="20">
        <f>SUM(C3:C35)</f>
        <v>1729.2800000000002</v>
      </c>
      <c r="D63" s="20">
        <f>SUM(D3:D38)</f>
        <v>1754.2800000000002</v>
      </c>
      <c r="E63" s="20">
        <f>SUM(E3:E41)</f>
        <v>1697.26</v>
      </c>
      <c r="F63" s="20">
        <f>SUM(F3:F44)</f>
        <v>1772.26</v>
      </c>
      <c r="G63" s="20">
        <f>SUM(G3:G49)</f>
        <v>1722.2599999999998</v>
      </c>
      <c r="H63" s="20">
        <f>SUM(H3:H54)</f>
        <v>1715.41</v>
      </c>
      <c r="I63" s="20">
        <f>SUM(I3:I54)</f>
        <v>1722.2599999999998</v>
      </c>
      <c r="J63" s="20">
        <f>SUM(J3:J57)</f>
        <v>1714.0399999999995</v>
      </c>
      <c r="K63" s="20">
        <f>SUM(K3:K60)</f>
        <v>1691.6733333333332</v>
      </c>
    </row>
    <row r="64" spans="1:11" x14ac:dyDescent="0.3">
      <c r="A64" t="s">
        <v>75</v>
      </c>
      <c r="B64" s="20">
        <f>25*12+83.34*17</f>
        <v>1716.78</v>
      </c>
      <c r="C64" s="20">
        <f>22*25+70.84*17</f>
        <v>1754.28</v>
      </c>
      <c r="D64" s="20">
        <f>20*25+70.84*17</f>
        <v>1704.28</v>
      </c>
      <c r="E64" s="20">
        <f>15*25+77.78*17</f>
        <v>1697.26</v>
      </c>
      <c r="F64" s="20">
        <f>18*25+77.78*17</f>
        <v>1772.26</v>
      </c>
      <c r="G64" s="23">
        <f>17*77.78+25*16</f>
        <v>1722.26</v>
      </c>
      <c r="H64" s="23">
        <f>11*25+84.73*17</f>
        <v>1715.41</v>
      </c>
      <c r="I64" s="23">
        <f>17*25+77.78*17</f>
        <v>1747.26</v>
      </c>
      <c r="J64" s="23">
        <f>10*25+86.12*17</f>
        <v>1714.04</v>
      </c>
      <c r="K64" s="23">
        <f>11*25+83.33*15</f>
        <v>1524.95</v>
      </c>
    </row>
    <row r="65" spans="2:11" x14ac:dyDescent="0.3">
      <c r="B65" s="24">
        <f t="shared" ref="B65:G65" si="1">B64/B63</f>
        <v>1.0000660194174757</v>
      </c>
      <c r="C65" s="24">
        <f t="shared" si="1"/>
        <v>1.0144568837897852</v>
      </c>
      <c r="D65" s="24">
        <f t="shared" si="1"/>
        <v>0.97149827849602099</v>
      </c>
      <c r="E65" s="24">
        <f t="shared" si="1"/>
        <v>1</v>
      </c>
      <c r="F65" s="24">
        <f t="shared" si="1"/>
        <v>1</v>
      </c>
      <c r="G65" s="24">
        <f t="shared" si="1"/>
        <v>1.0000000000000002</v>
      </c>
      <c r="H65" s="24">
        <f t="shared" ref="H65:I65" si="2">H64/H63</f>
        <v>1</v>
      </c>
      <c r="I65" s="24">
        <f t="shared" si="2"/>
        <v>1.0145158106209284</v>
      </c>
      <c r="J65" s="24">
        <f t="shared" ref="J65:K65" si="3">J64/J63</f>
        <v>1.0000000000000002</v>
      </c>
      <c r="K65" s="24">
        <f t="shared" si="3"/>
        <v>0.90144472337054837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7"/>
  <sheetViews>
    <sheetView topLeftCell="A72" workbookViewId="0">
      <selection activeCell="L74" sqref="L74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23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82</v>
      </c>
      <c r="E3" s="2" t="s">
        <v>23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23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23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23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23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23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23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23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23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82</v>
      </c>
      <c r="D24" s="8" t="s">
        <v>10</v>
      </c>
      <c r="E24" s="8" t="s">
        <v>343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343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23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23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23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23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343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23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23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343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23</v>
      </c>
    </row>
    <row r="37" spans="1:16" x14ac:dyDescent="0.3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23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23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23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23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23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23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23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23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23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23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23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23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23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23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23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23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23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23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82</v>
      </c>
      <c r="D64" s="10" t="s">
        <v>23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23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23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">
      <c r="A72" s="14">
        <v>45617</v>
      </c>
      <c r="B72" s="3">
        <v>4</v>
      </c>
      <c r="C72" s="8" t="s">
        <v>55</v>
      </c>
      <c r="D72" s="8" t="s">
        <v>355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23</v>
      </c>
      <c r="N72" s="10" t="s">
        <v>49</v>
      </c>
      <c r="O72" s="10" t="s">
        <v>56</v>
      </c>
      <c r="P72" s="10" t="s">
        <v>50</v>
      </c>
    </row>
    <row r="73" spans="1:16" x14ac:dyDescent="0.3">
      <c r="A73" s="14">
        <v>45617</v>
      </c>
      <c r="B73" s="3">
        <v>5</v>
      </c>
      <c r="C73" s="10" t="s">
        <v>9</v>
      </c>
      <c r="D73" s="10" t="s">
        <v>82</v>
      </c>
      <c r="E73" s="10" t="s">
        <v>23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355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23</v>
      </c>
      <c r="O75" s="10" t="s">
        <v>16</v>
      </c>
      <c r="P75" s="10" t="s">
        <v>6</v>
      </c>
    </row>
    <row r="76" spans="1:16" x14ac:dyDescent="0.3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23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23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">
      <c r="A82" s="14">
        <v>45637</v>
      </c>
      <c r="B82" s="3">
        <v>4</v>
      </c>
      <c r="C82" s="10" t="s">
        <v>1</v>
      </c>
      <c r="D82" s="10" t="s">
        <v>23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23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23</v>
      </c>
      <c r="P92" s="8" t="s">
        <v>55</v>
      </c>
    </row>
    <row r="93" spans="1:16" x14ac:dyDescent="0.3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23</v>
      </c>
      <c r="O94" s="2" t="s">
        <v>82</v>
      </c>
      <c r="P94" s="3" t="s">
        <v>11</v>
      </c>
    </row>
    <row r="95" spans="1:16" x14ac:dyDescent="0.3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23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">
      <c r="A96" s="14">
        <v>45686</v>
      </c>
      <c r="B96" s="3">
        <v>6</v>
      </c>
      <c r="C96" s="8" t="s">
        <v>23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23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23</v>
      </c>
      <c r="N100" s="2" t="s">
        <v>8</v>
      </c>
      <c r="O100" s="2" t="s">
        <v>56</v>
      </c>
      <c r="P100" s="3" t="s">
        <v>14</v>
      </c>
    </row>
    <row r="101" spans="1:16" x14ac:dyDescent="0.3">
      <c r="A101" s="14">
        <v>45693</v>
      </c>
      <c r="B101" s="5">
        <v>5</v>
      </c>
      <c r="C101" s="2" t="s">
        <v>82</v>
      </c>
      <c r="D101" s="2" t="s">
        <v>2</v>
      </c>
      <c r="E101" s="2" t="s">
        <v>23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344</v>
      </c>
      <c r="N102" s="10" t="s">
        <v>56</v>
      </c>
      <c r="O102" s="10" t="s">
        <v>5</v>
      </c>
      <c r="P102" s="10" t="s">
        <v>20</v>
      </c>
    </row>
    <row r="103" spans="1:16" x14ac:dyDescent="0.3">
      <c r="A103" s="14">
        <v>45700</v>
      </c>
      <c r="B103" s="3">
        <v>5</v>
      </c>
      <c r="C103" s="10" t="s">
        <v>6</v>
      </c>
      <c r="D103" s="10" t="s">
        <v>68</v>
      </c>
      <c r="E103" s="10" t="s">
        <v>344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339</v>
      </c>
      <c r="L103" s="2" t="s">
        <v>10</v>
      </c>
      <c r="M103" s="2" t="s">
        <v>340</v>
      </c>
      <c r="N103" s="2" t="s">
        <v>9</v>
      </c>
      <c r="O103" s="2" t="s">
        <v>8</v>
      </c>
      <c r="P103" s="3" t="s">
        <v>23</v>
      </c>
    </row>
    <row r="104" spans="1:16" x14ac:dyDescent="0.3">
      <c r="A104" s="14">
        <v>45700</v>
      </c>
      <c r="B104" s="5">
        <v>4</v>
      </c>
      <c r="C104" s="2" t="s">
        <v>339</v>
      </c>
      <c r="D104" s="2" t="s">
        <v>10</v>
      </c>
      <c r="E104" s="2" t="s">
        <v>340</v>
      </c>
      <c r="F104" s="2" t="s">
        <v>9</v>
      </c>
      <c r="G104" s="2" t="s">
        <v>8</v>
      </c>
      <c r="H104" s="3" t="s">
        <v>23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  <row r="105" spans="1:16" x14ac:dyDescent="0.3">
      <c r="A105" s="14">
        <v>45707</v>
      </c>
      <c r="B105" s="3">
        <v>3</v>
      </c>
      <c r="C105" s="8" t="s">
        <v>9</v>
      </c>
      <c r="D105" s="8" t="s">
        <v>10</v>
      </c>
      <c r="E105" s="8" t="s">
        <v>44</v>
      </c>
      <c r="F105" s="8" t="s">
        <v>56</v>
      </c>
      <c r="G105" s="8" t="s">
        <v>2</v>
      </c>
      <c r="H105" s="8" t="s">
        <v>50</v>
      </c>
      <c r="I105" s="9">
        <v>2</v>
      </c>
      <c r="J105" s="10">
        <v>1</v>
      </c>
      <c r="K105" s="10" t="s">
        <v>1</v>
      </c>
      <c r="L105" s="10" t="s">
        <v>68</v>
      </c>
      <c r="M105" s="10" t="s">
        <v>25</v>
      </c>
      <c r="N105" s="10" t="s">
        <v>23</v>
      </c>
      <c r="O105" s="10" t="s">
        <v>5</v>
      </c>
      <c r="P105" s="10" t="s">
        <v>50</v>
      </c>
    </row>
    <row r="106" spans="1:16" x14ac:dyDescent="0.3">
      <c r="A106" s="14">
        <v>45707</v>
      </c>
      <c r="B106" s="3">
        <v>3</v>
      </c>
      <c r="C106" s="10" t="s">
        <v>1</v>
      </c>
      <c r="D106" s="10" t="s">
        <v>68</v>
      </c>
      <c r="E106" s="10" t="s">
        <v>25</v>
      </c>
      <c r="F106" s="10" t="s">
        <v>23</v>
      </c>
      <c r="G106" s="10" t="s">
        <v>5</v>
      </c>
      <c r="H106" s="10" t="s">
        <v>50</v>
      </c>
      <c r="I106" s="11">
        <v>4</v>
      </c>
      <c r="J106" s="2">
        <v>3</v>
      </c>
      <c r="K106" s="2" t="s">
        <v>16</v>
      </c>
      <c r="L106" s="2" t="s">
        <v>6</v>
      </c>
      <c r="M106" s="2" t="s">
        <v>11</v>
      </c>
      <c r="N106" s="2" t="s">
        <v>82</v>
      </c>
      <c r="O106" s="2" t="s">
        <v>63</v>
      </c>
      <c r="P106" s="3" t="s">
        <v>20</v>
      </c>
    </row>
    <row r="107" spans="1:16" x14ac:dyDescent="0.3">
      <c r="A107" s="14">
        <v>45707</v>
      </c>
      <c r="B107" s="5">
        <v>4</v>
      </c>
      <c r="C107" s="2" t="s">
        <v>16</v>
      </c>
      <c r="D107" s="2" t="s">
        <v>6</v>
      </c>
      <c r="E107" s="2" t="s">
        <v>11</v>
      </c>
      <c r="F107" s="2" t="s">
        <v>82</v>
      </c>
      <c r="G107" s="2" t="s">
        <v>63</v>
      </c>
      <c r="H107" s="3" t="s">
        <v>20</v>
      </c>
      <c r="I107" s="5">
        <v>6</v>
      </c>
      <c r="J107" s="8">
        <v>3</v>
      </c>
      <c r="K107" s="8" t="s">
        <v>9</v>
      </c>
      <c r="L107" s="8" t="s">
        <v>10</v>
      </c>
      <c r="M107" s="8" t="s">
        <v>44</v>
      </c>
      <c r="N107" s="8" t="s">
        <v>56</v>
      </c>
      <c r="O107" s="8" t="s">
        <v>2</v>
      </c>
      <c r="P107" s="8" t="s">
        <v>50</v>
      </c>
    </row>
    <row r="108" spans="1:16" x14ac:dyDescent="0.3">
      <c r="A108" s="14">
        <v>45714</v>
      </c>
      <c r="B108" s="3">
        <v>6</v>
      </c>
      <c r="C108" s="8" t="s">
        <v>11</v>
      </c>
      <c r="D108" s="8" t="s">
        <v>44</v>
      </c>
      <c r="E108" s="8" t="s">
        <v>5</v>
      </c>
      <c r="F108" s="8" t="s">
        <v>56</v>
      </c>
      <c r="G108" s="8" t="s">
        <v>84</v>
      </c>
      <c r="H108" s="8" t="s">
        <v>19</v>
      </c>
      <c r="I108" s="9">
        <v>9</v>
      </c>
      <c r="J108" s="10">
        <v>9</v>
      </c>
      <c r="K108" s="10" t="s">
        <v>82</v>
      </c>
      <c r="L108" s="10" t="s">
        <v>10</v>
      </c>
      <c r="M108" s="10" t="s">
        <v>2</v>
      </c>
      <c r="N108" s="10" t="s">
        <v>3</v>
      </c>
      <c r="O108" s="10" t="s">
        <v>14</v>
      </c>
      <c r="P108" s="10" t="s">
        <v>16</v>
      </c>
    </row>
    <row r="109" spans="1:16" x14ac:dyDescent="0.3">
      <c r="A109" s="14">
        <v>45714</v>
      </c>
      <c r="B109" s="3">
        <v>4</v>
      </c>
      <c r="C109" s="10" t="s">
        <v>82</v>
      </c>
      <c r="D109" s="10" t="s">
        <v>10</v>
      </c>
      <c r="E109" s="10" t="s">
        <v>2</v>
      </c>
      <c r="F109" s="10" t="s">
        <v>3</v>
      </c>
      <c r="G109" s="10" t="s">
        <v>14</v>
      </c>
      <c r="H109" s="10" t="s">
        <v>16</v>
      </c>
      <c r="I109" s="11">
        <v>4</v>
      </c>
      <c r="J109" s="2">
        <v>0</v>
      </c>
      <c r="K109" s="2" t="s">
        <v>1</v>
      </c>
      <c r="L109" s="2" t="s">
        <v>23</v>
      </c>
      <c r="M109" s="2" t="s">
        <v>25</v>
      </c>
      <c r="N109" s="2" t="s">
        <v>20</v>
      </c>
      <c r="O109" s="2" t="s">
        <v>6</v>
      </c>
      <c r="P109" s="3" t="s">
        <v>4</v>
      </c>
    </row>
    <row r="110" spans="1:16" x14ac:dyDescent="0.3">
      <c r="A110" s="14">
        <v>45714</v>
      </c>
      <c r="B110" s="5">
        <v>3</v>
      </c>
      <c r="C110" s="2" t="s">
        <v>1</v>
      </c>
      <c r="D110" s="2" t="s">
        <v>23</v>
      </c>
      <c r="E110" s="2" t="s">
        <v>25</v>
      </c>
      <c r="F110" s="2" t="s">
        <v>20</v>
      </c>
      <c r="G110" s="2" t="s">
        <v>6</v>
      </c>
      <c r="H110" s="3" t="s">
        <v>4</v>
      </c>
      <c r="I110" s="5">
        <v>3</v>
      </c>
      <c r="J110" s="8">
        <v>3</v>
      </c>
      <c r="K110" s="8" t="s">
        <v>11</v>
      </c>
      <c r="L110" s="8" t="s">
        <v>44</v>
      </c>
      <c r="M110" s="8" t="s">
        <v>5</v>
      </c>
      <c r="N110" s="8" t="s">
        <v>56</v>
      </c>
      <c r="O110" s="8" t="s">
        <v>84</v>
      </c>
      <c r="P110" s="8" t="s">
        <v>19</v>
      </c>
    </row>
    <row r="111" spans="1:16" x14ac:dyDescent="0.3">
      <c r="A111" s="14">
        <v>45721</v>
      </c>
      <c r="B111" s="3">
        <v>5</v>
      </c>
      <c r="C111" s="8" t="s">
        <v>14</v>
      </c>
      <c r="D111" s="8" t="s">
        <v>6</v>
      </c>
      <c r="E111" s="8" t="s">
        <v>20</v>
      </c>
      <c r="F111" s="8" t="s">
        <v>56</v>
      </c>
      <c r="G111" s="8" t="s">
        <v>66</v>
      </c>
      <c r="H111" s="8" t="s">
        <v>11</v>
      </c>
      <c r="I111" s="9">
        <v>4</v>
      </c>
      <c r="J111" s="10">
        <v>8</v>
      </c>
      <c r="K111" s="10" t="s">
        <v>9</v>
      </c>
      <c r="L111" s="10" t="s">
        <v>10</v>
      </c>
      <c r="M111" s="10" t="s">
        <v>342</v>
      </c>
      <c r="N111" s="10" t="s">
        <v>25</v>
      </c>
      <c r="O111" s="10" t="s">
        <v>19</v>
      </c>
      <c r="P111" s="10" t="s">
        <v>50</v>
      </c>
    </row>
    <row r="112" spans="1:16" x14ac:dyDescent="0.3">
      <c r="A112" s="14">
        <v>45721</v>
      </c>
      <c r="B112" s="3">
        <v>5</v>
      </c>
      <c r="C112" s="10" t="s">
        <v>9</v>
      </c>
      <c r="D112" s="10" t="s">
        <v>10</v>
      </c>
      <c r="E112" s="10" t="s">
        <v>342</v>
      </c>
      <c r="F112" s="10" t="s">
        <v>25</v>
      </c>
      <c r="G112" s="10" t="s">
        <v>19</v>
      </c>
      <c r="H112" s="10" t="s">
        <v>50</v>
      </c>
      <c r="I112" s="11">
        <v>6</v>
      </c>
      <c r="J112" s="2">
        <v>1</v>
      </c>
      <c r="K112" s="2" t="s">
        <v>1</v>
      </c>
      <c r="L112" s="2" t="s">
        <v>4</v>
      </c>
      <c r="M112" s="2" t="s">
        <v>16</v>
      </c>
      <c r="N112" s="2" t="s">
        <v>2</v>
      </c>
      <c r="O112" s="2" t="s">
        <v>50</v>
      </c>
      <c r="P112" s="3" t="s">
        <v>50</v>
      </c>
    </row>
    <row r="113" spans="1:16" x14ac:dyDescent="0.3">
      <c r="A113" s="14">
        <v>45721</v>
      </c>
      <c r="B113" s="5">
        <v>3</v>
      </c>
      <c r="C113" s="2" t="s">
        <v>1</v>
      </c>
      <c r="D113" s="2" t="s">
        <v>4</v>
      </c>
      <c r="E113" s="2" t="s">
        <v>16</v>
      </c>
      <c r="F113" s="2" t="s">
        <v>2</v>
      </c>
      <c r="G113" s="2" t="s">
        <v>50</v>
      </c>
      <c r="H113" s="3" t="s">
        <v>50</v>
      </c>
      <c r="I113" s="5">
        <v>3</v>
      </c>
      <c r="J113" s="8">
        <v>4</v>
      </c>
      <c r="K113" s="8" t="s">
        <v>14</v>
      </c>
      <c r="L113" s="8" t="s">
        <v>6</v>
      </c>
      <c r="M113" s="8" t="s">
        <v>20</v>
      </c>
      <c r="N113" s="8" t="s">
        <v>56</v>
      </c>
      <c r="O113" s="8" t="s">
        <v>66</v>
      </c>
      <c r="P113" s="8" t="s">
        <v>11</v>
      </c>
    </row>
    <row r="114" spans="1:16" x14ac:dyDescent="0.3">
      <c r="A114" s="14">
        <v>45728</v>
      </c>
      <c r="B114" s="3">
        <v>4</v>
      </c>
      <c r="C114" s="8" t="s">
        <v>4</v>
      </c>
      <c r="D114" s="8" t="s">
        <v>10</v>
      </c>
      <c r="E114" s="8" t="s">
        <v>2</v>
      </c>
      <c r="F114" s="8" t="s">
        <v>16</v>
      </c>
      <c r="G114" s="8" t="s">
        <v>345</v>
      </c>
      <c r="H114" s="8" t="s">
        <v>50</v>
      </c>
      <c r="I114" s="9">
        <v>1</v>
      </c>
      <c r="J114" s="10">
        <v>4</v>
      </c>
      <c r="K114" s="10" t="s">
        <v>82</v>
      </c>
      <c r="L114" s="10" t="s">
        <v>12</v>
      </c>
      <c r="M114" s="10" t="s">
        <v>11</v>
      </c>
      <c r="N114" s="10" t="s">
        <v>6</v>
      </c>
      <c r="O114" s="10" t="s">
        <v>14</v>
      </c>
      <c r="P114" s="10" t="s">
        <v>343</v>
      </c>
    </row>
    <row r="115" spans="1:16" x14ac:dyDescent="0.3">
      <c r="A115" s="14">
        <v>45728</v>
      </c>
      <c r="B115" s="3">
        <v>5</v>
      </c>
      <c r="C115" s="10" t="s">
        <v>82</v>
      </c>
      <c r="D115" s="10" t="s">
        <v>12</v>
      </c>
      <c r="E115" s="10" t="s">
        <v>11</v>
      </c>
      <c r="F115" s="10" t="s">
        <v>6</v>
      </c>
      <c r="G115" s="10" t="s">
        <v>14</v>
      </c>
      <c r="H115" s="10" t="s">
        <v>343</v>
      </c>
      <c r="I115" s="11">
        <v>5</v>
      </c>
      <c r="J115" s="2">
        <v>5</v>
      </c>
      <c r="K115" s="2" t="s">
        <v>1</v>
      </c>
      <c r="L115" s="2" t="s">
        <v>346</v>
      </c>
      <c r="M115" s="2" t="s">
        <v>20</v>
      </c>
      <c r="N115" s="2" t="s">
        <v>340</v>
      </c>
      <c r="O115" s="2" t="s">
        <v>8</v>
      </c>
      <c r="P115" s="3" t="s">
        <v>44</v>
      </c>
    </row>
    <row r="116" spans="1:16" x14ac:dyDescent="0.3">
      <c r="A116" s="14">
        <v>45728</v>
      </c>
      <c r="B116" s="5">
        <v>3</v>
      </c>
      <c r="C116" s="2" t="s">
        <v>1</v>
      </c>
      <c r="D116" s="2" t="s">
        <v>346</v>
      </c>
      <c r="E116" s="2" t="s">
        <v>20</v>
      </c>
      <c r="F116" s="2" t="s">
        <v>340</v>
      </c>
      <c r="G116" s="2" t="s">
        <v>8</v>
      </c>
      <c r="H116" s="3" t="s">
        <v>44</v>
      </c>
      <c r="I116" s="5">
        <v>3</v>
      </c>
      <c r="J116" s="8">
        <v>4</v>
      </c>
      <c r="K116" s="8" t="s">
        <v>4</v>
      </c>
      <c r="L116" s="8" t="s">
        <v>10</v>
      </c>
      <c r="M116" s="8" t="s">
        <v>2</v>
      </c>
      <c r="N116" s="8" t="s">
        <v>16</v>
      </c>
      <c r="O116" s="8" t="s">
        <v>345</v>
      </c>
      <c r="P116" s="8" t="s">
        <v>50</v>
      </c>
    </row>
    <row r="117" spans="1:16" x14ac:dyDescent="0.3">
      <c r="A117" s="14">
        <v>45735</v>
      </c>
      <c r="B117" s="3">
        <v>4</v>
      </c>
      <c r="C117" s="8" t="s">
        <v>11</v>
      </c>
      <c r="D117" s="8" t="s">
        <v>25</v>
      </c>
      <c r="E117" s="8" t="s">
        <v>10</v>
      </c>
      <c r="F117" s="8" t="s">
        <v>5</v>
      </c>
      <c r="G117" s="8" t="s">
        <v>6</v>
      </c>
      <c r="H117" s="8" t="s">
        <v>346</v>
      </c>
      <c r="I117" s="9">
        <v>5</v>
      </c>
      <c r="J117" s="10">
        <v>1</v>
      </c>
      <c r="K117" s="10" t="s">
        <v>1</v>
      </c>
      <c r="L117" s="10" t="s">
        <v>340</v>
      </c>
      <c r="M117" s="10" t="s">
        <v>16</v>
      </c>
      <c r="N117" s="10" t="s">
        <v>4</v>
      </c>
      <c r="O117" s="10" t="s">
        <v>44</v>
      </c>
      <c r="P117" s="10" t="s">
        <v>50</v>
      </c>
    </row>
    <row r="118" spans="1:16" x14ac:dyDescent="0.3">
      <c r="A118" s="14">
        <v>45735</v>
      </c>
      <c r="B118" s="3">
        <v>2</v>
      </c>
      <c r="C118" s="10" t="s">
        <v>1</v>
      </c>
      <c r="D118" s="10" t="s">
        <v>340</v>
      </c>
      <c r="E118" s="10" t="s">
        <v>16</v>
      </c>
      <c r="F118" s="10" t="s">
        <v>4</v>
      </c>
      <c r="G118" s="10" t="s">
        <v>44</v>
      </c>
      <c r="H118" s="10" t="s">
        <v>50</v>
      </c>
      <c r="I118" s="11">
        <v>2</v>
      </c>
      <c r="J118" s="2">
        <v>2</v>
      </c>
      <c r="K118" s="2" t="s">
        <v>56</v>
      </c>
      <c r="L118" s="2" t="s">
        <v>54</v>
      </c>
      <c r="M118" s="2" t="s">
        <v>82</v>
      </c>
      <c r="N118" s="2" t="s">
        <v>68</v>
      </c>
      <c r="O118" s="2" t="s">
        <v>14</v>
      </c>
      <c r="P118" s="3" t="s">
        <v>84</v>
      </c>
    </row>
    <row r="119" spans="1:16" x14ac:dyDescent="0.3">
      <c r="A119" s="14">
        <v>45735</v>
      </c>
      <c r="B119" s="5">
        <v>5</v>
      </c>
      <c r="C119" s="2" t="s">
        <v>56</v>
      </c>
      <c r="D119" s="2" t="s">
        <v>54</v>
      </c>
      <c r="E119" s="2" t="s">
        <v>82</v>
      </c>
      <c r="F119" s="2" t="s">
        <v>68</v>
      </c>
      <c r="G119" s="2" t="s">
        <v>14</v>
      </c>
      <c r="H119" s="3" t="s">
        <v>84</v>
      </c>
      <c r="I119" s="5">
        <v>7</v>
      </c>
      <c r="J119" s="8">
        <v>6</v>
      </c>
      <c r="K119" s="8" t="s">
        <v>11</v>
      </c>
      <c r="L119" s="8" t="s">
        <v>25</v>
      </c>
      <c r="M119" s="8" t="s">
        <v>10</v>
      </c>
      <c r="N119" s="8" t="s">
        <v>5</v>
      </c>
      <c r="O119" s="8" t="s">
        <v>6</v>
      </c>
      <c r="P119" s="8" t="s">
        <v>346</v>
      </c>
    </row>
    <row r="120" spans="1:16" x14ac:dyDescent="0.3">
      <c r="A120" s="14">
        <v>45742</v>
      </c>
      <c r="B120" s="3">
        <v>5</v>
      </c>
      <c r="C120" s="8" t="s">
        <v>20</v>
      </c>
      <c r="D120" s="8" t="s">
        <v>340</v>
      </c>
      <c r="E120" s="8" t="s">
        <v>5</v>
      </c>
      <c r="F120" s="8" t="s">
        <v>4</v>
      </c>
      <c r="G120" s="8" t="s">
        <v>10</v>
      </c>
      <c r="H120" s="8" t="s">
        <v>11</v>
      </c>
      <c r="I120" s="9">
        <v>4</v>
      </c>
      <c r="J120" s="10">
        <v>4</v>
      </c>
      <c r="K120" s="10" t="s">
        <v>1</v>
      </c>
      <c r="L120" s="10" t="s">
        <v>16</v>
      </c>
      <c r="M120" s="10" t="s">
        <v>56</v>
      </c>
      <c r="N120" s="10" t="s">
        <v>66</v>
      </c>
      <c r="O120" s="10" t="s">
        <v>82</v>
      </c>
      <c r="P120" s="10" t="s">
        <v>25</v>
      </c>
    </row>
    <row r="121" spans="1:16" x14ac:dyDescent="0.3">
      <c r="A121" s="14">
        <v>45742</v>
      </c>
      <c r="B121" s="3">
        <v>5</v>
      </c>
      <c r="C121" s="10" t="s">
        <v>1</v>
      </c>
      <c r="D121" s="10" t="s">
        <v>16</v>
      </c>
      <c r="E121" s="10" t="s">
        <v>56</v>
      </c>
      <c r="F121" s="10" t="s">
        <v>66</v>
      </c>
      <c r="G121" s="10" t="s">
        <v>82</v>
      </c>
      <c r="H121" s="10" t="s">
        <v>25</v>
      </c>
      <c r="I121" s="11">
        <v>5</v>
      </c>
      <c r="J121" s="2">
        <v>5</v>
      </c>
      <c r="K121" s="2" t="s">
        <v>14</v>
      </c>
      <c r="L121" s="2" t="s">
        <v>6</v>
      </c>
      <c r="M121" s="2" t="s">
        <v>348</v>
      </c>
      <c r="N121" s="2" t="s">
        <v>8</v>
      </c>
      <c r="O121" s="2" t="s">
        <v>68</v>
      </c>
      <c r="P121" s="3" t="s">
        <v>84</v>
      </c>
    </row>
    <row r="122" spans="1:16" x14ac:dyDescent="0.3">
      <c r="A122" s="14">
        <v>45742</v>
      </c>
      <c r="B122" s="5">
        <v>4</v>
      </c>
      <c r="C122" s="2" t="s">
        <v>14</v>
      </c>
      <c r="D122" s="2" t="s">
        <v>6</v>
      </c>
      <c r="E122" s="2" t="s">
        <v>348</v>
      </c>
      <c r="F122" s="2" t="s">
        <v>8</v>
      </c>
      <c r="G122" s="2" t="s">
        <v>68</v>
      </c>
      <c r="H122" s="3" t="s">
        <v>84</v>
      </c>
      <c r="I122" s="5">
        <v>6</v>
      </c>
      <c r="J122" s="8">
        <v>5</v>
      </c>
      <c r="K122" s="8" t="s">
        <v>20</v>
      </c>
      <c r="L122" s="8" t="s">
        <v>340</v>
      </c>
      <c r="M122" s="8" t="s">
        <v>5</v>
      </c>
      <c r="N122" s="8" t="s">
        <v>4</v>
      </c>
      <c r="O122" s="8" t="s">
        <v>10</v>
      </c>
      <c r="P122" s="8" t="s">
        <v>11</v>
      </c>
    </row>
    <row r="123" spans="1:16" x14ac:dyDescent="0.3">
      <c r="A123" s="14">
        <v>45749</v>
      </c>
      <c r="B123" s="3">
        <v>5</v>
      </c>
      <c r="C123" s="8" t="s">
        <v>14</v>
      </c>
      <c r="D123" s="8" t="s">
        <v>344</v>
      </c>
      <c r="E123" s="8" t="s">
        <v>9</v>
      </c>
      <c r="F123" s="8" t="s">
        <v>66</v>
      </c>
      <c r="G123" s="8" t="s">
        <v>55</v>
      </c>
      <c r="H123" s="8" t="s">
        <v>6</v>
      </c>
      <c r="I123" s="9">
        <v>6</v>
      </c>
      <c r="J123" s="10">
        <v>7</v>
      </c>
      <c r="K123" s="10" t="s">
        <v>25</v>
      </c>
      <c r="L123" s="10" t="s">
        <v>1</v>
      </c>
      <c r="M123" s="10" t="s">
        <v>20</v>
      </c>
      <c r="N123" s="10" t="s">
        <v>19</v>
      </c>
      <c r="O123" s="10" t="s">
        <v>16</v>
      </c>
      <c r="P123" s="10" t="s">
        <v>56</v>
      </c>
    </row>
    <row r="124" spans="1:16" x14ac:dyDescent="0.3">
      <c r="A124" s="14">
        <v>45749</v>
      </c>
      <c r="B124" s="3">
        <v>3</v>
      </c>
      <c r="C124" s="10" t="s">
        <v>25</v>
      </c>
      <c r="D124" s="10" t="s">
        <v>1</v>
      </c>
      <c r="E124" s="10" t="s">
        <v>20</v>
      </c>
      <c r="F124" s="10" t="s">
        <v>19</v>
      </c>
      <c r="G124" s="10" t="s">
        <v>16</v>
      </c>
      <c r="H124" s="10" t="s">
        <v>56</v>
      </c>
      <c r="I124" s="11">
        <v>1</v>
      </c>
      <c r="J124" s="2">
        <v>5</v>
      </c>
      <c r="K124" s="2" t="s">
        <v>346</v>
      </c>
      <c r="L124" s="2" t="s">
        <v>10</v>
      </c>
      <c r="M124" s="2" t="s">
        <v>340</v>
      </c>
      <c r="N124" s="2" t="s">
        <v>5</v>
      </c>
      <c r="O124" s="2" t="s">
        <v>8</v>
      </c>
      <c r="P124" s="3" t="s">
        <v>84</v>
      </c>
    </row>
    <row r="125" spans="1:16" x14ac:dyDescent="0.3">
      <c r="A125" s="14">
        <v>45749</v>
      </c>
      <c r="B125" s="5">
        <v>5</v>
      </c>
      <c r="C125" s="2" t="s">
        <v>346</v>
      </c>
      <c r="D125" s="2" t="s">
        <v>10</v>
      </c>
      <c r="E125" s="2" t="s">
        <v>340</v>
      </c>
      <c r="F125" s="2" t="s">
        <v>5</v>
      </c>
      <c r="G125" s="2" t="s">
        <v>8</v>
      </c>
      <c r="H125" s="3" t="s">
        <v>84</v>
      </c>
      <c r="I125" s="5">
        <v>3</v>
      </c>
      <c r="J125" s="8">
        <v>7</v>
      </c>
      <c r="K125" s="8" t="s">
        <v>14</v>
      </c>
      <c r="L125" s="8" t="s">
        <v>344</v>
      </c>
      <c r="M125" s="8" t="s">
        <v>9</v>
      </c>
      <c r="N125" s="8" t="s">
        <v>66</v>
      </c>
      <c r="O125" s="8" t="s">
        <v>55</v>
      </c>
      <c r="P125" s="8" t="s">
        <v>6</v>
      </c>
    </row>
    <row r="126" spans="1:16" x14ac:dyDescent="0.3">
      <c r="A126" s="14">
        <v>45756</v>
      </c>
      <c r="B126" s="3">
        <v>5</v>
      </c>
      <c r="C126" s="8" t="s">
        <v>55</v>
      </c>
      <c r="D126" s="8" t="s">
        <v>14</v>
      </c>
      <c r="E126" s="8" t="s">
        <v>6</v>
      </c>
      <c r="F126" s="8" t="s">
        <v>20</v>
      </c>
      <c r="G126" s="8" t="s">
        <v>351</v>
      </c>
      <c r="H126" s="8" t="s">
        <v>340</v>
      </c>
      <c r="I126" s="9">
        <v>5</v>
      </c>
      <c r="J126" s="10">
        <v>6</v>
      </c>
      <c r="K126" s="10" t="s">
        <v>56</v>
      </c>
      <c r="L126" s="10" t="s">
        <v>344</v>
      </c>
      <c r="M126" s="10" t="s">
        <v>352</v>
      </c>
      <c r="N126" s="10" t="s">
        <v>11</v>
      </c>
      <c r="O126" s="10" t="s">
        <v>9</v>
      </c>
      <c r="P126" s="10" t="s">
        <v>10</v>
      </c>
    </row>
    <row r="127" spans="1:16" x14ac:dyDescent="0.3">
      <c r="A127" s="14">
        <v>45756</v>
      </c>
      <c r="B127" s="3">
        <v>5</v>
      </c>
      <c r="C127" s="10" t="s">
        <v>56</v>
      </c>
      <c r="D127" s="10" t="s">
        <v>344</v>
      </c>
      <c r="E127" s="10" t="s">
        <v>16</v>
      </c>
      <c r="F127" s="10" t="s">
        <v>11</v>
      </c>
      <c r="G127" s="10" t="s">
        <v>9</v>
      </c>
      <c r="H127" s="10" t="s">
        <v>10</v>
      </c>
      <c r="I127" s="11">
        <v>3</v>
      </c>
      <c r="J127" s="2">
        <v>4</v>
      </c>
      <c r="K127" s="2" t="s">
        <v>25</v>
      </c>
      <c r="L127" s="2" t="s">
        <v>66</v>
      </c>
      <c r="M127" s="2" t="s">
        <v>1</v>
      </c>
      <c r="N127" s="2" t="s">
        <v>68</v>
      </c>
      <c r="O127" s="2" t="s">
        <v>22</v>
      </c>
      <c r="P127" s="3" t="s">
        <v>5</v>
      </c>
    </row>
    <row r="128" spans="1:16" x14ac:dyDescent="0.3">
      <c r="A128" s="14">
        <v>45756</v>
      </c>
      <c r="B128" s="5">
        <v>4</v>
      </c>
      <c r="C128" s="2" t="s">
        <v>25</v>
      </c>
      <c r="D128" s="2" t="s">
        <v>66</v>
      </c>
      <c r="E128" s="2" t="s">
        <v>1</v>
      </c>
      <c r="F128" s="2" t="s">
        <v>68</v>
      </c>
      <c r="G128" s="2" t="s">
        <v>22</v>
      </c>
      <c r="H128" s="3" t="s">
        <v>5</v>
      </c>
      <c r="I128" s="5">
        <v>5</v>
      </c>
      <c r="J128" s="8">
        <v>4</v>
      </c>
      <c r="K128" s="8" t="s">
        <v>55</v>
      </c>
      <c r="L128" s="8" t="s">
        <v>14</v>
      </c>
      <c r="M128" s="8" t="s">
        <v>6</v>
      </c>
      <c r="N128" s="8" t="s">
        <v>20</v>
      </c>
      <c r="O128" s="8" t="s">
        <v>351</v>
      </c>
      <c r="P128" s="8" t="s">
        <v>340</v>
      </c>
    </row>
    <row r="129" spans="1:16" x14ac:dyDescent="0.3">
      <c r="A129" s="14">
        <v>45763</v>
      </c>
      <c r="B129" s="3">
        <v>3</v>
      </c>
      <c r="C129" s="8" t="s">
        <v>14</v>
      </c>
      <c r="D129" s="8" t="s">
        <v>353</v>
      </c>
      <c r="E129" s="8" t="s">
        <v>354</v>
      </c>
      <c r="F129" s="8" t="s">
        <v>16</v>
      </c>
      <c r="G129" s="8" t="s">
        <v>5</v>
      </c>
      <c r="H129" s="8" t="s">
        <v>340</v>
      </c>
      <c r="I129" s="9">
        <v>5</v>
      </c>
      <c r="J129" s="10">
        <v>1</v>
      </c>
      <c r="K129" s="10" t="s">
        <v>55</v>
      </c>
      <c r="L129" s="10" t="s">
        <v>66</v>
      </c>
      <c r="M129" s="10" t="s">
        <v>1</v>
      </c>
      <c r="N129" s="10" t="s">
        <v>355</v>
      </c>
      <c r="O129" s="10" t="s">
        <v>11</v>
      </c>
      <c r="P129" s="10" t="s">
        <v>9</v>
      </c>
    </row>
    <row r="130" spans="1:16" x14ac:dyDescent="0.3">
      <c r="A130" s="14">
        <v>45763</v>
      </c>
      <c r="B130" s="3">
        <v>5</v>
      </c>
      <c r="C130" s="10" t="s">
        <v>55</v>
      </c>
      <c r="D130" s="10" t="s">
        <v>66</v>
      </c>
      <c r="E130" s="10" t="s">
        <v>1</v>
      </c>
      <c r="F130" s="10" t="s">
        <v>355</v>
      </c>
      <c r="G130" s="10" t="s">
        <v>11</v>
      </c>
      <c r="H130" s="10" t="s">
        <v>9</v>
      </c>
      <c r="I130" s="11">
        <v>3</v>
      </c>
      <c r="J130" s="2">
        <v>5</v>
      </c>
      <c r="K130" s="2" t="s">
        <v>48</v>
      </c>
      <c r="L130" s="2" t="s">
        <v>56</v>
      </c>
      <c r="M130" s="2" t="s">
        <v>6</v>
      </c>
      <c r="N130" s="2" t="s">
        <v>81</v>
      </c>
      <c r="O130" s="2" t="s">
        <v>346</v>
      </c>
      <c r="P130" s="3" t="s">
        <v>10</v>
      </c>
    </row>
    <row r="131" spans="1:16" x14ac:dyDescent="0.3">
      <c r="A131" s="14">
        <v>45763</v>
      </c>
      <c r="B131" s="5">
        <v>5</v>
      </c>
      <c r="C131" s="2" t="s">
        <v>48</v>
      </c>
      <c r="D131" s="2" t="s">
        <v>56</v>
      </c>
      <c r="E131" s="2" t="s">
        <v>6</v>
      </c>
      <c r="F131" s="2" t="s">
        <v>81</v>
      </c>
      <c r="G131" s="2" t="s">
        <v>346</v>
      </c>
      <c r="H131" s="3" t="s">
        <v>10</v>
      </c>
      <c r="I131" s="5">
        <v>6</v>
      </c>
      <c r="J131" s="8">
        <v>4</v>
      </c>
      <c r="K131" s="8" t="s">
        <v>14</v>
      </c>
      <c r="L131" s="8" t="s">
        <v>353</v>
      </c>
      <c r="M131" s="8" t="s">
        <v>354</v>
      </c>
      <c r="N131" s="8" t="s">
        <v>16</v>
      </c>
      <c r="O131" s="8" t="s">
        <v>5</v>
      </c>
      <c r="P131" s="8" t="s">
        <v>340</v>
      </c>
    </row>
    <row r="132" spans="1:16" x14ac:dyDescent="0.3">
      <c r="A132" s="14">
        <v>45770</v>
      </c>
      <c r="B132" s="3">
        <v>4</v>
      </c>
      <c r="C132" s="8" t="s">
        <v>1</v>
      </c>
      <c r="D132" s="8" t="s">
        <v>6</v>
      </c>
      <c r="E132" s="8" t="s">
        <v>14</v>
      </c>
      <c r="F132" s="8" t="s">
        <v>20</v>
      </c>
      <c r="G132" s="8" t="s">
        <v>84</v>
      </c>
      <c r="H132" s="8" t="s">
        <v>48</v>
      </c>
      <c r="I132" s="9">
        <v>5</v>
      </c>
      <c r="J132" s="10">
        <v>2</v>
      </c>
      <c r="K132" s="10" t="s">
        <v>9</v>
      </c>
      <c r="L132" s="10" t="s">
        <v>5</v>
      </c>
      <c r="M132" s="10" t="s">
        <v>11</v>
      </c>
      <c r="N132" s="10" t="s">
        <v>25</v>
      </c>
      <c r="O132" s="10" t="s">
        <v>66</v>
      </c>
      <c r="P132" s="10" t="s">
        <v>19</v>
      </c>
    </row>
    <row r="133" spans="1:16" x14ac:dyDescent="0.3">
      <c r="A133" s="14">
        <v>45770</v>
      </c>
      <c r="B133" s="3">
        <v>4</v>
      </c>
      <c r="C133" s="10" t="s">
        <v>9</v>
      </c>
      <c r="D133" s="10" t="s">
        <v>5</v>
      </c>
      <c r="E133" s="10" t="s">
        <v>11</v>
      </c>
      <c r="F133" s="10" t="s">
        <v>25</v>
      </c>
      <c r="G133" s="10" t="s">
        <v>66</v>
      </c>
      <c r="H133" s="10" t="s">
        <v>19</v>
      </c>
      <c r="I133" s="11">
        <v>3</v>
      </c>
      <c r="J133" s="2">
        <v>1</v>
      </c>
      <c r="K133" s="2" t="s">
        <v>56</v>
      </c>
      <c r="L133" s="2" t="s">
        <v>55</v>
      </c>
      <c r="M133" s="2" t="s">
        <v>10</v>
      </c>
      <c r="N133" s="2" t="s">
        <v>346</v>
      </c>
      <c r="O133" s="2" t="s">
        <v>2</v>
      </c>
      <c r="P133" s="3" t="s">
        <v>16</v>
      </c>
    </row>
    <row r="134" spans="1:16" x14ac:dyDescent="0.3">
      <c r="A134" s="14">
        <v>45770</v>
      </c>
      <c r="B134" s="5">
        <v>4</v>
      </c>
      <c r="C134" s="2" t="s">
        <v>56</v>
      </c>
      <c r="D134" s="2" t="s">
        <v>55</v>
      </c>
      <c r="E134" s="2" t="s">
        <v>10</v>
      </c>
      <c r="F134" s="2" t="s">
        <v>346</v>
      </c>
      <c r="G134" s="2" t="s">
        <v>2</v>
      </c>
      <c r="H134" s="3" t="s">
        <v>16</v>
      </c>
      <c r="I134" s="5">
        <v>3</v>
      </c>
      <c r="J134" s="8">
        <v>1</v>
      </c>
      <c r="K134" s="8" t="s">
        <v>1</v>
      </c>
      <c r="L134" s="8" t="s">
        <v>6</v>
      </c>
      <c r="M134" s="8" t="s">
        <v>14</v>
      </c>
      <c r="N134" s="8" t="s">
        <v>20</v>
      </c>
      <c r="O134" s="8" t="s">
        <v>84</v>
      </c>
      <c r="P134" s="8" t="s">
        <v>48</v>
      </c>
    </row>
    <row r="135" spans="1:16" x14ac:dyDescent="0.3">
      <c r="A135" s="14">
        <v>45777</v>
      </c>
      <c r="B135" s="3">
        <v>2</v>
      </c>
      <c r="C135" s="8" t="s">
        <v>1</v>
      </c>
      <c r="D135" s="8" t="s">
        <v>20</v>
      </c>
      <c r="E135" s="8" t="s">
        <v>9</v>
      </c>
      <c r="F135" s="8" t="s">
        <v>11</v>
      </c>
      <c r="G135" s="8" t="s">
        <v>3</v>
      </c>
      <c r="H135" s="8" t="s">
        <v>22</v>
      </c>
      <c r="I135" s="9">
        <v>5</v>
      </c>
      <c r="J135" s="10">
        <v>3</v>
      </c>
      <c r="K135" s="10" t="s">
        <v>10</v>
      </c>
      <c r="L135" s="10" t="s">
        <v>6</v>
      </c>
      <c r="M135" s="10" t="s">
        <v>346</v>
      </c>
      <c r="N135" s="10" t="s">
        <v>21</v>
      </c>
      <c r="O135" s="10" t="s">
        <v>66</v>
      </c>
      <c r="P135" s="10" t="s">
        <v>356</v>
      </c>
    </row>
    <row r="136" spans="1:16" x14ac:dyDescent="0.3">
      <c r="A136" s="14">
        <v>45777</v>
      </c>
      <c r="B136" s="3">
        <v>4</v>
      </c>
      <c r="C136" s="10" t="s">
        <v>10</v>
      </c>
      <c r="D136" s="10" t="s">
        <v>6</v>
      </c>
      <c r="E136" s="10" t="s">
        <v>346</v>
      </c>
      <c r="F136" s="10" t="s">
        <v>21</v>
      </c>
      <c r="G136" s="10" t="s">
        <v>66</v>
      </c>
      <c r="H136" s="10" t="s">
        <v>356</v>
      </c>
      <c r="I136" s="11">
        <v>4</v>
      </c>
      <c r="J136" s="2">
        <v>6</v>
      </c>
      <c r="K136" s="2" t="s">
        <v>56</v>
      </c>
      <c r="L136" s="2" t="s">
        <v>19</v>
      </c>
      <c r="M136" s="2" t="s">
        <v>5</v>
      </c>
      <c r="N136" s="2" t="s">
        <v>84</v>
      </c>
      <c r="O136" s="2" t="s">
        <v>55</v>
      </c>
      <c r="P136" s="3" t="s">
        <v>25</v>
      </c>
    </row>
    <row r="137" spans="1:16" x14ac:dyDescent="0.3">
      <c r="A137" s="14">
        <v>45777</v>
      </c>
      <c r="B137" s="5">
        <v>4</v>
      </c>
      <c r="C137" s="2" t="s">
        <v>56</v>
      </c>
      <c r="D137" s="2" t="s">
        <v>19</v>
      </c>
      <c r="E137" s="2" t="s">
        <v>5</v>
      </c>
      <c r="F137" s="2" t="s">
        <v>84</v>
      </c>
      <c r="G137" s="2" t="s">
        <v>55</v>
      </c>
      <c r="H137" s="3" t="s">
        <v>25</v>
      </c>
      <c r="I137" s="5">
        <v>4</v>
      </c>
      <c r="J137" s="8">
        <v>2</v>
      </c>
      <c r="K137" s="8" t="s">
        <v>1</v>
      </c>
      <c r="L137" s="8" t="s">
        <v>20</v>
      </c>
      <c r="M137" s="8" t="s">
        <v>9</v>
      </c>
      <c r="N137" s="8" t="s">
        <v>11</v>
      </c>
      <c r="O137" s="8" t="s">
        <v>3</v>
      </c>
      <c r="P137" s="8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zoomScaleNormal="100" workbookViewId="0">
      <pane xSplit="1" topLeftCell="K1" activePane="topRight" state="frozen"/>
      <selection pane="topRight" activeCell="X47" sqref="A47:X47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  <col min="26" max="28" width="10.5546875" bestFit="1" customWidth="1"/>
    <col min="29" max="29" width="9.5546875" bestFit="1" customWidth="1"/>
    <col min="30" max="31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B2">
        <v>3</v>
      </c>
      <c r="AH2">
        <f t="shared" ref="AH2:AH45" si="0">SUM(B2:AG2)</f>
        <v>8</v>
      </c>
      <c r="AI2">
        <f t="shared" ref="AI2:AI45" si="1">SUM(V2:AG2)</f>
        <v>3</v>
      </c>
    </row>
    <row r="3" spans="1:35" x14ac:dyDescent="0.3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">
      <c r="A6" t="s">
        <v>48</v>
      </c>
      <c r="AH6">
        <f t="shared" si="0"/>
        <v>0</v>
      </c>
      <c r="AI6">
        <f t="shared" si="1"/>
        <v>0</v>
      </c>
    </row>
    <row r="7" spans="1:35" x14ac:dyDescent="0.3">
      <c r="A7" t="s">
        <v>18</v>
      </c>
      <c r="AH7">
        <f t="shared" si="0"/>
        <v>0</v>
      </c>
      <c r="AI7">
        <f t="shared" si="1"/>
        <v>0</v>
      </c>
    </row>
    <row r="8" spans="1:35" x14ac:dyDescent="0.3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">
      <c r="A16" t="s">
        <v>78</v>
      </c>
      <c r="AH16">
        <f t="shared" si="0"/>
        <v>0</v>
      </c>
      <c r="AI16">
        <f t="shared" si="1"/>
        <v>0</v>
      </c>
    </row>
    <row r="17" spans="1:35" x14ac:dyDescent="0.3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">
      <c r="A26" t="s">
        <v>43</v>
      </c>
      <c r="AH26">
        <f t="shared" si="0"/>
        <v>0</v>
      </c>
      <c r="AI26">
        <f t="shared" si="1"/>
        <v>0</v>
      </c>
    </row>
    <row r="27" spans="1:35" x14ac:dyDescent="0.3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">
      <c r="A28" t="s">
        <v>53</v>
      </c>
      <c r="AH28">
        <f t="shared" si="0"/>
        <v>0</v>
      </c>
      <c r="AI28">
        <f t="shared" si="1"/>
        <v>0</v>
      </c>
    </row>
    <row r="29" spans="1:35" x14ac:dyDescent="0.3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">
      <c r="A34" t="s">
        <v>60</v>
      </c>
      <c r="V34">
        <v>2</v>
      </c>
      <c r="AH34">
        <f t="shared" si="0"/>
        <v>2</v>
      </c>
      <c r="AI34">
        <f t="shared" si="1"/>
        <v>2</v>
      </c>
    </row>
    <row r="35" spans="1:35" x14ac:dyDescent="0.3">
      <c r="A35" t="s">
        <v>11</v>
      </c>
      <c r="AH35">
        <f t="shared" si="0"/>
        <v>0</v>
      </c>
      <c r="AI35">
        <f t="shared" si="1"/>
        <v>0</v>
      </c>
    </row>
    <row r="36" spans="1:35" x14ac:dyDescent="0.3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0"/>
        <v>15</v>
      </c>
      <c r="AI36">
        <f t="shared" si="1"/>
        <v>15</v>
      </c>
    </row>
    <row r="37" spans="1:35" x14ac:dyDescent="0.3">
      <c r="A37" t="s">
        <v>21</v>
      </c>
      <c r="AH37">
        <f t="shared" si="0"/>
        <v>0</v>
      </c>
      <c r="AI37">
        <f t="shared" si="1"/>
        <v>0</v>
      </c>
    </row>
    <row r="38" spans="1:35" x14ac:dyDescent="0.3">
      <c r="A38" t="s">
        <v>81</v>
      </c>
      <c r="AA38">
        <v>3</v>
      </c>
      <c r="AE38">
        <v>1</v>
      </c>
      <c r="AH38">
        <f t="shared" si="0"/>
        <v>4</v>
      </c>
      <c r="AI38">
        <f t="shared" si="1"/>
        <v>4</v>
      </c>
    </row>
    <row r="39" spans="1:35" x14ac:dyDescent="0.3">
      <c r="A39" t="s">
        <v>63</v>
      </c>
      <c r="V39">
        <v>2</v>
      </c>
      <c r="X39">
        <v>1</v>
      </c>
      <c r="AH39">
        <f t="shared" si="0"/>
        <v>3</v>
      </c>
      <c r="AI39">
        <f t="shared" si="1"/>
        <v>3</v>
      </c>
    </row>
    <row r="40" spans="1:35" x14ac:dyDescent="0.3">
      <c r="A40" t="s">
        <v>83</v>
      </c>
      <c r="AH40">
        <f t="shared" si="0"/>
        <v>0</v>
      </c>
      <c r="AI40">
        <f t="shared" si="1"/>
        <v>0</v>
      </c>
    </row>
    <row r="41" spans="1:35" x14ac:dyDescent="0.3">
      <c r="A41" t="s">
        <v>22</v>
      </c>
      <c r="L41">
        <v>2</v>
      </c>
      <c r="M41">
        <v>1</v>
      </c>
      <c r="AH41">
        <f t="shared" si="0"/>
        <v>3</v>
      </c>
      <c r="AI41">
        <f t="shared" si="1"/>
        <v>0</v>
      </c>
    </row>
    <row r="42" spans="1:35" x14ac:dyDescent="0.3">
      <c r="A42" t="s">
        <v>44</v>
      </c>
      <c r="AH42">
        <f t="shared" si="0"/>
        <v>0</v>
      </c>
      <c r="AI42">
        <f t="shared" si="1"/>
        <v>0</v>
      </c>
    </row>
    <row r="43" spans="1:35" x14ac:dyDescent="0.3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0"/>
        <v>5</v>
      </c>
      <c r="AI43">
        <f t="shared" si="1"/>
        <v>4</v>
      </c>
    </row>
    <row r="44" spans="1:35" x14ac:dyDescent="0.3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0"/>
        <v>27</v>
      </c>
      <c r="AI44">
        <f t="shared" si="1"/>
        <v>19</v>
      </c>
    </row>
    <row r="45" spans="1:35" x14ac:dyDescent="0.3">
      <c r="A45" t="s">
        <v>49</v>
      </c>
      <c r="J45">
        <v>1</v>
      </c>
      <c r="AA45">
        <v>2</v>
      </c>
      <c r="AH45">
        <f t="shared" si="0"/>
        <v>3</v>
      </c>
      <c r="AI45">
        <f t="shared" si="1"/>
        <v>2</v>
      </c>
    </row>
    <row r="46" spans="1:35" x14ac:dyDescent="0.3">
      <c r="A46" t="s">
        <v>85</v>
      </c>
      <c r="AE46">
        <v>4</v>
      </c>
      <c r="AH46">
        <f t="shared" ref="AH46:AH51" si="2">SUM(B46:AG46)</f>
        <v>4</v>
      </c>
      <c r="AI46">
        <f t="shared" ref="AI46:AI51" si="3">SUM(V46:AG46)</f>
        <v>4</v>
      </c>
    </row>
    <row r="47" spans="1:35" x14ac:dyDescent="0.3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>SUM(B52:AG52)</f>
        <v>27</v>
      </c>
      <c r="AI52">
        <f>SUM(V52:AG52)</f>
        <v>27</v>
      </c>
    </row>
    <row r="53" spans="1:35" x14ac:dyDescent="0.3">
      <c r="A53" t="s">
        <v>47</v>
      </c>
      <c r="J53">
        <v>1</v>
      </c>
      <c r="AH53">
        <f>SUM(B53:AG53)</f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AB64"/>
  <sheetViews>
    <sheetView tabSelected="1" zoomScaleNormal="100" workbookViewId="0">
      <pane xSplit="1" topLeftCell="I1" activePane="topRight" state="frozen"/>
      <selection pane="topRight" activeCell="AB2" sqref="AB2"/>
    </sheetView>
  </sheetViews>
  <sheetFormatPr defaultRowHeight="14.4" x14ac:dyDescent="0.3"/>
  <cols>
    <col min="2" max="4" width="10.5546875" bestFit="1" customWidth="1"/>
    <col min="5" max="5" width="9.5546875" bestFit="1" customWidth="1"/>
    <col min="6" max="8" width="10.5546875" bestFit="1" customWidth="1"/>
    <col min="9" max="9" width="9.5546875" bestFit="1" customWidth="1"/>
    <col min="10" max="11" width="10.5546875" bestFit="1" customWidth="1"/>
    <col min="13" max="15" width="9.5546875" bestFit="1" customWidth="1"/>
    <col min="17" max="19" width="9.5546875" bestFit="1" customWidth="1"/>
    <col min="21" max="23" width="9.5546875" bestFit="1" customWidth="1"/>
    <col min="26" max="28" width="9.5546875" bestFit="1" customWidth="1"/>
  </cols>
  <sheetData>
    <row r="1" spans="1:28" x14ac:dyDescent="0.3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  <c r="R1" s="1">
        <v>45707</v>
      </c>
      <c r="S1" s="1">
        <v>45714</v>
      </c>
      <c r="T1" s="1">
        <v>45721</v>
      </c>
      <c r="U1" s="1">
        <v>45728</v>
      </c>
      <c r="V1" s="1">
        <v>45735</v>
      </c>
      <c r="W1" s="1">
        <v>45742</v>
      </c>
      <c r="X1" s="1">
        <v>45749</v>
      </c>
      <c r="Y1" s="1">
        <v>45756</v>
      </c>
      <c r="Z1" s="1">
        <v>45763</v>
      </c>
      <c r="AA1" s="1">
        <v>45770</v>
      </c>
      <c r="AB1" s="1">
        <v>45777</v>
      </c>
    </row>
    <row r="2" spans="1:28" x14ac:dyDescent="0.3">
      <c r="A2" t="s">
        <v>2</v>
      </c>
      <c r="H2">
        <v>3</v>
      </c>
      <c r="L2">
        <v>1</v>
      </c>
      <c r="O2">
        <v>3</v>
      </c>
      <c r="P2">
        <v>1</v>
      </c>
      <c r="R2">
        <v>1</v>
      </c>
      <c r="S2">
        <v>1</v>
      </c>
      <c r="T2">
        <v>1</v>
      </c>
    </row>
    <row r="3" spans="1:28" x14ac:dyDescent="0.3">
      <c r="A3" t="s">
        <v>24</v>
      </c>
    </row>
    <row r="4" spans="1:28" x14ac:dyDescent="0.3">
      <c r="A4" t="s">
        <v>346</v>
      </c>
      <c r="U4">
        <v>3</v>
      </c>
      <c r="V4">
        <v>1</v>
      </c>
      <c r="X4">
        <v>1</v>
      </c>
      <c r="Z4">
        <v>1</v>
      </c>
      <c r="AB4">
        <v>4</v>
      </c>
    </row>
    <row r="5" spans="1:28" x14ac:dyDescent="0.3">
      <c r="A5" t="s">
        <v>77</v>
      </c>
      <c r="G5">
        <v>3</v>
      </c>
    </row>
    <row r="6" spans="1:28" x14ac:dyDescent="0.3">
      <c r="A6" t="s">
        <v>7</v>
      </c>
      <c r="K6">
        <v>1</v>
      </c>
    </row>
    <row r="7" spans="1:28" x14ac:dyDescent="0.3">
      <c r="A7" t="s">
        <v>355</v>
      </c>
      <c r="G7">
        <v>1</v>
      </c>
    </row>
    <row r="8" spans="1:28" x14ac:dyDescent="0.3">
      <c r="A8" t="s">
        <v>348</v>
      </c>
    </row>
    <row r="9" spans="1:28" x14ac:dyDescent="0.3">
      <c r="A9" t="s">
        <v>48</v>
      </c>
    </row>
    <row r="10" spans="1:28" x14ac:dyDescent="0.3">
      <c r="A10" t="s">
        <v>18</v>
      </c>
    </row>
    <row r="11" spans="1:28" x14ac:dyDescent="0.3">
      <c r="A11" t="s">
        <v>25</v>
      </c>
      <c r="C11">
        <v>1</v>
      </c>
      <c r="E11">
        <v>1</v>
      </c>
      <c r="G11">
        <v>1</v>
      </c>
      <c r="J11">
        <v>3</v>
      </c>
      <c r="K11">
        <v>3</v>
      </c>
      <c r="M11">
        <v>1</v>
      </c>
      <c r="R11">
        <v>1</v>
      </c>
      <c r="V11">
        <v>1</v>
      </c>
    </row>
    <row r="12" spans="1:28" x14ac:dyDescent="0.3">
      <c r="A12" t="s">
        <v>14</v>
      </c>
      <c r="E12">
        <v>1</v>
      </c>
      <c r="F12">
        <v>1</v>
      </c>
      <c r="J12">
        <v>1</v>
      </c>
      <c r="P12">
        <v>1</v>
      </c>
      <c r="S12">
        <v>1</v>
      </c>
      <c r="W12">
        <v>1</v>
      </c>
      <c r="Z12">
        <v>2</v>
      </c>
      <c r="AA12">
        <v>0.5</v>
      </c>
    </row>
    <row r="13" spans="1:28" x14ac:dyDescent="0.3">
      <c r="A13" t="s">
        <v>54</v>
      </c>
      <c r="C13">
        <v>2</v>
      </c>
      <c r="D13">
        <v>3</v>
      </c>
      <c r="V13">
        <v>2</v>
      </c>
    </row>
    <row r="14" spans="1:28" x14ac:dyDescent="0.3">
      <c r="A14" t="s">
        <v>66</v>
      </c>
      <c r="D14">
        <v>2</v>
      </c>
      <c r="I14">
        <v>3</v>
      </c>
      <c r="J14">
        <v>1</v>
      </c>
      <c r="T14">
        <v>1</v>
      </c>
      <c r="W14">
        <v>1</v>
      </c>
      <c r="X14">
        <v>1</v>
      </c>
      <c r="Y14">
        <v>1</v>
      </c>
      <c r="Z14">
        <v>1</v>
      </c>
      <c r="AA14">
        <v>1</v>
      </c>
    </row>
    <row r="15" spans="1:28" x14ac:dyDescent="0.3">
      <c r="A15" t="s">
        <v>84</v>
      </c>
      <c r="I15">
        <v>2</v>
      </c>
      <c r="J15">
        <v>1</v>
      </c>
      <c r="L15">
        <v>3</v>
      </c>
      <c r="N15">
        <v>2</v>
      </c>
      <c r="O15">
        <v>2</v>
      </c>
      <c r="P15">
        <v>1</v>
      </c>
      <c r="S15">
        <v>2</v>
      </c>
      <c r="V15">
        <v>4</v>
      </c>
      <c r="W15">
        <v>6</v>
      </c>
      <c r="X15">
        <v>3</v>
      </c>
      <c r="AB15">
        <v>1</v>
      </c>
    </row>
    <row r="16" spans="1:28" x14ac:dyDescent="0.3">
      <c r="A16" t="s">
        <v>15</v>
      </c>
      <c r="F16">
        <v>1</v>
      </c>
      <c r="H16">
        <v>2</v>
      </c>
      <c r="I16">
        <v>1</v>
      </c>
    </row>
    <row r="17" spans="1:28" x14ac:dyDescent="0.3">
      <c r="A17" t="s">
        <v>6</v>
      </c>
      <c r="B17">
        <v>3</v>
      </c>
      <c r="E17">
        <v>2</v>
      </c>
      <c r="H17">
        <v>1</v>
      </c>
      <c r="L17">
        <v>2</v>
      </c>
      <c r="M17">
        <v>2</v>
      </c>
      <c r="N17">
        <v>6</v>
      </c>
      <c r="O17">
        <v>1</v>
      </c>
      <c r="Q17">
        <v>3</v>
      </c>
      <c r="R17">
        <v>1</v>
      </c>
      <c r="S17">
        <v>1</v>
      </c>
      <c r="T17">
        <v>3</v>
      </c>
      <c r="U17">
        <v>3</v>
      </c>
      <c r="V17">
        <v>6</v>
      </c>
      <c r="W17">
        <v>2</v>
      </c>
      <c r="X17">
        <v>3</v>
      </c>
      <c r="Y17">
        <v>1</v>
      </c>
      <c r="Z17">
        <v>3.5</v>
      </c>
      <c r="AA17">
        <v>3.5</v>
      </c>
      <c r="AB17">
        <v>3</v>
      </c>
    </row>
    <row r="18" spans="1:28" x14ac:dyDescent="0.3">
      <c r="A18" t="s">
        <v>342</v>
      </c>
      <c r="T18">
        <v>4</v>
      </c>
    </row>
    <row r="19" spans="1:28" x14ac:dyDescent="0.3">
      <c r="A19" t="s">
        <v>52</v>
      </c>
    </row>
    <row r="20" spans="1:28" x14ac:dyDescent="0.3">
      <c r="A20" t="s">
        <v>78</v>
      </c>
    </row>
    <row r="21" spans="1:28" x14ac:dyDescent="0.3">
      <c r="A21" t="s">
        <v>12</v>
      </c>
      <c r="N21">
        <v>2</v>
      </c>
      <c r="U21">
        <v>1</v>
      </c>
    </row>
    <row r="22" spans="1:28" x14ac:dyDescent="0.3">
      <c r="A22" t="s">
        <v>4</v>
      </c>
      <c r="E22">
        <v>1</v>
      </c>
      <c r="F22">
        <v>3</v>
      </c>
      <c r="H22">
        <v>1</v>
      </c>
      <c r="J22">
        <v>1</v>
      </c>
      <c r="K22">
        <v>3</v>
      </c>
      <c r="P22">
        <v>3</v>
      </c>
      <c r="U22">
        <v>3</v>
      </c>
      <c r="W22">
        <v>1</v>
      </c>
    </row>
    <row r="23" spans="1:28" x14ac:dyDescent="0.3">
      <c r="A23" t="s">
        <v>1</v>
      </c>
      <c r="B23">
        <v>1</v>
      </c>
      <c r="C23">
        <v>1</v>
      </c>
      <c r="D23">
        <v>1</v>
      </c>
      <c r="E23">
        <v>1</v>
      </c>
      <c r="F23">
        <v>2</v>
      </c>
      <c r="I23">
        <v>2</v>
      </c>
      <c r="J23">
        <v>1</v>
      </c>
      <c r="K23">
        <v>2</v>
      </c>
      <c r="L23">
        <v>1</v>
      </c>
      <c r="M23">
        <v>2</v>
      </c>
      <c r="N23">
        <v>1</v>
      </c>
      <c r="O23">
        <v>1</v>
      </c>
      <c r="P23">
        <v>2</v>
      </c>
      <c r="R23">
        <v>1</v>
      </c>
      <c r="T23">
        <v>1</v>
      </c>
      <c r="U23">
        <v>2</v>
      </c>
      <c r="Y23">
        <v>2</v>
      </c>
      <c r="AB23">
        <v>2</v>
      </c>
    </row>
    <row r="24" spans="1:28" x14ac:dyDescent="0.3">
      <c r="A24" t="s">
        <v>353</v>
      </c>
      <c r="Z24">
        <v>1</v>
      </c>
    </row>
    <row r="25" spans="1:28" x14ac:dyDescent="0.3">
      <c r="A25" t="s">
        <v>9</v>
      </c>
      <c r="C25">
        <v>1</v>
      </c>
      <c r="D25">
        <v>1</v>
      </c>
      <c r="G25">
        <v>2</v>
      </c>
      <c r="H25">
        <v>2</v>
      </c>
      <c r="I25">
        <v>1</v>
      </c>
      <c r="J25">
        <v>1</v>
      </c>
      <c r="K25">
        <v>2</v>
      </c>
      <c r="L25">
        <v>5</v>
      </c>
      <c r="M25">
        <v>1</v>
      </c>
      <c r="O25">
        <v>4</v>
      </c>
      <c r="P25">
        <v>1</v>
      </c>
      <c r="Q25">
        <v>2</v>
      </c>
      <c r="T25">
        <v>6</v>
      </c>
      <c r="X25">
        <v>2</v>
      </c>
      <c r="Y25">
        <v>2</v>
      </c>
      <c r="Z25">
        <v>1</v>
      </c>
      <c r="AA25">
        <v>1</v>
      </c>
      <c r="AB25">
        <v>1</v>
      </c>
    </row>
    <row r="26" spans="1:28" x14ac:dyDescent="0.3">
      <c r="A26" t="s">
        <v>20</v>
      </c>
      <c r="B26">
        <v>1</v>
      </c>
      <c r="D26">
        <v>1</v>
      </c>
      <c r="F26">
        <v>2</v>
      </c>
      <c r="G26">
        <v>2</v>
      </c>
      <c r="H26">
        <v>4</v>
      </c>
      <c r="J26">
        <v>2</v>
      </c>
      <c r="K26">
        <v>2</v>
      </c>
      <c r="L26">
        <v>1</v>
      </c>
      <c r="M26">
        <v>1</v>
      </c>
      <c r="P26">
        <v>1</v>
      </c>
      <c r="Q26">
        <v>1</v>
      </c>
      <c r="R26">
        <v>3</v>
      </c>
      <c r="S26">
        <v>2</v>
      </c>
      <c r="T26">
        <v>2</v>
      </c>
      <c r="U26">
        <v>2</v>
      </c>
      <c r="W26">
        <v>3</v>
      </c>
      <c r="X26">
        <v>3</v>
      </c>
      <c r="Y26">
        <v>2</v>
      </c>
      <c r="AA26">
        <v>2</v>
      </c>
      <c r="AB26">
        <v>2</v>
      </c>
    </row>
    <row r="27" spans="1:28" x14ac:dyDescent="0.3">
      <c r="A27" t="s">
        <v>80</v>
      </c>
      <c r="F27">
        <v>1</v>
      </c>
    </row>
    <row r="28" spans="1:28" x14ac:dyDescent="0.3">
      <c r="A28" t="s">
        <v>61</v>
      </c>
      <c r="D28">
        <v>1</v>
      </c>
    </row>
    <row r="29" spans="1:28" x14ac:dyDescent="0.3">
      <c r="A29" t="s">
        <v>19</v>
      </c>
      <c r="B29">
        <v>2</v>
      </c>
      <c r="C29">
        <v>1</v>
      </c>
      <c r="D29">
        <v>1</v>
      </c>
      <c r="F29">
        <v>4</v>
      </c>
      <c r="G29">
        <v>3</v>
      </c>
      <c r="H29">
        <v>1</v>
      </c>
      <c r="I29">
        <v>1</v>
      </c>
      <c r="M29">
        <v>2</v>
      </c>
      <c r="N29">
        <v>3</v>
      </c>
      <c r="T29">
        <v>1</v>
      </c>
      <c r="X29">
        <v>1</v>
      </c>
      <c r="AA29">
        <v>2</v>
      </c>
      <c r="AB29">
        <v>2</v>
      </c>
    </row>
    <row r="30" spans="1:28" x14ac:dyDescent="0.3">
      <c r="A30" t="s">
        <v>43</v>
      </c>
    </row>
    <row r="31" spans="1:28" x14ac:dyDescent="0.3">
      <c r="A31" t="s">
        <v>68</v>
      </c>
      <c r="E31">
        <v>1</v>
      </c>
      <c r="I31">
        <v>1</v>
      </c>
      <c r="N31">
        <v>1</v>
      </c>
      <c r="W31">
        <v>2</v>
      </c>
    </row>
    <row r="32" spans="1:28" x14ac:dyDescent="0.3">
      <c r="A32" t="s">
        <v>53</v>
      </c>
      <c r="N32">
        <v>1</v>
      </c>
    </row>
    <row r="33" spans="1:28" x14ac:dyDescent="0.3">
      <c r="A33" t="s">
        <v>345</v>
      </c>
      <c r="U33">
        <v>1</v>
      </c>
    </row>
    <row r="34" spans="1:28" x14ac:dyDescent="0.3">
      <c r="A34" t="s">
        <v>343</v>
      </c>
    </row>
    <row r="35" spans="1:28" x14ac:dyDescent="0.3">
      <c r="A35" t="s">
        <v>347</v>
      </c>
      <c r="X35">
        <v>1</v>
      </c>
      <c r="Y35">
        <v>2</v>
      </c>
    </row>
    <row r="36" spans="1:28" x14ac:dyDescent="0.3">
      <c r="A36" t="s">
        <v>10</v>
      </c>
      <c r="B36">
        <v>2</v>
      </c>
      <c r="C36">
        <v>3</v>
      </c>
      <c r="F36">
        <v>2</v>
      </c>
      <c r="I36">
        <v>2</v>
      </c>
      <c r="J36">
        <v>2</v>
      </c>
      <c r="K36">
        <v>1</v>
      </c>
      <c r="L36">
        <v>1</v>
      </c>
      <c r="M36">
        <v>1</v>
      </c>
      <c r="O36">
        <v>2</v>
      </c>
      <c r="R36">
        <v>3</v>
      </c>
      <c r="S36">
        <v>1</v>
      </c>
      <c r="T36">
        <v>1</v>
      </c>
      <c r="V36">
        <v>1</v>
      </c>
      <c r="W36">
        <v>3</v>
      </c>
      <c r="X36">
        <v>1</v>
      </c>
      <c r="Y36">
        <v>1</v>
      </c>
      <c r="Z36">
        <v>1.5</v>
      </c>
    </row>
    <row r="37" spans="1:28" x14ac:dyDescent="0.3">
      <c r="A37" t="s">
        <v>46</v>
      </c>
      <c r="B37">
        <v>1</v>
      </c>
      <c r="O37">
        <v>3</v>
      </c>
      <c r="P37">
        <v>1</v>
      </c>
      <c r="Q37">
        <v>2</v>
      </c>
    </row>
    <row r="38" spans="1:28" x14ac:dyDescent="0.3">
      <c r="A38" t="s">
        <v>3</v>
      </c>
      <c r="F38">
        <v>3</v>
      </c>
      <c r="L38">
        <v>1</v>
      </c>
      <c r="S38">
        <v>3</v>
      </c>
    </row>
    <row r="39" spans="1:28" x14ac:dyDescent="0.3">
      <c r="A39" t="s">
        <v>351</v>
      </c>
    </row>
    <row r="40" spans="1:28" x14ac:dyDescent="0.3">
      <c r="A40" t="s">
        <v>56</v>
      </c>
      <c r="C40">
        <v>3</v>
      </c>
      <c r="E40">
        <v>2</v>
      </c>
      <c r="F40">
        <v>1</v>
      </c>
      <c r="G40">
        <v>2</v>
      </c>
      <c r="I40">
        <v>1</v>
      </c>
      <c r="J40">
        <v>1</v>
      </c>
      <c r="K40">
        <v>1</v>
      </c>
      <c r="L40">
        <v>1</v>
      </c>
      <c r="M40">
        <v>1</v>
      </c>
      <c r="P40">
        <v>1</v>
      </c>
      <c r="R40">
        <v>1</v>
      </c>
      <c r="S40">
        <v>4</v>
      </c>
      <c r="T40">
        <v>1</v>
      </c>
      <c r="V40">
        <v>1</v>
      </c>
      <c r="W40">
        <v>2</v>
      </c>
      <c r="Z40">
        <v>2</v>
      </c>
      <c r="AA40">
        <v>1</v>
      </c>
      <c r="AB40">
        <v>4</v>
      </c>
    </row>
    <row r="41" spans="1:28" x14ac:dyDescent="0.3">
      <c r="A41" t="s">
        <v>60</v>
      </c>
      <c r="B41">
        <v>2</v>
      </c>
    </row>
    <row r="42" spans="1:28" x14ac:dyDescent="0.3">
      <c r="A42" t="s">
        <v>340</v>
      </c>
      <c r="Q42">
        <v>1</v>
      </c>
      <c r="U42">
        <v>1</v>
      </c>
      <c r="W42">
        <v>1</v>
      </c>
      <c r="X42">
        <v>3</v>
      </c>
      <c r="Y42">
        <v>1</v>
      </c>
      <c r="Z42">
        <v>1</v>
      </c>
    </row>
    <row r="43" spans="1:28" x14ac:dyDescent="0.3">
      <c r="A43" t="s">
        <v>339</v>
      </c>
    </row>
    <row r="44" spans="1:28" x14ac:dyDescent="0.3">
      <c r="A44" t="s">
        <v>11</v>
      </c>
    </row>
    <row r="45" spans="1:28" x14ac:dyDescent="0.3">
      <c r="A45" t="s">
        <v>55</v>
      </c>
      <c r="B45">
        <v>2</v>
      </c>
      <c r="C45">
        <v>1</v>
      </c>
      <c r="D45">
        <v>1</v>
      </c>
      <c r="E45">
        <v>1</v>
      </c>
      <c r="F45">
        <v>3</v>
      </c>
      <c r="G45">
        <v>2</v>
      </c>
      <c r="H45">
        <v>3</v>
      </c>
      <c r="J45">
        <v>1</v>
      </c>
      <c r="K45">
        <v>1</v>
      </c>
      <c r="M45">
        <v>3</v>
      </c>
      <c r="N45">
        <v>4</v>
      </c>
      <c r="X45">
        <v>6</v>
      </c>
      <c r="Y45">
        <v>5</v>
      </c>
      <c r="Z45">
        <v>1</v>
      </c>
    </row>
    <row r="46" spans="1:28" x14ac:dyDescent="0.3">
      <c r="A46" t="s">
        <v>21</v>
      </c>
    </row>
    <row r="47" spans="1:28" x14ac:dyDescent="0.3">
      <c r="A47" t="s">
        <v>81</v>
      </c>
      <c r="G47">
        <v>3</v>
      </c>
      <c r="K47">
        <v>1</v>
      </c>
    </row>
    <row r="48" spans="1:28" x14ac:dyDescent="0.3">
      <c r="A48" t="s">
        <v>63</v>
      </c>
      <c r="B48">
        <v>2</v>
      </c>
      <c r="D48">
        <v>1</v>
      </c>
    </row>
    <row r="49" spans="1:28" x14ac:dyDescent="0.3">
      <c r="A49" t="s">
        <v>83</v>
      </c>
    </row>
    <row r="50" spans="1:28" x14ac:dyDescent="0.3">
      <c r="A50" t="s">
        <v>22</v>
      </c>
      <c r="Y50">
        <v>1</v>
      </c>
      <c r="AB50">
        <v>2</v>
      </c>
    </row>
    <row r="51" spans="1:28" x14ac:dyDescent="0.3">
      <c r="A51" t="s">
        <v>44</v>
      </c>
      <c r="N51">
        <v>3</v>
      </c>
      <c r="S51">
        <v>2</v>
      </c>
    </row>
    <row r="52" spans="1:28" x14ac:dyDescent="0.3">
      <c r="A52" t="s">
        <v>8</v>
      </c>
      <c r="B52">
        <v>1</v>
      </c>
      <c r="H52">
        <v>1</v>
      </c>
      <c r="J52">
        <v>2</v>
      </c>
      <c r="Q52">
        <v>2</v>
      </c>
    </row>
    <row r="53" spans="1:28" x14ac:dyDescent="0.3">
      <c r="A53" t="s">
        <v>356</v>
      </c>
    </row>
    <row r="54" spans="1:28" x14ac:dyDescent="0.3">
      <c r="A54" t="s">
        <v>82</v>
      </c>
      <c r="B54">
        <v>2</v>
      </c>
      <c r="C54">
        <v>2</v>
      </c>
      <c r="D54">
        <v>1</v>
      </c>
      <c r="E54">
        <v>2</v>
      </c>
      <c r="F54">
        <v>1</v>
      </c>
      <c r="G54">
        <v>2</v>
      </c>
      <c r="H54">
        <v>2</v>
      </c>
      <c r="I54">
        <v>3</v>
      </c>
      <c r="J54">
        <v>4</v>
      </c>
      <c r="L54">
        <v>4</v>
      </c>
      <c r="M54">
        <v>1</v>
      </c>
      <c r="N54">
        <v>2</v>
      </c>
      <c r="O54">
        <v>1</v>
      </c>
      <c r="P54">
        <v>1</v>
      </c>
      <c r="Q54">
        <v>1</v>
      </c>
      <c r="R54">
        <v>3</v>
      </c>
      <c r="S54">
        <v>3</v>
      </c>
      <c r="U54">
        <v>3</v>
      </c>
      <c r="V54">
        <v>1</v>
      </c>
      <c r="W54">
        <v>3</v>
      </c>
    </row>
    <row r="55" spans="1:28" x14ac:dyDescent="0.3">
      <c r="A55" t="s">
        <v>49</v>
      </c>
      <c r="G55">
        <v>2</v>
      </c>
    </row>
    <row r="56" spans="1:28" x14ac:dyDescent="0.3">
      <c r="A56" t="s">
        <v>85</v>
      </c>
      <c r="K56">
        <v>4</v>
      </c>
      <c r="L56">
        <v>2</v>
      </c>
      <c r="M56">
        <v>5</v>
      </c>
    </row>
    <row r="57" spans="1:28" x14ac:dyDescent="0.3">
      <c r="A57" t="s">
        <v>5</v>
      </c>
      <c r="B57">
        <v>1</v>
      </c>
      <c r="C57">
        <v>2</v>
      </c>
      <c r="D57">
        <v>2</v>
      </c>
      <c r="E57">
        <v>3</v>
      </c>
      <c r="F57">
        <v>2</v>
      </c>
      <c r="G57">
        <v>3</v>
      </c>
      <c r="H57">
        <v>1</v>
      </c>
      <c r="M57">
        <v>4</v>
      </c>
      <c r="N57">
        <v>6</v>
      </c>
      <c r="P57">
        <v>2</v>
      </c>
      <c r="Q57">
        <v>1</v>
      </c>
      <c r="R57">
        <v>2</v>
      </c>
      <c r="S57">
        <v>3</v>
      </c>
      <c r="V57">
        <v>2</v>
      </c>
      <c r="W57">
        <v>1</v>
      </c>
      <c r="X57">
        <v>1</v>
      </c>
      <c r="Y57">
        <v>4</v>
      </c>
      <c r="Z57">
        <v>5</v>
      </c>
      <c r="AA57">
        <v>1</v>
      </c>
      <c r="AB57">
        <v>3</v>
      </c>
    </row>
    <row r="58" spans="1:28" x14ac:dyDescent="0.3">
      <c r="A58" t="s">
        <v>45</v>
      </c>
      <c r="K58">
        <v>1</v>
      </c>
    </row>
    <row r="59" spans="1:28" x14ac:dyDescent="0.3">
      <c r="A59" t="s">
        <v>23</v>
      </c>
      <c r="B59">
        <v>1</v>
      </c>
      <c r="D59">
        <v>1</v>
      </c>
      <c r="E59">
        <v>3</v>
      </c>
      <c r="O59">
        <v>2</v>
      </c>
      <c r="P59">
        <v>2</v>
      </c>
      <c r="Q59">
        <v>1</v>
      </c>
      <c r="R59">
        <v>1</v>
      </c>
    </row>
    <row r="60" spans="1:28" x14ac:dyDescent="0.3">
      <c r="A60" t="s">
        <v>354</v>
      </c>
      <c r="Z60">
        <v>1</v>
      </c>
    </row>
    <row r="61" spans="1:28" x14ac:dyDescent="0.3">
      <c r="A61" t="s">
        <v>17</v>
      </c>
      <c r="F61">
        <v>2</v>
      </c>
      <c r="J61">
        <v>1</v>
      </c>
      <c r="K61">
        <v>1</v>
      </c>
    </row>
    <row r="62" spans="1:28" x14ac:dyDescent="0.3">
      <c r="A62" t="s">
        <v>86</v>
      </c>
      <c r="K62">
        <v>5</v>
      </c>
    </row>
    <row r="63" spans="1:28" x14ac:dyDescent="0.3">
      <c r="A63" t="s">
        <v>16</v>
      </c>
      <c r="C63">
        <v>4</v>
      </c>
      <c r="D63">
        <v>3</v>
      </c>
      <c r="F63">
        <v>2</v>
      </c>
      <c r="G63">
        <v>5</v>
      </c>
      <c r="H63">
        <v>3</v>
      </c>
      <c r="I63">
        <v>2</v>
      </c>
      <c r="J63">
        <v>5</v>
      </c>
      <c r="K63">
        <v>3</v>
      </c>
      <c r="L63">
        <v>2</v>
      </c>
      <c r="M63">
        <v>3</v>
      </c>
      <c r="O63">
        <v>5</v>
      </c>
      <c r="P63">
        <v>5</v>
      </c>
      <c r="Q63">
        <v>3</v>
      </c>
      <c r="R63">
        <v>2</v>
      </c>
      <c r="S63">
        <v>3</v>
      </c>
      <c r="T63">
        <v>1</v>
      </c>
      <c r="U63">
        <v>1</v>
      </c>
      <c r="V63">
        <v>3</v>
      </c>
      <c r="W63">
        <v>3</v>
      </c>
      <c r="X63">
        <v>5</v>
      </c>
      <c r="Y63">
        <v>4</v>
      </c>
      <c r="Z63">
        <v>1</v>
      </c>
      <c r="AA63">
        <v>3</v>
      </c>
    </row>
    <row r="64" spans="1:28" x14ac:dyDescent="0.3">
      <c r="A64" t="s">
        <v>47</v>
      </c>
    </row>
  </sheetData>
  <autoFilter ref="A1:AB64" xr:uid="{130C2564-D265-4C41-A3E0-02A62EDAC91D}">
    <sortState ref="A2:AB64">
      <sortCondition ref="A1:A6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workbookViewId="0">
      <selection activeCell="B170" sqref="B170"/>
    </sheetView>
  </sheetViews>
  <sheetFormatPr defaultRowHeight="14.4" x14ac:dyDescent="0.3"/>
  <cols>
    <col min="2" max="2" width="32.33203125" bestFit="1" customWidth="1"/>
  </cols>
  <sheetData>
    <row r="1" spans="1:3" ht="15.6" x14ac:dyDescent="0.3">
      <c r="A1" s="25" t="s">
        <v>87</v>
      </c>
      <c r="B1" s="26" t="s">
        <v>88</v>
      </c>
      <c r="C1" s="27" t="s">
        <v>89</v>
      </c>
    </row>
    <row r="2" spans="1:3" x14ac:dyDescent="0.3">
      <c r="A2" s="28" t="s">
        <v>90</v>
      </c>
      <c r="B2" s="28" t="s">
        <v>91</v>
      </c>
      <c r="C2" s="29">
        <v>50</v>
      </c>
    </row>
    <row r="3" spans="1:3" x14ac:dyDescent="0.3">
      <c r="A3" s="28" t="s">
        <v>90</v>
      </c>
      <c r="B3" s="28" t="s">
        <v>92</v>
      </c>
      <c r="C3" s="29">
        <v>65</v>
      </c>
    </row>
    <row r="4" spans="1:3" x14ac:dyDescent="0.3">
      <c r="A4" s="28" t="s">
        <v>93</v>
      </c>
      <c r="B4" s="28" t="s">
        <v>94</v>
      </c>
      <c r="C4" s="29">
        <v>25.01</v>
      </c>
    </row>
    <row r="5" spans="1:3" x14ac:dyDescent="0.3">
      <c r="A5" s="28" t="s">
        <v>93</v>
      </c>
      <c r="B5" s="28" t="s">
        <v>95</v>
      </c>
      <c r="C5" s="29">
        <v>25</v>
      </c>
    </row>
    <row r="6" spans="1:3" x14ac:dyDescent="0.3">
      <c r="A6" s="28" t="s">
        <v>96</v>
      </c>
      <c r="B6" s="28" t="s">
        <v>97</v>
      </c>
      <c r="C6" s="29">
        <v>25</v>
      </c>
    </row>
    <row r="7" spans="1:3" x14ac:dyDescent="0.3">
      <c r="A7" s="28" t="s">
        <v>98</v>
      </c>
      <c r="B7" s="28" t="s">
        <v>99</v>
      </c>
      <c r="C7" s="29">
        <v>25</v>
      </c>
    </row>
    <row r="8" spans="1:3" x14ac:dyDescent="0.3">
      <c r="A8" s="28" t="s">
        <v>100</v>
      </c>
      <c r="B8" s="28" t="s">
        <v>101</v>
      </c>
      <c r="C8" s="29">
        <v>25</v>
      </c>
    </row>
    <row r="9" spans="1:3" x14ac:dyDescent="0.3">
      <c r="A9" s="28" t="s">
        <v>100</v>
      </c>
      <c r="B9" s="28" t="s">
        <v>102</v>
      </c>
      <c r="C9" s="29">
        <v>25</v>
      </c>
    </row>
    <row r="10" spans="1:3" x14ac:dyDescent="0.3">
      <c r="A10" s="28" t="s">
        <v>103</v>
      </c>
      <c r="B10" s="28" t="s">
        <v>104</v>
      </c>
      <c r="C10" s="29">
        <v>83.34</v>
      </c>
    </row>
    <row r="11" spans="1:3" x14ac:dyDescent="0.3">
      <c r="A11" s="28" t="s">
        <v>103</v>
      </c>
      <c r="B11" s="28" t="s">
        <v>105</v>
      </c>
      <c r="C11" s="29">
        <v>83.34</v>
      </c>
    </row>
    <row r="12" spans="1:3" x14ac:dyDescent="0.3">
      <c r="A12" s="28" t="s">
        <v>103</v>
      </c>
      <c r="B12" s="28" t="s">
        <v>106</v>
      </c>
      <c r="C12" s="29">
        <v>83.34</v>
      </c>
    </row>
    <row r="13" spans="1:3" x14ac:dyDescent="0.3">
      <c r="A13" s="28" t="s">
        <v>103</v>
      </c>
      <c r="B13" s="28" t="s">
        <v>107</v>
      </c>
      <c r="C13" s="29">
        <v>83.34</v>
      </c>
    </row>
    <row r="14" spans="1:3" x14ac:dyDescent="0.3">
      <c r="A14" s="28" t="s">
        <v>103</v>
      </c>
      <c r="B14" s="28" t="s">
        <v>108</v>
      </c>
      <c r="C14" s="29">
        <v>83.23</v>
      </c>
    </row>
    <row r="15" spans="1:3" x14ac:dyDescent="0.3">
      <c r="A15" s="28" t="s">
        <v>103</v>
      </c>
      <c r="B15" s="28" t="s">
        <v>109</v>
      </c>
      <c r="C15" s="29">
        <v>83.34</v>
      </c>
    </row>
    <row r="16" spans="1:3" x14ac:dyDescent="0.3">
      <c r="A16" s="28" t="s">
        <v>103</v>
      </c>
      <c r="B16" s="28" t="s">
        <v>110</v>
      </c>
      <c r="C16" s="29">
        <v>83.34</v>
      </c>
    </row>
    <row r="17" spans="1:3" x14ac:dyDescent="0.3">
      <c r="A17" s="28" t="s">
        <v>103</v>
      </c>
      <c r="B17" s="28" t="s">
        <v>111</v>
      </c>
      <c r="C17" s="29">
        <v>83.34</v>
      </c>
    </row>
    <row r="18" spans="1:3" x14ac:dyDescent="0.3">
      <c r="A18" s="28" t="s">
        <v>103</v>
      </c>
      <c r="B18" s="28" t="s">
        <v>109</v>
      </c>
      <c r="C18" s="29">
        <v>25</v>
      </c>
    </row>
    <row r="19" spans="1:3" x14ac:dyDescent="0.3">
      <c r="A19" s="28" t="s">
        <v>103</v>
      </c>
      <c r="B19" s="28" t="s">
        <v>112</v>
      </c>
      <c r="C19" s="29">
        <v>83.34</v>
      </c>
    </row>
    <row r="20" spans="1:3" x14ac:dyDescent="0.3">
      <c r="A20" s="28" t="s">
        <v>103</v>
      </c>
      <c r="B20" s="28" t="s">
        <v>113</v>
      </c>
      <c r="C20" s="29">
        <v>83.34</v>
      </c>
    </row>
    <row r="21" spans="1:3" x14ac:dyDescent="0.3">
      <c r="A21" s="28" t="s">
        <v>103</v>
      </c>
      <c r="B21" s="28" t="s">
        <v>114</v>
      </c>
      <c r="C21" s="29">
        <v>83.34</v>
      </c>
    </row>
    <row r="22" spans="1:3" x14ac:dyDescent="0.3">
      <c r="A22" s="28" t="s">
        <v>115</v>
      </c>
      <c r="B22" s="28" t="s">
        <v>116</v>
      </c>
      <c r="C22" s="29">
        <v>83.34</v>
      </c>
    </row>
    <row r="23" spans="1:3" x14ac:dyDescent="0.3">
      <c r="A23" s="28" t="s">
        <v>115</v>
      </c>
      <c r="B23" s="28" t="s">
        <v>117</v>
      </c>
      <c r="C23" s="29">
        <v>83.34</v>
      </c>
    </row>
    <row r="24" spans="1:3" x14ac:dyDescent="0.3">
      <c r="A24" s="28" t="s">
        <v>115</v>
      </c>
      <c r="B24" s="28" t="s">
        <v>118</v>
      </c>
      <c r="C24" s="29">
        <v>83.34</v>
      </c>
    </row>
    <row r="25" spans="1:3" x14ac:dyDescent="0.3">
      <c r="A25" s="28" t="s">
        <v>119</v>
      </c>
      <c r="B25" s="28" t="s">
        <v>120</v>
      </c>
      <c r="C25" s="29">
        <v>83</v>
      </c>
    </row>
    <row r="26" spans="1:3" x14ac:dyDescent="0.3">
      <c r="A26" s="28" t="s">
        <v>121</v>
      </c>
      <c r="B26" s="28" t="s">
        <v>122</v>
      </c>
      <c r="C26" s="29">
        <v>25</v>
      </c>
    </row>
    <row r="27" spans="1:3" x14ac:dyDescent="0.3">
      <c r="A27" s="28" t="s">
        <v>121</v>
      </c>
      <c r="B27" s="28" t="s">
        <v>123</v>
      </c>
      <c r="C27" s="29">
        <v>75</v>
      </c>
    </row>
    <row r="28" spans="1:3" x14ac:dyDescent="0.3">
      <c r="A28" s="28" t="s">
        <v>124</v>
      </c>
      <c r="B28" s="28" t="s">
        <v>125</v>
      </c>
      <c r="C28" s="29">
        <v>50</v>
      </c>
    </row>
    <row r="29" spans="1:3" x14ac:dyDescent="0.3">
      <c r="A29" s="28" t="s">
        <v>126</v>
      </c>
      <c r="B29" s="28" t="s">
        <v>127</v>
      </c>
      <c r="C29" s="29">
        <v>25</v>
      </c>
    </row>
    <row r="30" spans="1:3" x14ac:dyDescent="0.3">
      <c r="A30" s="28" t="s">
        <v>128</v>
      </c>
      <c r="B30" s="28" t="s">
        <v>129</v>
      </c>
      <c r="C30" s="29">
        <v>25</v>
      </c>
    </row>
    <row r="31" spans="1:3" x14ac:dyDescent="0.3">
      <c r="A31" s="28" t="s">
        <v>130</v>
      </c>
      <c r="B31" s="28" t="s">
        <v>131</v>
      </c>
      <c r="C31" s="29">
        <v>25</v>
      </c>
    </row>
    <row r="32" spans="1:3" x14ac:dyDescent="0.3">
      <c r="A32" s="28" t="s">
        <v>132</v>
      </c>
      <c r="B32" s="28" t="s">
        <v>133</v>
      </c>
      <c r="C32" s="29">
        <v>50</v>
      </c>
    </row>
    <row r="33" spans="1:3" x14ac:dyDescent="0.3">
      <c r="A33" s="28" t="s">
        <v>134</v>
      </c>
      <c r="B33" s="28" t="s">
        <v>135</v>
      </c>
      <c r="C33" s="29">
        <v>100</v>
      </c>
    </row>
    <row r="34" spans="1:3" x14ac:dyDescent="0.3">
      <c r="A34" s="28" t="s">
        <v>136</v>
      </c>
      <c r="B34" s="28" t="s">
        <v>137</v>
      </c>
      <c r="C34" s="29">
        <v>25</v>
      </c>
    </row>
    <row r="35" spans="1:3" x14ac:dyDescent="0.3">
      <c r="A35" s="28" t="s">
        <v>138</v>
      </c>
      <c r="B35" s="28" t="s">
        <v>139</v>
      </c>
      <c r="C35" s="29">
        <v>25</v>
      </c>
    </row>
    <row r="36" spans="1:3" x14ac:dyDescent="0.3">
      <c r="A36" s="28" t="s">
        <v>140</v>
      </c>
      <c r="B36" s="28" t="s">
        <v>141</v>
      </c>
      <c r="C36" s="29">
        <v>25</v>
      </c>
    </row>
    <row r="37" spans="1:3" x14ac:dyDescent="0.3">
      <c r="A37" s="28" t="s">
        <v>142</v>
      </c>
      <c r="B37" s="28" t="s">
        <v>143</v>
      </c>
      <c r="C37" s="29">
        <v>141.68</v>
      </c>
    </row>
    <row r="38" spans="1:3" x14ac:dyDescent="0.3">
      <c r="A38" s="28" t="s">
        <v>142</v>
      </c>
      <c r="B38" s="28" t="s">
        <v>144</v>
      </c>
      <c r="C38" s="29">
        <v>70.84</v>
      </c>
    </row>
    <row r="39" spans="1:3" x14ac:dyDescent="0.3">
      <c r="A39" s="28" t="s">
        <v>142</v>
      </c>
      <c r="B39" s="28" t="s">
        <v>145</v>
      </c>
      <c r="C39" s="29">
        <v>70.84</v>
      </c>
    </row>
    <row r="40" spans="1:3" x14ac:dyDescent="0.3">
      <c r="A40" s="28" t="s">
        <v>142</v>
      </c>
      <c r="B40" s="28" t="s">
        <v>145</v>
      </c>
      <c r="C40" s="29">
        <v>25</v>
      </c>
    </row>
    <row r="41" spans="1:3" x14ac:dyDescent="0.3">
      <c r="A41" s="28" t="s">
        <v>142</v>
      </c>
      <c r="B41" s="28" t="s">
        <v>146</v>
      </c>
      <c r="C41" s="29">
        <v>70.84</v>
      </c>
    </row>
    <row r="42" spans="1:3" x14ac:dyDescent="0.3">
      <c r="A42" s="28" t="s">
        <v>142</v>
      </c>
      <c r="B42" s="28" t="s">
        <v>147</v>
      </c>
      <c r="C42" s="29">
        <v>154.16999999999999</v>
      </c>
    </row>
    <row r="43" spans="1:3" x14ac:dyDescent="0.3">
      <c r="A43" s="28" t="s">
        <v>142</v>
      </c>
      <c r="B43" s="28" t="s">
        <v>148</v>
      </c>
      <c r="C43" s="29">
        <v>25</v>
      </c>
    </row>
    <row r="44" spans="1:3" x14ac:dyDescent="0.3">
      <c r="A44" s="28" t="s">
        <v>142</v>
      </c>
      <c r="B44" s="28" t="s">
        <v>149</v>
      </c>
      <c r="C44" s="29">
        <v>70.84</v>
      </c>
    </row>
    <row r="45" spans="1:3" x14ac:dyDescent="0.3">
      <c r="A45" s="28" t="s">
        <v>142</v>
      </c>
      <c r="B45" s="28" t="s">
        <v>150</v>
      </c>
      <c r="C45" s="29">
        <v>25</v>
      </c>
    </row>
    <row r="46" spans="1:3" x14ac:dyDescent="0.3">
      <c r="A46" s="28" t="s">
        <v>142</v>
      </c>
      <c r="B46" s="28" t="s">
        <v>151</v>
      </c>
      <c r="C46" s="29">
        <v>70.84</v>
      </c>
    </row>
    <row r="47" spans="1:3" x14ac:dyDescent="0.3">
      <c r="A47" s="28" t="s">
        <v>142</v>
      </c>
      <c r="B47" s="28" t="s">
        <v>152</v>
      </c>
      <c r="C47" s="29">
        <v>75</v>
      </c>
    </row>
    <row r="48" spans="1:3" x14ac:dyDescent="0.3">
      <c r="A48" s="28" t="s">
        <v>153</v>
      </c>
      <c r="B48" s="28" t="s">
        <v>154</v>
      </c>
      <c r="C48" s="29">
        <v>500</v>
      </c>
    </row>
    <row r="49" spans="1:3" x14ac:dyDescent="0.3">
      <c r="A49" s="28" t="s">
        <v>153</v>
      </c>
      <c r="B49" s="28" t="s">
        <v>155</v>
      </c>
      <c r="C49" s="29">
        <v>25</v>
      </c>
    </row>
    <row r="50" spans="1:3" x14ac:dyDescent="0.3">
      <c r="A50" s="28" t="s">
        <v>156</v>
      </c>
      <c r="B50" s="28" t="s">
        <v>157</v>
      </c>
      <c r="C50" s="29">
        <v>12.49</v>
      </c>
    </row>
    <row r="51" spans="1:3" x14ac:dyDescent="0.3">
      <c r="A51" s="28" t="s">
        <v>156</v>
      </c>
      <c r="B51" s="28" t="s">
        <v>158</v>
      </c>
      <c r="C51" s="29">
        <v>70.84</v>
      </c>
    </row>
    <row r="52" spans="1:3" x14ac:dyDescent="0.3">
      <c r="A52" s="28" t="s">
        <v>156</v>
      </c>
      <c r="B52" s="28" t="s">
        <v>159</v>
      </c>
      <c r="C52" s="29">
        <v>70.84</v>
      </c>
    </row>
    <row r="53" spans="1:3" x14ac:dyDescent="0.3">
      <c r="A53" s="28" t="s">
        <v>156</v>
      </c>
      <c r="B53" s="28" t="s">
        <v>160</v>
      </c>
      <c r="C53" s="29">
        <v>70.84</v>
      </c>
    </row>
    <row r="54" spans="1:3" x14ac:dyDescent="0.3">
      <c r="A54" s="28" t="s">
        <v>161</v>
      </c>
      <c r="B54" s="28" t="s">
        <v>162</v>
      </c>
      <c r="C54" s="29">
        <v>75</v>
      </c>
    </row>
    <row r="55" spans="1:3" x14ac:dyDescent="0.3">
      <c r="A55" s="28" t="s">
        <v>161</v>
      </c>
      <c r="B55" s="28" t="s">
        <v>163</v>
      </c>
      <c r="C55" s="29">
        <v>70.84</v>
      </c>
    </row>
    <row r="56" spans="1:3" x14ac:dyDescent="0.3">
      <c r="A56" s="28" t="s">
        <v>161</v>
      </c>
      <c r="B56" s="28" t="s">
        <v>164</v>
      </c>
      <c r="C56" s="29">
        <v>70.84</v>
      </c>
    </row>
    <row r="57" spans="1:3" x14ac:dyDescent="0.3">
      <c r="A57" s="28" t="s">
        <v>165</v>
      </c>
      <c r="B57" s="28" t="s">
        <v>166</v>
      </c>
      <c r="C57" s="29">
        <v>25</v>
      </c>
    </row>
    <row r="58" spans="1:3" x14ac:dyDescent="0.3">
      <c r="A58" s="28" t="s">
        <v>165</v>
      </c>
      <c r="B58" s="28" t="s">
        <v>167</v>
      </c>
      <c r="C58" s="29">
        <v>25</v>
      </c>
    </row>
    <row r="59" spans="1:3" x14ac:dyDescent="0.3">
      <c r="A59" s="28" t="s">
        <v>168</v>
      </c>
      <c r="B59" s="28" t="s">
        <v>169</v>
      </c>
      <c r="C59" s="29">
        <v>70.84</v>
      </c>
    </row>
    <row r="60" spans="1:3" x14ac:dyDescent="0.3">
      <c r="A60" s="28" t="s">
        <v>168</v>
      </c>
      <c r="B60" s="28" t="s">
        <v>170</v>
      </c>
      <c r="C60" s="29">
        <v>70.84</v>
      </c>
    </row>
    <row r="61" spans="1:3" x14ac:dyDescent="0.3">
      <c r="A61" s="28" t="s">
        <v>171</v>
      </c>
      <c r="B61" s="28" t="s">
        <v>172</v>
      </c>
      <c r="C61" s="29">
        <v>25</v>
      </c>
    </row>
    <row r="62" spans="1:3" x14ac:dyDescent="0.3">
      <c r="A62" s="28" t="s">
        <v>173</v>
      </c>
      <c r="B62" s="28" t="s">
        <v>174</v>
      </c>
      <c r="C62" s="29">
        <v>50</v>
      </c>
    </row>
    <row r="63" spans="1:3" x14ac:dyDescent="0.3">
      <c r="A63" s="28" t="s">
        <v>173</v>
      </c>
      <c r="B63" s="28" t="s">
        <v>175</v>
      </c>
      <c r="C63" s="29">
        <v>25</v>
      </c>
    </row>
    <row r="64" spans="1:3" x14ac:dyDescent="0.3">
      <c r="A64" s="28" t="s">
        <v>176</v>
      </c>
      <c r="B64" s="28" t="s">
        <v>177</v>
      </c>
      <c r="C64" s="29">
        <v>70.84</v>
      </c>
    </row>
    <row r="65" spans="1:3" x14ac:dyDescent="0.3">
      <c r="A65" s="28" t="s">
        <v>176</v>
      </c>
      <c r="B65" s="28" t="s">
        <v>178</v>
      </c>
      <c r="C65" s="29">
        <v>70.84</v>
      </c>
    </row>
    <row r="66" spans="1:3" x14ac:dyDescent="0.3">
      <c r="A66" s="28" t="s">
        <v>176</v>
      </c>
      <c r="B66" s="28" t="s">
        <v>179</v>
      </c>
      <c r="C66" s="29">
        <v>70.84</v>
      </c>
    </row>
    <row r="67" spans="1:3" x14ac:dyDescent="0.3">
      <c r="A67" s="28" t="s">
        <v>176</v>
      </c>
      <c r="B67" s="28" t="s">
        <v>180</v>
      </c>
      <c r="C67" s="29">
        <v>10</v>
      </c>
    </row>
    <row r="68" spans="1:3" x14ac:dyDescent="0.3">
      <c r="A68" s="28" t="s">
        <v>181</v>
      </c>
      <c r="B68" s="28" t="s">
        <v>182</v>
      </c>
      <c r="C68" s="29">
        <v>50</v>
      </c>
    </row>
    <row r="69" spans="1:3" x14ac:dyDescent="0.3">
      <c r="A69" s="28" t="s">
        <v>181</v>
      </c>
      <c r="B69" s="28" t="s">
        <v>183</v>
      </c>
      <c r="C69" s="29">
        <v>25</v>
      </c>
    </row>
    <row r="70" spans="1:3" x14ac:dyDescent="0.3">
      <c r="A70" s="28" t="s">
        <v>184</v>
      </c>
      <c r="B70" s="28" t="s">
        <v>185</v>
      </c>
      <c r="C70" s="29">
        <v>70.84</v>
      </c>
    </row>
    <row r="71" spans="1:3" x14ac:dyDescent="0.3">
      <c r="A71" s="28" t="s">
        <v>184</v>
      </c>
      <c r="B71" s="28" t="s">
        <v>186</v>
      </c>
      <c r="C71" s="29">
        <v>70.84</v>
      </c>
    </row>
    <row r="72" spans="1:3" x14ac:dyDescent="0.3">
      <c r="A72" s="28" t="s">
        <v>184</v>
      </c>
      <c r="B72" s="28" t="s">
        <v>187</v>
      </c>
      <c r="C72" s="29">
        <v>70.84</v>
      </c>
    </row>
    <row r="73" spans="1:3" x14ac:dyDescent="0.3">
      <c r="A73" s="28" t="s">
        <v>184</v>
      </c>
      <c r="B73" s="28" t="s">
        <v>188</v>
      </c>
      <c r="C73" s="29">
        <v>70.84</v>
      </c>
    </row>
    <row r="74" spans="1:3" x14ac:dyDescent="0.3">
      <c r="A74" s="28" t="s">
        <v>184</v>
      </c>
      <c r="B74" s="28" t="s">
        <v>189</v>
      </c>
      <c r="C74" s="29">
        <v>70.84</v>
      </c>
    </row>
    <row r="75" spans="1:3" x14ac:dyDescent="0.3">
      <c r="A75" s="28" t="s">
        <v>184</v>
      </c>
      <c r="B75" s="28" t="s">
        <v>190</v>
      </c>
      <c r="C75" s="29">
        <v>25</v>
      </c>
    </row>
    <row r="76" spans="1:3" x14ac:dyDescent="0.3">
      <c r="A76" s="28" t="s">
        <v>184</v>
      </c>
      <c r="B76" s="28" t="s">
        <v>191</v>
      </c>
      <c r="C76" s="29">
        <v>70.84</v>
      </c>
    </row>
    <row r="77" spans="1:3" x14ac:dyDescent="0.3">
      <c r="A77" s="28" t="s">
        <v>184</v>
      </c>
      <c r="B77" s="28" t="s">
        <v>192</v>
      </c>
      <c r="C77" s="29">
        <v>70.84</v>
      </c>
    </row>
    <row r="78" spans="1:3" x14ac:dyDescent="0.3">
      <c r="A78" s="28" t="s">
        <v>184</v>
      </c>
      <c r="B78" s="28" t="s">
        <v>193</v>
      </c>
      <c r="C78" s="29">
        <v>70.84</v>
      </c>
    </row>
    <row r="79" spans="1:3" x14ac:dyDescent="0.3">
      <c r="A79" s="28" t="s">
        <v>184</v>
      </c>
      <c r="B79" s="28" t="s">
        <v>194</v>
      </c>
      <c r="C79" s="29">
        <v>70.84</v>
      </c>
    </row>
    <row r="80" spans="1:3" x14ac:dyDescent="0.3">
      <c r="A80" s="28" t="s">
        <v>184</v>
      </c>
      <c r="B80" s="28" t="s">
        <v>195</v>
      </c>
      <c r="C80" s="29">
        <v>70.84</v>
      </c>
    </row>
    <row r="81" spans="1:3" x14ac:dyDescent="0.3">
      <c r="A81" s="28" t="s">
        <v>196</v>
      </c>
      <c r="B81" s="28" t="s">
        <v>197</v>
      </c>
      <c r="C81" s="29">
        <v>70.84</v>
      </c>
    </row>
    <row r="82" spans="1:3" x14ac:dyDescent="0.3">
      <c r="A82" s="28" t="s">
        <v>196</v>
      </c>
      <c r="B82" s="28" t="s">
        <v>198</v>
      </c>
      <c r="C82" s="29">
        <v>70.84</v>
      </c>
    </row>
    <row r="83" spans="1:3" x14ac:dyDescent="0.3">
      <c r="A83" s="28" t="s">
        <v>196</v>
      </c>
      <c r="B83" s="28" t="s">
        <v>197</v>
      </c>
      <c r="C83" s="29">
        <v>25</v>
      </c>
    </row>
    <row r="84" spans="1:3" x14ac:dyDescent="0.3">
      <c r="A84" s="28" t="s">
        <v>199</v>
      </c>
      <c r="B84" s="28" t="s">
        <v>200</v>
      </c>
      <c r="C84" s="29">
        <v>70.84</v>
      </c>
    </row>
    <row r="85" spans="1:3" x14ac:dyDescent="0.3">
      <c r="A85" s="28" t="s">
        <v>199</v>
      </c>
      <c r="B85" s="28" t="s">
        <v>201</v>
      </c>
      <c r="C85" s="29">
        <v>70.84</v>
      </c>
    </row>
    <row r="86" spans="1:3" x14ac:dyDescent="0.3">
      <c r="A86" s="28" t="s">
        <v>199</v>
      </c>
      <c r="B86" s="28" t="s">
        <v>202</v>
      </c>
      <c r="C86" s="29">
        <v>74.8</v>
      </c>
    </row>
    <row r="87" spans="1:3" x14ac:dyDescent="0.3">
      <c r="A87" s="28" t="s">
        <v>203</v>
      </c>
      <c r="B87" s="28" t="s">
        <v>204</v>
      </c>
      <c r="C87" s="29">
        <v>75</v>
      </c>
    </row>
    <row r="88" spans="1:3" x14ac:dyDescent="0.3">
      <c r="A88" s="28" t="s">
        <v>205</v>
      </c>
      <c r="B88" s="28" t="s">
        <v>206</v>
      </c>
      <c r="C88" s="29">
        <v>70.84</v>
      </c>
    </row>
    <row r="89" spans="1:3" x14ac:dyDescent="0.3">
      <c r="A89" s="28" t="s">
        <v>205</v>
      </c>
      <c r="B89" s="28" t="s">
        <v>207</v>
      </c>
      <c r="C89" s="29">
        <v>70.84</v>
      </c>
    </row>
    <row r="90" spans="1:3" x14ac:dyDescent="0.3">
      <c r="A90" s="28" t="s">
        <v>208</v>
      </c>
      <c r="B90" s="28" t="s">
        <v>209</v>
      </c>
      <c r="C90" s="29">
        <v>25</v>
      </c>
    </row>
    <row r="91" spans="1:3" x14ac:dyDescent="0.3">
      <c r="A91" s="28" t="s">
        <v>210</v>
      </c>
      <c r="B91" s="28" t="s">
        <v>211</v>
      </c>
      <c r="C91" s="29">
        <v>25</v>
      </c>
    </row>
    <row r="92" spans="1:3" x14ac:dyDescent="0.3">
      <c r="A92" s="28" t="s">
        <v>212</v>
      </c>
      <c r="B92" s="28" t="s">
        <v>213</v>
      </c>
      <c r="C92" s="29">
        <v>15</v>
      </c>
    </row>
    <row r="93" spans="1:3" x14ac:dyDescent="0.3">
      <c r="A93" s="28" t="s">
        <v>214</v>
      </c>
      <c r="B93" s="28" t="s">
        <v>215</v>
      </c>
      <c r="C93" s="29">
        <v>25</v>
      </c>
    </row>
    <row r="94" spans="1:3" x14ac:dyDescent="0.3">
      <c r="A94" s="28" t="s">
        <v>214</v>
      </c>
      <c r="B94" s="28" t="s">
        <v>215</v>
      </c>
      <c r="C94" s="29">
        <v>25</v>
      </c>
    </row>
    <row r="95" spans="1:3" x14ac:dyDescent="0.3">
      <c r="A95" s="28" t="s">
        <v>216</v>
      </c>
      <c r="B95" s="28" t="s">
        <v>217</v>
      </c>
      <c r="C95" s="29">
        <v>25</v>
      </c>
    </row>
    <row r="96" spans="1:3" x14ac:dyDescent="0.3">
      <c r="A96" s="28" t="s">
        <v>218</v>
      </c>
      <c r="B96" s="28" t="s">
        <v>219</v>
      </c>
      <c r="C96" s="29">
        <v>77.78</v>
      </c>
    </row>
    <row r="97" spans="1:3" x14ac:dyDescent="0.3">
      <c r="A97" s="28" t="s">
        <v>218</v>
      </c>
      <c r="B97" s="28" t="s">
        <v>220</v>
      </c>
      <c r="C97" s="29">
        <v>77.78</v>
      </c>
    </row>
    <row r="98" spans="1:3" x14ac:dyDescent="0.3">
      <c r="A98" s="28" t="s">
        <v>218</v>
      </c>
      <c r="B98" s="28" t="s">
        <v>221</v>
      </c>
      <c r="C98" s="29">
        <v>77.78</v>
      </c>
    </row>
    <row r="99" spans="1:3" x14ac:dyDescent="0.3">
      <c r="A99" s="28" t="s">
        <v>218</v>
      </c>
      <c r="B99" s="28" t="s">
        <v>222</v>
      </c>
      <c r="C99" s="29">
        <v>77.78</v>
      </c>
    </row>
    <row r="100" spans="1:3" x14ac:dyDescent="0.3">
      <c r="A100" s="28" t="s">
        <v>218</v>
      </c>
      <c r="B100" s="28" t="s">
        <v>223</v>
      </c>
      <c r="C100" s="29">
        <v>25</v>
      </c>
    </row>
    <row r="101" spans="1:3" x14ac:dyDescent="0.3">
      <c r="A101" s="28" t="s">
        <v>218</v>
      </c>
      <c r="B101" s="28" t="s">
        <v>224</v>
      </c>
      <c r="C101" s="29">
        <v>25</v>
      </c>
    </row>
    <row r="102" spans="1:3" x14ac:dyDescent="0.3">
      <c r="A102" s="28" t="s">
        <v>218</v>
      </c>
      <c r="B102" s="28" t="s">
        <v>225</v>
      </c>
      <c r="C102" s="29">
        <v>25</v>
      </c>
    </row>
    <row r="103" spans="1:3" x14ac:dyDescent="0.3">
      <c r="A103" s="28" t="s">
        <v>218</v>
      </c>
      <c r="B103" s="28" t="s">
        <v>226</v>
      </c>
      <c r="C103" s="29">
        <v>77.78</v>
      </c>
    </row>
    <row r="104" spans="1:3" x14ac:dyDescent="0.3">
      <c r="A104" s="28" t="s">
        <v>218</v>
      </c>
      <c r="B104" s="28" t="s">
        <v>227</v>
      </c>
      <c r="C104" s="29">
        <v>25</v>
      </c>
    </row>
    <row r="105" spans="1:3" x14ac:dyDescent="0.3">
      <c r="A105" s="28" t="s">
        <v>218</v>
      </c>
      <c r="B105" s="28" t="s">
        <v>221</v>
      </c>
      <c r="C105" s="29">
        <v>25</v>
      </c>
    </row>
    <row r="106" spans="1:3" x14ac:dyDescent="0.3">
      <c r="A106" s="28" t="s">
        <v>218</v>
      </c>
      <c r="B106" s="28" t="s">
        <v>220</v>
      </c>
      <c r="C106" s="29">
        <v>77.78</v>
      </c>
    </row>
    <row r="107" spans="1:3" x14ac:dyDescent="0.3">
      <c r="A107" s="28" t="s">
        <v>228</v>
      </c>
      <c r="B107" s="28" t="s">
        <v>229</v>
      </c>
      <c r="C107" s="29">
        <v>75</v>
      </c>
    </row>
    <row r="108" spans="1:3" x14ac:dyDescent="0.3">
      <c r="A108" s="28" t="s">
        <v>230</v>
      </c>
      <c r="B108" s="28" t="s">
        <v>231</v>
      </c>
      <c r="C108" s="29">
        <v>38.89</v>
      </c>
    </row>
    <row r="109" spans="1:3" x14ac:dyDescent="0.3">
      <c r="A109" s="28" t="s">
        <v>230</v>
      </c>
      <c r="B109" s="28" t="s">
        <v>232</v>
      </c>
      <c r="C109" s="29">
        <v>77.78</v>
      </c>
    </row>
    <row r="110" spans="1:3" x14ac:dyDescent="0.3">
      <c r="A110" s="28" t="s">
        <v>230</v>
      </c>
      <c r="B110" s="28" t="s">
        <v>233</v>
      </c>
      <c r="C110" s="29">
        <v>77.78</v>
      </c>
    </row>
    <row r="111" spans="1:3" x14ac:dyDescent="0.3">
      <c r="A111" s="28" t="s">
        <v>230</v>
      </c>
      <c r="B111" s="28" t="s">
        <v>234</v>
      </c>
      <c r="C111" s="29">
        <v>77.78</v>
      </c>
    </row>
    <row r="112" spans="1:3" x14ac:dyDescent="0.3">
      <c r="A112" s="28" t="s">
        <v>230</v>
      </c>
      <c r="B112" s="28" t="s">
        <v>235</v>
      </c>
      <c r="C112" s="29">
        <v>77.78</v>
      </c>
    </row>
    <row r="113" spans="1:3" x14ac:dyDescent="0.3">
      <c r="A113" s="28" t="s">
        <v>230</v>
      </c>
      <c r="B113" s="28" t="s">
        <v>236</v>
      </c>
      <c r="C113" s="29">
        <v>25</v>
      </c>
    </row>
    <row r="114" spans="1:3" x14ac:dyDescent="0.3">
      <c r="A114" s="28" t="s">
        <v>230</v>
      </c>
      <c r="B114" s="28" t="s">
        <v>237</v>
      </c>
      <c r="C114" s="29">
        <v>77.78</v>
      </c>
    </row>
    <row r="115" spans="1:3" x14ac:dyDescent="0.3">
      <c r="A115" s="28" t="s">
        <v>238</v>
      </c>
      <c r="B115" s="28" t="s">
        <v>239</v>
      </c>
      <c r="C115" s="29">
        <v>25</v>
      </c>
    </row>
    <row r="116" spans="1:3" x14ac:dyDescent="0.3">
      <c r="A116" s="28" t="s">
        <v>238</v>
      </c>
      <c r="B116" s="28" t="s">
        <v>240</v>
      </c>
      <c r="C116" s="29">
        <v>25</v>
      </c>
    </row>
    <row r="117" spans="1:3" x14ac:dyDescent="0.3">
      <c r="A117" s="28" t="s">
        <v>238</v>
      </c>
      <c r="B117" s="28" t="s">
        <v>241</v>
      </c>
      <c r="C117" s="29">
        <v>25</v>
      </c>
    </row>
    <row r="118" spans="1:3" x14ac:dyDescent="0.3">
      <c r="A118" s="28" t="s">
        <v>242</v>
      </c>
      <c r="B118" s="28" t="s">
        <v>243</v>
      </c>
      <c r="C118" s="29">
        <v>77.78</v>
      </c>
    </row>
    <row r="119" spans="1:3" x14ac:dyDescent="0.3">
      <c r="A119" s="28" t="s">
        <v>242</v>
      </c>
      <c r="B119" s="28" t="s">
        <v>244</v>
      </c>
      <c r="C119" s="29">
        <v>77.78</v>
      </c>
    </row>
    <row r="120" spans="1:3" x14ac:dyDescent="0.3">
      <c r="A120" s="28" t="s">
        <v>242</v>
      </c>
      <c r="B120" s="28" t="s">
        <v>245</v>
      </c>
      <c r="C120" s="29">
        <v>77.78</v>
      </c>
    </row>
    <row r="121" spans="1:3" x14ac:dyDescent="0.3">
      <c r="A121" s="28" t="s">
        <v>246</v>
      </c>
      <c r="B121" s="28" t="s">
        <v>247</v>
      </c>
      <c r="C121" s="29">
        <v>38.39</v>
      </c>
    </row>
    <row r="122" spans="1:3" x14ac:dyDescent="0.3">
      <c r="A122" s="28" t="s">
        <v>246</v>
      </c>
      <c r="B122" s="28" t="s">
        <v>248</v>
      </c>
      <c r="C122" s="29">
        <v>77.78</v>
      </c>
    </row>
    <row r="123" spans="1:3" x14ac:dyDescent="0.3">
      <c r="A123" s="28" t="s">
        <v>246</v>
      </c>
      <c r="B123" s="28" t="s">
        <v>249</v>
      </c>
      <c r="C123" s="29">
        <v>77.78</v>
      </c>
    </row>
    <row r="124" spans="1:3" x14ac:dyDescent="0.3">
      <c r="A124" s="28" t="s">
        <v>250</v>
      </c>
      <c r="B124" s="28" t="s">
        <v>251</v>
      </c>
      <c r="C124" s="29">
        <v>50</v>
      </c>
    </row>
    <row r="125" spans="1:3" x14ac:dyDescent="0.3">
      <c r="A125" s="28" t="s">
        <v>252</v>
      </c>
      <c r="B125" s="28" t="s">
        <v>253</v>
      </c>
      <c r="C125" s="29">
        <v>25</v>
      </c>
    </row>
    <row r="126" spans="1:3" x14ac:dyDescent="0.3">
      <c r="A126" s="28" t="s">
        <v>254</v>
      </c>
      <c r="B126" s="28" t="s">
        <v>255</v>
      </c>
      <c r="C126" s="29">
        <v>200</v>
      </c>
    </row>
    <row r="127" spans="1:3" x14ac:dyDescent="0.3">
      <c r="A127" s="28" t="s">
        <v>256</v>
      </c>
      <c r="B127" s="28" t="s">
        <v>257</v>
      </c>
      <c r="C127" s="29">
        <v>52.78</v>
      </c>
    </row>
    <row r="128" spans="1:3" x14ac:dyDescent="0.3">
      <c r="A128" s="28" t="s">
        <v>256</v>
      </c>
      <c r="B128" s="28" t="s">
        <v>258</v>
      </c>
      <c r="C128" s="29">
        <v>77.78</v>
      </c>
    </row>
    <row r="129" spans="1:3" x14ac:dyDescent="0.3">
      <c r="A129" s="28" t="s">
        <v>256</v>
      </c>
      <c r="B129" s="28" t="s">
        <v>259</v>
      </c>
      <c r="C129" s="29">
        <v>50</v>
      </c>
    </row>
    <row r="130" spans="1:3" x14ac:dyDescent="0.3">
      <c r="A130" s="28" t="s">
        <v>256</v>
      </c>
      <c r="B130" s="28" t="s">
        <v>257</v>
      </c>
      <c r="C130" s="29">
        <v>25</v>
      </c>
    </row>
    <row r="131" spans="1:3" x14ac:dyDescent="0.3">
      <c r="A131" s="28" t="s">
        <v>256</v>
      </c>
      <c r="B131" s="28" t="s">
        <v>260</v>
      </c>
      <c r="C131" s="29">
        <v>77.78</v>
      </c>
    </row>
    <row r="132" spans="1:3" x14ac:dyDescent="0.3">
      <c r="A132" s="28" t="s">
        <v>256</v>
      </c>
      <c r="B132" s="28" t="s">
        <v>261</v>
      </c>
      <c r="C132" s="29">
        <v>77.78</v>
      </c>
    </row>
    <row r="133" spans="1:3" x14ac:dyDescent="0.3">
      <c r="A133" s="28" t="s">
        <v>256</v>
      </c>
      <c r="B133" s="28" t="s">
        <v>262</v>
      </c>
      <c r="C133" s="29">
        <v>77.78</v>
      </c>
    </row>
    <row r="134" spans="1:3" x14ac:dyDescent="0.3">
      <c r="A134" s="28" t="s">
        <v>256</v>
      </c>
      <c r="B134" s="28" t="s">
        <v>263</v>
      </c>
      <c r="C134" s="29">
        <v>77.78</v>
      </c>
    </row>
    <row r="135" spans="1:3" x14ac:dyDescent="0.3">
      <c r="A135" s="28" t="s">
        <v>256</v>
      </c>
      <c r="B135" s="28" t="s">
        <v>264</v>
      </c>
      <c r="C135" s="29">
        <v>77.78</v>
      </c>
    </row>
    <row r="136" spans="1:3" x14ac:dyDescent="0.3">
      <c r="A136" s="28" t="s">
        <v>265</v>
      </c>
      <c r="B136" s="28" t="s">
        <v>266</v>
      </c>
      <c r="C136" s="29">
        <v>25</v>
      </c>
    </row>
    <row r="137" spans="1:3" x14ac:dyDescent="0.3">
      <c r="A137" s="28" t="s">
        <v>265</v>
      </c>
      <c r="B137" s="28" t="s">
        <v>267</v>
      </c>
      <c r="C137" s="29">
        <v>77.78</v>
      </c>
    </row>
    <row r="138" spans="1:3" x14ac:dyDescent="0.3">
      <c r="A138" s="28" t="s">
        <v>265</v>
      </c>
      <c r="B138" s="28" t="s">
        <v>268</v>
      </c>
      <c r="C138" s="29">
        <v>77.78</v>
      </c>
    </row>
    <row r="139" spans="1:3" x14ac:dyDescent="0.3">
      <c r="A139" s="28" t="s">
        <v>269</v>
      </c>
      <c r="B139" s="28" t="s">
        <v>270</v>
      </c>
      <c r="C139" s="29">
        <v>38.89</v>
      </c>
    </row>
    <row r="140" spans="1:3" x14ac:dyDescent="0.3">
      <c r="A140" s="28" t="s">
        <v>269</v>
      </c>
      <c r="B140" s="28" t="s">
        <v>271</v>
      </c>
      <c r="C140" s="29">
        <v>25</v>
      </c>
    </row>
    <row r="141" spans="1:3" x14ac:dyDescent="0.3">
      <c r="A141" s="28" t="s">
        <v>269</v>
      </c>
      <c r="B141" s="28" t="s">
        <v>272</v>
      </c>
      <c r="C141" s="29">
        <v>200</v>
      </c>
    </row>
    <row r="142" spans="1:3" x14ac:dyDescent="0.3">
      <c r="A142" s="28" t="s">
        <v>269</v>
      </c>
      <c r="B142" s="28" t="s">
        <v>273</v>
      </c>
      <c r="C142" s="29">
        <v>50</v>
      </c>
    </row>
    <row r="143" spans="1:3" x14ac:dyDescent="0.3">
      <c r="A143" s="28" t="s">
        <v>274</v>
      </c>
      <c r="B143" s="28" t="s">
        <v>275</v>
      </c>
      <c r="C143" s="29">
        <v>38.89</v>
      </c>
    </row>
    <row r="144" spans="1:3" x14ac:dyDescent="0.3">
      <c r="A144" s="28" t="s">
        <v>274</v>
      </c>
      <c r="B144" s="28" t="s">
        <v>276</v>
      </c>
      <c r="C144" s="29">
        <v>77.78</v>
      </c>
    </row>
    <row r="145" spans="1:3" x14ac:dyDescent="0.3">
      <c r="A145" s="28" t="s">
        <v>274</v>
      </c>
      <c r="B145" s="28" t="s">
        <v>277</v>
      </c>
      <c r="C145" s="29">
        <v>77.78</v>
      </c>
    </row>
    <row r="146" spans="1:3" x14ac:dyDescent="0.3">
      <c r="A146" s="28" t="s">
        <v>274</v>
      </c>
      <c r="B146" s="28" t="s">
        <v>278</v>
      </c>
      <c r="C146" s="29">
        <v>77.78</v>
      </c>
    </row>
    <row r="147" spans="1:3" x14ac:dyDescent="0.3">
      <c r="A147" s="28" t="s">
        <v>274</v>
      </c>
      <c r="B147" s="28" t="s">
        <v>279</v>
      </c>
      <c r="C147" s="29">
        <v>77.78</v>
      </c>
    </row>
    <row r="148" spans="1:3" x14ac:dyDescent="0.3">
      <c r="A148" s="28" t="s">
        <v>274</v>
      </c>
      <c r="B148" s="28" t="s">
        <v>280</v>
      </c>
      <c r="C148" s="29">
        <v>25</v>
      </c>
    </row>
    <row r="149" spans="1:3" x14ac:dyDescent="0.3">
      <c r="A149" s="28" t="s">
        <v>281</v>
      </c>
      <c r="B149" s="28" t="s">
        <v>282</v>
      </c>
      <c r="C149" s="29">
        <v>77.78</v>
      </c>
    </row>
    <row r="150" spans="1:3" x14ac:dyDescent="0.3">
      <c r="A150" s="28" t="s">
        <v>281</v>
      </c>
      <c r="B150" s="28" t="s">
        <v>283</v>
      </c>
      <c r="C150" s="29">
        <v>77.78</v>
      </c>
    </row>
    <row r="151" spans="1:3" x14ac:dyDescent="0.3">
      <c r="A151" s="28" t="s">
        <v>284</v>
      </c>
      <c r="B151" s="28" t="s">
        <v>285</v>
      </c>
      <c r="C151" s="29">
        <v>25</v>
      </c>
    </row>
    <row r="152" spans="1:3" x14ac:dyDescent="0.3">
      <c r="A152" s="28" t="s">
        <v>286</v>
      </c>
      <c r="B152" s="28" t="s">
        <v>287</v>
      </c>
      <c r="C152" s="29">
        <v>25</v>
      </c>
    </row>
    <row r="153" spans="1:3" x14ac:dyDescent="0.3">
      <c r="A153" s="28" t="s">
        <v>286</v>
      </c>
      <c r="B153" s="28" t="s">
        <v>288</v>
      </c>
      <c r="C153" s="29">
        <v>25</v>
      </c>
    </row>
    <row r="154" spans="1:3" x14ac:dyDescent="0.3">
      <c r="A154" s="28" t="s">
        <v>286</v>
      </c>
      <c r="B154" s="28" t="s">
        <v>289</v>
      </c>
      <c r="C154" s="29">
        <v>25</v>
      </c>
    </row>
    <row r="155" spans="1:3" x14ac:dyDescent="0.3">
      <c r="A155" s="28" t="s">
        <v>290</v>
      </c>
      <c r="B155" s="28" t="s">
        <v>291</v>
      </c>
      <c r="C155" s="29">
        <v>25</v>
      </c>
    </row>
    <row r="156" spans="1:3" x14ac:dyDescent="0.3">
      <c r="A156" s="28" t="s">
        <v>292</v>
      </c>
      <c r="B156" s="28" t="s">
        <v>293</v>
      </c>
      <c r="C156" s="29">
        <v>77.78</v>
      </c>
    </row>
    <row r="157" spans="1:3" x14ac:dyDescent="0.3">
      <c r="A157" s="28" t="s">
        <v>294</v>
      </c>
      <c r="B157" s="28" t="s">
        <v>295</v>
      </c>
      <c r="C157" s="29">
        <v>77.78</v>
      </c>
    </row>
    <row r="158" spans="1:3" x14ac:dyDescent="0.3">
      <c r="A158" s="28" t="s">
        <v>294</v>
      </c>
      <c r="B158" s="28" t="s">
        <v>296</v>
      </c>
      <c r="C158" s="29">
        <v>77.88</v>
      </c>
    </row>
    <row r="159" spans="1:3" x14ac:dyDescent="0.3">
      <c r="A159" s="28" t="s">
        <v>294</v>
      </c>
      <c r="B159" s="28" t="s">
        <v>297</v>
      </c>
      <c r="C159" s="29">
        <v>77.78</v>
      </c>
    </row>
    <row r="160" spans="1:3" x14ac:dyDescent="0.3">
      <c r="A160" s="28" t="s">
        <v>294</v>
      </c>
      <c r="B160" s="28" t="s">
        <v>298</v>
      </c>
      <c r="C160" s="29">
        <v>77.78</v>
      </c>
    </row>
    <row r="161" spans="1:3" x14ac:dyDescent="0.3">
      <c r="A161" s="28" t="s">
        <v>294</v>
      </c>
      <c r="B161" s="28" t="s">
        <v>299</v>
      </c>
      <c r="C161" s="29">
        <v>25</v>
      </c>
    </row>
    <row r="162" spans="1:3" x14ac:dyDescent="0.3">
      <c r="A162" s="28" t="s">
        <v>294</v>
      </c>
      <c r="B162" s="28" t="s">
        <v>300</v>
      </c>
      <c r="C162" s="29">
        <v>25</v>
      </c>
    </row>
    <row r="163" spans="1:3" x14ac:dyDescent="0.3">
      <c r="A163" s="28" t="s">
        <v>294</v>
      </c>
      <c r="B163" s="28" t="s">
        <v>301</v>
      </c>
      <c r="C163" s="29">
        <v>77.78</v>
      </c>
    </row>
    <row r="164" spans="1:3" x14ac:dyDescent="0.3">
      <c r="A164" s="28" t="s">
        <v>294</v>
      </c>
      <c r="B164" s="28" t="s">
        <v>302</v>
      </c>
      <c r="C164" s="29">
        <v>77.78</v>
      </c>
    </row>
    <row r="165" spans="1:3" x14ac:dyDescent="0.3">
      <c r="A165" s="28" t="s">
        <v>294</v>
      </c>
      <c r="B165" s="28" t="s">
        <v>303</v>
      </c>
      <c r="C165" s="29">
        <v>75</v>
      </c>
    </row>
    <row r="166" spans="1:3" x14ac:dyDescent="0.3">
      <c r="A166" s="28" t="s">
        <v>294</v>
      </c>
      <c r="B166" s="28" t="s">
        <v>304</v>
      </c>
      <c r="C166" s="29">
        <v>77.78</v>
      </c>
    </row>
    <row r="167" spans="1:3" x14ac:dyDescent="0.3">
      <c r="A167" s="28" t="s">
        <v>294</v>
      </c>
      <c r="B167" s="28" t="s">
        <v>305</v>
      </c>
      <c r="C167" s="29">
        <v>77.78</v>
      </c>
    </row>
    <row r="168" spans="1:3" x14ac:dyDescent="0.3">
      <c r="A168" s="28" t="s">
        <v>294</v>
      </c>
      <c r="B168" s="28" t="s">
        <v>306</v>
      </c>
      <c r="C168" s="29">
        <v>50</v>
      </c>
    </row>
    <row r="169" spans="1:3" x14ac:dyDescent="0.3">
      <c r="A169" s="28" t="s">
        <v>307</v>
      </c>
      <c r="B169" s="28" t="s">
        <v>308</v>
      </c>
      <c r="C169" s="29">
        <v>77.78</v>
      </c>
    </row>
    <row r="170" spans="1:3" x14ac:dyDescent="0.3">
      <c r="A170" s="28" t="s">
        <v>307</v>
      </c>
      <c r="B170" s="28" t="s">
        <v>309</v>
      </c>
      <c r="C170" s="29">
        <v>77.78</v>
      </c>
    </row>
    <row r="171" spans="1:3" x14ac:dyDescent="0.3">
      <c r="A171" s="28" t="s">
        <v>307</v>
      </c>
      <c r="B171" s="28" t="s">
        <v>310</v>
      </c>
      <c r="C171" s="29">
        <v>25</v>
      </c>
    </row>
    <row r="172" spans="1:3" x14ac:dyDescent="0.3">
      <c r="A172" s="28" t="s">
        <v>307</v>
      </c>
      <c r="B172" s="28" t="s">
        <v>311</v>
      </c>
      <c r="C172" s="29">
        <v>25</v>
      </c>
    </row>
    <row r="173" spans="1:3" x14ac:dyDescent="0.3">
      <c r="A173" s="28" t="s">
        <v>307</v>
      </c>
      <c r="B173" s="28" t="s">
        <v>311</v>
      </c>
      <c r="C173" s="29">
        <v>25</v>
      </c>
    </row>
    <row r="174" spans="1:3" x14ac:dyDescent="0.3">
      <c r="A174" s="28" t="s">
        <v>307</v>
      </c>
      <c r="B174" s="28" t="s">
        <v>312</v>
      </c>
      <c r="C174" s="29">
        <v>50</v>
      </c>
    </row>
    <row r="175" spans="1:3" x14ac:dyDescent="0.3">
      <c r="A175" s="28" t="s">
        <v>307</v>
      </c>
      <c r="B175" s="28" t="s">
        <v>313</v>
      </c>
      <c r="C175" s="29">
        <v>50</v>
      </c>
    </row>
    <row r="176" spans="1:3" x14ac:dyDescent="0.3">
      <c r="A176" s="28" t="s">
        <v>307</v>
      </c>
      <c r="B176" s="28" t="s">
        <v>314</v>
      </c>
      <c r="C176" s="29">
        <v>25</v>
      </c>
    </row>
    <row r="177" spans="1:3" x14ac:dyDescent="0.3">
      <c r="A177" s="28" t="s">
        <v>307</v>
      </c>
      <c r="B177" s="28" t="s">
        <v>315</v>
      </c>
      <c r="C177" s="29">
        <v>77.78</v>
      </c>
    </row>
    <row r="178" spans="1:3" x14ac:dyDescent="0.3">
      <c r="A178" s="28" t="s">
        <v>307</v>
      </c>
      <c r="B178" s="28" t="s">
        <v>316</v>
      </c>
      <c r="C178" s="29">
        <v>50</v>
      </c>
    </row>
    <row r="179" spans="1:3" x14ac:dyDescent="0.3">
      <c r="A179" s="28" t="s">
        <v>317</v>
      </c>
      <c r="B179" s="28" t="s">
        <v>318</v>
      </c>
      <c r="C179" s="29">
        <v>25</v>
      </c>
    </row>
    <row r="180" spans="1:3" x14ac:dyDescent="0.3">
      <c r="A180" s="28" t="s">
        <v>317</v>
      </c>
      <c r="B180" s="28" t="s">
        <v>319</v>
      </c>
      <c r="C180" s="29">
        <v>25</v>
      </c>
    </row>
    <row r="181" spans="1:3" x14ac:dyDescent="0.3">
      <c r="A181" s="28" t="s">
        <v>317</v>
      </c>
      <c r="B181" s="28" t="s">
        <v>320</v>
      </c>
      <c r="C181" s="29">
        <v>25</v>
      </c>
    </row>
    <row r="182" spans="1:3" x14ac:dyDescent="0.3">
      <c r="A182" s="28" t="s">
        <v>317</v>
      </c>
      <c r="B182" s="28" t="s">
        <v>321</v>
      </c>
      <c r="C182" s="29">
        <v>25</v>
      </c>
    </row>
    <row r="183" spans="1:3" x14ac:dyDescent="0.3">
      <c r="A183" s="28" t="s">
        <v>322</v>
      </c>
      <c r="B183" s="28" t="s">
        <v>323</v>
      </c>
      <c r="C183" s="29">
        <v>77.78</v>
      </c>
    </row>
    <row r="184" spans="1:3" x14ac:dyDescent="0.3">
      <c r="A184" s="28" t="s">
        <v>324</v>
      </c>
      <c r="B184" s="28" t="s">
        <v>325</v>
      </c>
      <c r="C184" s="29">
        <v>25</v>
      </c>
    </row>
    <row r="185" spans="1:3" x14ac:dyDescent="0.3">
      <c r="A185" s="28" t="s">
        <v>326</v>
      </c>
      <c r="B185" s="28" t="s">
        <v>327</v>
      </c>
      <c r="C185" s="29">
        <v>25</v>
      </c>
    </row>
    <row r="186" spans="1:3" x14ac:dyDescent="0.3">
      <c r="A186" s="28" t="s">
        <v>326</v>
      </c>
      <c r="B186" s="28" t="s">
        <v>328</v>
      </c>
      <c r="C186" s="29">
        <v>77.78</v>
      </c>
    </row>
    <row r="187" spans="1:3" x14ac:dyDescent="0.3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notas</vt:lpstr>
      <vt:lpstr>conversão notas</vt:lpstr>
      <vt:lpstr>pagamento</vt:lpstr>
      <vt:lpstr>placares</vt:lpstr>
      <vt:lpstr>artilharia total</vt:lpstr>
      <vt:lpstr>artilharia</vt:lpstr>
      <vt:lpstr>extrato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2025-05-01T20:58:09Z</dcterms:modified>
</cp:coreProperties>
</file>