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48" documentId="14_{F710173C-3132-4CB2-AE46-D9C8F677A9CF}" xr6:coauthVersionLast="36" xr6:coauthVersionMax="36" xr10:uidLastSave="{AD7465CE-71C8-4FA4-B03F-6D4D8FBE86B7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artilharia!$A$1:$AB$66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notas!$A$1:$BD$54</definedName>
  </definedNames>
  <calcPr calcId="191029"/>
</workbook>
</file>

<file path=xl/calcChain.xml><?xml version="1.0" encoding="utf-8"?>
<calcChain xmlns="http://schemas.openxmlformats.org/spreadsheetml/2006/main">
  <c r="L68" i="4" l="1"/>
  <c r="L3" i="4"/>
  <c r="BA65" i="1" l="1"/>
  <c r="BC65" i="1" s="1"/>
  <c r="BB65" i="1"/>
  <c r="BA66" i="1"/>
  <c r="BC66" i="1" s="1"/>
  <c r="BB66" i="1"/>
  <c r="K68" i="4" l="1"/>
  <c r="L67" i="4" l="1"/>
  <c r="L69" i="4" l="1"/>
  <c r="BA64" i="1"/>
  <c r="BC64" i="1" s="1"/>
  <c r="BB64" i="1"/>
  <c r="BA62" i="1" l="1"/>
  <c r="BC62" i="1" s="1"/>
  <c r="BB62" i="1"/>
  <c r="BA63" i="1"/>
  <c r="BC63" i="1" s="1"/>
  <c r="BB63" i="1"/>
  <c r="BA61" i="1" l="1"/>
  <c r="BC61" i="1" s="1"/>
  <c r="BB61" i="1"/>
  <c r="BF16" i="1" l="1"/>
  <c r="J68" i="4" l="1"/>
  <c r="I68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67" i="4" s="1"/>
  <c r="K2" i="4"/>
  <c r="K69" i="4" l="1"/>
  <c r="BA60" i="1"/>
  <c r="BC60" i="1" s="1"/>
  <c r="BB60" i="1"/>
  <c r="BA59" i="1" l="1"/>
  <c r="BC59" i="1" s="1"/>
  <c r="BB59" i="1"/>
  <c r="BA19" i="1"/>
  <c r="BC19" i="1" s="1"/>
  <c r="BB19" i="1"/>
  <c r="BA42" i="1" l="1"/>
  <c r="BB42" i="1"/>
  <c r="BC42" i="1"/>
  <c r="BF40" i="1"/>
  <c r="BA43" i="1"/>
  <c r="BC43" i="1" s="1"/>
  <c r="BB43" i="1"/>
  <c r="BF41" i="1"/>
  <c r="BA44" i="1"/>
  <c r="BC44" i="1" s="1"/>
  <c r="BB44" i="1"/>
  <c r="BF42" i="1"/>
  <c r="BA45" i="1"/>
  <c r="BB45" i="1"/>
  <c r="BC45" i="1"/>
  <c r="BF43" i="1"/>
  <c r="BA46" i="1"/>
  <c r="BC46" i="1" s="1"/>
  <c r="BB46" i="1"/>
  <c r="BF44" i="1"/>
  <c r="BA47" i="1"/>
  <c r="BB47" i="1"/>
  <c r="BC47" i="1"/>
  <c r="BF45" i="1"/>
  <c r="BA48" i="1"/>
  <c r="BC48" i="1" s="1"/>
  <c r="BB48" i="1"/>
  <c r="BF46" i="1"/>
  <c r="BA49" i="1"/>
  <c r="BB49" i="1"/>
  <c r="BC49" i="1"/>
  <c r="BF47" i="1"/>
  <c r="BA50" i="1"/>
  <c r="BC50" i="1" s="1"/>
  <c r="BB50" i="1"/>
  <c r="BF48" i="1"/>
  <c r="BA51" i="1"/>
  <c r="BB51" i="1"/>
  <c r="BC51" i="1"/>
  <c r="BF49" i="1"/>
  <c r="BA52" i="1"/>
  <c r="BC52" i="1" s="1"/>
  <c r="BB52" i="1"/>
  <c r="BF50" i="1"/>
  <c r="BA53" i="1"/>
  <c r="BB53" i="1"/>
  <c r="BC53" i="1"/>
  <c r="BF51" i="1"/>
  <c r="BA54" i="1"/>
  <c r="BC54" i="1" s="1"/>
  <c r="BB54" i="1"/>
  <c r="BF52" i="1"/>
  <c r="BA55" i="1"/>
  <c r="BB55" i="1"/>
  <c r="BC55" i="1"/>
  <c r="BF53" i="1"/>
  <c r="BA16" i="1"/>
  <c r="BC16" i="1" s="1"/>
  <c r="BB16" i="1"/>
  <c r="BF54" i="1"/>
  <c r="BA56" i="1"/>
  <c r="BB56" i="1"/>
  <c r="BC56" i="1"/>
  <c r="BF55" i="1"/>
  <c r="BA57" i="1"/>
  <c r="BC57" i="1" s="1"/>
  <c r="BB57" i="1"/>
  <c r="BF56" i="1"/>
  <c r="BA58" i="1"/>
  <c r="BB58" i="1"/>
  <c r="BC58" i="1"/>
  <c r="BF57" i="1"/>
  <c r="J67" i="4" l="1"/>
  <c r="J69" i="4" l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2" i="1"/>
  <c r="E68" i="4" l="1"/>
  <c r="G68" i="4" l="1"/>
  <c r="H68" i="4"/>
  <c r="I67" i="4" l="1"/>
  <c r="I69" i="4" s="1"/>
  <c r="D68" i="4" l="1"/>
  <c r="C68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8" i="4"/>
  <c r="H67" i="4"/>
  <c r="H7" i="6" l="1"/>
  <c r="I6" i="6"/>
  <c r="J6" i="6" s="1"/>
  <c r="H69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A11" i="1"/>
  <c r="BC11" i="1" s="1"/>
  <c r="BB11" i="1"/>
  <c r="H9" i="6" l="1"/>
  <c r="I8" i="6"/>
  <c r="J8" i="6" s="1"/>
  <c r="AH52" i="3"/>
  <c r="AI52" i="3"/>
  <c r="AH53" i="3"/>
  <c r="AI53" i="3"/>
  <c r="H10" i="6" l="1"/>
  <c r="I9" i="6"/>
  <c r="J9" i="6" s="1"/>
  <c r="G67" i="4"/>
  <c r="BA30" i="1"/>
  <c r="BC30" i="1" s="1"/>
  <c r="BB30" i="1"/>
  <c r="BA24" i="1"/>
  <c r="BC24" i="1" s="1"/>
  <c r="BB24" i="1"/>
  <c r="BA31" i="1"/>
  <c r="BC31" i="1" s="1"/>
  <c r="BB31" i="1"/>
  <c r="BA8" i="1"/>
  <c r="BC8" i="1" s="1"/>
  <c r="BB8" i="1"/>
  <c r="I10" i="6" l="1"/>
  <c r="J10" i="6" s="1"/>
  <c r="H11" i="6"/>
  <c r="G69" i="4"/>
  <c r="BA2" i="1"/>
  <c r="B68" i="4"/>
  <c r="E67" i="4"/>
  <c r="D67" i="4"/>
  <c r="C67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9" i="4" l="1"/>
  <c r="F67" i="4"/>
  <c r="H12" i="6"/>
  <c r="I11" i="6"/>
  <c r="J11" i="6" s="1"/>
  <c r="C69" i="4"/>
  <c r="D69" i="4"/>
  <c r="B67" i="4"/>
  <c r="B69" i="4" s="1"/>
  <c r="F69" i="4"/>
  <c r="BB12" i="1"/>
  <c r="BA12" i="1"/>
  <c r="BC12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A20" i="1"/>
  <c r="BC20" i="1" s="1"/>
  <c r="BB20" i="1"/>
  <c r="I15" i="6" l="1"/>
  <c r="J15" i="6" s="1"/>
  <c r="H16" i="6"/>
  <c r="BB9" i="1"/>
  <c r="BA9" i="1"/>
  <c r="BC9" i="1" s="1"/>
  <c r="H17" i="6" l="1"/>
  <c r="I16" i="6"/>
  <c r="J16" i="6" s="1"/>
  <c r="BB25" i="1"/>
  <c r="BA25" i="1"/>
  <c r="BC25" i="1" s="1"/>
  <c r="BB39" i="1"/>
  <c r="BA39" i="1"/>
  <c r="BC39" i="1" s="1"/>
  <c r="BB23" i="1"/>
  <c r="BA23" i="1"/>
  <c r="BC23" i="1" s="1"/>
  <c r="BB40" i="1"/>
  <c r="BA40" i="1"/>
  <c r="BC40" i="1" s="1"/>
  <c r="BB32" i="1"/>
  <c r="BA32" i="1"/>
  <c r="BC32" i="1" s="1"/>
  <c r="BB34" i="1"/>
  <c r="BA34" i="1"/>
  <c r="BC34" i="1" s="1"/>
  <c r="BB10" i="1"/>
  <c r="BA10" i="1"/>
  <c r="BC10" i="1" s="1"/>
  <c r="BB4" i="1"/>
  <c r="BA4" i="1"/>
  <c r="BC4" i="1" s="1"/>
  <c r="BB21" i="1"/>
  <c r="BA21" i="1"/>
  <c r="BC21" i="1" s="1"/>
  <c r="BB36" i="1"/>
  <c r="BA36" i="1"/>
  <c r="BC36" i="1" s="1"/>
  <c r="BB6" i="1"/>
  <c r="BA6" i="1"/>
  <c r="BC6" i="1" s="1"/>
  <c r="BB33" i="1"/>
  <c r="BA33" i="1"/>
  <c r="BC33" i="1" s="1"/>
  <c r="BB17" i="1"/>
  <c r="BA17" i="1"/>
  <c r="BC17" i="1" s="1"/>
  <c r="BB3" i="1"/>
  <c r="BA3" i="1"/>
  <c r="BC3" i="1" s="1"/>
  <c r="BB27" i="1"/>
  <c r="BA27" i="1"/>
  <c r="BC27" i="1" s="1"/>
  <c r="BB13" i="1"/>
  <c r="BA13" i="1"/>
  <c r="BC13" i="1" s="1"/>
  <c r="BB41" i="1"/>
  <c r="BA41" i="1"/>
  <c r="BC41" i="1" s="1"/>
  <c r="BB15" i="1"/>
  <c r="BA15" i="1"/>
  <c r="BC15" i="1" s="1"/>
  <c r="BB18" i="1"/>
  <c r="BA18" i="1"/>
  <c r="BC18" i="1" s="1"/>
  <c r="BB14" i="1"/>
  <c r="BA14" i="1"/>
  <c r="BC14" i="1" s="1"/>
  <c r="BB29" i="1"/>
  <c r="BA29" i="1"/>
  <c r="BC29" i="1" s="1"/>
  <c r="BB7" i="1"/>
  <c r="BA7" i="1"/>
  <c r="BC7" i="1" s="1"/>
  <c r="BB35" i="1"/>
  <c r="BA35" i="1"/>
  <c r="BC35" i="1" s="1"/>
  <c r="BB2" i="1"/>
  <c r="BC2" i="1"/>
  <c r="BB37" i="1"/>
  <c r="BA37" i="1"/>
  <c r="BC37" i="1" s="1"/>
  <c r="BB26" i="1"/>
  <c r="BA26" i="1"/>
  <c r="BC26" i="1" s="1"/>
  <c r="BB5" i="1"/>
  <c r="BA5" i="1"/>
  <c r="BC5" i="1" s="1"/>
  <c r="BB28" i="1"/>
  <c r="BA28" i="1"/>
  <c r="BC28" i="1" s="1"/>
  <c r="BB38" i="1"/>
  <c r="BA38" i="1"/>
  <c r="BC38" i="1" s="1"/>
  <c r="BB22" i="1"/>
  <c r="BA22" i="1"/>
  <c r="BC22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Medeiros Hamacher</author>
  </authors>
  <commentList>
    <comment ref="L3" authorId="0" shapeId="0" xr:uid="{D9C2570B-1ED7-4CAC-9AD7-2BDD7CAFF926}">
      <text>
        <r>
          <rPr>
            <sz val="9"/>
            <color indexed="81"/>
            <rFont val="Tahoma"/>
            <family val="2"/>
          </rPr>
          <t>24,45 do jogo GFC</t>
        </r>
      </text>
    </comment>
  </commentList>
</comments>
</file>

<file path=xl/sharedStrings.xml><?xml version="1.0" encoding="utf-8"?>
<sst xmlns="http://schemas.openxmlformats.org/spreadsheetml/2006/main" count="3627" uniqueCount="366">
  <si>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</si>
  <si>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</si>
  <si>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</si>
  <si>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</si>
  <si>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</si>
  <si>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</si>
  <si>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</si>
  <si>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</si>
  <si>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</si>
  <si>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</si>
  <si>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</si>
  <si>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</si>
  <si>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</si>
  <si>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</si>
  <si>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</si>
  <si>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</si>
  <si>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</si>
  <si>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</si>
  <si>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</si>
  <si>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</si>
  <si>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</si>
  <si>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</si>
  <si>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</si>
  <si>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</si>
  <si>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</si>
  <si>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</si>
  <si>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</si>
  <si>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</si>
  <si>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</si>
  <si>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</si>
  <si>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</si>
  <si>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</si>
  <si>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</si>
  <si>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</si>
  <si>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</si>
  <si>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</si>
  <si>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</si>
  <si>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</si>
  <si>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</si>
  <si>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</si>
  <si>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</si>
  <si>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</si>
  <si>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</si>
  <si>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</si>
  <si>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</si>
  <si>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</si>
  <si>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</si>
  <si>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</si>
  <si>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</si>
  <si>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</si>
  <si>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</si>
  <si>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</si>
  <si>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</si>
  <si>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</si>
  <si>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</si>
  <si>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</si>
  <si>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</si>
  <si>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</si>
  <si>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</si>
  <si>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</si>
  <si>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</si>
  <si>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</si>
  <si>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</si>
  <si>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</si>
  <si>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</si>
  <si>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</si>
  <si>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</si>
  <si>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</si>
  <si>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</si>
  <si>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</si>
  <si>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</si>
  <si>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</si>
  <si>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</si>
  <si>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</si>
  <si>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</si>
  <si>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</si>
  <si>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</si>
  <si>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</si>
  <si>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</si>
  <si>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</si>
  <si>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</si>
  <si>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</si>
  <si>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</si>
  <si>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</si>
  <si>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</si>
  <si>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</si>
  <si>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</si>
  <si>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</si>
  <si>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</si>
  <si>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</si>
  <si>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</si>
  <si>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</si>
  <si>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</si>
  <si>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</si>
  <si>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</si>
  <si>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</si>
  <si>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</si>
  <si>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</si>
  <si>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</si>
  <si>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</si>
  <si>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</si>
  <si>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</si>
  <si>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</si>
  <si>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</si>
  <si>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</si>
  <si>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</si>
  <si>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</si>
  <si>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</si>
  <si>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</si>
  <si>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</si>
  <si>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</si>
  <si>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</si>
  <si>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</si>
  <si>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</si>
  <si>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</si>
  <si>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</si>
  <si>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</si>
  <si>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</si>
  <si>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</si>
  <si>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</si>
  <si>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</si>
  <si>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</si>
  <si>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</si>
  <si>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</si>
  <si>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</si>
  <si>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</si>
  <si>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</si>
  <si>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</si>
  <si>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</si>
  <si>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</si>
  <si>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</si>
  <si>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</si>
  <si>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</si>
  <si>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</si>
  <si>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</si>
  <si>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</si>
  <si>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</si>
  <si>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</si>
  <si>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</si>
  <si>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</si>
  <si>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</si>
  <si>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</si>
  <si>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</si>
  <si>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</si>
  <si>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</si>
  <si>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</si>
  <si>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</si>
  <si>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</si>
  <si>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</si>
  <si>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</si>
  <si>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</si>
  <si>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</si>
  <si>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</si>
  <si>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</si>
  <si>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</si>
  <si>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</si>
  <si>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</si>
  <si>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</si>
  <si>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</si>
  <si>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</si>
  <si>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</si>
  <si>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</si>
  <si>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</si>
  <si>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</si>
  <si>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</si>
  <si>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</si>
  <si>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</si>
  <si>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</si>
  <si>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</si>
  <si>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</si>
  <si>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</si>
  <si>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</si>
  <si>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</si>
  <si>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</si>
  <si>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</si>
  <si>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</si>
  <si>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</si>
  <si>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</si>
  <si>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</si>
  <si>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</si>
  <si>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</si>
  <si>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</si>
  <si>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</si>
  <si>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</si>
  <si>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</si>
  <si>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</si>
  <si>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</si>
  <si>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</si>
  <si>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</si>
  <si>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</si>
  <si>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</si>
  <si>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</si>
  <si>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</si>
  <si>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</si>
  <si>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</si>
  <si>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</si>
  <si>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</si>
  <si>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</si>
  <si>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</si>
  <si>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</si>
  <si>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</si>
  <si>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</si>
  <si>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</si>
  <si>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</si>
  <si>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</si>
  <si>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</si>
  <si>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</si>
  <si>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</si>
  <si>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</si>
  <si>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</si>
  <si>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</si>
  <si>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</si>
  <si>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</si>
  <si>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</si>
  <si>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</si>
  <si>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</si>
  <si>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</si>
  <si>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</si>
  <si>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</si>
  <si>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</si>
  <si>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</si>
  <si>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</si>
  <si>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</si>
  <si>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</si>
  <si>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</si>
  <si>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</si>
  <si>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</si>
  <si>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</si>
  <si>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</si>
  <si>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</si>
  <si>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</si>
  <si>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</si>
  <si>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</si>
  <si>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</si>
  <si>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</si>
  <si>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</si>
  <si>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</si>
  <si>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</si>
  <si>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</si>
  <si>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</si>
  <si>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</si>
  <si>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</si>
  <si>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</si>
  <si>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</si>
  <si>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</si>
  <si>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</si>
  <si>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</si>
  <si>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</si>
  <si>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</si>
  <si>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</si>
  <si>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</si>
  <si>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</si>
  <si>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</si>
  <si>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</si>
  <si>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</si>
  <si>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</si>
  <si>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</si>
  <si>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</si>
  <si>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</si>
  <si>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</si>
  <si>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</si>
  <si>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</si>
  <si>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</si>
  <si>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</si>
  <si>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</si>
  <si>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</si>
  <si>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</si>
  <si>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</si>
  <si>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</si>
  <si>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</si>
  <si>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</si>
  <si>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</si>
  <si>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</si>
  <si>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</si>
  <si>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</si>
  <si>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</si>
  <si>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</si>
  <si>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</si>
  <si>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</si>
  <si>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</si>
  <si>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</si>
  <si>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</si>
  <si>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</si>
  <si>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</si>
  <si>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</si>
  <si>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</si>
  <si>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</si>
  <si>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</si>
  <si>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</si>
  <si>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</si>
  <si>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</si>
  <si>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</si>
  <si>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</si>
  <si>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</si>
  <si>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</si>
  <si>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</si>
  <si>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</si>
  <si>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</si>
  <si>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</si>
  <si>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</si>
  <si>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</si>
  <si>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</si>
  <si>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</si>
  <si>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</si>
  <si>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</si>
  <si>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</si>
  <si>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</si>
  <si>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</si>
  <si>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</si>
  <si>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</si>
  <si>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</si>
  <si>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</si>
  <si>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</si>
  <si>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</si>
  <si>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</si>
  <si>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</si>
  <si>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</si>
  <si>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</si>
  <si>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</si>
  <si>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</si>
  <si>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</si>
  <si>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</si>
  <si>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</si>
  <si>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</si>
  <si>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</si>
  <si>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</si>
  <si>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</si>
  <si>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</si>
  <si>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</si>
  <si>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</si>
  <si>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</si>
  <si>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</si>
  <si>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</si>
  <si>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</si>
  <si>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</si>
  <si>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</si>
  <si>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</si>
  <si>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</si>
  <si>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</si>
  <si>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</si>
  <si>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</si>
  <si>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</si>
  <si>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</si>
  <si>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</si>
  <si>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</si>
  <si>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</si>
  <si>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</si>
  <si>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</si>
  <si>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</si>
  <si>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</si>
  <si>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</si>
  <si>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</si>
  <si>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yuri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</si>
  <si>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</si>
  <si>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</si>
  <si>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</si>
  <si>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</si>
  <si>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</si>
  <si>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</si>
  <si>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</si>
  <si>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</si>
  <si>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</si>
  <si>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</si>
  <si>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</si>
  <si>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</si>
  <si>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21/5/2025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</si>
</sst>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6"/>
  <sheetViews>
    <sheetView tabSelected="1" zoomScale="85" zoomScaleNormal="85" workbookViewId="0">
      <pane xSplit="1" topLeftCell="AF1" activePane="topRight" state="frozen"/>
      <selection pane="topRight" activeCell="AI14" sqref="AI14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51" width="9.5546875" customWidth="1"/>
  </cols>
  <sheetData>
    <row r="1" spans="1:58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/>
      <c r="BA1" t="s">
        <v>57</v>
      </c>
      <c r="BB1" t="s">
        <v>58</v>
      </c>
      <c r="BC1" t="s">
        <v>59</v>
      </c>
      <c r="BD1" t="s">
        <v>62</v>
      </c>
    </row>
    <row r="2" spans="1:58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f t="shared" ref="BA2:BA33" si="0">COUNT(B2:AZ2)</f>
        <v>48</v>
      </c>
      <c r="BB2" s="18">
        <f t="shared" ref="BB2:BB33" si="1">AVERAGE(B2:AZ2)</f>
        <v>5.947916666666667</v>
      </c>
      <c r="BC2">
        <f t="shared" ref="BC2:BC33" si="2">IF(BA2&gt;1,_xlfn.STDEV.S(B2:AZ2),"")</f>
        <v>1.1120212732033228</v>
      </c>
      <c r="BD2">
        <v>1</v>
      </c>
      <c r="BF2">
        <f>AVERAGE(AI2:AK2)</f>
        <v>5.333333333333333</v>
      </c>
    </row>
    <row r="3" spans="1:58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BA3">
        <f t="shared" si="0"/>
        <v>46</v>
      </c>
      <c r="BB3" s="18">
        <f t="shared" si="1"/>
        <v>5.5760869565217392</v>
      </c>
      <c r="BC3">
        <f t="shared" si="2"/>
        <v>0.91267245739791847</v>
      </c>
      <c r="BD3">
        <v>1</v>
      </c>
      <c r="BF3">
        <f t="shared" ref="BF3:BF39" si="3">AVERAGE(AI3:AK3)</f>
        <v>5</v>
      </c>
    </row>
    <row r="4" spans="1:58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BA4">
        <f t="shared" si="0"/>
        <v>43</v>
      </c>
      <c r="BB4" s="18">
        <f t="shared" si="1"/>
        <v>5.941860465116279</v>
      </c>
      <c r="BC4">
        <f t="shared" si="2"/>
        <v>0.90111902869486171</v>
      </c>
      <c r="BD4">
        <v>1</v>
      </c>
      <c r="BF4">
        <f t="shared" si="3"/>
        <v>5.333333333333333</v>
      </c>
    </row>
    <row r="5" spans="1:58" x14ac:dyDescent="0.3">
      <c r="A5" t="s">
        <v>25</v>
      </c>
      <c r="B5" t="s">
        <v>26</v>
      </c>
      <c r="C5" t="s">
        <v>26</v>
      </c>
      <c r="D5" t="s">
        <v>26</v>
      </c>
      <c r="E5">
        <v>4.5</v>
      </c>
      <c r="F5">
        <v>6</v>
      </c>
      <c r="G5">
        <v>4</v>
      </c>
      <c r="H5" t="s">
        <v>26</v>
      </c>
      <c r="I5" t="s">
        <v>26</v>
      </c>
      <c r="J5">
        <v>4.5</v>
      </c>
      <c r="K5" t="s">
        <v>26</v>
      </c>
      <c r="L5">
        <v>2.5</v>
      </c>
      <c r="M5">
        <v>4.5</v>
      </c>
      <c r="N5">
        <v>5.5</v>
      </c>
      <c r="O5">
        <v>6</v>
      </c>
      <c r="P5">
        <v>4.5</v>
      </c>
      <c r="Q5" t="s">
        <v>26</v>
      </c>
      <c r="R5" t="s">
        <v>26</v>
      </c>
      <c r="S5">
        <v>4</v>
      </c>
      <c r="T5">
        <v>6</v>
      </c>
      <c r="U5">
        <v>2.5</v>
      </c>
      <c r="V5">
        <v>5.5</v>
      </c>
      <c r="W5">
        <v>6</v>
      </c>
      <c r="X5">
        <v>6</v>
      </c>
      <c r="Y5" t="s">
        <v>26</v>
      </c>
      <c r="Z5">
        <v>5.5</v>
      </c>
      <c r="AA5" t="s">
        <v>26</v>
      </c>
      <c r="AB5" t="s">
        <v>26</v>
      </c>
      <c r="AC5">
        <v>4</v>
      </c>
      <c r="AD5">
        <v>4.5</v>
      </c>
      <c r="AE5">
        <v>4</v>
      </c>
      <c r="AF5">
        <v>2.5</v>
      </c>
      <c r="AG5">
        <v>3</v>
      </c>
      <c r="AH5">
        <v>5</v>
      </c>
      <c r="AK5">
        <v>5</v>
      </c>
      <c r="AL5">
        <v>2.5</v>
      </c>
      <c r="AM5">
        <v>4</v>
      </c>
      <c r="AO5">
        <v>5.5</v>
      </c>
      <c r="AP5">
        <v>5.5</v>
      </c>
      <c r="AQ5">
        <v>4</v>
      </c>
      <c r="AR5">
        <v>3.5</v>
      </c>
      <c r="AT5">
        <v>5</v>
      </c>
      <c r="AU5">
        <v>4</v>
      </c>
      <c r="AX5">
        <v>5.5</v>
      </c>
      <c r="BA5">
        <f t="shared" si="0"/>
        <v>32</v>
      </c>
      <c r="BB5" s="18">
        <f t="shared" si="1"/>
        <v>4.53125</v>
      </c>
      <c r="BC5">
        <f t="shared" si="2"/>
        <v>1.1211852887069573</v>
      </c>
      <c r="BD5">
        <v>1</v>
      </c>
      <c r="BF5">
        <f t="shared" si="3"/>
        <v>5</v>
      </c>
    </row>
    <row r="6" spans="1:58" x14ac:dyDescent="0.3">
      <c r="A6" t="s">
        <v>11</v>
      </c>
      <c r="B6">
        <v>5.5</v>
      </c>
      <c r="C6" t="s">
        <v>26</v>
      </c>
      <c r="D6">
        <v>7.5</v>
      </c>
      <c r="E6">
        <v>7.5</v>
      </c>
      <c r="F6">
        <v>7.5</v>
      </c>
      <c r="G6">
        <v>5.5</v>
      </c>
      <c r="H6" t="s">
        <v>26</v>
      </c>
      <c r="I6">
        <v>4.5</v>
      </c>
      <c r="J6">
        <v>7</v>
      </c>
      <c r="K6">
        <v>6</v>
      </c>
      <c r="L6" t="s">
        <v>26</v>
      </c>
      <c r="M6" t="s">
        <v>26</v>
      </c>
      <c r="N6">
        <v>6</v>
      </c>
      <c r="O6">
        <v>5.5</v>
      </c>
      <c r="P6">
        <v>6</v>
      </c>
      <c r="Q6" t="s">
        <v>26</v>
      </c>
      <c r="R6" t="s">
        <v>26</v>
      </c>
      <c r="S6">
        <v>4.5</v>
      </c>
      <c r="T6">
        <v>7</v>
      </c>
      <c r="U6" t="s">
        <v>26</v>
      </c>
      <c r="V6" t="s">
        <v>26</v>
      </c>
      <c r="W6" t="s">
        <v>26</v>
      </c>
      <c r="X6">
        <v>6</v>
      </c>
      <c r="Y6">
        <v>6</v>
      </c>
      <c r="Z6" t="s">
        <v>26</v>
      </c>
      <c r="AA6">
        <v>4.5</v>
      </c>
      <c r="AB6" t="s">
        <v>26</v>
      </c>
      <c r="AC6">
        <v>7</v>
      </c>
      <c r="AD6" t="s">
        <v>26</v>
      </c>
      <c r="AE6">
        <v>3</v>
      </c>
      <c r="AF6">
        <v>6</v>
      </c>
      <c r="AG6">
        <v>4.5</v>
      </c>
      <c r="AH6">
        <v>6</v>
      </c>
      <c r="AI6">
        <v>6</v>
      </c>
      <c r="AJ6">
        <v>5.5</v>
      </c>
      <c r="AK6">
        <v>7</v>
      </c>
      <c r="AL6">
        <v>5</v>
      </c>
      <c r="AM6">
        <v>4.5</v>
      </c>
      <c r="AN6">
        <v>4.5</v>
      </c>
      <c r="AO6">
        <v>5</v>
      </c>
      <c r="AP6">
        <v>5</v>
      </c>
      <c r="AR6">
        <v>5.5</v>
      </c>
      <c r="AS6">
        <v>5.5</v>
      </c>
      <c r="AT6">
        <v>5</v>
      </c>
      <c r="AU6">
        <v>6</v>
      </c>
      <c r="AV6">
        <v>5</v>
      </c>
      <c r="AX6">
        <v>5</v>
      </c>
      <c r="BA6">
        <f t="shared" si="0"/>
        <v>35</v>
      </c>
      <c r="BB6" s="18">
        <f t="shared" si="1"/>
        <v>5.6428571428571432</v>
      </c>
      <c r="BC6">
        <f t="shared" si="2"/>
        <v>1.0330667407076373</v>
      </c>
      <c r="BD6">
        <v>1</v>
      </c>
      <c r="BF6">
        <f t="shared" si="3"/>
        <v>6.166666666666667</v>
      </c>
    </row>
    <row r="7" spans="1:58" x14ac:dyDescent="0.3">
      <c r="A7" t="s">
        <v>6</v>
      </c>
      <c r="B7">
        <v>7.5</v>
      </c>
      <c r="C7">
        <v>7</v>
      </c>
      <c r="D7">
        <v>7</v>
      </c>
      <c r="E7">
        <v>7.5</v>
      </c>
      <c r="F7">
        <v>6</v>
      </c>
      <c r="G7">
        <v>6</v>
      </c>
      <c r="H7" t="s">
        <v>26</v>
      </c>
      <c r="I7">
        <v>7.5</v>
      </c>
      <c r="J7" t="s">
        <v>26</v>
      </c>
      <c r="K7">
        <v>7.5</v>
      </c>
      <c r="L7" t="s">
        <v>26</v>
      </c>
      <c r="M7" t="s">
        <v>26</v>
      </c>
      <c r="N7">
        <v>6</v>
      </c>
      <c r="O7">
        <v>7</v>
      </c>
      <c r="P7">
        <v>6</v>
      </c>
      <c r="Q7" t="s">
        <v>26</v>
      </c>
      <c r="R7" t="s">
        <v>26</v>
      </c>
      <c r="S7">
        <v>6</v>
      </c>
      <c r="T7">
        <v>7</v>
      </c>
      <c r="U7">
        <v>7</v>
      </c>
      <c r="V7" t="s">
        <v>26</v>
      </c>
      <c r="W7">
        <v>6</v>
      </c>
      <c r="X7">
        <v>6</v>
      </c>
      <c r="Y7" t="s">
        <v>26</v>
      </c>
      <c r="Z7" t="s">
        <v>26</v>
      </c>
      <c r="AA7">
        <v>6</v>
      </c>
      <c r="AB7" t="s">
        <v>26</v>
      </c>
      <c r="AC7" t="s">
        <v>26</v>
      </c>
      <c r="AD7" t="s">
        <v>26</v>
      </c>
      <c r="AE7">
        <v>6</v>
      </c>
      <c r="AF7">
        <v>6.5</v>
      </c>
      <c r="AG7">
        <v>7</v>
      </c>
      <c r="AH7">
        <v>5.5</v>
      </c>
      <c r="AJ7">
        <v>5.5</v>
      </c>
      <c r="AK7">
        <v>5</v>
      </c>
      <c r="AL7">
        <v>4.5</v>
      </c>
      <c r="AM7">
        <v>5.5</v>
      </c>
      <c r="AN7">
        <v>6.5</v>
      </c>
      <c r="AO7">
        <v>6</v>
      </c>
      <c r="AP7">
        <v>5</v>
      </c>
      <c r="AQ7">
        <v>5.5</v>
      </c>
      <c r="AR7">
        <v>5.5</v>
      </c>
      <c r="AS7">
        <v>5</v>
      </c>
      <c r="AT7">
        <v>5.5</v>
      </c>
      <c r="AU7">
        <v>5</v>
      </c>
      <c r="AV7">
        <v>5</v>
      </c>
      <c r="AX7">
        <v>10</v>
      </c>
      <c r="BA7">
        <f t="shared" si="0"/>
        <v>35</v>
      </c>
      <c r="BB7" s="18">
        <f t="shared" si="1"/>
        <v>6.2142857142857144</v>
      </c>
      <c r="BC7">
        <f t="shared" si="2"/>
        <v>1.0660931581474193</v>
      </c>
      <c r="BD7">
        <v>1</v>
      </c>
      <c r="BF7">
        <f t="shared" si="3"/>
        <v>5.25</v>
      </c>
    </row>
    <row r="8" spans="1:58" x14ac:dyDescent="0.3">
      <c r="A8" t="s">
        <v>16</v>
      </c>
      <c r="B8">
        <v>7.5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>
        <v>7</v>
      </c>
      <c r="W8">
        <v>7</v>
      </c>
      <c r="X8">
        <v>6</v>
      </c>
      <c r="Y8">
        <v>7</v>
      </c>
      <c r="Z8">
        <v>7.5</v>
      </c>
      <c r="AA8">
        <v>7</v>
      </c>
      <c r="AB8">
        <v>7</v>
      </c>
      <c r="AC8">
        <v>7.5</v>
      </c>
      <c r="AD8">
        <v>7</v>
      </c>
      <c r="AE8">
        <v>6</v>
      </c>
      <c r="AF8">
        <v>6.5</v>
      </c>
      <c r="AH8">
        <v>6.5</v>
      </c>
      <c r="AI8">
        <v>6.5</v>
      </c>
      <c r="AJ8">
        <v>5.5</v>
      </c>
      <c r="AK8">
        <v>5.5</v>
      </c>
      <c r="AL8">
        <v>6</v>
      </c>
      <c r="AM8">
        <v>5</v>
      </c>
      <c r="AN8">
        <v>5</v>
      </c>
      <c r="AO8">
        <v>5</v>
      </c>
      <c r="AP8">
        <v>5.5</v>
      </c>
      <c r="AQ8">
        <v>5.5</v>
      </c>
      <c r="AR8">
        <v>6</v>
      </c>
      <c r="AS8">
        <v>5</v>
      </c>
      <c r="AT8">
        <v>5.5</v>
      </c>
      <c r="AV8">
        <v>4.5</v>
      </c>
      <c r="AX8">
        <v>6</v>
      </c>
      <c r="BA8">
        <f t="shared" si="0"/>
        <v>27</v>
      </c>
      <c r="BB8" s="18">
        <f t="shared" si="1"/>
        <v>6.1481481481481479</v>
      </c>
      <c r="BC8">
        <f t="shared" si="2"/>
        <v>0.88594598306007588</v>
      </c>
      <c r="BD8">
        <v>1</v>
      </c>
      <c r="BF8">
        <f t="shared" si="3"/>
        <v>5.833333333333333</v>
      </c>
    </row>
    <row r="9" spans="1:58" x14ac:dyDescent="0.3">
      <c r="A9" t="s">
        <v>56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>
        <v>5.5</v>
      </c>
      <c r="R9" t="s">
        <v>26</v>
      </c>
      <c r="S9">
        <v>7</v>
      </c>
      <c r="T9" t="s">
        <v>26</v>
      </c>
      <c r="U9" t="s">
        <v>26</v>
      </c>
      <c r="V9">
        <v>7</v>
      </c>
      <c r="W9" t="s">
        <v>26</v>
      </c>
      <c r="X9">
        <v>6</v>
      </c>
      <c r="Y9">
        <v>7</v>
      </c>
      <c r="Z9">
        <v>7</v>
      </c>
      <c r="AA9" t="s">
        <v>26</v>
      </c>
      <c r="AB9">
        <v>7</v>
      </c>
      <c r="AC9">
        <v>4.5</v>
      </c>
      <c r="AD9">
        <v>7</v>
      </c>
      <c r="AE9">
        <v>6</v>
      </c>
      <c r="AF9">
        <v>5</v>
      </c>
      <c r="AG9">
        <v>6.5</v>
      </c>
      <c r="AH9">
        <v>6.5</v>
      </c>
      <c r="AI9">
        <v>6.5</v>
      </c>
      <c r="AJ9">
        <v>5</v>
      </c>
      <c r="AK9">
        <v>5</v>
      </c>
      <c r="AL9">
        <v>6</v>
      </c>
      <c r="AM9">
        <v>5</v>
      </c>
      <c r="AO9">
        <v>5</v>
      </c>
      <c r="AP9">
        <v>5.5</v>
      </c>
      <c r="AQ9">
        <v>4.5</v>
      </c>
      <c r="AR9">
        <v>5</v>
      </c>
      <c r="AS9">
        <v>5</v>
      </c>
      <c r="AT9">
        <v>5</v>
      </c>
      <c r="AU9">
        <v>6</v>
      </c>
      <c r="AV9">
        <v>4.5</v>
      </c>
      <c r="AW9">
        <v>5</v>
      </c>
      <c r="BA9">
        <f t="shared" si="0"/>
        <v>27</v>
      </c>
      <c r="BB9" s="18">
        <f t="shared" si="1"/>
        <v>5.7407407407407405</v>
      </c>
      <c r="BC9">
        <f t="shared" si="2"/>
        <v>0.90267093384844077</v>
      </c>
      <c r="BD9">
        <v>1</v>
      </c>
      <c r="BF9">
        <f t="shared" si="3"/>
        <v>5.5</v>
      </c>
    </row>
    <row r="10" spans="1:58" x14ac:dyDescent="0.3">
      <c r="A10" t="s">
        <v>8</v>
      </c>
      <c r="B10">
        <v>6</v>
      </c>
      <c r="C10" t="s">
        <v>26</v>
      </c>
      <c r="D10">
        <v>4</v>
      </c>
      <c r="E10" t="s">
        <v>26</v>
      </c>
      <c r="F10" t="s">
        <v>26</v>
      </c>
      <c r="G10">
        <v>5.5</v>
      </c>
      <c r="H10">
        <v>4</v>
      </c>
      <c r="I10">
        <v>4.5</v>
      </c>
      <c r="J10">
        <v>7</v>
      </c>
      <c r="K10">
        <v>7</v>
      </c>
      <c r="L10" t="s">
        <v>26</v>
      </c>
      <c r="M10" t="s">
        <v>26</v>
      </c>
      <c r="N10" t="s">
        <v>26</v>
      </c>
      <c r="O10">
        <v>5.5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>
        <v>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>
        <v>7</v>
      </c>
      <c r="AB10" t="s">
        <v>26</v>
      </c>
      <c r="AC10">
        <v>7</v>
      </c>
      <c r="AD10" t="s">
        <v>26</v>
      </c>
      <c r="AI10">
        <v>5</v>
      </c>
      <c r="AJ10">
        <v>5</v>
      </c>
      <c r="AN10">
        <v>5</v>
      </c>
      <c r="AP10">
        <v>5.5</v>
      </c>
      <c r="AQ10">
        <v>4</v>
      </c>
      <c r="AV10">
        <v>4.5</v>
      </c>
      <c r="BA10">
        <f t="shared" si="0"/>
        <v>17</v>
      </c>
      <c r="BB10" s="18">
        <f t="shared" si="1"/>
        <v>5.4411764705882355</v>
      </c>
      <c r="BC10">
        <f t="shared" si="2"/>
        <v>1.0880365478290537</v>
      </c>
      <c r="BD10">
        <v>1</v>
      </c>
      <c r="BF10">
        <f t="shared" si="3"/>
        <v>5</v>
      </c>
    </row>
    <row r="11" spans="1:58" x14ac:dyDescent="0.3">
      <c r="A11" t="s">
        <v>84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>
        <v>4.5</v>
      </c>
      <c r="AC11">
        <v>6</v>
      </c>
      <c r="AD11" t="s">
        <v>26</v>
      </c>
      <c r="AE11">
        <v>6.5</v>
      </c>
      <c r="AF11">
        <v>6</v>
      </c>
      <c r="AG11">
        <v>6.5</v>
      </c>
      <c r="AH11">
        <v>5</v>
      </c>
      <c r="AI11">
        <v>5.5</v>
      </c>
      <c r="AL11">
        <v>5</v>
      </c>
      <c r="AO11">
        <v>5.5</v>
      </c>
      <c r="AP11">
        <v>6</v>
      </c>
      <c r="AQ11">
        <v>5.5</v>
      </c>
      <c r="AT11">
        <v>4.5</v>
      </c>
      <c r="AU11">
        <v>5</v>
      </c>
      <c r="AV11">
        <v>5</v>
      </c>
      <c r="AW11">
        <v>4.5</v>
      </c>
      <c r="AX11">
        <v>5</v>
      </c>
      <c r="BA11">
        <f t="shared" si="0"/>
        <v>16</v>
      </c>
      <c r="BB11" s="18">
        <f t="shared" si="1"/>
        <v>5.375</v>
      </c>
      <c r="BC11">
        <f t="shared" si="2"/>
        <v>0.67082039324993692</v>
      </c>
      <c r="BD11">
        <v>1</v>
      </c>
      <c r="BF11">
        <f t="shared" si="3"/>
        <v>5.5</v>
      </c>
    </row>
    <row r="12" spans="1:58" x14ac:dyDescent="0.3">
      <c r="A12" t="s">
        <v>5</v>
      </c>
      <c r="B12">
        <v>10</v>
      </c>
      <c r="C12">
        <v>8.5</v>
      </c>
      <c r="D12">
        <v>8.5</v>
      </c>
      <c r="E12">
        <v>7.5</v>
      </c>
      <c r="F12">
        <v>7</v>
      </c>
      <c r="G12">
        <v>7.5</v>
      </c>
      <c r="H12">
        <v>7</v>
      </c>
      <c r="I12" t="s">
        <v>26</v>
      </c>
      <c r="J12">
        <v>8.5</v>
      </c>
      <c r="K12">
        <v>7.5</v>
      </c>
      <c r="L12">
        <v>8.5</v>
      </c>
      <c r="M12">
        <v>7</v>
      </c>
      <c r="N12">
        <v>7.5</v>
      </c>
      <c r="O12">
        <v>7.5</v>
      </c>
      <c r="P12">
        <v>7</v>
      </c>
      <c r="Q12">
        <v>7</v>
      </c>
      <c r="R12" t="s">
        <v>26</v>
      </c>
      <c r="S12" t="s">
        <v>26</v>
      </c>
      <c r="T12" t="s">
        <v>26</v>
      </c>
      <c r="U12">
        <v>7</v>
      </c>
      <c r="V12">
        <v>6</v>
      </c>
      <c r="W12">
        <v>7.5</v>
      </c>
      <c r="X12">
        <v>7</v>
      </c>
      <c r="Y12">
        <v>7</v>
      </c>
      <c r="Z12">
        <v>7</v>
      </c>
      <c r="AA12">
        <v>7</v>
      </c>
      <c r="AB12" t="s">
        <v>26</v>
      </c>
      <c r="AC12" t="s">
        <v>26</v>
      </c>
      <c r="AD12" t="s">
        <v>26</v>
      </c>
      <c r="AF12">
        <v>6.5</v>
      </c>
      <c r="AG12">
        <v>10</v>
      </c>
      <c r="AI12">
        <v>6.5</v>
      </c>
      <c r="AJ12">
        <v>5.5</v>
      </c>
      <c r="AK12">
        <v>6.5</v>
      </c>
      <c r="AL12">
        <v>6</v>
      </c>
      <c r="AO12">
        <v>6</v>
      </c>
      <c r="AP12">
        <v>5</v>
      </c>
      <c r="AQ12">
        <v>5.5</v>
      </c>
      <c r="AR12">
        <v>6.5</v>
      </c>
      <c r="AS12">
        <v>6</v>
      </c>
      <c r="AT12">
        <v>5.5</v>
      </c>
      <c r="AU12">
        <v>6.5</v>
      </c>
      <c r="AV12">
        <v>6</v>
      </c>
      <c r="AW12">
        <v>6</v>
      </c>
      <c r="AX12">
        <v>6</v>
      </c>
      <c r="BA12">
        <f t="shared" si="0"/>
        <v>38</v>
      </c>
      <c r="BB12" s="18">
        <f t="shared" si="1"/>
        <v>6.9736842105263159</v>
      </c>
      <c r="BC12">
        <f t="shared" si="2"/>
        <v>1.1327279224202249</v>
      </c>
      <c r="BD12">
        <v>1</v>
      </c>
      <c r="BF12">
        <f t="shared" si="3"/>
        <v>6.166666666666667</v>
      </c>
    </row>
    <row r="13" spans="1:58" x14ac:dyDescent="0.3">
      <c r="A13" t="s">
        <v>19</v>
      </c>
      <c r="B13">
        <v>10</v>
      </c>
      <c r="C13" t="s">
        <v>26</v>
      </c>
      <c r="D13">
        <v>7</v>
      </c>
      <c r="E13">
        <v>7</v>
      </c>
      <c r="F13">
        <v>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>
        <v>6</v>
      </c>
      <c r="N13">
        <v>6</v>
      </c>
      <c r="O13">
        <v>6</v>
      </c>
      <c r="P13">
        <v>6</v>
      </c>
      <c r="Q13">
        <v>7</v>
      </c>
      <c r="R13" t="s">
        <v>26</v>
      </c>
      <c r="S13" t="s">
        <v>26</v>
      </c>
      <c r="T13">
        <v>6</v>
      </c>
      <c r="U13">
        <v>6</v>
      </c>
      <c r="V13">
        <v>7</v>
      </c>
      <c r="W13">
        <v>6</v>
      </c>
      <c r="X13" t="s">
        <v>26</v>
      </c>
      <c r="Y13">
        <v>8.5</v>
      </c>
      <c r="Z13">
        <v>6</v>
      </c>
      <c r="AA13">
        <v>6</v>
      </c>
      <c r="AB13">
        <v>5.5</v>
      </c>
      <c r="AC13" t="s">
        <v>26</v>
      </c>
      <c r="AD13" t="s">
        <v>26</v>
      </c>
      <c r="AE13">
        <v>6</v>
      </c>
      <c r="AF13">
        <v>6.5</v>
      </c>
      <c r="AG13">
        <v>6.5</v>
      </c>
      <c r="AL13">
        <v>4.5</v>
      </c>
      <c r="AM13">
        <v>5.5</v>
      </c>
      <c r="AQ13">
        <v>5</v>
      </c>
      <c r="AT13">
        <v>5.5</v>
      </c>
      <c r="AU13">
        <v>5.5</v>
      </c>
      <c r="AV13">
        <v>5</v>
      </c>
      <c r="AW13">
        <v>5</v>
      </c>
      <c r="AX13">
        <v>5.5</v>
      </c>
      <c r="BA13">
        <f t="shared" si="0"/>
        <v>28</v>
      </c>
      <c r="BB13" s="18">
        <f t="shared" si="1"/>
        <v>6.1607142857142856</v>
      </c>
      <c r="BC13">
        <f t="shared" si="2"/>
        <v>1.0975863370121595</v>
      </c>
      <c r="BD13">
        <v>1</v>
      </c>
      <c r="BF13" t="e">
        <f t="shared" si="3"/>
        <v>#DIV/0!</v>
      </c>
    </row>
    <row r="14" spans="1:58" x14ac:dyDescent="0.3">
      <c r="A14" t="s">
        <v>14</v>
      </c>
      <c r="B14">
        <v>7</v>
      </c>
      <c r="C14" t="s">
        <v>26</v>
      </c>
      <c r="D14">
        <v>7.5</v>
      </c>
      <c r="E14" t="s">
        <v>26</v>
      </c>
      <c r="F14">
        <v>6</v>
      </c>
      <c r="G14">
        <v>7</v>
      </c>
      <c r="H14">
        <v>4.5</v>
      </c>
      <c r="I14">
        <v>5.5</v>
      </c>
      <c r="J14" t="s">
        <v>26</v>
      </c>
      <c r="K14">
        <v>6</v>
      </c>
      <c r="L14">
        <v>6</v>
      </c>
      <c r="M14">
        <v>6</v>
      </c>
      <c r="N14" t="s">
        <v>26</v>
      </c>
      <c r="O14">
        <v>6</v>
      </c>
      <c r="P14">
        <v>5.5</v>
      </c>
      <c r="Q14">
        <v>5.5</v>
      </c>
      <c r="R14">
        <v>6</v>
      </c>
      <c r="S14">
        <v>4.5</v>
      </c>
      <c r="T14">
        <v>7</v>
      </c>
      <c r="U14" t="s">
        <v>26</v>
      </c>
      <c r="V14">
        <v>6</v>
      </c>
      <c r="W14" t="s">
        <v>26</v>
      </c>
      <c r="X14">
        <v>7</v>
      </c>
      <c r="Y14">
        <v>6</v>
      </c>
      <c r="Z14" t="s">
        <v>26</v>
      </c>
      <c r="AA14">
        <v>6</v>
      </c>
      <c r="AB14">
        <v>5.5</v>
      </c>
      <c r="AC14">
        <v>6</v>
      </c>
      <c r="AD14">
        <v>5.5</v>
      </c>
      <c r="AI14">
        <v>5</v>
      </c>
      <c r="AL14">
        <v>5.5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4.5</v>
      </c>
      <c r="AS14">
        <v>5.5</v>
      </c>
      <c r="AT14">
        <v>5.5</v>
      </c>
      <c r="AV14">
        <v>5</v>
      </c>
      <c r="BA14">
        <f t="shared" si="0"/>
        <v>33</v>
      </c>
      <c r="BB14" s="18">
        <f t="shared" si="1"/>
        <v>5.6969696969696972</v>
      </c>
      <c r="BC14">
        <f t="shared" si="2"/>
        <v>0.76993703008949455</v>
      </c>
      <c r="BD14">
        <v>1</v>
      </c>
      <c r="BF14">
        <f t="shared" si="3"/>
        <v>5</v>
      </c>
    </row>
    <row r="15" spans="1:58" x14ac:dyDescent="0.3">
      <c r="A15" t="s">
        <v>9</v>
      </c>
      <c r="B15">
        <v>7</v>
      </c>
      <c r="C15" t="s">
        <v>26</v>
      </c>
      <c r="D15">
        <v>7</v>
      </c>
      <c r="E15">
        <v>6</v>
      </c>
      <c r="F15">
        <v>7.5</v>
      </c>
      <c r="G15">
        <v>7</v>
      </c>
      <c r="H15">
        <v>7</v>
      </c>
      <c r="I15" t="s">
        <v>26</v>
      </c>
      <c r="J15">
        <v>6</v>
      </c>
      <c r="K15" t="s">
        <v>26</v>
      </c>
      <c r="L15">
        <v>7</v>
      </c>
      <c r="M15">
        <v>7</v>
      </c>
      <c r="N15">
        <v>7.5</v>
      </c>
      <c r="O15">
        <v>6</v>
      </c>
      <c r="P15">
        <v>6</v>
      </c>
      <c r="Q15">
        <v>7</v>
      </c>
      <c r="R15" t="s">
        <v>26</v>
      </c>
      <c r="S15">
        <v>6</v>
      </c>
      <c r="T15">
        <v>7.5</v>
      </c>
      <c r="U15" t="s">
        <v>26</v>
      </c>
      <c r="V15">
        <v>6</v>
      </c>
      <c r="W15">
        <v>7</v>
      </c>
      <c r="X15">
        <v>7</v>
      </c>
      <c r="Y15" t="s">
        <v>26</v>
      </c>
      <c r="Z15">
        <v>7.5</v>
      </c>
      <c r="AA15">
        <v>7</v>
      </c>
      <c r="AB15">
        <v>7</v>
      </c>
      <c r="AC15">
        <v>6</v>
      </c>
      <c r="AD15">
        <v>7</v>
      </c>
      <c r="AE15">
        <v>8</v>
      </c>
      <c r="AF15">
        <v>6.5</v>
      </c>
      <c r="AH15">
        <v>7.5</v>
      </c>
      <c r="AI15">
        <v>5.5</v>
      </c>
      <c r="AJ15">
        <v>5.5</v>
      </c>
      <c r="AK15">
        <v>5.5</v>
      </c>
      <c r="AM15">
        <v>7</v>
      </c>
      <c r="AQ15">
        <v>5</v>
      </c>
      <c r="AR15">
        <v>5.5</v>
      </c>
      <c r="AS15">
        <v>5</v>
      </c>
      <c r="AT15">
        <v>5.5</v>
      </c>
      <c r="AU15">
        <v>5.5</v>
      </c>
      <c r="AV15">
        <v>5.5</v>
      </c>
      <c r="AX15">
        <v>6</v>
      </c>
      <c r="BA15">
        <f t="shared" si="0"/>
        <v>37</v>
      </c>
      <c r="BB15" s="18">
        <f t="shared" si="1"/>
        <v>6.4729729729729728</v>
      </c>
      <c r="BC15">
        <f t="shared" si="2"/>
        <v>0.81603671235791486</v>
      </c>
      <c r="BD15">
        <v>1</v>
      </c>
      <c r="BF15">
        <f t="shared" si="3"/>
        <v>5.5</v>
      </c>
    </row>
    <row r="16" spans="1:58" x14ac:dyDescent="0.3">
      <c r="A16" t="s">
        <v>340</v>
      </c>
      <c r="AJ16">
        <v>5</v>
      </c>
      <c r="AN16">
        <v>5.5</v>
      </c>
      <c r="AO16">
        <v>4.5</v>
      </c>
      <c r="AP16">
        <v>5</v>
      </c>
      <c r="AQ16">
        <v>5.5</v>
      </c>
      <c r="AR16">
        <v>5</v>
      </c>
      <c r="AS16">
        <v>5</v>
      </c>
      <c r="BA16">
        <f t="shared" si="0"/>
        <v>7</v>
      </c>
      <c r="BB16" s="18">
        <f t="shared" si="1"/>
        <v>5.0714285714285712</v>
      </c>
      <c r="BC16">
        <f t="shared" si="2"/>
        <v>0.34503277967117707</v>
      </c>
      <c r="BD16">
        <v>1</v>
      </c>
      <c r="BF16">
        <f>AVERAGE(AI16:AK16)</f>
        <v>5</v>
      </c>
    </row>
    <row r="17" spans="1:58" x14ac:dyDescent="0.3">
      <c r="A17" t="s">
        <v>55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>
        <v>6</v>
      </c>
      <c r="P17" t="s">
        <v>26</v>
      </c>
      <c r="Q17">
        <v>4.5</v>
      </c>
      <c r="R17" t="s">
        <v>26</v>
      </c>
      <c r="S17" t="s">
        <v>26</v>
      </c>
      <c r="T17">
        <v>7</v>
      </c>
      <c r="U17">
        <v>7</v>
      </c>
      <c r="V17">
        <v>6</v>
      </c>
      <c r="W17">
        <v>6</v>
      </c>
      <c r="X17">
        <v>6</v>
      </c>
      <c r="Y17">
        <v>7.5</v>
      </c>
      <c r="Z17">
        <v>6</v>
      </c>
      <c r="AA17">
        <v>6</v>
      </c>
      <c r="AB17" t="s">
        <v>26</v>
      </c>
      <c r="AC17">
        <v>6</v>
      </c>
      <c r="AD17">
        <v>7</v>
      </c>
      <c r="AF17">
        <v>7</v>
      </c>
      <c r="AG17">
        <v>7</v>
      </c>
      <c r="AQ17">
        <v>7</v>
      </c>
      <c r="AR17">
        <v>6.5</v>
      </c>
      <c r="AS17">
        <v>5</v>
      </c>
      <c r="AT17">
        <v>5</v>
      </c>
      <c r="AU17">
        <v>5</v>
      </c>
      <c r="AV17">
        <v>5</v>
      </c>
      <c r="AW17">
        <v>5</v>
      </c>
      <c r="BA17">
        <f t="shared" si="0"/>
        <v>21</v>
      </c>
      <c r="BB17" s="18">
        <f t="shared" si="1"/>
        <v>6.0714285714285712</v>
      </c>
      <c r="BC17">
        <f t="shared" si="2"/>
        <v>0.88438840853035583</v>
      </c>
      <c r="BD17">
        <v>1</v>
      </c>
      <c r="BF17" t="e">
        <f t="shared" si="3"/>
        <v>#DIV/0!</v>
      </c>
    </row>
    <row r="18" spans="1:58" x14ac:dyDescent="0.3">
      <c r="A18" t="s">
        <v>66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>
        <v>6</v>
      </c>
      <c r="W18">
        <v>6</v>
      </c>
      <c r="X18" t="s">
        <v>26</v>
      </c>
      <c r="Y18">
        <v>6</v>
      </c>
      <c r="Z18" t="s">
        <v>26</v>
      </c>
      <c r="AA18" t="s">
        <v>26</v>
      </c>
      <c r="AB18">
        <v>7</v>
      </c>
      <c r="AC18">
        <v>6</v>
      </c>
      <c r="AD18" t="s">
        <v>26</v>
      </c>
      <c r="AE18">
        <v>6</v>
      </c>
      <c r="AF18">
        <v>5</v>
      </c>
      <c r="AM18">
        <v>4.5</v>
      </c>
      <c r="AP18">
        <v>5</v>
      </c>
      <c r="AQ18">
        <v>4.5</v>
      </c>
      <c r="AR18">
        <v>5</v>
      </c>
      <c r="AS18">
        <v>4.5</v>
      </c>
      <c r="AT18">
        <v>4.5</v>
      </c>
      <c r="AU18">
        <v>4</v>
      </c>
      <c r="AV18">
        <v>5</v>
      </c>
      <c r="AW18">
        <v>4.5</v>
      </c>
      <c r="AX18">
        <v>5</v>
      </c>
      <c r="BA18">
        <f t="shared" si="0"/>
        <v>17</v>
      </c>
      <c r="BB18" s="18">
        <f t="shared" si="1"/>
        <v>5.2058823529411766</v>
      </c>
      <c r="BC18">
        <f t="shared" si="2"/>
        <v>0.81122637734119318</v>
      </c>
      <c r="BD18">
        <v>1</v>
      </c>
      <c r="BF18" t="e">
        <f t="shared" si="3"/>
        <v>#DIV/0!</v>
      </c>
    </row>
    <row r="19" spans="1:58" x14ac:dyDescent="0.3">
      <c r="A19" t="s">
        <v>346</v>
      </c>
      <c r="AN19">
        <v>5.5</v>
      </c>
      <c r="AO19">
        <v>5</v>
      </c>
      <c r="AQ19">
        <v>6</v>
      </c>
      <c r="AS19">
        <v>5</v>
      </c>
      <c r="AT19">
        <v>5</v>
      </c>
      <c r="AU19">
        <v>6</v>
      </c>
      <c r="AW19">
        <v>5</v>
      </c>
      <c r="AX19">
        <v>4.5</v>
      </c>
      <c r="BA19">
        <f t="shared" si="0"/>
        <v>8</v>
      </c>
      <c r="BB19" s="18">
        <f t="shared" si="1"/>
        <v>5.25</v>
      </c>
      <c r="BC19">
        <f t="shared" si="2"/>
        <v>0.53452248382484879</v>
      </c>
      <c r="BD19">
        <v>1</v>
      </c>
      <c r="BF19" t="e">
        <f t="shared" si="3"/>
        <v>#DIV/0!</v>
      </c>
    </row>
    <row r="20" spans="1:58" x14ac:dyDescent="0.3">
      <c r="A20" t="s">
        <v>82</v>
      </c>
      <c r="B20">
        <v>9</v>
      </c>
      <c r="C20" t="s">
        <v>26</v>
      </c>
      <c r="D20">
        <v>7.5</v>
      </c>
      <c r="E20">
        <v>7</v>
      </c>
      <c r="F20">
        <v>6</v>
      </c>
      <c r="G20">
        <v>7</v>
      </c>
      <c r="H20">
        <v>6</v>
      </c>
      <c r="I20">
        <v>7</v>
      </c>
      <c r="J20">
        <v>7</v>
      </c>
      <c r="K20">
        <v>7</v>
      </c>
      <c r="L20">
        <v>6</v>
      </c>
      <c r="M20">
        <v>6</v>
      </c>
      <c r="N20">
        <v>7</v>
      </c>
      <c r="O20">
        <v>7</v>
      </c>
      <c r="P20">
        <v>7</v>
      </c>
      <c r="Q20">
        <v>7</v>
      </c>
      <c r="R20">
        <v>7.5</v>
      </c>
      <c r="S20">
        <v>7</v>
      </c>
      <c r="T20">
        <v>7.5</v>
      </c>
      <c r="U20">
        <v>7</v>
      </c>
      <c r="V20">
        <v>7</v>
      </c>
      <c r="W20">
        <v>7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 t="s">
        <v>26</v>
      </c>
      <c r="AE20">
        <v>7</v>
      </c>
      <c r="AF20">
        <v>6</v>
      </c>
      <c r="AG20">
        <v>6</v>
      </c>
      <c r="AH20">
        <v>5</v>
      </c>
      <c r="AI20">
        <v>6.5</v>
      </c>
      <c r="AJ20">
        <v>5.5</v>
      </c>
      <c r="AK20">
        <v>6.5</v>
      </c>
      <c r="AL20">
        <v>5.5</v>
      </c>
      <c r="AN20">
        <v>6.5</v>
      </c>
      <c r="AO20">
        <v>5.5</v>
      </c>
      <c r="AP20">
        <v>6</v>
      </c>
      <c r="AV20">
        <v>5</v>
      </c>
      <c r="BA20">
        <f t="shared" si="0"/>
        <v>39</v>
      </c>
      <c r="BB20" s="18">
        <f t="shared" si="1"/>
        <v>6.5769230769230766</v>
      </c>
      <c r="BC20">
        <f t="shared" si="2"/>
        <v>0.78252679068364839</v>
      </c>
      <c r="BD20">
        <v>0</v>
      </c>
      <c r="BF20">
        <f t="shared" si="3"/>
        <v>6.166666666666667</v>
      </c>
    </row>
    <row r="21" spans="1:58" x14ac:dyDescent="0.3">
      <c r="A21" t="s">
        <v>4</v>
      </c>
      <c r="B21">
        <v>4.5</v>
      </c>
      <c r="C21" t="s">
        <v>26</v>
      </c>
      <c r="D21">
        <v>6</v>
      </c>
      <c r="E21">
        <v>5.5</v>
      </c>
      <c r="F21">
        <v>6</v>
      </c>
      <c r="G21" t="s">
        <v>26</v>
      </c>
      <c r="H21">
        <v>7</v>
      </c>
      <c r="I21">
        <v>5.5</v>
      </c>
      <c r="J21">
        <v>6</v>
      </c>
      <c r="K21">
        <v>5.5</v>
      </c>
      <c r="L21">
        <v>7</v>
      </c>
      <c r="M21">
        <v>6</v>
      </c>
      <c r="N21">
        <v>7</v>
      </c>
      <c r="O21">
        <v>5.5</v>
      </c>
      <c r="P21">
        <v>5.5</v>
      </c>
      <c r="Q21">
        <v>7</v>
      </c>
      <c r="R21">
        <v>6</v>
      </c>
      <c r="S21">
        <v>6</v>
      </c>
      <c r="T21">
        <v>7</v>
      </c>
      <c r="U21">
        <v>6</v>
      </c>
      <c r="V21">
        <v>5.5</v>
      </c>
      <c r="W21">
        <v>5.5</v>
      </c>
      <c r="X21">
        <v>6</v>
      </c>
      <c r="Y21">
        <v>5.5</v>
      </c>
      <c r="Z21" t="s">
        <v>26</v>
      </c>
      <c r="AA21">
        <v>7</v>
      </c>
      <c r="AB21">
        <v>6</v>
      </c>
      <c r="AC21">
        <v>6</v>
      </c>
      <c r="AD21">
        <v>6</v>
      </c>
      <c r="AE21">
        <v>6.5</v>
      </c>
      <c r="AF21">
        <v>6</v>
      </c>
      <c r="AG21">
        <v>6</v>
      </c>
      <c r="AH21">
        <v>5</v>
      </c>
      <c r="AI21">
        <v>6</v>
      </c>
      <c r="AL21">
        <v>3</v>
      </c>
      <c r="AM21">
        <v>4</v>
      </c>
      <c r="AN21">
        <v>5.5</v>
      </c>
      <c r="AO21">
        <v>5</v>
      </c>
      <c r="AP21">
        <v>4.5</v>
      </c>
      <c r="AV21">
        <v>4</v>
      </c>
      <c r="AW21">
        <v>4.5</v>
      </c>
      <c r="AX21">
        <v>4.5</v>
      </c>
      <c r="BA21">
        <f t="shared" si="0"/>
        <v>39</v>
      </c>
      <c r="BB21" s="18">
        <f t="shared" si="1"/>
        <v>5.666666666666667</v>
      </c>
      <c r="BC21">
        <f t="shared" si="2"/>
        <v>0.92004957913700358</v>
      </c>
      <c r="BD21">
        <v>0</v>
      </c>
      <c r="BF21">
        <f t="shared" si="3"/>
        <v>6</v>
      </c>
    </row>
    <row r="22" spans="1:58" x14ac:dyDescent="0.3">
      <c r="A22" t="s">
        <v>2</v>
      </c>
      <c r="B22">
        <v>7</v>
      </c>
      <c r="C22" t="s">
        <v>26</v>
      </c>
      <c r="D22">
        <v>4.5</v>
      </c>
      <c r="E22">
        <v>4.5</v>
      </c>
      <c r="F22">
        <v>5.5</v>
      </c>
      <c r="G22">
        <v>5.5</v>
      </c>
      <c r="H22">
        <v>7</v>
      </c>
      <c r="I22" t="s">
        <v>26</v>
      </c>
      <c r="J22">
        <v>6</v>
      </c>
      <c r="K22">
        <v>6</v>
      </c>
      <c r="L22">
        <v>5.5</v>
      </c>
      <c r="M22">
        <v>6</v>
      </c>
      <c r="N22" t="s">
        <v>26</v>
      </c>
      <c r="O22">
        <v>5.5</v>
      </c>
      <c r="P22">
        <v>6</v>
      </c>
      <c r="Q22">
        <v>4.5</v>
      </c>
      <c r="R22">
        <v>6</v>
      </c>
      <c r="S22">
        <v>7</v>
      </c>
      <c r="T22">
        <v>5.5</v>
      </c>
      <c r="U22">
        <v>5.5</v>
      </c>
      <c r="V22">
        <v>5.5</v>
      </c>
      <c r="W22">
        <v>5.5</v>
      </c>
      <c r="X22">
        <v>6</v>
      </c>
      <c r="Y22">
        <v>5.5</v>
      </c>
      <c r="Z22" t="s">
        <v>26</v>
      </c>
      <c r="AA22">
        <v>7</v>
      </c>
      <c r="AB22">
        <v>6</v>
      </c>
      <c r="AC22">
        <v>6</v>
      </c>
      <c r="AD22" t="s">
        <v>26</v>
      </c>
      <c r="AE22">
        <v>7</v>
      </c>
      <c r="AH22">
        <v>6.5</v>
      </c>
      <c r="AI22">
        <v>4.5</v>
      </c>
      <c r="AK22">
        <v>5</v>
      </c>
      <c r="AL22">
        <v>5</v>
      </c>
      <c r="AM22">
        <v>5.5</v>
      </c>
      <c r="AN22">
        <v>4</v>
      </c>
      <c r="AT22">
        <v>4.5</v>
      </c>
      <c r="BA22">
        <f t="shared" si="0"/>
        <v>32</v>
      </c>
      <c r="BB22" s="18">
        <f t="shared" si="1"/>
        <v>5.65625</v>
      </c>
      <c r="BC22">
        <f t="shared" si="2"/>
        <v>0.82733053035145077</v>
      </c>
      <c r="BD22">
        <v>0</v>
      </c>
      <c r="BF22">
        <f t="shared" si="3"/>
        <v>4.75</v>
      </c>
    </row>
    <row r="23" spans="1:58" x14ac:dyDescent="0.3">
      <c r="A23" t="s">
        <v>44</v>
      </c>
      <c r="B23" t="s">
        <v>26</v>
      </c>
      <c r="C23" t="s">
        <v>26</v>
      </c>
      <c r="D23" t="s">
        <v>26</v>
      </c>
      <c r="E23" t="s">
        <v>26</v>
      </c>
      <c r="F23">
        <v>5.5</v>
      </c>
      <c r="G23">
        <v>4.5</v>
      </c>
      <c r="H23">
        <v>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>
        <v>6</v>
      </c>
      <c r="R23" t="s">
        <v>26</v>
      </c>
      <c r="S23">
        <v>6</v>
      </c>
      <c r="T23">
        <v>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G23">
        <v>6.5</v>
      </c>
      <c r="AI23">
        <v>4</v>
      </c>
      <c r="AJ23">
        <v>3.5</v>
      </c>
      <c r="AK23">
        <v>3</v>
      </c>
      <c r="AL23">
        <v>5</v>
      </c>
      <c r="AN23">
        <v>5</v>
      </c>
      <c r="AO23">
        <v>5</v>
      </c>
      <c r="AW23">
        <v>4.5</v>
      </c>
      <c r="AX23">
        <v>4.5</v>
      </c>
      <c r="BA23">
        <f t="shared" si="0"/>
        <v>15</v>
      </c>
      <c r="BB23" s="18">
        <f t="shared" si="1"/>
        <v>5</v>
      </c>
      <c r="BC23">
        <f t="shared" si="2"/>
        <v>1.0177004891982149</v>
      </c>
      <c r="BD23">
        <v>0</v>
      </c>
      <c r="BF23">
        <f t="shared" si="3"/>
        <v>3.5</v>
      </c>
    </row>
    <row r="24" spans="1:58" x14ac:dyDescent="0.3">
      <c r="A24" t="s">
        <v>23</v>
      </c>
      <c r="B24">
        <v>8.5</v>
      </c>
      <c r="C24" t="s">
        <v>26</v>
      </c>
      <c r="D24" t="s">
        <v>26</v>
      </c>
      <c r="E24">
        <v>7</v>
      </c>
      <c r="F24">
        <v>7</v>
      </c>
      <c r="G24" t="s">
        <v>26</v>
      </c>
      <c r="H24">
        <v>10</v>
      </c>
      <c r="I24">
        <v>7</v>
      </c>
      <c r="J24" t="s">
        <v>26</v>
      </c>
      <c r="K24">
        <v>6</v>
      </c>
      <c r="L24">
        <v>7</v>
      </c>
      <c r="M24">
        <v>6</v>
      </c>
      <c r="N24">
        <v>6</v>
      </c>
      <c r="O24">
        <v>6</v>
      </c>
      <c r="P24">
        <v>7</v>
      </c>
      <c r="Q24">
        <v>5.5</v>
      </c>
      <c r="R24">
        <v>7.5</v>
      </c>
      <c r="S24">
        <v>7</v>
      </c>
      <c r="T24">
        <v>7</v>
      </c>
      <c r="U24">
        <v>6</v>
      </c>
      <c r="V24">
        <v>7</v>
      </c>
      <c r="W24">
        <v>7</v>
      </c>
      <c r="X24">
        <v>7</v>
      </c>
      <c r="Y24" t="s">
        <v>26</v>
      </c>
      <c r="Z24">
        <v>6</v>
      </c>
      <c r="AA24">
        <v>6</v>
      </c>
      <c r="AB24" t="s">
        <v>26</v>
      </c>
      <c r="AC24">
        <v>6</v>
      </c>
      <c r="AD24" t="s">
        <v>26</v>
      </c>
      <c r="AF24">
        <v>7</v>
      </c>
      <c r="AG24">
        <v>5.5</v>
      </c>
      <c r="AH24">
        <v>5.5</v>
      </c>
      <c r="AI24">
        <v>5.5</v>
      </c>
      <c r="AJ24">
        <v>5.5</v>
      </c>
      <c r="AK24">
        <v>6.5</v>
      </c>
      <c r="AL24">
        <v>4.5</v>
      </c>
      <c r="AV24">
        <v>4.5</v>
      </c>
      <c r="AW24">
        <v>4.5</v>
      </c>
      <c r="AX24">
        <v>5</v>
      </c>
      <c r="BA24">
        <f t="shared" si="0"/>
        <v>32</v>
      </c>
      <c r="BB24" s="18">
        <f t="shared" si="1"/>
        <v>6.359375</v>
      </c>
      <c r="BC24">
        <f t="shared" si="2"/>
        <v>1.1446535960013011</v>
      </c>
      <c r="BD24">
        <v>0</v>
      </c>
      <c r="BF24">
        <f t="shared" si="3"/>
        <v>5.833333333333333</v>
      </c>
    </row>
    <row r="25" spans="1:58" x14ac:dyDescent="0.3">
      <c r="A25" t="s">
        <v>46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>
        <v>6</v>
      </c>
      <c r="I25">
        <v>5.5</v>
      </c>
      <c r="J25">
        <v>5.5</v>
      </c>
      <c r="K25">
        <v>4</v>
      </c>
      <c r="L25" t="s">
        <v>26</v>
      </c>
      <c r="M25">
        <v>4</v>
      </c>
      <c r="N25">
        <v>4.5</v>
      </c>
      <c r="O25">
        <v>7.5</v>
      </c>
      <c r="P25">
        <v>7</v>
      </c>
      <c r="Q25">
        <v>4.5</v>
      </c>
      <c r="R25" t="s">
        <v>26</v>
      </c>
      <c r="S25" t="s">
        <v>26</v>
      </c>
      <c r="T25" t="s">
        <v>26</v>
      </c>
      <c r="U25">
        <v>5.5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H25">
        <v>5</v>
      </c>
      <c r="AI25">
        <v>5.5</v>
      </c>
      <c r="AJ25">
        <v>3.5</v>
      </c>
      <c r="BA25">
        <f t="shared" si="0"/>
        <v>13</v>
      </c>
      <c r="BB25" s="18">
        <f t="shared" si="1"/>
        <v>5.2307692307692308</v>
      </c>
      <c r="BC25">
        <f t="shared" si="2"/>
        <v>1.1657505560686472</v>
      </c>
      <c r="BD25">
        <v>0</v>
      </c>
      <c r="BF25">
        <f t="shared" si="3"/>
        <v>4.5</v>
      </c>
    </row>
    <row r="26" spans="1:58" x14ac:dyDescent="0.3">
      <c r="A26" t="s">
        <v>15</v>
      </c>
      <c r="B26">
        <v>7</v>
      </c>
      <c r="C26">
        <v>5.5</v>
      </c>
      <c r="D26" t="s">
        <v>26</v>
      </c>
      <c r="E26" t="s">
        <v>26</v>
      </c>
      <c r="F26" t="s">
        <v>26</v>
      </c>
      <c r="G26">
        <v>6</v>
      </c>
      <c r="H26">
        <v>4.5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>
        <v>6</v>
      </c>
      <c r="Q26">
        <v>5.5</v>
      </c>
      <c r="R26">
        <v>7</v>
      </c>
      <c r="S26">
        <v>6</v>
      </c>
      <c r="T26">
        <v>6</v>
      </c>
      <c r="U26">
        <v>7</v>
      </c>
      <c r="V26">
        <v>5.5</v>
      </c>
      <c r="W26">
        <v>6</v>
      </c>
      <c r="X26">
        <v>5.5</v>
      </c>
      <c r="Y26">
        <v>7</v>
      </c>
      <c r="Z26" t="s">
        <v>26</v>
      </c>
      <c r="AA26">
        <v>7</v>
      </c>
      <c r="AB26">
        <v>6</v>
      </c>
      <c r="AC26" t="s">
        <v>26</v>
      </c>
      <c r="AD26">
        <v>6</v>
      </c>
      <c r="BA26">
        <f t="shared" si="0"/>
        <v>17</v>
      </c>
      <c r="BB26" s="18">
        <f t="shared" si="1"/>
        <v>6.0882352941176467</v>
      </c>
      <c r="BC26">
        <f t="shared" si="2"/>
        <v>0.71228711990072591</v>
      </c>
      <c r="BD26">
        <v>0</v>
      </c>
      <c r="BF26" t="e">
        <f t="shared" si="3"/>
        <v>#DIV/0!</v>
      </c>
    </row>
    <row r="27" spans="1:58" x14ac:dyDescent="0.3">
      <c r="A27" t="s">
        <v>3</v>
      </c>
      <c r="B27">
        <v>7.5</v>
      </c>
      <c r="C27">
        <v>6</v>
      </c>
      <c r="D27">
        <v>7.5</v>
      </c>
      <c r="E27">
        <v>4</v>
      </c>
      <c r="F27">
        <v>6</v>
      </c>
      <c r="G27">
        <v>5.5</v>
      </c>
      <c r="H27">
        <v>4.5</v>
      </c>
      <c r="I27">
        <v>5.5</v>
      </c>
      <c r="J27">
        <v>5.5</v>
      </c>
      <c r="K27" t="s">
        <v>26</v>
      </c>
      <c r="L27" t="s">
        <v>26</v>
      </c>
      <c r="M27" t="s">
        <v>26</v>
      </c>
      <c r="N27" t="s">
        <v>26</v>
      </c>
      <c r="O27">
        <v>7</v>
      </c>
      <c r="P27">
        <v>6</v>
      </c>
      <c r="Q27">
        <v>6</v>
      </c>
      <c r="R27">
        <v>7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>
        <v>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>
        <v>6.5</v>
      </c>
      <c r="AI27">
        <v>5</v>
      </c>
      <c r="AL27">
        <v>5.5</v>
      </c>
      <c r="AU27">
        <v>5</v>
      </c>
      <c r="BA27">
        <f t="shared" si="0"/>
        <v>18</v>
      </c>
      <c r="BB27" s="18">
        <f t="shared" si="1"/>
        <v>5.8888888888888893</v>
      </c>
      <c r="BC27">
        <f t="shared" si="2"/>
        <v>0.96338184286574635</v>
      </c>
      <c r="BD27">
        <v>0</v>
      </c>
      <c r="BF27">
        <f t="shared" si="3"/>
        <v>5</v>
      </c>
    </row>
    <row r="28" spans="1:58" x14ac:dyDescent="0.3">
      <c r="A28" t="s">
        <v>7</v>
      </c>
      <c r="B28">
        <v>6</v>
      </c>
      <c r="C28">
        <v>1.5</v>
      </c>
      <c r="D28">
        <v>4.5</v>
      </c>
      <c r="E28">
        <v>4</v>
      </c>
      <c r="F28">
        <v>7.5</v>
      </c>
      <c r="G28">
        <v>5.5</v>
      </c>
      <c r="H28">
        <v>6</v>
      </c>
      <c r="I28">
        <v>4.5</v>
      </c>
      <c r="J28">
        <v>3</v>
      </c>
      <c r="K28">
        <v>5.5</v>
      </c>
      <c r="L28">
        <v>2.5</v>
      </c>
      <c r="M28">
        <v>1.5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>
        <v>6</v>
      </c>
      <c r="BA28">
        <f t="shared" si="0"/>
        <v>13</v>
      </c>
      <c r="BB28" s="18">
        <f t="shared" si="1"/>
        <v>4.4615384615384617</v>
      </c>
      <c r="BC28">
        <f t="shared" si="2"/>
        <v>1.875961292039569</v>
      </c>
      <c r="BD28">
        <v>0</v>
      </c>
      <c r="BF28" t="e">
        <f t="shared" si="3"/>
        <v>#DIV/0!</v>
      </c>
    </row>
    <row r="29" spans="1:58" x14ac:dyDescent="0.3">
      <c r="A29" t="s">
        <v>12</v>
      </c>
      <c r="B29">
        <v>8.5</v>
      </c>
      <c r="C29" t="s">
        <v>26</v>
      </c>
      <c r="D29">
        <v>7.5</v>
      </c>
      <c r="E29">
        <v>7.5</v>
      </c>
      <c r="F29" t="s">
        <v>26</v>
      </c>
      <c r="G29" t="s">
        <v>26</v>
      </c>
      <c r="H29">
        <v>6</v>
      </c>
      <c r="I29">
        <v>7.5</v>
      </c>
      <c r="J29" t="s">
        <v>26</v>
      </c>
      <c r="K29">
        <v>6</v>
      </c>
      <c r="L29">
        <v>7.5</v>
      </c>
      <c r="M29">
        <v>7</v>
      </c>
      <c r="N29">
        <v>6</v>
      </c>
      <c r="O29" t="s">
        <v>26</v>
      </c>
      <c r="P29" t="s">
        <v>26</v>
      </c>
      <c r="Q29" t="s">
        <v>26</v>
      </c>
      <c r="R29">
        <v>9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G29">
        <v>6.5</v>
      </c>
      <c r="AN29">
        <v>6</v>
      </c>
      <c r="BA29">
        <f t="shared" si="0"/>
        <v>12</v>
      </c>
      <c r="BB29" s="18">
        <f t="shared" si="1"/>
        <v>7.083333333333333</v>
      </c>
      <c r="BC29">
        <f t="shared" si="2"/>
        <v>1.0187633620614673</v>
      </c>
      <c r="BD29">
        <v>0</v>
      </c>
      <c r="BF29" t="e">
        <f t="shared" si="3"/>
        <v>#DIV/0!</v>
      </c>
    </row>
    <row r="30" spans="1:58" x14ac:dyDescent="0.3">
      <c r="A30" t="s">
        <v>45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>
        <v>7.5</v>
      </c>
      <c r="H30">
        <v>7.5</v>
      </c>
      <c r="I30" t="s">
        <v>26</v>
      </c>
      <c r="J30">
        <v>8.5</v>
      </c>
      <c r="K30">
        <v>8.5</v>
      </c>
      <c r="L30">
        <v>7.5</v>
      </c>
      <c r="M30">
        <v>7.5</v>
      </c>
      <c r="N30">
        <v>7.5</v>
      </c>
      <c r="O30">
        <v>9</v>
      </c>
      <c r="P30">
        <v>8.5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BA30">
        <f t="shared" si="0"/>
        <v>9</v>
      </c>
      <c r="BB30" s="18">
        <f t="shared" si="1"/>
        <v>8</v>
      </c>
      <c r="BC30">
        <f t="shared" si="2"/>
        <v>0.61237243569579447</v>
      </c>
      <c r="BD30">
        <v>0</v>
      </c>
      <c r="BF30" t="e">
        <f t="shared" si="3"/>
        <v>#DIV/0!</v>
      </c>
    </row>
    <row r="31" spans="1:58" x14ac:dyDescent="0.3">
      <c r="A31" t="s">
        <v>17</v>
      </c>
      <c r="B31" t="s">
        <v>26</v>
      </c>
      <c r="C31">
        <v>5.5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4.5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>
        <v>5.5</v>
      </c>
      <c r="Z31">
        <v>5.5</v>
      </c>
      <c r="AA31" t="s">
        <v>26</v>
      </c>
      <c r="AB31">
        <v>5.5</v>
      </c>
      <c r="AC31">
        <v>5.5</v>
      </c>
      <c r="AD31">
        <v>4</v>
      </c>
      <c r="AH31">
        <v>4</v>
      </c>
      <c r="BA31">
        <f t="shared" si="0"/>
        <v>8</v>
      </c>
      <c r="BB31" s="18">
        <f t="shared" si="1"/>
        <v>5</v>
      </c>
      <c r="BC31">
        <f t="shared" si="2"/>
        <v>0.70710678118654757</v>
      </c>
      <c r="BD31">
        <v>0</v>
      </c>
      <c r="BF31" t="e">
        <f t="shared" si="3"/>
        <v>#DIV/0!</v>
      </c>
    </row>
    <row r="32" spans="1:58" x14ac:dyDescent="0.3">
      <c r="A32" t="s">
        <v>22</v>
      </c>
      <c r="B32" t="s">
        <v>26</v>
      </c>
      <c r="C32" t="s">
        <v>26</v>
      </c>
      <c r="D32">
        <v>7</v>
      </c>
      <c r="E32">
        <v>7</v>
      </c>
      <c r="F32">
        <v>5.5</v>
      </c>
      <c r="G32" t="s">
        <v>26</v>
      </c>
      <c r="H32" t="s">
        <v>26</v>
      </c>
      <c r="I32" t="s">
        <v>26</v>
      </c>
      <c r="J32" t="s">
        <v>26</v>
      </c>
      <c r="K32">
        <v>7</v>
      </c>
      <c r="L32">
        <v>7</v>
      </c>
      <c r="M32" t="s">
        <v>26</v>
      </c>
      <c r="N32">
        <v>7.5</v>
      </c>
      <c r="O32" t="s">
        <v>26</v>
      </c>
      <c r="P32" t="s">
        <v>26</v>
      </c>
      <c r="Q32" t="s">
        <v>26</v>
      </c>
      <c r="R32" t="s">
        <v>26</v>
      </c>
      <c r="S32">
        <v>7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R32">
        <v>5.5</v>
      </c>
      <c r="AU32">
        <v>5.5</v>
      </c>
      <c r="AW32">
        <v>4.5</v>
      </c>
      <c r="BA32">
        <f t="shared" si="0"/>
        <v>10</v>
      </c>
      <c r="BB32" s="18">
        <f t="shared" si="1"/>
        <v>6.35</v>
      </c>
      <c r="BC32">
        <f t="shared" si="2"/>
        <v>1.0013879257199856</v>
      </c>
      <c r="BD32">
        <v>0</v>
      </c>
      <c r="BF32" t="e">
        <f t="shared" si="3"/>
        <v>#DIV/0!</v>
      </c>
    </row>
    <row r="33" spans="1:58" x14ac:dyDescent="0.3">
      <c r="A33" t="s">
        <v>48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>
        <v>7</v>
      </c>
      <c r="J33" t="s">
        <v>26</v>
      </c>
      <c r="K33">
        <v>7</v>
      </c>
      <c r="L33">
        <v>7.5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>
        <v>7</v>
      </c>
      <c r="S33" t="s">
        <v>26</v>
      </c>
      <c r="T33" t="s">
        <v>26</v>
      </c>
      <c r="U33">
        <v>7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>
        <v>6</v>
      </c>
      <c r="AS33">
        <v>5</v>
      </c>
      <c r="AT33">
        <v>5</v>
      </c>
      <c r="AX33">
        <v>6</v>
      </c>
      <c r="BA33">
        <f t="shared" si="0"/>
        <v>9</v>
      </c>
      <c r="BB33" s="18">
        <f t="shared" si="1"/>
        <v>6.3888888888888893</v>
      </c>
      <c r="BC33">
        <f t="shared" si="2"/>
        <v>0.92796072713833866</v>
      </c>
      <c r="BD33">
        <v>0</v>
      </c>
      <c r="BF33" t="e">
        <f t="shared" si="3"/>
        <v>#DIV/0!</v>
      </c>
    </row>
    <row r="34" spans="1:58" x14ac:dyDescent="0.3">
      <c r="A34" t="s">
        <v>68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>
        <v>6</v>
      </c>
      <c r="Y34" t="s">
        <v>26</v>
      </c>
      <c r="Z34">
        <v>5.5</v>
      </c>
      <c r="AA34">
        <v>4</v>
      </c>
      <c r="AB34">
        <v>3</v>
      </c>
      <c r="AC34" t="s">
        <v>26</v>
      </c>
      <c r="AD34" t="s">
        <v>26</v>
      </c>
      <c r="AG34">
        <v>6</v>
      </c>
      <c r="AH34">
        <v>5</v>
      </c>
      <c r="AJ34">
        <v>4.5</v>
      </c>
      <c r="AK34">
        <v>5</v>
      </c>
      <c r="AO34">
        <v>4</v>
      </c>
      <c r="AP34">
        <v>5.5</v>
      </c>
      <c r="AR34">
        <v>3.5</v>
      </c>
      <c r="AW34">
        <v>3.5</v>
      </c>
      <c r="BA34">
        <f t="shared" ref="BA34:BA64" si="4">COUNT(B34:AZ34)</f>
        <v>12</v>
      </c>
      <c r="BB34" s="18">
        <f t="shared" ref="BB34:BB64" si="5">AVERAGE(B34:AZ34)</f>
        <v>4.625</v>
      </c>
      <c r="BC34">
        <f t="shared" ref="BC34:BC64" si="6">IF(BA34&gt;1,_xlfn.STDEV.S(B34:AZ34),"")</f>
        <v>1.0252494153309055</v>
      </c>
      <c r="BD34">
        <v>0</v>
      </c>
      <c r="BF34">
        <f t="shared" si="3"/>
        <v>4.75</v>
      </c>
    </row>
    <row r="35" spans="1:58" x14ac:dyDescent="0.3">
      <c r="A35" t="s">
        <v>24</v>
      </c>
      <c r="B35" t="s">
        <v>26</v>
      </c>
      <c r="C35" t="s">
        <v>26</v>
      </c>
      <c r="D35" t="s">
        <v>26</v>
      </c>
      <c r="E35">
        <v>7.5</v>
      </c>
      <c r="F35" t="s">
        <v>26</v>
      </c>
      <c r="G35" t="s">
        <v>26</v>
      </c>
      <c r="H35" t="s">
        <v>26</v>
      </c>
      <c r="I35" t="s">
        <v>26</v>
      </c>
      <c r="J35">
        <v>8.5</v>
      </c>
      <c r="K35" t="s">
        <v>26</v>
      </c>
      <c r="L35">
        <v>7.5</v>
      </c>
      <c r="M35" t="s">
        <v>26</v>
      </c>
      <c r="N35">
        <v>7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BA35">
        <f t="shared" si="4"/>
        <v>4</v>
      </c>
      <c r="BB35" s="18">
        <f t="shared" si="5"/>
        <v>7.625</v>
      </c>
      <c r="BC35">
        <f t="shared" si="6"/>
        <v>0.62915286960589578</v>
      </c>
      <c r="BD35">
        <v>0</v>
      </c>
      <c r="BF35" t="e">
        <f t="shared" si="3"/>
        <v>#DIV/0!</v>
      </c>
    </row>
    <row r="36" spans="1:58" x14ac:dyDescent="0.3">
      <c r="A36" t="s">
        <v>61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>
        <v>7</v>
      </c>
      <c r="S36">
        <v>5.5</v>
      </c>
      <c r="T36">
        <v>5.5</v>
      </c>
      <c r="U36" t="s">
        <v>26</v>
      </c>
      <c r="V36" t="s">
        <v>26</v>
      </c>
      <c r="W36">
        <v>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BA36">
        <f t="shared" si="4"/>
        <v>4</v>
      </c>
      <c r="BB36" s="18">
        <f t="shared" si="5"/>
        <v>6</v>
      </c>
      <c r="BC36">
        <f t="shared" si="6"/>
        <v>0.70710678118654757</v>
      </c>
      <c r="BD36">
        <v>0</v>
      </c>
      <c r="BF36" t="e">
        <f t="shared" si="3"/>
        <v>#DIV/0!</v>
      </c>
    </row>
    <row r="37" spans="1:58" x14ac:dyDescent="0.3">
      <c r="A37" t="s">
        <v>54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>
        <v>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>
        <v>7</v>
      </c>
      <c r="W37">
        <v>7.5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O37">
        <v>5.5</v>
      </c>
      <c r="BA37">
        <f t="shared" si="4"/>
        <v>4</v>
      </c>
      <c r="BB37" s="18">
        <f t="shared" si="5"/>
        <v>6.5</v>
      </c>
      <c r="BC37">
        <f t="shared" si="6"/>
        <v>0.9128709291752769</v>
      </c>
      <c r="BD37">
        <v>0</v>
      </c>
      <c r="BF37" t="e">
        <f t="shared" si="3"/>
        <v>#DIV/0!</v>
      </c>
    </row>
    <row r="38" spans="1:58" x14ac:dyDescent="0.3">
      <c r="A38" t="s">
        <v>18</v>
      </c>
      <c r="B38" t="s">
        <v>26</v>
      </c>
      <c r="C38">
        <v>4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>
        <v>6</v>
      </c>
      <c r="R38">
        <v>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A38">
        <f t="shared" si="4"/>
        <v>3</v>
      </c>
      <c r="BB38" s="18">
        <f t="shared" si="5"/>
        <v>5.333333333333333</v>
      </c>
      <c r="BC38">
        <f t="shared" si="6"/>
        <v>1.1547005383792526</v>
      </c>
      <c r="BD38">
        <v>0</v>
      </c>
      <c r="BF38" t="e">
        <f t="shared" si="3"/>
        <v>#DIV/0!</v>
      </c>
    </row>
    <row r="39" spans="1:58" x14ac:dyDescent="0.3">
      <c r="A39" t="s">
        <v>63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>
        <v>4.5</v>
      </c>
      <c r="T39" t="s">
        <v>26</v>
      </c>
      <c r="U39">
        <v>4.5</v>
      </c>
      <c r="V39" t="s">
        <v>26</v>
      </c>
      <c r="W39">
        <v>5.5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K39">
        <v>3.5</v>
      </c>
      <c r="BA39">
        <f t="shared" si="4"/>
        <v>4</v>
      </c>
      <c r="BB39" s="18">
        <f t="shared" si="5"/>
        <v>4.5</v>
      </c>
      <c r="BC39">
        <f t="shared" si="6"/>
        <v>0.81649658092772603</v>
      </c>
      <c r="BD39">
        <v>0</v>
      </c>
      <c r="BF39">
        <f t="shared" si="3"/>
        <v>3.5</v>
      </c>
    </row>
    <row r="40" spans="1:58" x14ac:dyDescent="0.3">
      <c r="A40" t="s">
        <v>60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>
        <v>4.5</v>
      </c>
      <c r="S40" t="s">
        <v>26</v>
      </c>
      <c r="T40">
        <v>4</v>
      </c>
      <c r="U40">
        <v>4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BA40">
        <f t="shared" si="4"/>
        <v>3</v>
      </c>
      <c r="BB40" s="18">
        <f t="shared" si="5"/>
        <v>4.166666666666667</v>
      </c>
      <c r="BC40">
        <f t="shared" si="6"/>
        <v>0.28867513459481287</v>
      </c>
      <c r="BD40">
        <v>0</v>
      </c>
      <c r="BF40" t="e">
        <f t="shared" ref="BF40:BF57" si="7">AVERAGE(AI40:AK40)</f>
        <v>#DIV/0!</v>
      </c>
    </row>
    <row r="41" spans="1:58" x14ac:dyDescent="0.3">
      <c r="A41" t="s">
        <v>21</v>
      </c>
      <c r="B41" t="s">
        <v>26</v>
      </c>
      <c r="C41" t="s">
        <v>26</v>
      </c>
      <c r="D41">
        <v>3</v>
      </c>
      <c r="E41" t="s">
        <v>26</v>
      </c>
      <c r="F41" t="s">
        <v>26</v>
      </c>
      <c r="G41">
        <v>1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>
        <v>1.5</v>
      </c>
      <c r="AU41">
        <v>4</v>
      </c>
      <c r="BA41">
        <f t="shared" si="4"/>
        <v>4</v>
      </c>
      <c r="BB41" s="18">
        <f t="shared" si="5"/>
        <v>2.375</v>
      </c>
      <c r="BC41">
        <f t="shared" si="6"/>
        <v>1.3768926368215255</v>
      </c>
      <c r="BD41">
        <v>0</v>
      </c>
      <c r="BF41" t="e">
        <f t="shared" si="7"/>
        <v>#DIV/0!</v>
      </c>
    </row>
    <row r="42" spans="1:58" x14ac:dyDescent="0.3">
      <c r="A42" t="s">
        <v>85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>
        <v>7</v>
      </c>
      <c r="AE42">
        <v>7</v>
      </c>
      <c r="AF42">
        <v>9</v>
      </c>
      <c r="BA42">
        <f t="shared" si="4"/>
        <v>3</v>
      </c>
      <c r="BB42" s="18">
        <f t="shared" si="5"/>
        <v>7.666666666666667</v>
      </c>
      <c r="BC42">
        <f t="shared" si="6"/>
        <v>1.1547005383792495</v>
      </c>
      <c r="BD42">
        <v>0</v>
      </c>
      <c r="BF42" t="e">
        <f t="shared" si="7"/>
        <v>#DIV/0!</v>
      </c>
    </row>
    <row r="43" spans="1:58" x14ac:dyDescent="0.3">
      <c r="A43" t="s">
        <v>49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>
        <v>5.5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>
        <v>5.5</v>
      </c>
      <c r="AA43" t="s">
        <v>26</v>
      </c>
      <c r="AB43" t="s">
        <v>26</v>
      </c>
      <c r="AC43" t="s">
        <v>26</v>
      </c>
      <c r="AD43" t="s">
        <v>26</v>
      </c>
      <c r="AG43">
        <v>2.5</v>
      </c>
      <c r="BA43">
        <f t="shared" si="4"/>
        <v>3</v>
      </c>
      <c r="BB43" s="18">
        <f t="shared" si="5"/>
        <v>4.5</v>
      </c>
      <c r="BC43">
        <f t="shared" si="6"/>
        <v>1.7320508075688772</v>
      </c>
      <c r="BD43">
        <v>0</v>
      </c>
      <c r="BF43" t="e">
        <f t="shared" si="7"/>
        <v>#DIV/0!</v>
      </c>
    </row>
    <row r="44" spans="1:58" x14ac:dyDescent="0.3">
      <c r="A44" t="s">
        <v>81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>
        <v>7</v>
      </c>
      <c r="AA44" t="s">
        <v>26</v>
      </c>
      <c r="AB44" t="s">
        <v>26</v>
      </c>
      <c r="AC44" t="s">
        <v>26</v>
      </c>
      <c r="AD44">
        <v>7.5</v>
      </c>
      <c r="AS44">
        <v>5</v>
      </c>
      <c r="BA44">
        <f t="shared" si="4"/>
        <v>3</v>
      </c>
      <c r="BB44" s="18">
        <f t="shared" si="5"/>
        <v>6.5</v>
      </c>
      <c r="BC44">
        <f t="shared" si="6"/>
        <v>1.3228756555322954</v>
      </c>
      <c r="BD44">
        <v>0</v>
      </c>
      <c r="BF44" t="e">
        <f t="shared" si="7"/>
        <v>#DIV/0!</v>
      </c>
    </row>
    <row r="45" spans="1:58" x14ac:dyDescent="0.3">
      <c r="A45" t="s">
        <v>343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>
        <v>2.5</v>
      </c>
      <c r="K45" t="s">
        <v>26</v>
      </c>
      <c r="L45" t="s">
        <v>26</v>
      </c>
      <c r="M45">
        <v>4.5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N45">
        <v>2.5</v>
      </c>
      <c r="BA45">
        <f t="shared" si="4"/>
        <v>3</v>
      </c>
      <c r="BB45" s="18">
        <f t="shared" si="5"/>
        <v>3.1666666666666665</v>
      </c>
      <c r="BC45">
        <f t="shared" si="6"/>
        <v>1.1547005383792517</v>
      </c>
      <c r="BD45">
        <v>0</v>
      </c>
      <c r="BF45" t="e">
        <f t="shared" si="7"/>
        <v>#DIV/0!</v>
      </c>
    </row>
    <row r="46" spans="1:58" x14ac:dyDescent="0.3">
      <c r="A46" t="s">
        <v>43</v>
      </c>
      <c r="B46" t="s">
        <v>26</v>
      </c>
      <c r="C46">
        <v>1.5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>
        <v>2.5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BA46">
        <f t="shared" si="4"/>
        <v>2</v>
      </c>
      <c r="BB46" s="18">
        <f t="shared" si="5"/>
        <v>2</v>
      </c>
      <c r="BC46">
        <f t="shared" si="6"/>
        <v>0.70710678118654757</v>
      </c>
      <c r="BD46">
        <v>0</v>
      </c>
      <c r="BF46" t="e">
        <f t="shared" si="7"/>
        <v>#DIV/0!</v>
      </c>
    </row>
    <row r="47" spans="1:58" x14ac:dyDescent="0.3">
      <c r="A47" t="s">
        <v>53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>
        <v>5.5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G47">
        <v>5</v>
      </c>
      <c r="BA47">
        <f t="shared" si="4"/>
        <v>2</v>
      </c>
      <c r="BB47" s="18">
        <f t="shared" si="5"/>
        <v>5.25</v>
      </c>
      <c r="BC47">
        <f t="shared" si="6"/>
        <v>0.35355339059327379</v>
      </c>
      <c r="BD47">
        <v>0</v>
      </c>
      <c r="BF47" t="e">
        <f t="shared" si="7"/>
        <v>#DIV/0!</v>
      </c>
    </row>
    <row r="48" spans="1:58" x14ac:dyDescent="0.3">
      <c r="A48" t="s">
        <v>86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>
        <v>9</v>
      </c>
      <c r="BA48">
        <f t="shared" si="4"/>
        <v>1</v>
      </c>
      <c r="BB48" s="18">
        <f t="shared" si="5"/>
        <v>9</v>
      </c>
      <c r="BC48" t="str">
        <f t="shared" si="6"/>
        <v/>
      </c>
      <c r="BD48">
        <v>0</v>
      </c>
      <c r="BF48" t="e">
        <f t="shared" si="7"/>
        <v>#DIV/0!</v>
      </c>
    </row>
    <row r="49" spans="1:58" x14ac:dyDescent="0.3">
      <c r="A49" t="s">
        <v>77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>
        <v>7</v>
      </c>
      <c r="AA49" t="s">
        <v>26</v>
      </c>
      <c r="AB49" t="s">
        <v>26</v>
      </c>
      <c r="AC49" t="s">
        <v>26</v>
      </c>
      <c r="AD49" t="s">
        <v>26</v>
      </c>
      <c r="BA49">
        <f t="shared" si="4"/>
        <v>1</v>
      </c>
      <c r="BB49" s="18">
        <f t="shared" si="5"/>
        <v>7</v>
      </c>
      <c r="BC49" t="str">
        <f t="shared" si="6"/>
        <v/>
      </c>
      <c r="BD49">
        <v>0</v>
      </c>
      <c r="BF49" t="e">
        <f t="shared" si="7"/>
        <v>#DIV/0!</v>
      </c>
    </row>
    <row r="50" spans="1:58" x14ac:dyDescent="0.3">
      <c r="A50" t="s">
        <v>355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>
        <v>7</v>
      </c>
      <c r="AA50" t="s">
        <v>26</v>
      </c>
      <c r="AB50" t="s">
        <v>26</v>
      </c>
      <c r="AC50" t="s">
        <v>26</v>
      </c>
      <c r="AD50" t="s">
        <v>26</v>
      </c>
      <c r="BA50">
        <f t="shared" si="4"/>
        <v>1</v>
      </c>
      <c r="BB50" s="18">
        <f t="shared" si="5"/>
        <v>7</v>
      </c>
      <c r="BC50" t="str">
        <f t="shared" si="6"/>
        <v/>
      </c>
      <c r="BD50">
        <v>0</v>
      </c>
      <c r="BF50" t="e">
        <f t="shared" si="7"/>
        <v>#DIV/0!</v>
      </c>
    </row>
    <row r="51" spans="1:58" x14ac:dyDescent="0.3">
      <c r="A51" t="s">
        <v>80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>
        <v>7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BA51">
        <f t="shared" si="4"/>
        <v>1</v>
      </c>
      <c r="BB51" s="18">
        <f t="shared" si="5"/>
        <v>7</v>
      </c>
      <c r="BC51" t="str">
        <f t="shared" si="6"/>
        <v/>
      </c>
      <c r="BD51">
        <v>0</v>
      </c>
      <c r="BF51" t="e">
        <f t="shared" si="7"/>
        <v>#DIV/0!</v>
      </c>
    </row>
    <row r="52" spans="1:58" x14ac:dyDescent="0.3">
      <c r="A52" t="s">
        <v>52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>
        <v>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BA52">
        <f t="shared" si="4"/>
        <v>1</v>
      </c>
      <c r="BB52" s="18">
        <f t="shared" si="5"/>
        <v>6</v>
      </c>
      <c r="BC52" t="str">
        <f t="shared" si="6"/>
        <v/>
      </c>
      <c r="BD52">
        <v>0</v>
      </c>
      <c r="BF52" t="e">
        <f t="shared" si="7"/>
        <v>#DIV/0!</v>
      </c>
    </row>
    <row r="53" spans="1:58" x14ac:dyDescent="0.3">
      <c r="A53" t="s">
        <v>47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>
        <v>4.5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BA53">
        <f t="shared" si="4"/>
        <v>1</v>
      </c>
      <c r="BB53" s="18">
        <f t="shared" si="5"/>
        <v>4.5</v>
      </c>
      <c r="BC53" t="str">
        <f t="shared" si="6"/>
        <v/>
      </c>
      <c r="BD53">
        <v>0</v>
      </c>
      <c r="BF53" t="e">
        <f t="shared" si="7"/>
        <v>#DIV/0!</v>
      </c>
    </row>
    <row r="54" spans="1:58" x14ac:dyDescent="0.3">
      <c r="A54" t="s">
        <v>78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>
        <v>4.5</v>
      </c>
      <c r="AA54" t="s">
        <v>26</v>
      </c>
      <c r="AB54" t="s">
        <v>26</v>
      </c>
      <c r="AC54" t="s">
        <v>26</v>
      </c>
      <c r="AD54" t="s">
        <v>26</v>
      </c>
      <c r="BA54">
        <f t="shared" si="4"/>
        <v>1</v>
      </c>
      <c r="BB54" s="18">
        <f t="shared" si="5"/>
        <v>4.5</v>
      </c>
      <c r="BC54" t="str">
        <f t="shared" si="6"/>
        <v/>
      </c>
      <c r="BD54">
        <v>0</v>
      </c>
      <c r="BF54" t="e">
        <f t="shared" si="7"/>
        <v>#DIV/0!</v>
      </c>
    </row>
    <row r="55" spans="1:58" x14ac:dyDescent="0.3">
      <c r="A55" t="s">
        <v>83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>
        <v>4</v>
      </c>
      <c r="AC55" t="s">
        <v>26</v>
      </c>
      <c r="AD55" t="s">
        <v>26</v>
      </c>
      <c r="BA55">
        <f t="shared" si="4"/>
        <v>1</v>
      </c>
      <c r="BB55" s="18">
        <f t="shared" si="5"/>
        <v>4</v>
      </c>
      <c r="BC55" t="str">
        <f t="shared" si="6"/>
        <v/>
      </c>
      <c r="BD55">
        <v>0</v>
      </c>
      <c r="BF55" t="e">
        <f t="shared" si="7"/>
        <v>#DIV/0!</v>
      </c>
    </row>
    <row r="56" spans="1:58" x14ac:dyDescent="0.3">
      <c r="A56" t="s">
        <v>339</v>
      </c>
      <c r="AJ56">
        <v>7</v>
      </c>
      <c r="AW56">
        <v>4.5</v>
      </c>
      <c r="BA56">
        <f t="shared" si="4"/>
        <v>2</v>
      </c>
      <c r="BB56" s="18">
        <f t="shared" si="5"/>
        <v>5.75</v>
      </c>
      <c r="BC56">
        <f t="shared" si="6"/>
        <v>1.7677669529663689</v>
      </c>
      <c r="BD56">
        <v>0</v>
      </c>
      <c r="BF56">
        <f t="shared" si="7"/>
        <v>7</v>
      </c>
    </row>
    <row r="57" spans="1:58" x14ac:dyDescent="0.3">
      <c r="A57" t="s">
        <v>344</v>
      </c>
      <c r="AJ57">
        <v>4.5</v>
      </c>
      <c r="AQ57">
        <v>3.5</v>
      </c>
      <c r="AR57">
        <v>3.5</v>
      </c>
      <c r="BA57">
        <f t="shared" si="4"/>
        <v>3</v>
      </c>
      <c r="BB57" s="18">
        <f t="shared" si="5"/>
        <v>3.8333333333333335</v>
      </c>
      <c r="BC57">
        <f t="shared" si="6"/>
        <v>0.57735026918962473</v>
      </c>
      <c r="BD57">
        <v>0</v>
      </c>
      <c r="BF57">
        <f t="shared" si="7"/>
        <v>4.5</v>
      </c>
    </row>
    <row r="58" spans="1:58" x14ac:dyDescent="0.3">
      <c r="A58" t="s">
        <v>342</v>
      </c>
      <c r="AM58">
        <v>6</v>
      </c>
      <c r="BA58">
        <f t="shared" si="4"/>
        <v>1</v>
      </c>
      <c r="BB58" s="18">
        <f t="shared" si="5"/>
        <v>6</v>
      </c>
      <c r="BC58" t="str">
        <f t="shared" si="6"/>
        <v/>
      </c>
      <c r="BD58">
        <v>0</v>
      </c>
    </row>
    <row r="59" spans="1:58" x14ac:dyDescent="0.3">
      <c r="A59" t="s">
        <v>345</v>
      </c>
      <c r="AN59">
        <v>3</v>
      </c>
      <c r="BA59">
        <f t="shared" si="4"/>
        <v>1</v>
      </c>
      <c r="BB59" s="18">
        <f t="shared" si="5"/>
        <v>3</v>
      </c>
      <c r="BC59" t="str">
        <f t="shared" si="6"/>
        <v/>
      </c>
      <c r="BD59">
        <v>0</v>
      </c>
    </row>
    <row r="60" spans="1:58" x14ac:dyDescent="0.3">
      <c r="A60" t="s">
        <v>348</v>
      </c>
      <c r="AP60">
        <v>5.5</v>
      </c>
      <c r="BA60">
        <f t="shared" si="4"/>
        <v>1</v>
      </c>
      <c r="BB60" s="18">
        <f t="shared" si="5"/>
        <v>5.5</v>
      </c>
      <c r="BC60" t="str">
        <f t="shared" si="6"/>
        <v/>
      </c>
      <c r="BD60">
        <v>0</v>
      </c>
    </row>
    <row r="61" spans="1:58" x14ac:dyDescent="0.3">
      <c r="A61" t="s">
        <v>351</v>
      </c>
      <c r="AR61">
        <v>4</v>
      </c>
      <c r="BA61">
        <f t="shared" si="4"/>
        <v>1</v>
      </c>
      <c r="BB61" s="18">
        <f t="shared" si="5"/>
        <v>4</v>
      </c>
      <c r="BC61" t="str">
        <f t="shared" si="6"/>
        <v/>
      </c>
      <c r="BD61">
        <v>0</v>
      </c>
    </row>
    <row r="62" spans="1:58" x14ac:dyDescent="0.3">
      <c r="A62" t="s">
        <v>353</v>
      </c>
      <c r="AS62">
        <v>5.5</v>
      </c>
      <c r="BA62">
        <f t="shared" si="4"/>
        <v>1</v>
      </c>
      <c r="BB62" s="18">
        <f t="shared" si="5"/>
        <v>5.5</v>
      </c>
      <c r="BC62" t="str">
        <f t="shared" si="6"/>
        <v/>
      </c>
      <c r="BD62">
        <v>0</v>
      </c>
    </row>
    <row r="63" spans="1:58" x14ac:dyDescent="0.3">
      <c r="A63" t="s">
        <v>354</v>
      </c>
      <c r="AS63">
        <v>4.5</v>
      </c>
      <c r="BA63">
        <f t="shared" si="4"/>
        <v>1</v>
      </c>
      <c r="BB63" s="18">
        <f t="shared" si="5"/>
        <v>4.5</v>
      </c>
      <c r="BC63" t="str">
        <f t="shared" si="6"/>
        <v/>
      </c>
      <c r="BD63">
        <v>0</v>
      </c>
    </row>
    <row r="64" spans="1:58" x14ac:dyDescent="0.3">
      <c r="A64" t="s">
        <v>356</v>
      </c>
      <c r="AU64">
        <v>5</v>
      </c>
      <c r="BA64">
        <f t="shared" si="4"/>
        <v>1</v>
      </c>
      <c r="BB64" s="18">
        <f t="shared" si="5"/>
        <v>5</v>
      </c>
      <c r="BC64" t="str">
        <f t="shared" si="6"/>
        <v/>
      </c>
      <c r="BD64">
        <v>0</v>
      </c>
    </row>
    <row r="65" spans="1:56" x14ac:dyDescent="0.3">
      <c r="A65" t="s">
        <v>364</v>
      </c>
      <c r="AW65">
        <v>4.5</v>
      </c>
      <c r="BA65">
        <f t="shared" ref="BA65:BA66" si="8">COUNT(B65:AZ65)</f>
        <v>1</v>
      </c>
      <c r="BB65" s="18">
        <f t="shared" ref="BB65:BB66" si="9">AVERAGE(B65:AZ65)</f>
        <v>4.5</v>
      </c>
      <c r="BC65" t="str">
        <f t="shared" ref="BC65:BC66" si="10">IF(BA65&gt;1,_xlfn.STDEV.S(B65:AZ65),"")</f>
        <v/>
      </c>
      <c r="BD65">
        <v>1</v>
      </c>
    </row>
    <row r="66" spans="1:56" x14ac:dyDescent="0.3">
      <c r="A66" t="s">
        <v>363</v>
      </c>
      <c r="AW66">
        <v>5</v>
      </c>
      <c r="BA66">
        <f t="shared" si="8"/>
        <v>1</v>
      </c>
      <c r="BB66" s="18">
        <f t="shared" si="9"/>
        <v>5</v>
      </c>
      <c r="BC66" t="str">
        <f t="shared" si="10"/>
        <v/>
      </c>
      <c r="BD66">
        <v>2</v>
      </c>
    </row>
  </sheetData>
  <autoFilter ref="A1:BD54" xr:uid="{7217F6E2-94B9-43BA-8347-6F8651201F03}">
    <sortState ref="A2:BD64">
      <sortCondition descending="1" ref="BD1:BD54"/>
    </sortState>
  </autoFilter>
  <conditionalFormatting sqref="AA2:AY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6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66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Y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6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6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Y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9"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N69"/>
  <sheetViews>
    <sheetView workbookViewId="0">
      <selection activeCell="N3" sqref="N3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4" max="14" width="9.44140625" bestFit="1" customWidth="1"/>
  </cols>
  <sheetData>
    <row r="1" spans="1:14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357</v>
      </c>
      <c r="N1" t="s">
        <v>350</v>
      </c>
    </row>
    <row r="2" spans="1:14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N2" s="1" t="s">
        <v>365</v>
      </c>
    </row>
    <row r="3" spans="1:14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21">
        <f>25+24.25</f>
        <v>49.25</v>
      </c>
    </row>
    <row r="4" spans="1:14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</row>
    <row r="5" spans="1:14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</row>
    <row r="6" spans="1:14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</row>
    <row r="7" spans="1:14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</row>
    <row r="8" spans="1:14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4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</row>
    <row r="10" spans="1:14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</row>
    <row r="11" spans="1:14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</row>
    <row r="12" spans="1:14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</row>
    <row r="13" spans="1:14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</row>
    <row r="14" spans="1:14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</row>
    <row r="15" spans="1:14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</row>
    <row r="16" spans="1:14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</row>
    <row r="17" spans="1:12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</row>
    <row r="18" spans="1:12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2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</row>
    <row r="20" spans="1:12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</row>
    <row r="21" spans="1:12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2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2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2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</row>
    <row r="25" spans="1:12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2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</row>
    <row r="27" spans="1:12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2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21">
        <v>25</v>
      </c>
      <c r="L28" s="19"/>
    </row>
    <row r="29" spans="1:12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2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2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2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</row>
    <row r="33" spans="1:12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2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</row>
    <row r="35" spans="1:12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2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2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</row>
    <row r="38" spans="1:12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2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</row>
    <row r="40" spans="1:12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2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2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</row>
    <row r="43" spans="1:12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</row>
    <row r="44" spans="1:12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</row>
    <row r="45" spans="1:12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2" x14ac:dyDescent="0.3">
      <c r="A46" s="31" t="s">
        <v>355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2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2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2" x14ac:dyDescent="0.3">
      <c r="A49" t="s">
        <v>80</v>
      </c>
      <c r="G49" s="19">
        <v>25</v>
      </c>
      <c r="H49" s="19"/>
      <c r="I49" s="19"/>
    </row>
    <row r="50" spans="1:12" x14ac:dyDescent="0.3">
      <c r="A50" t="s">
        <v>83</v>
      </c>
      <c r="G50" s="19"/>
      <c r="H50" s="19">
        <v>25</v>
      </c>
      <c r="I50" s="19"/>
    </row>
    <row r="51" spans="1:12" x14ac:dyDescent="0.3">
      <c r="A51" t="s">
        <v>86</v>
      </c>
      <c r="G51" s="19"/>
      <c r="H51" s="19">
        <v>25</v>
      </c>
      <c r="I51" s="19"/>
    </row>
    <row r="52" spans="1:12" x14ac:dyDescent="0.3">
      <c r="A52" t="s">
        <v>85</v>
      </c>
      <c r="G52" s="19"/>
      <c r="H52" s="19">
        <v>25</v>
      </c>
      <c r="I52" s="19">
        <v>50</v>
      </c>
    </row>
    <row r="53" spans="1:12" x14ac:dyDescent="0.3">
      <c r="A53" t="s">
        <v>81</v>
      </c>
      <c r="G53" s="19"/>
      <c r="H53" s="19">
        <v>25</v>
      </c>
      <c r="I53" s="19"/>
    </row>
    <row r="54" spans="1:12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</row>
    <row r="55" spans="1:12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2" x14ac:dyDescent="0.3">
      <c r="A56" t="s">
        <v>339</v>
      </c>
      <c r="G56" s="19"/>
      <c r="H56" s="19"/>
      <c r="I56" s="19"/>
      <c r="J56" s="19">
        <v>25</v>
      </c>
    </row>
    <row r="57" spans="1:12" x14ac:dyDescent="0.3">
      <c r="A57" t="s">
        <v>344</v>
      </c>
      <c r="G57" s="19"/>
      <c r="H57" s="19"/>
      <c r="I57" s="19"/>
      <c r="J57" s="19">
        <v>25</v>
      </c>
      <c r="L57" s="19">
        <v>50</v>
      </c>
    </row>
    <row r="58" spans="1:12" x14ac:dyDescent="0.3">
      <c r="A58" t="s">
        <v>342</v>
      </c>
      <c r="G58"/>
      <c r="H58"/>
      <c r="I58"/>
      <c r="K58" s="19">
        <v>25</v>
      </c>
      <c r="L58" s="19"/>
    </row>
    <row r="59" spans="1:12" x14ac:dyDescent="0.3">
      <c r="A59" t="s">
        <v>345</v>
      </c>
      <c r="G59"/>
      <c r="H59"/>
      <c r="I59"/>
      <c r="K59" s="19">
        <v>25</v>
      </c>
      <c r="L59" s="19"/>
    </row>
    <row r="60" spans="1:12" x14ac:dyDescent="0.3">
      <c r="A60" t="s">
        <v>346</v>
      </c>
      <c r="G60"/>
      <c r="H60"/>
      <c r="I60"/>
      <c r="K60" s="19">
        <v>50</v>
      </c>
      <c r="L60" s="19">
        <v>79.17</v>
      </c>
    </row>
    <row r="61" spans="1:12" x14ac:dyDescent="0.3">
      <c r="A61" t="s">
        <v>348</v>
      </c>
      <c r="G61"/>
      <c r="H61"/>
      <c r="I61"/>
      <c r="K61" s="19">
        <v>25</v>
      </c>
      <c r="L61" s="19"/>
    </row>
    <row r="62" spans="1:12" x14ac:dyDescent="0.3">
      <c r="A62" t="s">
        <v>356</v>
      </c>
      <c r="G62"/>
      <c r="H62"/>
      <c r="I62"/>
      <c r="K62" s="19"/>
      <c r="L62" s="19">
        <v>25</v>
      </c>
    </row>
    <row r="63" spans="1:12" x14ac:dyDescent="0.3">
      <c r="A63" t="s">
        <v>358</v>
      </c>
      <c r="L63" s="19">
        <v>25</v>
      </c>
    </row>
    <row r="64" spans="1:12" x14ac:dyDescent="0.3">
      <c r="A64" t="s">
        <v>354</v>
      </c>
      <c r="L64" s="19">
        <v>25</v>
      </c>
    </row>
    <row r="65" spans="1:12" x14ac:dyDescent="0.3">
      <c r="A65" t="s">
        <v>351</v>
      </c>
      <c r="L65" s="19">
        <v>25</v>
      </c>
    </row>
    <row r="67" spans="1:12" x14ac:dyDescent="0.3">
      <c r="A67" t="s">
        <v>74</v>
      </c>
      <c r="B67" s="20">
        <f>SUM(B3:B28)</f>
        <v>1716.6666666666665</v>
      </c>
      <c r="C67" s="20">
        <f>SUM(C3:C35)</f>
        <v>1729.2800000000002</v>
      </c>
      <c r="D67" s="20">
        <f>SUM(D3:D38)</f>
        <v>1754.2800000000002</v>
      </c>
      <c r="E67" s="20">
        <f>SUM(E3:E41)</f>
        <v>1697.26</v>
      </c>
      <c r="F67" s="20">
        <f>SUM(F3:F44)</f>
        <v>1772.26</v>
      </c>
      <c r="G67" s="20">
        <f>SUM(G3:G49)</f>
        <v>1722.2599999999998</v>
      </c>
      <c r="H67" s="20">
        <f>SUM(H3:H54)</f>
        <v>1715.41</v>
      </c>
      <c r="I67" s="20">
        <f>SUM(I3:I54)</f>
        <v>1722.2599999999998</v>
      </c>
      <c r="J67" s="20">
        <f>SUM(J3:J57)</f>
        <v>1714.0399999999995</v>
      </c>
      <c r="K67" s="20">
        <f>SUM(K3:K60)</f>
        <v>1716.6733333333332</v>
      </c>
      <c r="L67" s="20">
        <f>SUM(L3:L60)</f>
        <v>1645.1400000000003</v>
      </c>
    </row>
    <row r="68" spans="1:12" x14ac:dyDescent="0.3">
      <c r="A68" t="s">
        <v>75</v>
      </c>
      <c r="B68" s="20">
        <f>25*12+83.34*17</f>
        <v>1716.78</v>
      </c>
      <c r="C68" s="20">
        <f>22*25+70.84*17</f>
        <v>1754.28</v>
      </c>
      <c r="D68" s="20">
        <f>20*25+70.84*17</f>
        <v>1704.28</v>
      </c>
      <c r="E68" s="20">
        <f>15*25+77.78*17</f>
        <v>1697.26</v>
      </c>
      <c r="F68" s="20">
        <f>18*25+77.78*17</f>
        <v>1772.26</v>
      </c>
      <c r="G68" s="23">
        <f>17*77.78+25*16</f>
        <v>1722.26</v>
      </c>
      <c r="H68" s="23">
        <f>11*25+84.73*17</f>
        <v>1715.41</v>
      </c>
      <c r="I68" s="23">
        <f>17*25+77.78*17</f>
        <v>1747.26</v>
      </c>
      <c r="J68" s="23">
        <f>10*25+86.12*17</f>
        <v>1714.04</v>
      </c>
      <c r="K68" s="23">
        <f>12*25+83.33*17</f>
        <v>1716.61</v>
      </c>
      <c r="L68" s="23">
        <f>14*25+79.17*17</f>
        <v>1695.89</v>
      </c>
    </row>
    <row r="69" spans="1:12" x14ac:dyDescent="0.3">
      <c r="B69" s="24">
        <f t="shared" ref="B69:G69" si="1">B68/B67</f>
        <v>1.0000660194174757</v>
      </c>
      <c r="C69" s="24">
        <f t="shared" si="1"/>
        <v>1.0144568837897852</v>
      </c>
      <c r="D69" s="24">
        <f t="shared" si="1"/>
        <v>0.97149827849602099</v>
      </c>
      <c r="E69" s="24">
        <f t="shared" si="1"/>
        <v>1</v>
      </c>
      <c r="F69" s="24">
        <f t="shared" si="1"/>
        <v>1</v>
      </c>
      <c r="G69" s="24">
        <f t="shared" si="1"/>
        <v>1.0000000000000002</v>
      </c>
      <c r="H69" s="24">
        <f t="shared" ref="H69:I69" si="2">H68/H67</f>
        <v>1</v>
      </c>
      <c r="I69" s="24">
        <f t="shared" si="2"/>
        <v>1.0145158106209284</v>
      </c>
      <c r="J69" s="24">
        <f t="shared" ref="J69:K69" si="3">J68/J67</f>
        <v>1.0000000000000002</v>
      </c>
      <c r="K69" s="24">
        <f t="shared" si="3"/>
        <v>0.99996310693939061</v>
      </c>
      <c r="L69" s="24">
        <f t="shared" ref="L69" si="4">L68/L67</f>
        <v>1.0308484384307717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6"/>
  <sheetViews>
    <sheetView topLeftCell="A119" workbookViewId="0">
      <selection activeCell="C147" sqref="C147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355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355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352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  <row r="129" spans="1:16" x14ac:dyDescent="0.3">
      <c r="A129" s="14">
        <v>45763</v>
      </c>
      <c r="B129" s="3">
        <v>3</v>
      </c>
      <c r="C129" s="8" t="s">
        <v>14</v>
      </c>
      <c r="D129" s="8" t="s">
        <v>353</v>
      </c>
      <c r="E129" s="8" t="s">
        <v>354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355</v>
      </c>
      <c r="O129" s="10" t="s">
        <v>11</v>
      </c>
      <c r="P129" s="10" t="s">
        <v>9</v>
      </c>
    </row>
    <row r="130" spans="1:16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355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16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353</v>
      </c>
      <c r="M131" s="8" t="s">
        <v>354</v>
      </c>
      <c r="N131" s="8" t="s">
        <v>16</v>
      </c>
      <c r="O131" s="8" t="s">
        <v>5</v>
      </c>
      <c r="P131" s="8" t="s">
        <v>340</v>
      </c>
    </row>
    <row r="132" spans="1:16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</row>
    <row r="133" spans="1:16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16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16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356</v>
      </c>
    </row>
    <row r="136" spans="1:16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356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16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16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23</v>
      </c>
      <c r="P138" s="10" t="s">
        <v>4</v>
      </c>
    </row>
    <row r="139" spans="1:16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23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16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16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23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16" x14ac:dyDescent="0.3">
      <c r="A142" s="14">
        <v>45791</v>
      </c>
      <c r="B142" s="3">
        <v>4</v>
      </c>
      <c r="C142" s="10" t="s">
        <v>56</v>
      </c>
      <c r="D142" s="10" t="s">
        <v>23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363</v>
      </c>
      <c r="M142" s="2" t="s">
        <v>364</v>
      </c>
      <c r="N142" s="2" t="s">
        <v>84</v>
      </c>
      <c r="O142" s="2" t="s">
        <v>10</v>
      </c>
      <c r="P142" s="3" t="s">
        <v>44</v>
      </c>
    </row>
    <row r="143" spans="1:16" x14ac:dyDescent="0.3">
      <c r="A143" s="14">
        <v>45791</v>
      </c>
      <c r="B143" s="5">
        <v>4</v>
      </c>
      <c r="C143" s="2" t="s">
        <v>20</v>
      </c>
      <c r="D143" s="2" t="s">
        <v>363</v>
      </c>
      <c r="E143" s="2" t="s">
        <v>364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16" x14ac:dyDescent="0.3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</row>
    <row r="145" spans="1:16" x14ac:dyDescent="0.3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23</v>
      </c>
      <c r="N145" s="2" t="s">
        <v>346</v>
      </c>
      <c r="O145" s="2" t="s">
        <v>84</v>
      </c>
      <c r="P145" s="3"/>
    </row>
    <row r="146" spans="1:16" x14ac:dyDescent="0.3">
      <c r="A146" s="14">
        <v>45798</v>
      </c>
      <c r="B146" s="5">
        <v>3</v>
      </c>
      <c r="C146" s="2" t="s">
        <v>10</v>
      </c>
      <c r="D146" s="2" t="s">
        <v>20</v>
      </c>
      <c r="E146" s="2" t="s">
        <v>23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E66"/>
  <sheetViews>
    <sheetView zoomScaleNormal="100" workbookViewId="0">
      <pane xSplit="1" topLeftCell="K1" activePane="topRight" state="frozen"/>
      <selection pane="topRight" activeCell="AE66" sqref="AE2:AE66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1" width="9.5546875" bestFit="1" customWidth="1"/>
  </cols>
  <sheetData>
    <row r="1" spans="1:31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</row>
    <row r="2" spans="1:31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31" x14ac:dyDescent="0.3">
      <c r="A3" t="s">
        <v>24</v>
      </c>
    </row>
    <row r="4" spans="1:31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</row>
    <row r="5" spans="1:31" x14ac:dyDescent="0.3">
      <c r="A5" t="s">
        <v>77</v>
      </c>
      <c r="G5">
        <v>3</v>
      </c>
    </row>
    <row r="6" spans="1:31" x14ac:dyDescent="0.3">
      <c r="A6" t="s">
        <v>7</v>
      </c>
      <c r="K6">
        <v>1</v>
      </c>
    </row>
    <row r="7" spans="1:31" x14ac:dyDescent="0.3">
      <c r="A7" t="s">
        <v>355</v>
      </c>
      <c r="G7">
        <v>1</v>
      </c>
    </row>
    <row r="8" spans="1:31" x14ac:dyDescent="0.3">
      <c r="A8" t="s">
        <v>348</v>
      </c>
    </row>
    <row r="9" spans="1:31" x14ac:dyDescent="0.3">
      <c r="A9" t="s">
        <v>48</v>
      </c>
    </row>
    <row r="10" spans="1:31" x14ac:dyDescent="0.3">
      <c r="A10" t="s">
        <v>364</v>
      </c>
    </row>
    <row r="11" spans="1:31" x14ac:dyDescent="0.3">
      <c r="A11" t="s">
        <v>18</v>
      </c>
    </row>
    <row r="12" spans="1:31" x14ac:dyDescent="0.3">
      <c r="A12" t="s">
        <v>25</v>
      </c>
      <c r="C12">
        <v>1</v>
      </c>
      <c r="E12">
        <v>1</v>
      </c>
      <c r="G12">
        <v>1</v>
      </c>
      <c r="J12">
        <v>3</v>
      </c>
      <c r="K12">
        <v>3</v>
      </c>
      <c r="M12">
        <v>1</v>
      </c>
      <c r="R12">
        <v>1</v>
      </c>
      <c r="V12">
        <v>1</v>
      </c>
      <c r="AE12">
        <v>1</v>
      </c>
    </row>
    <row r="13" spans="1:31" x14ac:dyDescent="0.3">
      <c r="A13" t="s">
        <v>14</v>
      </c>
      <c r="E13">
        <v>1</v>
      </c>
      <c r="F13">
        <v>1</v>
      </c>
      <c r="J13">
        <v>1</v>
      </c>
      <c r="P13">
        <v>1</v>
      </c>
      <c r="S13">
        <v>1</v>
      </c>
      <c r="W13">
        <v>1</v>
      </c>
      <c r="Z13">
        <v>2</v>
      </c>
      <c r="AA13">
        <v>0.5</v>
      </c>
    </row>
    <row r="14" spans="1:31" x14ac:dyDescent="0.3">
      <c r="A14" t="s">
        <v>54</v>
      </c>
      <c r="C14">
        <v>2</v>
      </c>
      <c r="D14">
        <v>3</v>
      </c>
      <c r="V14">
        <v>2</v>
      </c>
    </row>
    <row r="15" spans="1:31" x14ac:dyDescent="0.3">
      <c r="A15" t="s">
        <v>66</v>
      </c>
      <c r="D15">
        <v>2</v>
      </c>
      <c r="I15">
        <v>3</v>
      </c>
      <c r="J15">
        <v>1</v>
      </c>
      <c r="T15">
        <v>1</v>
      </c>
      <c r="W15">
        <v>1</v>
      </c>
      <c r="X15">
        <v>1</v>
      </c>
      <c r="Y15">
        <v>1</v>
      </c>
      <c r="Z15">
        <v>1</v>
      </c>
      <c r="AA15">
        <v>1</v>
      </c>
      <c r="AC15">
        <v>1</v>
      </c>
      <c r="AD15">
        <v>1</v>
      </c>
    </row>
    <row r="16" spans="1:31" x14ac:dyDescent="0.3">
      <c r="A16" t="s">
        <v>84</v>
      </c>
      <c r="I16">
        <v>2</v>
      </c>
      <c r="J16">
        <v>1</v>
      </c>
      <c r="L16">
        <v>3</v>
      </c>
      <c r="N16">
        <v>2</v>
      </c>
      <c r="O16">
        <v>2</v>
      </c>
      <c r="P16">
        <v>1</v>
      </c>
      <c r="S16">
        <v>2</v>
      </c>
      <c r="V16">
        <v>4</v>
      </c>
      <c r="W16">
        <v>6</v>
      </c>
      <c r="X16">
        <v>3</v>
      </c>
      <c r="AB16">
        <v>1</v>
      </c>
      <c r="AC16">
        <v>2</v>
      </c>
      <c r="AD16">
        <v>3</v>
      </c>
      <c r="AE16">
        <v>1</v>
      </c>
    </row>
    <row r="17" spans="1:31" x14ac:dyDescent="0.3">
      <c r="A17" t="s">
        <v>15</v>
      </c>
      <c r="F17">
        <v>1</v>
      </c>
      <c r="H17">
        <v>2</v>
      </c>
      <c r="I17">
        <v>1</v>
      </c>
    </row>
    <row r="18" spans="1:31" x14ac:dyDescent="0.3">
      <c r="A18" t="s">
        <v>6</v>
      </c>
      <c r="B18">
        <v>3</v>
      </c>
      <c r="E18">
        <v>2</v>
      </c>
      <c r="H18">
        <v>1</v>
      </c>
      <c r="L18">
        <v>2</v>
      </c>
      <c r="M18">
        <v>2</v>
      </c>
      <c r="N18">
        <v>6</v>
      </c>
      <c r="O18">
        <v>1</v>
      </c>
      <c r="Q18">
        <v>3</v>
      </c>
      <c r="R18">
        <v>1</v>
      </c>
      <c r="S18">
        <v>1</v>
      </c>
      <c r="T18">
        <v>3</v>
      </c>
      <c r="U18">
        <v>3</v>
      </c>
      <c r="V18">
        <v>6</v>
      </c>
      <c r="W18">
        <v>2</v>
      </c>
      <c r="X18">
        <v>3</v>
      </c>
      <c r="Y18">
        <v>1</v>
      </c>
      <c r="Z18">
        <v>3.5</v>
      </c>
      <c r="AA18">
        <v>3.5</v>
      </c>
      <c r="AB18">
        <v>3</v>
      </c>
      <c r="AC18">
        <v>1</v>
      </c>
      <c r="AE18">
        <v>10</v>
      </c>
    </row>
    <row r="19" spans="1:31" x14ac:dyDescent="0.3">
      <c r="A19" t="s">
        <v>342</v>
      </c>
      <c r="T19">
        <v>4</v>
      </c>
    </row>
    <row r="20" spans="1:31" x14ac:dyDescent="0.3">
      <c r="A20" t="s">
        <v>52</v>
      </c>
    </row>
    <row r="21" spans="1:31" x14ac:dyDescent="0.3">
      <c r="A21" t="s">
        <v>78</v>
      </c>
    </row>
    <row r="22" spans="1:31" x14ac:dyDescent="0.3">
      <c r="A22" t="s">
        <v>12</v>
      </c>
      <c r="N22">
        <v>2</v>
      </c>
      <c r="U22">
        <v>1</v>
      </c>
    </row>
    <row r="23" spans="1:31" x14ac:dyDescent="0.3">
      <c r="A23" t="s">
        <v>4</v>
      </c>
      <c r="E23">
        <v>1</v>
      </c>
      <c r="F23">
        <v>3</v>
      </c>
      <c r="H23">
        <v>1</v>
      </c>
      <c r="J23">
        <v>1</v>
      </c>
      <c r="K23">
        <v>3</v>
      </c>
      <c r="P23">
        <v>3</v>
      </c>
      <c r="U23">
        <v>3</v>
      </c>
      <c r="W23">
        <v>1</v>
      </c>
      <c r="AD23">
        <v>1</v>
      </c>
    </row>
    <row r="24" spans="1:31" x14ac:dyDescent="0.3">
      <c r="A24" t="s">
        <v>363</v>
      </c>
      <c r="AD24">
        <v>2</v>
      </c>
    </row>
    <row r="25" spans="1:31" x14ac:dyDescent="0.3">
      <c r="A25" t="s">
        <v>1</v>
      </c>
      <c r="B25">
        <v>1</v>
      </c>
      <c r="C25">
        <v>1</v>
      </c>
      <c r="D25">
        <v>1</v>
      </c>
      <c r="E25">
        <v>1</v>
      </c>
      <c r="F25">
        <v>2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1</v>
      </c>
      <c r="P25">
        <v>2</v>
      </c>
      <c r="R25">
        <v>1</v>
      </c>
      <c r="T25">
        <v>1</v>
      </c>
      <c r="U25">
        <v>2</v>
      </c>
      <c r="Y25">
        <v>2</v>
      </c>
      <c r="AB25">
        <v>2</v>
      </c>
      <c r="AD25">
        <v>1</v>
      </c>
    </row>
    <row r="26" spans="1:31" x14ac:dyDescent="0.3">
      <c r="A26" t="s">
        <v>353</v>
      </c>
      <c r="Z26">
        <v>1</v>
      </c>
    </row>
    <row r="27" spans="1:31" x14ac:dyDescent="0.3">
      <c r="A27" t="s">
        <v>9</v>
      </c>
      <c r="C27">
        <v>1</v>
      </c>
      <c r="D27">
        <v>1</v>
      </c>
      <c r="G27">
        <v>2</v>
      </c>
      <c r="H27">
        <v>2</v>
      </c>
      <c r="I27">
        <v>1</v>
      </c>
      <c r="J27">
        <v>1</v>
      </c>
      <c r="K27">
        <v>2</v>
      </c>
      <c r="L27">
        <v>5</v>
      </c>
      <c r="M27">
        <v>1</v>
      </c>
      <c r="O27">
        <v>4</v>
      </c>
      <c r="P27">
        <v>1</v>
      </c>
      <c r="Q27">
        <v>2</v>
      </c>
      <c r="T27">
        <v>6</v>
      </c>
      <c r="X27">
        <v>2</v>
      </c>
      <c r="Y27">
        <v>2</v>
      </c>
      <c r="Z27">
        <v>1</v>
      </c>
      <c r="AA27">
        <v>1</v>
      </c>
      <c r="AB27">
        <v>1</v>
      </c>
      <c r="AC27">
        <v>3</v>
      </c>
    </row>
    <row r="28" spans="1:31" x14ac:dyDescent="0.3">
      <c r="A28" t="s">
        <v>20</v>
      </c>
      <c r="B28">
        <v>1</v>
      </c>
      <c r="D28">
        <v>1</v>
      </c>
      <c r="F28">
        <v>2</v>
      </c>
      <c r="G28">
        <v>2</v>
      </c>
      <c r="H28">
        <v>4</v>
      </c>
      <c r="J28">
        <v>2</v>
      </c>
      <c r="K28">
        <v>2</v>
      </c>
      <c r="L28">
        <v>1</v>
      </c>
      <c r="M28">
        <v>1</v>
      </c>
      <c r="P28">
        <v>1</v>
      </c>
      <c r="Q28">
        <v>1</v>
      </c>
      <c r="R28">
        <v>3</v>
      </c>
      <c r="S28">
        <v>2</v>
      </c>
      <c r="T28">
        <v>2</v>
      </c>
      <c r="U28">
        <v>2</v>
      </c>
      <c r="W28">
        <v>3</v>
      </c>
      <c r="X28">
        <v>3</v>
      </c>
      <c r="Y28">
        <v>2</v>
      </c>
      <c r="AA28">
        <v>2</v>
      </c>
      <c r="AB28">
        <v>2</v>
      </c>
      <c r="AC28">
        <v>2</v>
      </c>
      <c r="AE28">
        <v>2</v>
      </c>
    </row>
    <row r="29" spans="1:31" x14ac:dyDescent="0.3">
      <c r="A29" t="s">
        <v>80</v>
      </c>
      <c r="F29">
        <v>1</v>
      </c>
    </row>
    <row r="30" spans="1:31" x14ac:dyDescent="0.3">
      <c r="A30" t="s">
        <v>61</v>
      </c>
      <c r="D30">
        <v>1</v>
      </c>
    </row>
    <row r="31" spans="1:31" x14ac:dyDescent="0.3">
      <c r="A31" t="s">
        <v>19</v>
      </c>
      <c r="B31">
        <v>2</v>
      </c>
      <c r="C31">
        <v>1</v>
      </c>
      <c r="D31">
        <v>1</v>
      </c>
      <c r="F31">
        <v>4</v>
      </c>
      <c r="G31">
        <v>3</v>
      </c>
      <c r="H31">
        <v>1</v>
      </c>
      <c r="I31">
        <v>1</v>
      </c>
      <c r="M31">
        <v>2</v>
      </c>
      <c r="N31">
        <v>3</v>
      </c>
      <c r="T31">
        <v>1</v>
      </c>
      <c r="X31">
        <v>1</v>
      </c>
      <c r="AA31">
        <v>2</v>
      </c>
      <c r="AB31">
        <v>2</v>
      </c>
      <c r="AC31">
        <v>1</v>
      </c>
      <c r="AD31">
        <v>2</v>
      </c>
      <c r="AE31">
        <v>1</v>
      </c>
    </row>
    <row r="32" spans="1:31" x14ac:dyDescent="0.3">
      <c r="A32" t="s">
        <v>43</v>
      </c>
    </row>
    <row r="33" spans="1:31" x14ac:dyDescent="0.3">
      <c r="A33" t="s">
        <v>68</v>
      </c>
      <c r="E33">
        <v>1</v>
      </c>
      <c r="I33">
        <v>1</v>
      </c>
      <c r="N33">
        <v>1</v>
      </c>
      <c r="W33">
        <v>2</v>
      </c>
    </row>
    <row r="34" spans="1:31" x14ac:dyDescent="0.3">
      <c r="A34" t="s">
        <v>53</v>
      </c>
      <c r="N34">
        <v>1</v>
      </c>
    </row>
    <row r="35" spans="1:31" x14ac:dyDescent="0.3">
      <c r="A35" t="s">
        <v>345</v>
      </c>
      <c r="U35">
        <v>1</v>
      </c>
    </row>
    <row r="36" spans="1:31" x14ac:dyDescent="0.3">
      <c r="A36" t="s">
        <v>343</v>
      </c>
    </row>
    <row r="37" spans="1:31" x14ac:dyDescent="0.3">
      <c r="A37" t="s">
        <v>347</v>
      </c>
      <c r="X37">
        <v>1</v>
      </c>
      <c r="Y37">
        <v>2</v>
      </c>
    </row>
    <row r="38" spans="1:31" x14ac:dyDescent="0.3">
      <c r="A38" t="s">
        <v>10</v>
      </c>
      <c r="B38">
        <v>2</v>
      </c>
      <c r="C38">
        <v>3</v>
      </c>
      <c r="F38">
        <v>2</v>
      </c>
      <c r="I38">
        <v>2</v>
      </c>
      <c r="J38">
        <v>2</v>
      </c>
      <c r="K38">
        <v>1</v>
      </c>
      <c r="L38">
        <v>1</v>
      </c>
      <c r="M38">
        <v>1</v>
      </c>
      <c r="O38">
        <v>2</v>
      </c>
      <c r="R38">
        <v>3</v>
      </c>
      <c r="S38">
        <v>1</v>
      </c>
      <c r="T38">
        <v>1</v>
      </c>
      <c r="V38">
        <v>1</v>
      </c>
      <c r="W38">
        <v>3</v>
      </c>
      <c r="X38">
        <v>1</v>
      </c>
      <c r="Y38">
        <v>1</v>
      </c>
      <c r="Z38">
        <v>1.5</v>
      </c>
      <c r="AC38">
        <v>1</v>
      </c>
      <c r="AD38">
        <v>2</v>
      </c>
      <c r="AE38">
        <v>1</v>
      </c>
    </row>
    <row r="39" spans="1:31" x14ac:dyDescent="0.3">
      <c r="A39" t="s">
        <v>46</v>
      </c>
      <c r="B39">
        <v>1</v>
      </c>
      <c r="O39">
        <v>3</v>
      </c>
      <c r="P39">
        <v>1</v>
      </c>
      <c r="Q39">
        <v>2</v>
      </c>
    </row>
    <row r="40" spans="1:31" x14ac:dyDescent="0.3">
      <c r="A40" t="s">
        <v>3</v>
      </c>
      <c r="F40">
        <v>3</v>
      </c>
      <c r="L40">
        <v>1</v>
      </c>
      <c r="S40">
        <v>3</v>
      </c>
    </row>
    <row r="41" spans="1:31" x14ac:dyDescent="0.3">
      <c r="A41" t="s">
        <v>351</v>
      </c>
    </row>
    <row r="42" spans="1:31" x14ac:dyDescent="0.3">
      <c r="A42" t="s">
        <v>56</v>
      </c>
      <c r="C42">
        <v>3</v>
      </c>
      <c r="E42">
        <v>2</v>
      </c>
      <c r="F42">
        <v>1</v>
      </c>
      <c r="G42">
        <v>2</v>
      </c>
      <c r="I42">
        <v>1</v>
      </c>
      <c r="J42">
        <v>1</v>
      </c>
      <c r="K42">
        <v>1</v>
      </c>
      <c r="L42">
        <v>1</v>
      </c>
      <c r="M42">
        <v>1</v>
      </c>
      <c r="P42">
        <v>1</v>
      </c>
      <c r="R42">
        <v>1</v>
      </c>
      <c r="S42">
        <v>4</v>
      </c>
      <c r="T42">
        <v>1</v>
      </c>
      <c r="V42">
        <v>1</v>
      </c>
      <c r="W42">
        <v>2</v>
      </c>
      <c r="Z42">
        <v>2</v>
      </c>
      <c r="AA42">
        <v>1</v>
      </c>
      <c r="AB42">
        <v>4</v>
      </c>
      <c r="AC42">
        <v>1</v>
      </c>
      <c r="AD42">
        <v>1</v>
      </c>
    </row>
    <row r="43" spans="1:31" x14ac:dyDescent="0.3">
      <c r="A43" t="s">
        <v>60</v>
      </c>
      <c r="B43">
        <v>2</v>
      </c>
    </row>
    <row r="44" spans="1:31" x14ac:dyDescent="0.3">
      <c r="A44" t="s">
        <v>340</v>
      </c>
      <c r="Q44">
        <v>1</v>
      </c>
      <c r="U44">
        <v>1</v>
      </c>
      <c r="W44">
        <v>1</v>
      </c>
      <c r="X44">
        <v>3</v>
      </c>
      <c r="Y44">
        <v>1</v>
      </c>
      <c r="Z44">
        <v>1</v>
      </c>
    </row>
    <row r="45" spans="1:31" x14ac:dyDescent="0.3">
      <c r="A45" t="s">
        <v>339</v>
      </c>
    </row>
    <row r="46" spans="1:31" x14ac:dyDescent="0.3">
      <c r="A46" t="s">
        <v>11</v>
      </c>
    </row>
    <row r="47" spans="1:31" x14ac:dyDescent="0.3">
      <c r="A47" t="s">
        <v>55</v>
      </c>
      <c r="B47">
        <v>2</v>
      </c>
      <c r="C47">
        <v>1</v>
      </c>
      <c r="D47">
        <v>1</v>
      </c>
      <c r="E47">
        <v>1</v>
      </c>
      <c r="F47">
        <v>3</v>
      </c>
      <c r="G47">
        <v>2</v>
      </c>
      <c r="H47">
        <v>3</v>
      </c>
      <c r="J47">
        <v>1</v>
      </c>
      <c r="K47">
        <v>1</v>
      </c>
      <c r="M47">
        <v>3</v>
      </c>
      <c r="N47">
        <v>4</v>
      </c>
      <c r="X47">
        <v>6</v>
      </c>
      <c r="Y47">
        <v>5</v>
      </c>
      <c r="Z47">
        <v>1</v>
      </c>
      <c r="AD47">
        <v>2</v>
      </c>
    </row>
    <row r="48" spans="1:31" x14ac:dyDescent="0.3">
      <c r="A48" t="s">
        <v>21</v>
      </c>
    </row>
    <row r="49" spans="1:31" x14ac:dyDescent="0.3">
      <c r="A49" t="s">
        <v>81</v>
      </c>
      <c r="G49">
        <v>3</v>
      </c>
      <c r="K49">
        <v>1</v>
      </c>
    </row>
    <row r="50" spans="1:31" x14ac:dyDescent="0.3">
      <c r="A50" t="s">
        <v>63</v>
      </c>
      <c r="B50">
        <v>2</v>
      </c>
      <c r="D50">
        <v>1</v>
      </c>
    </row>
    <row r="51" spans="1:31" x14ac:dyDescent="0.3">
      <c r="A51" t="s">
        <v>83</v>
      </c>
    </row>
    <row r="52" spans="1:31" x14ac:dyDescent="0.3">
      <c r="A52" t="s">
        <v>22</v>
      </c>
      <c r="Y52">
        <v>1</v>
      </c>
      <c r="AB52">
        <v>2</v>
      </c>
      <c r="AD52">
        <v>3</v>
      </c>
    </row>
    <row r="53" spans="1:31" x14ac:dyDescent="0.3">
      <c r="A53" t="s">
        <v>44</v>
      </c>
      <c r="N53">
        <v>3</v>
      </c>
      <c r="S53">
        <v>2</v>
      </c>
    </row>
    <row r="54" spans="1:31" x14ac:dyDescent="0.3">
      <c r="A54" t="s">
        <v>8</v>
      </c>
      <c r="B54">
        <v>1</v>
      </c>
      <c r="H54">
        <v>1</v>
      </c>
      <c r="J54">
        <v>2</v>
      </c>
      <c r="Q54">
        <v>2</v>
      </c>
    </row>
    <row r="55" spans="1:31" x14ac:dyDescent="0.3">
      <c r="A55" t="s">
        <v>356</v>
      </c>
    </row>
    <row r="56" spans="1:31" x14ac:dyDescent="0.3">
      <c r="A56" t="s">
        <v>82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2</v>
      </c>
      <c r="I56">
        <v>3</v>
      </c>
      <c r="J56">
        <v>4</v>
      </c>
      <c r="L56">
        <v>4</v>
      </c>
      <c r="M56">
        <v>1</v>
      </c>
      <c r="N56">
        <v>2</v>
      </c>
      <c r="O56">
        <v>1</v>
      </c>
      <c r="P56">
        <v>1</v>
      </c>
      <c r="Q56">
        <v>1</v>
      </c>
      <c r="R56">
        <v>3</v>
      </c>
      <c r="S56">
        <v>3</v>
      </c>
      <c r="U56">
        <v>3</v>
      </c>
      <c r="V56">
        <v>1</v>
      </c>
      <c r="W56">
        <v>3</v>
      </c>
      <c r="AC56">
        <v>1</v>
      </c>
    </row>
    <row r="57" spans="1:31" x14ac:dyDescent="0.3">
      <c r="A57" t="s">
        <v>49</v>
      </c>
      <c r="G57">
        <v>2</v>
      </c>
    </row>
    <row r="58" spans="1:31" x14ac:dyDescent="0.3">
      <c r="A58" t="s">
        <v>85</v>
      </c>
      <c r="K58">
        <v>4</v>
      </c>
      <c r="L58">
        <v>2</v>
      </c>
      <c r="M58">
        <v>5</v>
      </c>
    </row>
    <row r="59" spans="1:31" x14ac:dyDescent="0.3">
      <c r="A59" t="s">
        <v>5</v>
      </c>
      <c r="B59">
        <v>1</v>
      </c>
      <c r="C59">
        <v>2</v>
      </c>
      <c r="D59">
        <v>2</v>
      </c>
      <c r="E59">
        <v>3</v>
      </c>
      <c r="F59">
        <v>2</v>
      </c>
      <c r="G59">
        <v>3</v>
      </c>
      <c r="H59">
        <v>1</v>
      </c>
      <c r="M59">
        <v>4</v>
      </c>
      <c r="N59">
        <v>6</v>
      </c>
      <c r="P59">
        <v>2</v>
      </c>
      <c r="Q59">
        <v>1</v>
      </c>
      <c r="R59">
        <v>2</v>
      </c>
      <c r="S59">
        <v>3</v>
      </c>
      <c r="V59">
        <v>2</v>
      </c>
      <c r="W59">
        <v>1</v>
      </c>
      <c r="X59">
        <v>1</v>
      </c>
      <c r="Y59">
        <v>4</v>
      </c>
      <c r="Z59">
        <v>5</v>
      </c>
      <c r="AA59">
        <v>1</v>
      </c>
      <c r="AB59">
        <v>3</v>
      </c>
      <c r="AC59">
        <v>4</v>
      </c>
      <c r="AD59">
        <v>3</v>
      </c>
      <c r="AE59">
        <v>3</v>
      </c>
    </row>
    <row r="60" spans="1:31" x14ac:dyDescent="0.3">
      <c r="A60" t="s">
        <v>45</v>
      </c>
      <c r="K60">
        <v>1</v>
      </c>
    </row>
    <row r="61" spans="1:31" x14ac:dyDescent="0.3">
      <c r="A61" t="s">
        <v>23</v>
      </c>
      <c r="B61">
        <v>1</v>
      </c>
      <c r="D61">
        <v>1</v>
      </c>
      <c r="E61">
        <v>3</v>
      </c>
      <c r="O61">
        <v>2</v>
      </c>
      <c r="P61">
        <v>2</v>
      </c>
      <c r="Q61">
        <v>1</v>
      </c>
      <c r="R61">
        <v>1</v>
      </c>
      <c r="AD61">
        <v>1</v>
      </c>
      <c r="AE61">
        <v>1</v>
      </c>
    </row>
    <row r="62" spans="1:31" x14ac:dyDescent="0.3">
      <c r="A62" t="s">
        <v>354</v>
      </c>
      <c r="Z62">
        <v>1</v>
      </c>
    </row>
    <row r="63" spans="1:31" x14ac:dyDescent="0.3">
      <c r="A63" t="s">
        <v>17</v>
      </c>
      <c r="F63">
        <v>2</v>
      </c>
      <c r="J63">
        <v>1</v>
      </c>
      <c r="K63">
        <v>1</v>
      </c>
    </row>
    <row r="64" spans="1:31" x14ac:dyDescent="0.3">
      <c r="A64" t="s">
        <v>86</v>
      </c>
      <c r="K64">
        <v>5</v>
      </c>
    </row>
    <row r="65" spans="1:31" x14ac:dyDescent="0.3">
      <c r="A65" t="s">
        <v>16</v>
      </c>
      <c r="C65">
        <v>4</v>
      </c>
      <c r="D65">
        <v>3</v>
      </c>
      <c r="F65">
        <v>2</v>
      </c>
      <c r="G65">
        <v>5</v>
      </c>
      <c r="H65">
        <v>3</v>
      </c>
      <c r="I65">
        <v>2</v>
      </c>
      <c r="J65">
        <v>5</v>
      </c>
      <c r="K65">
        <v>3</v>
      </c>
      <c r="L65">
        <v>2</v>
      </c>
      <c r="M65">
        <v>3</v>
      </c>
      <c r="O65">
        <v>5</v>
      </c>
      <c r="P65">
        <v>5</v>
      </c>
      <c r="Q65">
        <v>3</v>
      </c>
      <c r="R65">
        <v>2</v>
      </c>
      <c r="S65">
        <v>3</v>
      </c>
      <c r="T65">
        <v>1</v>
      </c>
      <c r="U65">
        <v>1</v>
      </c>
      <c r="V65">
        <v>3</v>
      </c>
      <c r="W65">
        <v>3</v>
      </c>
      <c r="X65">
        <v>5</v>
      </c>
      <c r="Y65">
        <v>4</v>
      </c>
      <c r="Z65">
        <v>1</v>
      </c>
      <c r="AA65">
        <v>3</v>
      </c>
      <c r="AC65">
        <v>1</v>
      </c>
      <c r="AE65">
        <v>4</v>
      </c>
    </row>
    <row r="66" spans="1:31" x14ac:dyDescent="0.3">
      <c r="A66" t="s">
        <v>47</v>
      </c>
    </row>
  </sheetData>
  <autoFilter ref="A1:AB66" xr:uid="{130C2564-D265-4C41-A3E0-02A62EDAC91D}">
    <sortState ref="A2:AB66">
      <sortCondition ref="A1:A6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P8" sqref="P8"/>
    </sheetView>
  </sheetViews>
  <sheetFormatPr defaultRowHeight="14.4" x14ac:dyDescent="0.3"/>
  <sheetData>
    <row r="1" spans="1:13" x14ac:dyDescent="0.3">
      <c r="A1" t="s">
        <v>359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357</v>
      </c>
      <c r="M1" s="22" t="s">
        <v>360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361</v>
      </c>
      <c r="F19" s="53" t="s">
        <v>362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X47" sqref="A47:X47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2025-05-22T16:16:09Z</dcterms:modified>
</cp:coreProperties>
</file>