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1" documentId="8_{3C657B5D-ABCD-4B0F-AFEB-2DF436EF1141}" xr6:coauthVersionLast="36" xr6:coauthVersionMax="36" xr10:uidLastSave="{E62AC2C3-5EFF-4905-901A-6422CF7AA65C}"/>
  <bookViews>
    <workbookView xWindow="0" yWindow="0" windowWidth="13800" windowHeight="3780" activeTab="3" xr2:uid="{00000000-000D-0000-FFFF-FFFF00000000}"/>
  </bookViews>
  <sheets>
    <sheet name="notas" sheetId="1" r:id="rId1"/>
    <sheet name="pagamento" sheetId="4" r:id="rId2"/>
    <sheet name="placares" sheetId="2" r:id="rId3"/>
    <sheet name="artilharia" sheetId="3" r:id="rId4"/>
  </sheets>
  <definedNames>
    <definedName name="_xlnm._FilterDatabase" localSheetId="3" hidden="1">artilharia!$A$1:$Y$44</definedName>
    <definedName name="_xlnm._FilterDatabase" localSheetId="0" hidden="1">notas!$A$1:$AG$95</definedName>
  </definedNames>
  <calcPr calcId="191029"/>
</workbook>
</file>

<file path=xl/calcChain.xml><?xml version="1.0" encoding="utf-8"?>
<calcChain xmlns="http://schemas.openxmlformats.org/spreadsheetml/2006/main">
  <c r="G52" i="4" l="1"/>
  <c r="AH44" i="3" l="1"/>
  <c r="AI44" i="3"/>
  <c r="AH45" i="3"/>
  <c r="AI45" i="3"/>
  <c r="AH46" i="3"/>
  <c r="AI46" i="3"/>
  <c r="AH47" i="3"/>
  <c r="AI47" i="3"/>
  <c r="AH48" i="3"/>
  <c r="AI48" i="3"/>
  <c r="AH49" i="3"/>
  <c r="AI49" i="3"/>
  <c r="F52" i="4" l="1"/>
  <c r="G51" i="4"/>
  <c r="F51" i="4"/>
  <c r="AD45" i="1"/>
  <c r="AF45" i="1" s="1"/>
  <c r="AE45" i="1"/>
  <c r="AD46" i="1"/>
  <c r="AF46" i="1" s="1"/>
  <c r="AE46" i="1"/>
  <c r="AD47" i="1"/>
  <c r="AF47" i="1" s="1"/>
  <c r="AE47" i="1"/>
  <c r="AD48" i="1"/>
  <c r="AF48" i="1" s="1"/>
  <c r="AE48" i="1"/>
  <c r="G53" i="4" l="1"/>
  <c r="AD18" i="1"/>
  <c r="E52" i="4"/>
  <c r="D52" i="4"/>
  <c r="D53" i="4" s="1"/>
  <c r="C52" i="4"/>
  <c r="C53" i="4" s="1"/>
  <c r="B52" i="4"/>
  <c r="B53" i="4" s="1"/>
  <c r="E51" i="4"/>
  <c r="E53" i="4" s="1"/>
  <c r="D51" i="4"/>
  <c r="C51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1" i="4" s="1"/>
  <c r="B2" i="4"/>
  <c r="F53" i="4" l="1"/>
  <c r="AE44" i="1"/>
  <c r="AD44" i="1"/>
  <c r="AF44" i="1" s="1"/>
  <c r="AE43" i="1"/>
  <c r="AD43" i="1"/>
  <c r="AF43" i="1" s="1"/>
  <c r="AH43" i="3" l="1"/>
  <c r="AI43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I2" i="3"/>
  <c r="AH2" i="3"/>
  <c r="AD42" i="1" l="1"/>
  <c r="AF42" i="1" s="1"/>
  <c r="AE42" i="1"/>
  <c r="AD28" i="1" l="1"/>
  <c r="AF28" i="1" s="1"/>
  <c r="AE28" i="1"/>
  <c r="AE32" i="1"/>
  <c r="AD32" i="1"/>
  <c r="AF32" i="1" s="1"/>
  <c r="AE30" i="1" l="1"/>
  <c r="AD30" i="1"/>
  <c r="AF30" i="1" s="1"/>
  <c r="AE27" i="1"/>
  <c r="AD27" i="1"/>
  <c r="AF27" i="1" s="1"/>
  <c r="AE38" i="1"/>
  <c r="AD38" i="1"/>
  <c r="AF38" i="1" s="1"/>
  <c r="AE40" i="1"/>
  <c r="AD40" i="1"/>
  <c r="AF40" i="1" s="1"/>
  <c r="AE37" i="1"/>
  <c r="AD37" i="1"/>
  <c r="AF37" i="1" s="1"/>
  <c r="AE33" i="1"/>
  <c r="AD33" i="1"/>
  <c r="AF33" i="1" s="1"/>
  <c r="AE39" i="1"/>
  <c r="AD39" i="1"/>
  <c r="AF39" i="1" s="1"/>
  <c r="AE26" i="1"/>
  <c r="AD26" i="1"/>
  <c r="AF26" i="1" s="1"/>
  <c r="AE41" i="1"/>
  <c r="AD41" i="1"/>
  <c r="AF41" i="1" s="1"/>
  <c r="AE21" i="1"/>
  <c r="AD21" i="1"/>
  <c r="AF21" i="1" s="1"/>
  <c r="AE19" i="1"/>
  <c r="AD19" i="1"/>
  <c r="AF19" i="1" s="1"/>
  <c r="AE17" i="1"/>
  <c r="AD17" i="1"/>
  <c r="AF17" i="1" s="1"/>
  <c r="AE25" i="1"/>
  <c r="AD25" i="1"/>
  <c r="AF25" i="1" s="1"/>
  <c r="AE23" i="1"/>
  <c r="AD23" i="1"/>
  <c r="AF23" i="1" s="1"/>
  <c r="AE34" i="1"/>
  <c r="AD34" i="1"/>
  <c r="AF34" i="1" s="1"/>
  <c r="AE6" i="1"/>
  <c r="AD6" i="1"/>
  <c r="AF6" i="1" s="1"/>
  <c r="AE35" i="1"/>
  <c r="AD35" i="1"/>
  <c r="AF35" i="1" s="1"/>
  <c r="AE29" i="1"/>
  <c r="AD29" i="1"/>
  <c r="AF29" i="1" s="1"/>
  <c r="AE31" i="1"/>
  <c r="AD31" i="1"/>
  <c r="AF31" i="1" s="1"/>
  <c r="AE24" i="1"/>
  <c r="AD24" i="1"/>
  <c r="AF24" i="1" s="1"/>
  <c r="AE36" i="1"/>
  <c r="AD36" i="1"/>
  <c r="AF36" i="1" s="1"/>
  <c r="AE20" i="1"/>
  <c r="AD20" i="1"/>
  <c r="AF20" i="1" s="1"/>
  <c r="AE11" i="1"/>
  <c r="AD11" i="1"/>
  <c r="AF11" i="1" s="1"/>
  <c r="AE9" i="1"/>
  <c r="AD9" i="1"/>
  <c r="AF9" i="1" s="1"/>
  <c r="AE4" i="1"/>
  <c r="AD4" i="1"/>
  <c r="AF4" i="1" s="1"/>
  <c r="AE16" i="1"/>
  <c r="AD16" i="1"/>
  <c r="AF16" i="1" s="1"/>
  <c r="AE13" i="1"/>
  <c r="AD13" i="1"/>
  <c r="AF13" i="1" s="1"/>
  <c r="AE3" i="1"/>
  <c r="AD3" i="1"/>
  <c r="AF3" i="1" s="1"/>
  <c r="AE18" i="1"/>
  <c r="AF18" i="1"/>
  <c r="AE10" i="1"/>
  <c r="AD10" i="1"/>
  <c r="AF10" i="1" s="1"/>
  <c r="AE22" i="1"/>
  <c r="AD22" i="1"/>
  <c r="AF22" i="1" s="1"/>
  <c r="AE15" i="1"/>
  <c r="AD15" i="1"/>
  <c r="AF15" i="1" s="1"/>
  <c r="AE12" i="1"/>
  <c r="AD12" i="1"/>
  <c r="AF12" i="1" s="1"/>
  <c r="AE8" i="1"/>
  <c r="AD8" i="1"/>
  <c r="AF8" i="1" s="1"/>
  <c r="AE5" i="1"/>
  <c r="AD5" i="1"/>
  <c r="AF5" i="1" s="1"/>
  <c r="AE14" i="1"/>
  <c r="AD14" i="1"/>
  <c r="AF14" i="1" s="1"/>
  <c r="AE7" i="1"/>
  <c r="AD7" i="1"/>
  <c r="AF7" i="1" s="1"/>
  <c r="AE2" i="1"/>
  <c r="AD2" i="1"/>
  <c r="AF2" i="1" s="1"/>
</calcChain>
</file>

<file path=xl/sharedStrings.xml><?xml version="1.0" encoding="utf-8"?>
<sst xmlns="http://schemas.openxmlformats.org/spreadsheetml/2006/main" count="1087" uniqueCount="87">
  <si>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</si>
  <si>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</si>
  <si>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</si>
  <si>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</si>
  <si>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</si>
  <si>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</si>
  <si>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</si>
  <si>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</si>
  <si>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</si>
  <si>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</si>
  <si>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</si>
  <si>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</si>
  <si>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</si>
  <si>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</si>
  <si>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</si>
  <si>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</si>
  <si>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</si>
  <si>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</si>
  <si>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</si>
  <si>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</si>
  <si>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</si>
  <si>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</si>
  <si>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</si>
  <si>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</si>
  <si>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</si>
  <si>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</si>
  <si>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</si>
  <si>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</si>
  <si>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</si>
  <si>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</si>
  <si>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</si>
  <si>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</si>
  <si>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</si>
  <si>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</si>
  <si>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</si>
  <si>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</si>
  <si>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</si>
  <si>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</si>
  <si>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</si>
  <si>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</si>
  <si>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</si>
  <si>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</si>
  <si>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</si>
  <si>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</si>
  <si>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</si>
  <si>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</si>
  <si>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</si>
  <si>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</si>
  <si>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</si>
  <si>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</si>
  <si>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</si>
  <si>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</si>
  <si>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</si>
  <si>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</si>
  <si>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</si>
  <si>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</si>
  <si>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</si>
  <si>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</si>
  <si>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</si>
  <si>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</si>
  <si>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</si>
  <si>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</si>
  <si>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</si>
  <si>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</si>
  <si>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</si>
  <si>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</si>
  <si>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</si>
  <si>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</si>
  <si>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</si>
  <si>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</si>
  <si>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</si>
  <si>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</si>
  <si>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</si>
  <si>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</si>
  <si>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Julho - já pago</t>
  </si>
  <si>
    <t>Agosto - já pago</t>
  </si>
  <si>
    <t>Outubro - já pago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</si>
  <si>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</si>
  <si>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</si>
  <si>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</si>
  <si>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</si>
  <si>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</si>
  <si>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</si>
  <si>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</si>
  <si>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</si>
  <si>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</si>
  <si>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Novembro - já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</si>
</sst>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9"/>
  <sheetViews>
    <sheetView zoomScale="85" zoomScaleNormal="85" workbookViewId="0">
      <pane xSplit="1" topLeftCell="K1" activePane="topRight" state="frozen"/>
      <selection pane="topRight" activeCell="V22" sqref="V22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</cols>
  <sheetData>
    <row r="1" spans="1:33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D1" t="s">
        <v>57</v>
      </c>
      <c r="AE1" t="s">
        <v>58</v>
      </c>
      <c r="AF1" t="s">
        <v>59</v>
      </c>
      <c r="AG1" t="s">
        <v>62</v>
      </c>
    </row>
    <row r="2" spans="1:33" x14ac:dyDescent="0.3">
      <c r="A2" t="s">
        <v>2</v>
      </c>
      <c r="B2">
        <v>6.5</v>
      </c>
      <c r="D2">
        <v>5</v>
      </c>
      <c r="E2">
        <v>5</v>
      </c>
      <c r="F2">
        <v>5.5</v>
      </c>
      <c r="G2">
        <v>5.5</v>
      </c>
      <c r="H2">
        <v>6.5</v>
      </c>
      <c r="J2">
        <v>6</v>
      </c>
      <c r="K2">
        <v>6</v>
      </c>
      <c r="L2">
        <v>5.5</v>
      </c>
      <c r="M2">
        <v>6</v>
      </c>
      <c r="O2">
        <v>5.5</v>
      </c>
      <c r="P2">
        <v>6</v>
      </c>
      <c r="Q2">
        <v>5</v>
      </c>
      <c r="R2">
        <v>6</v>
      </c>
      <c r="S2">
        <v>6.5</v>
      </c>
      <c r="T2">
        <v>5.5</v>
      </c>
      <c r="U2">
        <v>5.5</v>
      </c>
      <c r="V2">
        <v>5.5</v>
      </c>
      <c r="W2">
        <v>5.5</v>
      </c>
      <c r="X2">
        <v>6</v>
      </c>
      <c r="Y2">
        <v>5.5</v>
      </c>
      <c r="AA2">
        <v>6.5</v>
      </c>
      <c r="AD2">
        <f t="shared" ref="AD2:AD48" si="0">COUNT(B2:AC2)</f>
        <v>22</v>
      </c>
      <c r="AE2" s="18">
        <f t="shared" ref="AE2:AE48" si="1">AVERAGE(B2:AC2)</f>
        <v>5.75</v>
      </c>
      <c r="AF2">
        <f t="shared" ref="AF2:AF48" si="2">IF(AD2&gt;1,_xlfn.STDEV.S(B2:AC2),"")</f>
        <v>0.48181205582971576</v>
      </c>
      <c r="AG2">
        <v>1</v>
      </c>
    </row>
    <row r="3" spans="1:33" x14ac:dyDescent="0.3">
      <c r="A3" t="s">
        <v>24</v>
      </c>
      <c r="E3">
        <v>7</v>
      </c>
      <c r="J3">
        <v>7.5</v>
      </c>
      <c r="L3">
        <v>7</v>
      </c>
      <c r="N3">
        <v>6.5</v>
      </c>
      <c r="AD3">
        <f t="shared" si="0"/>
        <v>4</v>
      </c>
      <c r="AE3" s="18">
        <f t="shared" si="1"/>
        <v>7</v>
      </c>
      <c r="AF3">
        <f t="shared" si="2"/>
        <v>0.40824829046386302</v>
      </c>
      <c r="AG3">
        <v>0</v>
      </c>
    </row>
    <row r="4" spans="1:33" x14ac:dyDescent="0.3">
      <c r="A4" t="s">
        <v>80</v>
      </c>
      <c r="Z4">
        <v>6.5</v>
      </c>
      <c r="AD4">
        <f t="shared" si="0"/>
        <v>1</v>
      </c>
      <c r="AE4" s="18">
        <f t="shared" si="1"/>
        <v>6.5</v>
      </c>
      <c r="AF4" t="str">
        <f t="shared" si="2"/>
        <v/>
      </c>
      <c r="AG4">
        <v>0</v>
      </c>
    </row>
    <row r="5" spans="1:33" x14ac:dyDescent="0.3">
      <c r="A5" t="s">
        <v>7</v>
      </c>
      <c r="B5">
        <v>6</v>
      </c>
      <c r="C5">
        <v>3</v>
      </c>
      <c r="D5">
        <v>5</v>
      </c>
      <c r="E5">
        <v>4.5</v>
      </c>
      <c r="F5">
        <v>7</v>
      </c>
      <c r="G5">
        <v>5.5</v>
      </c>
      <c r="H5">
        <v>6</v>
      </c>
      <c r="I5">
        <v>5</v>
      </c>
      <c r="J5">
        <v>4</v>
      </c>
      <c r="K5">
        <v>5.5</v>
      </c>
      <c r="L5">
        <v>3.5</v>
      </c>
      <c r="M5">
        <v>3</v>
      </c>
      <c r="AD5">
        <f t="shared" si="0"/>
        <v>12</v>
      </c>
      <c r="AE5" s="18">
        <f t="shared" si="1"/>
        <v>4.833333333333333</v>
      </c>
      <c r="AF5">
        <f t="shared" si="2"/>
        <v>1.2673044646258482</v>
      </c>
      <c r="AG5">
        <v>0</v>
      </c>
    </row>
    <row r="6" spans="1:33" x14ac:dyDescent="0.3">
      <c r="A6" t="s">
        <v>48</v>
      </c>
      <c r="I6">
        <v>6.5</v>
      </c>
      <c r="K6">
        <v>6.5</v>
      </c>
      <c r="L6">
        <v>7</v>
      </c>
      <c r="R6">
        <v>6.5</v>
      </c>
      <c r="U6">
        <v>6.5</v>
      </c>
      <c r="AD6">
        <f t="shared" si="0"/>
        <v>5</v>
      </c>
      <c r="AE6" s="18">
        <f t="shared" si="1"/>
        <v>6.6</v>
      </c>
      <c r="AF6">
        <f t="shared" si="2"/>
        <v>0.22360679774997896</v>
      </c>
      <c r="AG6">
        <v>0</v>
      </c>
    </row>
    <row r="7" spans="1:33" x14ac:dyDescent="0.3">
      <c r="A7" t="s">
        <v>18</v>
      </c>
      <c r="C7">
        <v>4.5</v>
      </c>
      <c r="Q7">
        <v>6</v>
      </c>
      <c r="R7">
        <v>6</v>
      </c>
      <c r="AD7">
        <f t="shared" si="0"/>
        <v>3</v>
      </c>
      <c r="AE7" s="18">
        <f t="shared" si="1"/>
        <v>5.5</v>
      </c>
      <c r="AF7">
        <f t="shared" si="2"/>
        <v>0.8660254037844386</v>
      </c>
      <c r="AG7">
        <v>0</v>
      </c>
    </row>
    <row r="8" spans="1:33" x14ac:dyDescent="0.3">
      <c r="A8" t="s">
        <v>25</v>
      </c>
      <c r="E8">
        <v>5</v>
      </c>
      <c r="F8">
        <v>6</v>
      </c>
      <c r="G8">
        <v>4.5</v>
      </c>
      <c r="J8">
        <v>5</v>
      </c>
      <c r="L8">
        <v>3.5</v>
      </c>
      <c r="M8">
        <v>5</v>
      </c>
      <c r="N8">
        <v>5.5</v>
      </c>
      <c r="O8">
        <v>6</v>
      </c>
      <c r="P8">
        <v>5</v>
      </c>
      <c r="S8">
        <v>4.5</v>
      </c>
      <c r="T8">
        <v>6</v>
      </c>
      <c r="U8">
        <v>3.5</v>
      </c>
      <c r="V8">
        <v>5.5</v>
      </c>
      <c r="W8">
        <v>6</v>
      </c>
      <c r="X8">
        <v>6</v>
      </c>
      <c r="Z8">
        <v>5.5</v>
      </c>
      <c r="AD8">
        <f t="shared" si="0"/>
        <v>16</v>
      </c>
      <c r="AE8" s="18">
        <f t="shared" si="1"/>
        <v>5.15625</v>
      </c>
      <c r="AF8">
        <f t="shared" si="2"/>
        <v>0.83103850692973313</v>
      </c>
      <c r="AG8">
        <v>1</v>
      </c>
    </row>
    <row r="9" spans="1:33" x14ac:dyDescent="0.3">
      <c r="A9" t="s">
        <v>14</v>
      </c>
      <c r="B9">
        <v>6.5</v>
      </c>
      <c r="D9">
        <v>7</v>
      </c>
      <c r="F9">
        <v>6</v>
      </c>
      <c r="G9">
        <v>6.5</v>
      </c>
      <c r="H9">
        <v>5</v>
      </c>
      <c r="I9">
        <v>5.5</v>
      </c>
      <c r="K9">
        <v>6</v>
      </c>
      <c r="L9">
        <v>6</v>
      </c>
      <c r="M9">
        <v>6</v>
      </c>
      <c r="O9">
        <v>6</v>
      </c>
      <c r="P9">
        <v>5.5</v>
      </c>
      <c r="Q9">
        <v>5.5</v>
      </c>
      <c r="R9">
        <v>6</v>
      </c>
      <c r="S9">
        <v>5</v>
      </c>
      <c r="T9">
        <v>6.5</v>
      </c>
      <c r="V9">
        <v>6</v>
      </c>
      <c r="X9">
        <v>6.5</v>
      </c>
      <c r="Y9">
        <v>6</v>
      </c>
      <c r="AA9">
        <v>6</v>
      </c>
      <c r="AD9">
        <f t="shared" si="0"/>
        <v>19</v>
      </c>
      <c r="AE9" s="18">
        <f t="shared" si="1"/>
        <v>5.9736842105263159</v>
      </c>
      <c r="AF9">
        <f t="shared" si="2"/>
        <v>0.51298917604257721</v>
      </c>
      <c r="AG9">
        <v>1</v>
      </c>
    </row>
    <row r="10" spans="1:33" x14ac:dyDescent="0.3">
      <c r="A10" t="s">
        <v>54</v>
      </c>
      <c r="M10">
        <v>6</v>
      </c>
      <c r="V10">
        <v>6.5</v>
      </c>
      <c r="W10">
        <v>7</v>
      </c>
      <c r="AD10">
        <f t="shared" si="0"/>
        <v>3</v>
      </c>
      <c r="AE10" s="18">
        <f t="shared" si="1"/>
        <v>6.5</v>
      </c>
      <c r="AF10">
        <f t="shared" si="2"/>
        <v>0.5</v>
      </c>
      <c r="AG10">
        <v>0</v>
      </c>
    </row>
    <row r="11" spans="1:33" x14ac:dyDescent="0.3">
      <c r="A11" t="s">
        <v>66</v>
      </c>
      <c r="V11">
        <v>6</v>
      </c>
      <c r="W11">
        <v>6</v>
      </c>
      <c r="Y11">
        <v>6</v>
      </c>
      <c r="AD11">
        <f t="shared" si="0"/>
        <v>3</v>
      </c>
      <c r="AE11" s="18">
        <f t="shared" si="1"/>
        <v>6</v>
      </c>
      <c r="AF11">
        <f t="shared" si="2"/>
        <v>0</v>
      </c>
      <c r="AG11">
        <v>0</v>
      </c>
    </row>
    <row r="12" spans="1:33" x14ac:dyDescent="0.3">
      <c r="A12" t="s">
        <v>15</v>
      </c>
      <c r="B12">
        <v>6.5</v>
      </c>
      <c r="C12">
        <v>5.5</v>
      </c>
      <c r="G12">
        <v>6</v>
      </c>
      <c r="H12">
        <v>5</v>
      </c>
      <c r="P12">
        <v>6</v>
      </c>
      <c r="Q12">
        <v>5.5</v>
      </c>
      <c r="R12">
        <v>6.5</v>
      </c>
      <c r="S12">
        <v>6</v>
      </c>
      <c r="T12">
        <v>6</v>
      </c>
      <c r="U12">
        <v>6.5</v>
      </c>
      <c r="V12">
        <v>5.5</v>
      </c>
      <c r="W12">
        <v>6</v>
      </c>
      <c r="X12">
        <v>5.5</v>
      </c>
      <c r="Y12">
        <v>6.5</v>
      </c>
      <c r="AA12">
        <v>6.5</v>
      </c>
      <c r="AD12">
        <f t="shared" si="0"/>
        <v>15</v>
      </c>
      <c r="AE12" s="18">
        <f t="shared" si="1"/>
        <v>5.9666666666666668</v>
      </c>
      <c r="AF12">
        <f t="shared" si="2"/>
        <v>0.48057505236162745</v>
      </c>
      <c r="AG12">
        <v>1</v>
      </c>
    </row>
    <row r="13" spans="1:33" x14ac:dyDescent="0.3">
      <c r="A13" t="s">
        <v>6</v>
      </c>
      <c r="B13">
        <v>7</v>
      </c>
      <c r="C13">
        <v>6.5</v>
      </c>
      <c r="D13">
        <v>6.5</v>
      </c>
      <c r="E13">
        <v>7</v>
      </c>
      <c r="F13">
        <v>6</v>
      </c>
      <c r="G13">
        <v>6</v>
      </c>
      <c r="I13">
        <v>7</v>
      </c>
      <c r="K13">
        <v>7</v>
      </c>
      <c r="N13">
        <v>6</v>
      </c>
      <c r="O13">
        <v>6.5</v>
      </c>
      <c r="P13">
        <v>6</v>
      </c>
      <c r="S13">
        <v>6</v>
      </c>
      <c r="T13">
        <v>6.5</v>
      </c>
      <c r="U13">
        <v>6.5</v>
      </c>
      <c r="W13">
        <v>6</v>
      </c>
      <c r="X13">
        <v>6</v>
      </c>
      <c r="AA13">
        <v>6</v>
      </c>
      <c r="AD13">
        <f t="shared" si="0"/>
        <v>17</v>
      </c>
      <c r="AE13" s="18">
        <f t="shared" si="1"/>
        <v>6.382352941176471</v>
      </c>
      <c r="AF13">
        <f t="shared" si="2"/>
        <v>0.41568511838536965</v>
      </c>
      <c r="AG13">
        <v>1</v>
      </c>
    </row>
    <row r="14" spans="1:33" x14ac:dyDescent="0.3">
      <c r="A14" t="s">
        <v>52</v>
      </c>
      <c r="J14">
        <v>6</v>
      </c>
      <c r="AD14">
        <f t="shared" si="0"/>
        <v>1</v>
      </c>
      <c r="AE14" s="18">
        <f t="shared" si="1"/>
        <v>6</v>
      </c>
      <c r="AF14" t="str">
        <f t="shared" si="2"/>
        <v/>
      </c>
      <c r="AG14">
        <v>0</v>
      </c>
    </row>
    <row r="15" spans="1:33" x14ac:dyDescent="0.3">
      <c r="A15" t="s">
        <v>81</v>
      </c>
      <c r="Z15">
        <v>5</v>
      </c>
      <c r="AD15">
        <f t="shared" si="0"/>
        <v>1</v>
      </c>
      <c r="AE15" s="18">
        <f t="shared" si="1"/>
        <v>5</v>
      </c>
      <c r="AF15" t="str">
        <f t="shared" si="2"/>
        <v/>
      </c>
      <c r="AG15">
        <v>0</v>
      </c>
    </row>
    <row r="16" spans="1:33" x14ac:dyDescent="0.3">
      <c r="A16" t="s">
        <v>12</v>
      </c>
      <c r="B16">
        <v>7.5</v>
      </c>
      <c r="D16">
        <v>7</v>
      </c>
      <c r="E16">
        <v>7</v>
      </c>
      <c r="H16">
        <v>6</v>
      </c>
      <c r="I16">
        <v>7</v>
      </c>
      <c r="K16">
        <v>6</v>
      </c>
      <c r="L16">
        <v>7</v>
      </c>
      <c r="M16">
        <v>6.5</v>
      </c>
      <c r="N16">
        <v>6</v>
      </c>
      <c r="R16">
        <v>8</v>
      </c>
      <c r="AD16">
        <f t="shared" si="0"/>
        <v>10</v>
      </c>
      <c r="AE16" s="18">
        <f t="shared" si="1"/>
        <v>6.8</v>
      </c>
      <c r="AF16">
        <f t="shared" si="2"/>
        <v>0.67494855771055284</v>
      </c>
      <c r="AG16">
        <v>0</v>
      </c>
    </row>
    <row r="17" spans="1:33" x14ac:dyDescent="0.3">
      <c r="A17" t="s">
        <v>4</v>
      </c>
      <c r="B17">
        <v>5</v>
      </c>
      <c r="D17">
        <v>6</v>
      </c>
      <c r="E17">
        <v>5.5</v>
      </c>
      <c r="F17">
        <v>6</v>
      </c>
      <c r="H17">
        <v>6.5</v>
      </c>
      <c r="I17">
        <v>5.5</v>
      </c>
      <c r="J17">
        <v>6</v>
      </c>
      <c r="K17">
        <v>5.5</v>
      </c>
      <c r="L17">
        <v>6.5</v>
      </c>
      <c r="M17">
        <v>6</v>
      </c>
      <c r="N17">
        <v>6.5</v>
      </c>
      <c r="O17">
        <v>5.5</v>
      </c>
      <c r="P17">
        <v>5.5</v>
      </c>
      <c r="Q17">
        <v>6.5</v>
      </c>
      <c r="R17">
        <v>6</v>
      </c>
      <c r="S17">
        <v>6</v>
      </c>
      <c r="T17">
        <v>6.5</v>
      </c>
      <c r="U17">
        <v>6</v>
      </c>
      <c r="V17">
        <v>5.5</v>
      </c>
      <c r="W17">
        <v>5.5</v>
      </c>
      <c r="X17">
        <v>6</v>
      </c>
      <c r="Y17">
        <v>5.5</v>
      </c>
      <c r="AA17">
        <v>6.5</v>
      </c>
      <c r="AD17">
        <f t="shared" si="0"/>
        <v>23</v>
      </c>
      <c r="AE17" s="18">
        <f t="shared" si="1"/>
        <v>5.9130434782608692</v>
      </c>
      <c r="AF17">
        <f t="shared" si="2"/>
        <v>0.44344144619727821</v>
      </c>
      <c r="AG17">
        <v>1</v>
      </c>
    </row>
    <row r="18" spans="1:33" x14ac:dyDescent="0.3">
      <c r="A18" t="s">
        <v>1</v>
      </c>
      <c r="B18">
        <v>7.5</v>
      </c>
      <c r="C18">
        <v>4</v>
      </c>
      <c r="D18">
        <v>7</v>
      </c>
      <c r="E18">
        <v>6</v>
      </c>
      <c r="F18">
        <v>6.5</v>
      </c>
      <c r="G18">
        <v>6.5</v>
      </c>
      <c r="H18">
        <v>5.5</v>
      </c>
      <c r="I18">
        <v>7</v>
      </c>
      <c r="J18">
        <v>5.5</v>
      </c>
      <c r="K18">
        <v>6.5</v>
      </c>
      <c r="L18">
        <v>7</v>
      </c>
      <c r="M18">
        <v>5.5</v>
      </c>
      <c r="N18">
        <v>6</v>
      </c>
      <c r="O18">
        <v>5.5</v>
      </c>
      <c r="P18">
        <v>6.5</v>
      </c>
      <c r="Q18">
        <v>6.5</v>
      </c>
      <c r="R18">
        <v>6.5</v>
      </c>
      <c r="S18">
        <v>7</v>
      </c>
      <c r="T18">
        <v>6</v>
      </c>
      <c r="U18">
        <v>5.5</v>
      </c>
      <c r="V18">
        <v>6</v>
      </c>
      <c r="W18">
        <v>6</v>
      </c>
      <c r="X18">
        <v>6</v>
      </c>
      <c r="Y18">
        <v>6.5</v>
      </c>
      <c r="AA18">
        <v>6</v>
      </c>
      <c r="AD18">
        <f t="shared" si="0"/>
        <v>25</v>
      </c>
      <c r="AE18" s="18">
        <f t="shared" si="1"/>
        <v>6.18</v>
      </c>
      <c r="AF18">
        <f t="shared" si="2"/>
        <v>0.71995370221517418</v>
      </c>
      <c r="AG18">
        <v>1</v>
      </c>
    </row>
    <row r="19" spans="1:33" x14ac:dyDescent="0.3">
      <c r="A19" t="s">
        <v>82</v>
      </c>
      <c r="Z19">
        <v>6.5</v>
      </c>
      <c r="AD19">
        <f t="shared" si="0"/>
        <v>1</v>
      </c>
      <c r="AE19" s="18">
        <f t="shared" si="1"/>
        <v>6.5</v>
      </c>
      <c r="AF19" t="str">
        <f t="shared" si="2"/>
        <v/>
      </c>
      <c r="AG19">
        <v>0</v>
      </c>
    </row>
    <row r="20" spans="1:33" x14ac:dyDescent="0.3">
      <c r="A20" t="s">
        <v>9</v>
      </c>
      <c r="B20">
        <v>6.5</v>
      </c>
      <c r="D20">
        <v>6.5</v>
      </c>
      <c r="E20">
        <v>6</v>
      </c>
      <c r="F20">
        <v>7</v>
      </c>
      <c r="G20">
        <v>6.5</v>
      </c>
      <c r="H20">
        <v>6.5</v>
      </c>
      <c r="J20">
        <v>6</v>
      </c>
      <c r="L20">
        <v>6.5</v>
      </c>
      <c r="M20">
        <v>6.5</v>
      </c>
      <c r="N20">
        <v>7</v>
      </c>
      <c r="O20">
        <v>6</v>
      </c>
      <c r="P20">
        <v>6</v>
      </c>
      <c r="Q20">
        <v>6.5</v>
      </c>
      <c r="S20">
        <v>6</v>
      </c>
      <c r="T20">
        <v>7</v>
      </c>
      <c r="V20">
        <v>6</v>
      </c>
      <c r="W20">
        <v>6.5</v>
      </c>
      <c r="X20">
        <v>6.5</v>
      </c>
      <c r="Z20">
        <v>7</v>
      </c>
      <c r="AA20">
        <v>6.5</v>
      </c>
      <c r="AD20">
        <f t="shared" si="0"/>
        <v>20</v>
      </c>
      <c r="AE20" s="18">
        <f t="shared" si="1"/>
        <v>6.45</v>
      </c>
      <c r="AF20">
        <f t="shared" si="2"/>
        <v>0.35909242322980389</v>
      </c>
      <c r="AG20">
        <v>1</v>
      </c>
    </row>
    <row r="21" spans="1:33" x14ac:dyDescent="0.3">
      <c r="A21" t="s">
        <v>20</v>
      </c>
      <c r="D21">
        <v>6.5</v>
      </c>
      <c r="E21">
        <v>6.5</v>
      </c>
      <c r="F21">
        <v>6.5</v>
      </c>
      <c r="G21">
        <v>6.5</v>
      </c>
      <c r="H21">
        <v>7</v>
      </c>
      <c r="I21">
        <v>6.5</v>
      </c>
      <c r="J21">
        <v>7</v>
      </c>
      <c r="K21">
        <v>6.5</v>
      </c>
      <c r="L21">
        <v>6</v>
      </c>
      <c r="M21">
        <v>5.5</v>
      </c>
      <c r="N21">
        <v>5.5</v>
      </c>
      <c r="P21">
        <v>6.5</v>
      </c>
      <c r="Q21">
        <v>5</v>
      </c>
      <c r="R21">
        <v>6</v>
      </c>
      <c r="S21">
        <v>6.5</v>
      </c>
      <c r="T21">
        <v>6</v>
      </c>
      <c r="U21">
        <v>6.5</v>
      </c>
      <c r="V21">
        <v>6</v>
      </c>
      <c r="W21">
        <v>6</v>
      </c>
      <c r="X21">
        <v>5.5</v>
      </c>
      <c r="Y21">
        <v>6</v>
      </c>
      <c r="Z21">
        <v>6</v>
      </c>
      <c r="AA21">
        <v>6.5</v>
      </c>
      <c r="AD21">
        <f t="shared" si="0"/>
        <v>23</v>
      </c>
      <c r="AE21" s="18">
        <f t="shared" si="1"/>
        <v>6.1956521739130439</v>
      </c>
      <c r="AF21">
        <f t="shared" si="2"/>
        <v>0.49403557184180485</v>
      </c>
      <c r="AG21">
        <v>1</v>
      </c>
    </row>
    <row r="22" spans="1:33" x14ac:dyDescent="0.3">
      <c r="A22" t="s">
        <v>83</v>
      </c>
      <c r="Y22">
        <v>6.5</v>
      </c>
      <c r="AD22">
        <f t="shared" si="0"/>
        <v>1</v>
      </c>
      <c r="AE22" s="18">
        <f t="shared" si="1"/>
        <v>6.5</v>
      </c>
      <c r="AF22" t="str">
        <f t="shared" si="2"/>
        <v/>
      </c>
      <c r="AG22">
        <v>0</v>
      </c>
    </row>
    <row r="23" spans="1:33" x14ac:dyDescent="0.3">
      <c r="A23" t="s">
        <v>61</v>
      </c>
      <c r="R23">
        <v>6.5</v>
      </c>
      <c r="S23">
        <v>5.5</v>
      </c>
      <c r="T23">
        <v>5.5</v>
      </c>
      <c r="W23">
        <v>6</v>
      </c>
      <c r="AD23">
        <f t="shared" si="0"/>
        <v>4</v>
      </c>
      <c r="AE23" s="18">
        <f t="shared" si="1"/>
        <v>5.875</v>
      </c>
      <c r="AF23">
        <f t="shared" si="2"/>
        <v>0.47871355387816905</v>
      </c>
      <c r="AG23">
        <v>0</v>
      </c>
    </row>
    <row r="24" spans="1:33" x14ac:dyDescent="0.3">
      <c r="A24" t="s">
        <v>19</v>
      </c>
      <c r="B24">
        <v>8.5</v>
      </c>
      <c r="D24">
        <v>6.5</v>
      </c>
      <c r="E24">
        <v>6.5</v>
      </c>
      <c r="F24">
        <v>6</v>
      </c>
      <c r="M24">
        <v>6</v>
      </c>
      <c r="N24">
        <v>6</v>
      </c>
      <c r="O24">
        <v>6</v>
      </c>
      <c r="P24">
        <v>6</v>
      </c>
      <c r="Q24">
        <v>6.5</v>
      </c>
      <c r="T24">
        <v>6</v>
      </c>
      <c r="U24">
        <v>6</v>
      </c>
      <c r="V24">
        <v>6.5</v>
      </c>
      <c r="W24">
        <v>6</v>
      </c>
      <c r="Y24">
        <v>7.5</v>
      </c>
      <c r="Z24">
        <v>6</v>
      </c>
      <c r="AA24">
        <v>6</v>
      </c>
      <c r="AD24">
        <f t="shared" si="0"/>
        <v>16</v>
      </c>
      <c r="AE24" s="18">
        <f t="shared" si="1"/>
        <v>6.375</v>
      </c>
      <c r="AF24">
        <f t="shared" si="2"/>
        <v>0.695221787153807</v>
      </c>
      <c r="AG24">
        <v>1</v>
      </c>
    </row>
    <row r="25" spans="1:33" x14ac:dyDescent="0.3">
      <c r="A25" t="s">
        <v>43</v>
      </c>
      <c r="C25">
        <v>3</v>
      </c>
      <c r="R25">
        <v>3.5</v>
      </c>
      <c r="AD25">
        <f t="shared" si="0"/>
        <v>2</v>
      </c>
      <c r="AE25" s="18">
        <f t="shared" si="1"/>
        <v>3.25</v>
      </c>
      <c r="AF25">
        <f t="shared" si="2"/>
        <v>0.35355339059327379</v>
      </c>
      <c r="AG25">
        <v>0</v>
      </c>
    </row>
    <row r="26" spans="1:33" x14ac:dyDescent="0.3">
      <c r="A26" t="s">
        <v>68</v>
      </c>
      <c r="X26">
        <v>6</v>
      </c>
      <c r="Z26">
        <v>5.5</v>
      </c>
      <c r="AA26">
        <v>4.5</v>
      </c>
      <c r="AD26">
        <f t="shared" si="0"/>
        <v>3</v>
      </c>
      <c r="AE26" s="18">
        <f t="shared" si="1"/>
        <v>5.333333333333333</v>
      </c>
      <c r="AF26">
        <f t="shared" si="2"/>
        <v>0.76376261582597493</v>
      </c>
      <c r="AG26">
        <v>0</v>
      </c>
    </row>
    <row r="27" spans="1:33" x14ac:dyDescent="0.3">
      <c r="A27" t="s">
        <v>53</v>
      </c>
      <c r="L27">
        <v>5.5</v>
      </c>
      <c r="AD27">
        <f t="shared" si="0"/>
        <v>1</v>
      </c>
      <c r="AE27" s="18">
        <f t="shared" si="1"/>
        <v>5.5</v>
      </c>
      <c r="AF27" t="str">
        <f t="shared" si="2"/>
        <v/>
      </c>
      <c r="AG27">
        <v>0</v>
      </c>
    </row>
    <row r="28" spans="1:33" x14ac:dyDescent="0.3">
      <c r="A28" t="s">
        <v>51</v>
      </c>
      <c r="J28">
        <v>3.5</v>
      </c>
      <c r="M28">
        <v>5</v>
      </c>
      <c r="AD28">
        <f t="shared" si="0"/>
        <v>2</v>
      </c>
      <c r="AE28" s="18">
        <f t="shared" si="1"/>
        <v>4.25</v>
      </c>
      <c r="AF28">
        <f t="shared" si="2"/>
        <v>1.0606601717798212</v>
      </c>
      <c r="AG28">
        <v>0</v>
      </c>
    </row>
    <row r="29" spans="1:33" x14ac:dyDescent="0.3">
      <c r="A29" t="s">
        <v>10</v>
      </c>
      <c r="B29">
        <v>4.5</v>
      </c>
      <c r="C29">
        <v>5.5</v>
      </c>
      <c r="D29">
        <v>6.5</v>
      </c>
      <c r="E29">
        <v>5.5</v>
      </c>
      <c r="F29">
        <v>5.5</v>
      </c>
      <c r="G29">
        <v>5.5</v>
      </c>
      <c r="H29">
        <v>6</v>
      </c>
      <c r="I29">
        <v>5.5</v>
      </c>
      <c r="J29">
        <v>6</v>
      </c>
      <c r="K29">
        <v>6</v>
      </c>
      <c r="L29">
        <v>5.5</v>
      </c>
      <c r="M29">
        <v>6.5</v>
      </c>
      <c r="N29">
        <v>6.5</v>
      </c>
      <c r="O29">
        <v>6.5</v>
      </c>
      <c r="P29">
        <v>5</v>
      </c>
      <c r="Q29">
        <v>5.5</v>
      </c>
      <c r="R29">
        <v>5.5</v>
      </c>
      <c r="S29">
        <v>6.5</v>
      </c>
      <c r="T29">
        <v>5.5</v>
      </c>
      <c r="U29">
        <v>6.5</v>
      </c>
      <c r="V29">
        <v>6.5</v>
      </c>
      <c r="X29">
        <v>6</v>
      </c>
      <c r="Y29">
        <v>6.5</v>
      </c>
      <c r="AA29">
        <v>6</v>
      </c>
      <c r="AD29">
        <f t="shared" si="0"/>
        <v>24</v>
      </c>
      <c r="AE29" s="18">
        <f t="shared" si="1"/>
        <v>5.875</v>
      </c>
      <c r="AF29">
        <f t="shared" si="2"/>
        <v>0.55658117889096126</v>
      </c>
      <c r="AG29">
        <v>1</v>
      </c>
    </row>
    <row r="30" spans="1:33" x14ac:dyDescent="0.3">
      <c r="A30" t="s">
        <v>46</v>
      </c>
      <c r="H30">
        <v>6</v>
      </c>
      <c r="I30">
        <v>5.5</v>
      </c>
      <c r="J30">
        <v>5.5</v>
      </c>
      <c r="K30">
        <v>4.5</v>
      </c>
      <c r="M30">
        <v>4.5</v>
      </c>
      <c r="N30">
        <v>5</v>
      </c>
      <c r="O30">
        <v>7</v>
      </c>
      <c r="P30">
        <v>6.5</v>
      </c>
      <c r="Q30">
        <v>5</v>
      </c>
      <c r="U30">
        <v>5.5</v>
      </c>
      <c r="AD30">
        <f t="shared" si="0"/>
        <v>10</v>
      </c>
      <c r="AE30" s="18">
        <f t="shared" si="1"/>
        <v>5.5</v>
      </c>
      <c r="AF30">
        <f t="shared" si="2"/>
        <v>0.81649658092772603</v>
      </c>
      <c r="AG30">
        <v>0</v>
      </c>
    </row>
    <row r="31" spans="1:33" x14ac:dyDescent="0.3">
      <c r="A31" t="s">
        <v>3</v>
      </c>
      <c r="B31">
        <v>7</v>
      </c>
      <c r="C31">
        <v>6</v>
      </c>
      <c r="D31">
        <v>7</v>
      </c>
      <c r="E31">
        <v>4.5</v>
      </c>
      <c r="F31">
        <v>6</v>
      </c>
      <c r="G31">
        <v>5.5</v>
      </c>
      <c r="H31">
        <v>5</v>
      </c>
      <c r="I31">
        <v>5.5</v>
      </c>
      <c r="J31">
        <v>5.5</v>
      </c>
      <c r="O31">
        <v>6.5</v>
      </c>
      <c r="P31">
        <v>6</v>
      </c>
      <c r="Q31">
        <v>6</v>
      </c>
      <c r="R31">
        <v>6.5</v>
      </c>
      <c r="Y31">
        <v>6</v>
      </c>
      <c r="AD31">
        <f t="shared" si="0"/>
        <v>14</v>
      </c>
      <c r="AE31" s="18">
        <f t="shared" si="1"/>
        <v>5.9285714285714288</v>
      </c>
      <c r="AF31">
        <f t="shared" si="2"/>
        <v>0.70321084640774401</v>
      </c>
      <c r="AG31">
        <v>0</v>
      </c>
    </row>
    <row r="32" spans="1:33" x14ac:dyDescent="0.3">
      <c r="A32" t="s">
        <v>56</v>
      </c>
      <c r="Q32">
        <v>5.5</v>
      </c>
      <c r="S32">
        <v>6.5</v>
      </c>
      <c r="V32">
        <v>6.5</v>
      </c>
      <c r="X32">
        <v>6</v>
      </c>
      <c r="Y32">
        <v>6.5</v>
      </c>
      <c r="Z32">
        <v>6.5</v>
      </c>
      <c r="AD32">
        <f t="shared" si="0"/>
        <v>6</v>
      </c>
      <c r="AE32" s="18">
        <f t="shared" si="1"/>
        <v>6.25</v>
      </c>
      <c r="AF32">
        <f t="shared" si="2"/>
        <v>0.41833001326703778</v>
      </c>
      <c r="AG32">
        <v>0</v>
      </c>
    </row>
    <row r="33" spans="1:33" x14ac:dyDescent="0.3">
      <c r="A33" t="s">
        <v>60</v>
      </c>
      <c r="R33">
        <v>5</v>
      </c>
      <c r="T33">
        <v>4.5</v>
      </c>
      <c r="U33">
        <v>4.5</v>
      </c>
      <c r="AD33">
        <f t="shared" si="0"/>
        <v>3</v>
      </c>
      <c r="AE33" s="18">
        <f t="shared" si="1"/>
        <v>4.666666666666667</v>
      </c>
      <c r="AF33">
        <f t="shared" si="2"/>
        <v>0.28867513459481287</v>
      </c>
      <c r="AG33">
        <v>0</v>
      </c>
    </row>
    <row r="34" spans="1:33" x14ac:dyDescent="0.3">
      <c r="A34" t="s">
        <v>11</v>
      </c>
      <c r="B34">
        <v>5.5</v>
      </c>
      <c r="D34">
        <v>7</v>
      </c>
      <c r="E34">
        <v>7</v>
      </c>
      <c r="F34">
        <v>7</v>
      </c>
      <c r="G34">
        <v>5.5</v>
      </c>
      <c r="I34">
        <v>5</v>
      </c>
      <c r="J34">
        <v>6.5</v>
      </c>
      <c r="K34">
        <v>6</v>
      </c>
      <c r="N34">
        <v>6</v>
      </c>
      <c r="O34">
        <v>5.5</v>
      </c>
      <c r="P34">
        <v>6</v>
      </c>
      <c r="S34">
        <v>5</v>
      </c>
      <c r="T34">
        <v>6.5</v>
      </c>
      <c r="X34">
        <v>6</v>
      </c>
      <c r="Y34">
        <v>6</v>
      </c>
      <c r="AA34">
        <v>5</v>
      </c>
      <c r="AD34">
        <f t="shared" si="0"/>
        <v>16</v>
      </c>
      <c r="AE34" s="18">
        <f t="shared" si="1"/>
        <v>5.96875</v>
      </c>
      <c r="AF34">
        <f t="shared" si="2"/>
        <v>0.69447222166668887</v>
      </c>
      <c r="AG34">
        <v>1</v>
      </c>
    </row>
    <row r="35" spans="1:33" x14ac:dyDescent="0.3">
      <c r="A35" t="s">
        <v>55</v>
      </c>
      <c r="O35">
        <v>6</v>
      </c>
      <c r="Q35">
        <v>5</v>
      </c>
      <c r="T35">
        <v>6.5</v>
      </c>
      <c r="U35">
        <v>6.5</v>
      </c>
      <c r="V35">
        <v>6</v>
      </c>
      <c r="W35">
        <v>6</v>
      </c>
      <c r="X35">
        <v>6</v>
      </c>
      <c r="Y35">
        <v>7</v>
      </c>
      <c r="Z35">
        <v>6</v>
      </c>
      <c r="AA35">
        <v>6</v>
      </c>
      <c r="AD35">
        <f t="shared" si="0"/>
        <v>10</v>
      </c>
      <c r="AE35" s="18">
        <f t="shared" si="1"/>
        <v>6.1</v>
      </c>
      <c r="AF35">
        <f t="shared" si="2"/>
        <v>0.51639777949432231</v>
      </c>
      <c r="AG35">
        <v>1</v>
      </c>
    </row>
    <row r="36" spans="1:33" x14ac:dyDescent="0.3">
      <c r="A36" t="s">
        <v>21</v>
      </c>
      <c r="D36">
        <v>4</v>
      </c>
      <c r="G36">
        <v>2.5</v>
      </c>
      <c r="AD36">
        <f t="shared" si="0"/>
        <v>2</v>
      </c>
      <c r="AE36" s="18">
        <f t="shared" si="1"/>
        <v>3.25</v>
      </c>
      <c r="AF36">
        <f t="shared" si="2"/>
        <v>1.0606601717798212</v>
      </c>
      <c r="AG36">
        <v>0</v>
      </c>
    </row>
    <row r="37" spans="1:33" x14ac:dyDescent="0.3">
      <c r="A37" t="s">
        <v>84</v>
      </c>
      <c r="Z37">
        <v>6.5</v>
      </c>
      <c r="AD37">
        <f t="shared" si="0"/>
        <v>1</v>
      </c>
      <c r="AE37" s="18">
        <f t="shared" si="1"/>
        <v>6.5</v>
      </c>
      <c r="AF37" t="str">
        <f t="shared" si="2"/>
        <v/>
      </c>
      <c r="AG37">
        <v>0</v>
      </c>
    </row>
    <row r="38" spans="1:33" x14ac:dyDescent="0.3">
      <c r="A38" t="s">
        <v>63</v>
      </c>
      <c r="S38">
        <v>5</v>
      </c>
      <c r="U38">
        <v>5</v>
      </c>
      <c r="W38">
        <v>5.5</v>
      </c>
      <c r="AD38">
        <f t="shared" si="0"/>
        <v>3</v>
      </c>
      <c r="AE38" s="18">
        <f t="shared" si="1"/>
        <v>5.166666666666667</v>
      </c>
      <c r="AF38">
        <f t="shared" si="2"/>
        <v>0.28867513459481287</v>
      </c>
      <c r="AG38">
        <v>0</v>
      </c>
    </row>
    <row r="39" spans="1:33" x14ac:dyDescent="0.3">
      <c r="A39" t="s">
        <v>22</v>
      </c>
      <c r="D39">
        <v>6.5</v>
      </c>
      <c r="E39">
        <v>6.5</v>
      </c>
      <c r="F39">
        <v>5.5</v>
      </c>
      <c r="K39">
        <v>6.5</v>
      </c>
      <c r="L39">
        <v>6.5</v>
      </c>
      <c r="N39">
        <v>7</v>
      </c>
      <c r="S39">
        <v>6.5</v>
      </c>
      <c r="AD39">
        <f t="shared" si="0"/>
        <v>7</v>
      </c>
      <c r="AE39" s="18">
        <f t="shared" si="1"/>
        <v>6.4285714285714288</v>
      </c>
      <c r="AF39">
        <f t="shared" si="2"/>
        <v>0.44986770542121862</v>
      </c>
      <c r="AG39">
        <v>0</v>
      </c>
    </row>
    <row r="40" spans="1:33" x14ac:dyDescent="0.3">
      <c r="A40" t="s">
        <v>44</v>
      </c>
      <c r="F40">
        <v>5.5</v>
      </c>
      <c r="G40">
        <v>5</v>
      </c>
      <c r="H40">
        <v>6</v>
      </c>
      <c r="Q40">
        <v>6</v>
      </c>
      <c r="S40">
        <v>6</v>
      </c>
      <c r="T40">
        <v>6</v>
      </c>
      <c r="AD40">
        <f t="shared" si="0"/>
        <v>6</v>
      </c>
      <c r="AE40" s="18">
        <f t="shared" si="1"/>
        <v>5.75</v>
      </c>
      <c r="AF40">
        <f t="shared" si="2"/>
        <v>0.41833001326703778</v>
      </c>
      <c r="AG40">
        <v>0</v>
      </c>
    </row>
    <row r="41" spans="1:33" x14ac:dyDescent="0.3">
      <c r="A41" t="s">
        <v>8</v>
      </c>
      <c r="B41">
        <v>6</v>
      </c>
      <c r="D41">
        <v>4.5</v>
      </c>
      <c r="G41">
        <v>5.5</v>
      </c>
      <c r="H41">
        <v>4.5</v>
      </c>
      <c r="I41">
        <v>5</v>
      </c>
      <c r="J41">
        <v>6.5</v>
      </c>
      <c r="K41">
        <v>6.5</v>
      </c>
      <c r="O41">
        <v>5.5</v>
      </c>
      <c r="U41">
        <v>6</v>
      </c>
      <c r="AA41">
        <v>6.5</v>
      </c>
      <c r="AD41">
        <f t="shared" si="0"/>
        <v>10</v>
      </c>
      <c r="AE41" s="18">
        <f t="shared" si="1"/>
        <v>5.65</v>
      </c>
      <c r="AF41">
        <f t="shared" si="2"/>
        <v>0.78351061823620893</v>
      </c>
      <c r="AG41">
        <v>1</v>
      </c>
    </row>
    <row r="42" spans="1:33" x14ac:dyDescent="0.3">
      <c r="A42" t="s">
        <v>85</v>
      </c>
      <c r="B42">
        <v>8</v>
      </c>
      <c r="D42">
        <v>7</v>
      </c>
      <c r="E42">
        <v>6.5</v>
      </c>
      <c r="F42">
        <v>6</v>
      </c>
      <c r="G42">
        <v>6.5</v>
      </c>
      <c r="H42">
        <v>6</v>
      </c>
      <c r="I42">
        <v>6.5</v>
      </c>
      <c r="J42">
        <v>6.5</v>
      </c>
      <c r="K42">
        <v>6.5</v>
      </c>
      <c r="L42">
        <v>6</v>
      </c>
      <c r="M42">
        <v>6</v>
      </c>
      <c r="N42">
        <v>6.5</v>
      </c>
      <c r="O42">
        <v>6.5</v>
      </c>
      <c r="P42">
        <v>6.5</v>
      </c>
      <c r="Q42">
        <v>6.5</v>
      </c>
      <c r="R42">
        <v>7</v>
      </c>
      <c r="S42">
        <v>6.5</v>
      </c>
      <c r="T42">
        <v>7</v>
      </c>
      <c r="U42">
        <v>6.5</v>
      </c>
      <c r="V42">
        <v>6.5</v>
      </c>
      <c r="W42">
        <v>6.5</v>
      </c>
      <c r="X42">
        <v>6</v>
      </c>
      <c r="Y42">
        <v>6</v>
      </c>
      <c r="Z42">
        <v>6</v>
      </c>
      <c r="AA42">
        <v>6.5</v>
      </c>
      <c r="AD42">
        <f t="shared" si="0"/>
        <v>25</v>
      </c>
      <c r="AE42" s="18">
        <f t="shared" si="1"/>
        <v>6.48</v>
      </c>
      <c r="AF42">
        <f t="shared" si="2"/>
        <v>0.4444097208657794</v>
      </c>
      <c r="AG42">
        <v>1</v>
      </c>
    </row>
    <row r="43" spans="1:33" x14ac:dyDescent="0.3">
      <c r="A43" t="s">
        <v>49</v>
      </c>
      <c r="I43">
        <v>5.5</v>
      </c>
      <c r="Z43">
        <v>5.5</v>
      </c>
      <c r="AD43">
        <f t="shared" si="0"/>
        <v>2</v>
      </c>
      <c r="AE43" s="18">
        <f t="shared" si="1"/>
        <v>5.5</v>
      </c>
      <c r="AF43">
        <f t="shared" si="2"/>
        <v>0</v>
      </c>
      <c r="AG43">
        <v>0</v>
      </c>
    </row>
    <row r="44" spans="1:33" x14ac:dyDescent="0.3">
      <c r="A44" t="s">
        <v>5</v>
      </c>
      <c r="B44">
        <v>8.5</v>
      </c>
      <c r="C44">
        <v>7.5</v>
      </c>
      <c r="D44">
        <v>7.5</v>
      </c>
      <c r="E44">
        <v>7</v>
      </c>
      <c r="F44">
        <v>6.5</v>
      </c>
      <c r="G44">
        <v>7</v>
      </c>
      <c r="H44">
        <v>6.5</v>
      </c>
      <c r="J44">
        <v>7.5</v>
      </c>
      <c r="K44">
        <v>7</v>
      </c>
      <c r="L44">
        <v>7.5</v>
      </c>
      <c r="M44">
        <v>6.5</v>
      </c>
      <c r="N44">
        <v>7</v>
      </c>
      <c r="O44">
        <v>7</v>
      </c>
      <c r="P44">
        <v>6.5</v>
      </c>
      <c r="Q44">
        <v>6.5</v>
      </c>
      <c r="U44">
        <v>6.5</v>
      </c>
      <c r="V44">
        <v>6</v>
      </c>
      <c r="W44">
        <v>7</v>
      </c>
      <c r="X44">
        <v>6.5</v>
      </c>
      <c r="Y44">
        <v>6.5</v>
      </c>
      <c r="Z44">
        <v>6.5</v>
      </c>
      <c r="AA44">
        <v>6.5</v>
      </c>
      <c r="AD44">
        <f t="shared" si="0"/>
        <v>22</v>
      </c>
      <c r="AE44" s="18">
        <f t="shared" si="1"/>
        <v>6.8863636363636367</v>
      </c>
      <c r="AF44">
        <f t="shared" si="2"/>
        <v>0.55488776603961332</v>
      </c>
      <c r="AG44">
        <v>1</v>
      </c>
    </row>
    <row r="45" spans="1:33" x14ac:dyDescent="0.3">
      <c r="A45" t="s">
        <v>45</v>
      </c>
      <c r="G45">
        <v>7</v>
      </c>
      <c r="H45">
        <v>7</v>
      </c>
      <c r="J45">
        <v>7.5</v>
      </c>
      <c r="K45">
        <v>7.5</v>
      </c>
      <c r="L45">
        <v>7</v>
      </c>
      <c r="M45">
        <v>7</v>
      </c>
      <c r="N45">
        <v>7</v>
      </c>
      <c r="O45">
        <v>8</v>
      </c>
      <c r="P45">
        <v>7.5</v>
      </c>
      <c r="AD45">
        <f t="shared" si="0"/>
        <v>9</v>
      </c>
      <c r="AE45" s="18">
        <f t="shared" si="1"/>
        <v>7.2777777777777777</v>
      </c>
      <c r="AF45">
        <f t="shared" si="2"/>
        <v>0.36324157862838946</v>
      </c>
      <c r="AG45">
        <v>0</v>
      </c>
    </row>
    <row r="46" spans="1:33" x14ac:dyDescent="0.3">
      <c r="A46" t="s">
        <v>23</v>
      </c>
      <c r="B46">
        <v>7.5</v>
      </c>
      <c r="E46">
        <v>6.5</v>
      </c>
      <c r="F46">
        <v>6.5</v>
      </c>
      <c r="H46">
        <v>8.5</v>
      </c>
      <c r="I46">
        <v>6.5</v>
      </c>
      <c r="K46">
        <v>6</v>
      </c>
      <c r="L46">
        <v>6.5</v>
      </c>
      <c r="M46">
        <v>6</v>
      </c>
      <c r="N46">
        <v>6</v>
      </c>
      <c r="O46">
        <v>6</v>
      </c>
      <c r="P46">
        <v>6.5</v>
      </c>
      <c r="Q46">
        <v>5.5</v>
      </c>
      <c r="R46">
        <v>7</v>
      </c>
      <c r="S46">
        <v>6.5</v>
      </c>
      <c r="T46">
        <v>6.5</v>
      </c>
      <c r="U46">
        <v>6</v>
      </c>
      <c r="V46">
        <v>6.5</v>
      </c>
      <c r="W46">
        <v>6.5</v>
      </c>
      <c r="X46">
        <v>6.5</v>
      </c>
      <c r="Z46">
        <v>6</v>
      </c>
      <c r="AA46">
        <v>6</v>
      </c>
      <c r="AD46">
        <f t="shared" si="0"/>
        <v>21</v>
      </c>
      <c r="AE46" s="18">
        <f t="shared" si="1"/>
        <v>6.4523809523809526</v>
      </c>
      <c r="AF46">
        <f t="shared" si="2"/>
        <v>0.63057041448124407</v>
      </c>
      <c r="AG46">
        <v>1</v>
      </c>
    </row>
    <row r="47" spans="1:33" x14ac:dyDescent="0.3">
      <c r="A47" t="s">
        <v>17</v>
      </c>
      <c r="C47">
        <v>5.5</v>
      </c>
      <c r="R47">
        <v>5</v>
      </c>
      <c r="Y47">
        <v>5.5</v>
      </c>
      <c r="Z47">
        <v>5.5</v>
      </c>
      <c r="AD47">
        <f t="shared" si="0"/>
        <v>4</v>
      </c>
      <c r="AE47" s="18">
        <f t="shared" si="1"/>
        <v>5.375</v>
      </c>
      <c r="AF47">
        <f t="shared" si="2"/>
        <v>0.25</v>
      </c>
      <c r="AG47">
        <v>0</v>
      </c>
    </row>
    <row r="48" spans="1:33" x14ac:dyDescent="0.3">
      <c r="A48" t="s">
        <v>16</v>
      </c>
      <c r="B48">
        <v>7</v>
      </c>
      <c r="V48">
        <v>6.5</v>
      </c>
      <c r="W48">
        <v>6.5</v>
      </c>
      <c r="X48">
        <v>6</v>
      </c>
      <c r="Y48">
        <v>6.5</v>
      </c>
      <c r="Z48">
        <v>7</v>
      </c>
      <c r="AA48">
        <v>6.5</v>
      </c>
      <c r="AD48">
        <f t="shared" si="0"/>
        <v>7</v>
      </c>
      <c r="AE48" s="18">
        <f t="shared" si="1"/>
        <v>6.5714285714285712</v>
      </c>
      <c r="AF48">
        <f t="shared" si="2"/>
        <v>0.34503277967117707</v>
      </c>
      <c r="AG48">
        <v>1</v>
      </c>
    </row>
    <row r="49" spans="1:9" x14ac:dyDescent="0.3">
      <c r="A49" t="s">
        <v>47</v>
      </c>
      <c r="I49">
        <v>5</v>
      </c>
    </row>
  </sheetData>
  <autoFilter ref="A1:AG95" xr:uid="{7217F6E2-94B9-43BA-8347-6F8651201F03}">
    <sortState ref="A2:AG95">
      <sortCondition ref="A1:A95"/>
    </sortState>
  </autoFilter>
  <conditionalFormatting sqref="AA2:AB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0:AD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0:AF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B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0:AE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 AD45 AD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3 AF45 AF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3 AD45 AD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 AE45 AE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3 AE45 AE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4 AD46 AD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6 AF44 AF4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46 AD44 AD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4 AE46 AE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6 AE44 AE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A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A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A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A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A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53"/>
  <sheetViews>
    <sheetView topLeftCell="A19" workbookViewId="0">
      <selection activeCell="G53" sqref="G53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7" width="15.88671875" style="22" customWidth="1"/>
    <col min="8" max="8" width="12" bestFit="1" customWidth="1"/>
    <col min="9" max="9" width="9.44140625" bestFit="1" customWidth="1"/>
    <col min="10" max="10" width="11.6640625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79</v>
      </c>
      <c r="H1" t="s">
        <v>74</v>
      </c>
      <c r="I1" t="s">
        <v>75</v>
      </c>
      <c r="J1" t="s">
        <v>76</v>
      </c>
      <c r="K1" t="s">
        <v>86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21">
        <v>77.78</v>
      </c>
      <c r="H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21">
        <v>25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21">
        <v>77.78</v>
      </c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21">
        <v>77.78</v>
      </c>
      <c r="H6" s="20"/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21">
        <v>77.78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21">
        <v>77.78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21">
        <v>77.78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21">
        <v>77.78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21">
        <v>77.78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21">
        <v>77.78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21">
        <v>77.78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21">
        <v>77.78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/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</row>
    <row r="26" spans="1:9" x14ac:dyDescent="0.3">
      <c r="A26" t="s">
        <v>22</v>
      </c>
      <c r="B26" s="19">
        <v>50</v>
      </c>
      <c r="C26" s="19">
        <v>25</v>
      </c>
      <c r="D26" s="21">
        <v>75</v>
      </c>
      <c r="E26" s="19"/>
      <c r="F26" s="21">
        <v>25</v>
      </c>
      <c r="G26" s="19"/>
      <c r="H26" s="19"/>
      <c r="I26" s="19">
        <v>50</v>
      </c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21">
        <v>50</v>
      </c>
      <c r="D28" s="21">
        <v>100</v>
      </c>
      <c r="E28" s="21">
        <v>25</v>
      </c>
      <c r="F28" s="19"/>
      <c r="G28" s="19"/>
      <c r="H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</row>
    <row r="31" spans="1:9" x14ac:dyDescent="0.3">
      <c r="A31" t="s">
        <v>47</v>
      </c>
      <c r="C31" s="19">
        <v>25</v>
      </c>
      <c r="D31" s="19"/>
      <c r="E31" s="19"/>
      <c r="F31" s="19"/>
      <c r="G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</row>
    <row r="33" spans="1:11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</row>
    <row r="34" spans="1:11" x14ac:dyDescent="0.3">
      <c r="A34" t="s">
        <v>51</v>
      </c>
      <c r="C34" s="19">
        <v>25</v>
      </c>
      <c r="D34" s="19">
        <v>25</v>
      </c>
      <c r="E34" s="19"/>
      <c r="F34" s="19"/>
      <c r="G34" s="19"/>
    </row>
    <row r="35" spans="1:11" x14ac:dyDescent="0.3">
      <c r="A35" t="s">
        <v>52</v>
      </c>
      <c r="C35" s="19">
        <v>25</v>
      </c>
      <c r="D35" s="19">
        <v>25</v>
      </c>
      <c r="E35" s="19"/>
      <c r="F35" s="19"/>
      <c r="G35" s="19"/>
    </row>
    <row r="36" spans="1:11" x14ac:dyDescent="0.3">
      <c r="A36" t="s">
        <v>54</v>
      </c>
      <c r="C36" s="19"/>
      <c r="D36" s="19">
        <v>25</v>
      </c>
      <c r="E36" s="19"/>
      <c r="F36" s="21">
        <v>50</v>
      </c>
      <c r="G36" s="19"/>
    </row>
    <row r="37" spans="1:11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</row>
    <row r="38" spans="1:11" x14ac:dyDescent="0.3">
      <c r="A38" t="s">
        <v>53</v>
      </c>
      <c r="C38" s="19"/>
      <c r="D38" s="19">
        <v>25</v>
      </c>
      <c r="E38" s="19"/>
      <c r="F38" s="19"/>
      <c r="G38" s="19"/>
    </row>
    <row r="39" spans="1:11" x14ac:dyDescent="0.3">
      <c r="A39" t="s">
        <v>56</v>
      </c>
      <c r="C39" s="19"/>
      <c r="D39" s="19"/>
      <c r="E39" s="19">
        <v>25</v>
      </c>
      <c r="F39" s="19">
        <v>50</v>
      </c>
      <c r="G39" s="21">
        <v>75</v>
      </c>
      <c r="J39" s="19"/>
      <c r="K39">
        <v>25</v>
      </c>
    </row>
    <row r="40" spans="1:11" x14ac:dyDescent="0.3">
      <c r="A40" t="s">
        <v>60</v>
      </c>
      <c r="C40" s="19"/>
      <c r="D40" s="19"/>
      <c r="E40" s="19">
        <v>25</v>
      </c>
      <c r="F40" s="19">
        <v>50</v>
      </c>
      <c r="G40" s="19"/>
    </row>
    <row r="41" spans="1:11" x14ac:dyDescent="0.3">
      <c r="A41" t="s">
        <v>61</v>
      </c>
      <c r="C41" s="19"/>
      <c r="D41" s="19"/>
      <c r="E41" s="19">
        <v>25</v>
      </c>
      <c r="F41" s="21">
        <v>75</v>
      </c>
      <c r="G41" s="19"/>
    </row>
    <row r="42" spans="1:11" x14ac:dyDescent="0.3">
      <c r="A42" t="s">
        <v>66</v>
      </c>
      <c r="C42" s="19"/>
      <c r="D42" s="19"/>
      <c r="E42" s="19"/>
      <c r="F42" s="19">
        <v>50</v>
      </c>
      <c r="G42" s="19">
        <v>25</v>
      </c>
    </row>
    <row r="43" spans="1:11" x14ac:dyDescent="0.3">
      <c r="A43" t="s">
        <v>63</v>
      </c>
      <c r="C43" s="19"/>
      <c r="D43" s="19"/>
      <c r="E43" s="19"/>
      <c r="F43" s="19">
        <v>75</v>
      </c>
      <c r="G43" s="19"/>
    </row>
    <row r="44" spans="1:11" x14ac:dyDescent="0.3">
      <c r="A44" t="s">
        <v>68</v>
      </c>
      <c r="C44" s="19"/>
      <c r="D44" s="19"/>
      <c r="E44" s="19"/>
      <c r="F44" s="19">
        <v>25</v>
      </c>
      <c r="G44" s="21">
        <v>75</v>
      </c>
      <c r="K44">
        <v>25</v>
      </c>
    </row>
    <row r="45" spans="1:11" x14ac:dyDescent="0.3">
      <c r="A45" t="s">
        <v>80</v>
      </c>
      <c r="C45" s="19"/>
      <c r="D45" s="19"/>
      <c r="E45" s="19"/>
      <c r="F45" s="19"/>
      <c r="G45" s="21">
        <v>25</v>
      </c>
    </row>
    <row r="46" spans="1:11" x14ac:dyDescent="0.3">
      <c r="A46" t="s">
        <v>82</v>
      </c>
      <c r="C46" s="19"/>
      <c r="D46" s="19"/>
      <c r="E46" s="19"/>
      <c r="F46" s="19"/>
      <c r="G46" s="19">
        <v>25</v>
      </c>
    </row>
    <row r="47" spans="1:11" x14ac:dyDescent="0.3">
      <c r="A47" t="s">
        <v>84</v>
      </c>
      <c r="C47" s="19"/>
      <c r="D47" s="19"/>
      <c r="E47" s="19"/>
      <c r="F47" s="19"/>
      <c r="G47" s="21">
        <v>25</v>
      </c>
    </row>
    <row r="48" spans="1:11" x14ac:dyDescent="0.3">
      <c r="A48" t="s">
        <v>81</v>
      </c>
      <c r="C48" s="19"/>
      <c r="D48" s="19"/>
      <c r="E48" s="19"/>
      <c r="F48" s="19"/>
      <c r="G48" s="21">
        <v>25</v>
      </c>
    </row>
    <row r="49" spans="1:7" x14ac:dyDescent="0.3">
      <c r="A49" t="s">
        <v>83</v>
      </c>
      <c r="G49" s="19">
        <v>25</v>
      </c>
    </row>
    <row r="51" spans="1:7" x14ac:dyDescent="0.3">
      <c r="A51" t="s">
        <v>77</v>
      </c>
      <c r="B51" s="20">
        <f>SUM(B3:B28)</f>
        <v>1716.6666666666665</v>
      </c>
      <c r="C51" s="20">
        <f>SUM(C3:C35)</f>
        <v>1729.2800000000002</v>
      </c>
      <c r="D51" s="20">
        <f>SUM(D3:D38)</f>
        <v>1754.2800000000002</v>
      </c>
      <c r="E51" s="20">
        <f>SUM(E3:E41)</f>
        <v>1697.26</v>
      </c>
      <c r="F51" s="20">
        <f>SUM(F3:F44)</f>
        <v>1772.26</v>
      </c>
      <c r="G51" s="20">
        <f>SUM(G3:G49)</f>
        <v>1722.2599999999998</v>
      </c>
    </row>
    <row r="52" spans="1:7" x14ac:dyDescent="0.3">
      <c r="A52" t="s">
        <v>78</v>
      </c>
      <c r="B52" s="20">
        <f>25*12+83.34*17</f>
        <v>1716.78</v>
      </c>
      <c r="C52" s="20">
        <f>20*25+70.84*17</f>
        <v>1704.28</v>
      </c>
      <c r="D52" s="20">
        <f>15*25+70.84*17</f>
        <v>1579.28</v>
      </c>
      <c r="E52" s="20">
        <f>14*25+77.78*17</f>
        <v>1672.26</v>
      </c>
      <c r="F52" s="20">
        <f>12*25+77.78*17</f>
        <v>1622.26</v>
      </c>
      <c r="G52" s="23">
        <f>5*77.78+25*8</f>
        <v>588.9</v>
      </c>
    </row>
    <row r="53" spans="1:7" x14ac:dyDescent="0.3">
      <c r="B53" s="24">
        <f t="shared" ref="B53:G53" si="1">B52/B51</f>
        <v>1.0000660194174757</v>
      </c>
      <c r="C53" s="24">
        <f t="shared" si="1"/>
        <v>0.98554311621021451</v>
      </c>
      <c r="D53" s="24">
        <f t="shared" si="1"/>
        <v>0.90024397473607398</v>
      </c>
      <c r="E53" s="24">
        <f t="shared" si="1"/>
        <v>0.98527037696051278</v>
      </c>
      <c r="F53" s="24">
        <f t="shared" si="1"/>
        <v>0.91536230575649169</v>
      </c>
      <c r="G53" s="24">
        <f t="shared" si="1"/>
        <v>0.34193443498658743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7"/>
  <sheetViews>
    <sheetView topLeftCell="A53" workbookViewId="0">
      <selection activeCell="I75" sqref="I75:J77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85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85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85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85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85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85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85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85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85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85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85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85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85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85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85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85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85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85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85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85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85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85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85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85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85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85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85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85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85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85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85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85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85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85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85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85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85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85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85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85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85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85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85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85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85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85</v>
      </c>
      <c r="I70" s="11">
        <v>3</v>
      </c>
      <c r="J70" s="2">
        <v>7</v>
      </c>
      <c r="K70" s="2" t="s">
        <v>19</v>
      </c>
      <c r="L70" s="2" t="s">
        <v>83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83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82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85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85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84</v>
      </c>
      <c r="M73" s="2" t="s">
        <v>80</v>
      </c>
      <c r="N73" s="2" t="s">
        <v>81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84</v>
      </c>
      <c r="E74" s="2" t="s">
        <v>80</v>
      </c>
      <c r="F74" s="2" t="s">
        <v>81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82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85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85</v>
      </c>
      <c r="N77" s="8" t="s">
        <v>19</v>
      </c>
      <c r="O77" s="8" t="s">
        <v>2</v>
      </c>
      <c r="P77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49"/>
  <sheetViews>
    <sheetView tabSelected="1" workbookViewId="0">
      <pane xSplit="1" topLeftCell="O1" activePane="topRight" state="frozen"/>
      <selection pane="topRight" activeCell="AD2" sqref="AD2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>SUM(B2:AG2)</f>
        <v>8</v>
      </c>
      <c r="AI2">
        <f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ref="AH3:AH42" si="0">SUM(B3:AG3)</f>
        <v>2</v>
      </c>
      <c r="AI3">
        <f t="shared" ref="AI3:AI42" si="1">SUM(V3:AG3)</f>
        <v>0</v>
      </c>
    </row>
    <row r="4" spans="1:35" x14ac:dyDescent="0.3">
      <c r="A4" t="s">
        <v>80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H5">
        <f t="shared" si="0"/>
        <v>4</v>
      </c>
      <c r="AI5">
        <f t="shared" si="1"/>
        <v>0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H8">
        <f t="shared" si="0"/>
        <v>5</v>
      </c>
      <c r="AI8">
        <f t="shared" si="1"/>
        <v>3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H9">
        <f t="shared" si="0"/>
        <v>4</v>
      </c>
      <c r="AI9">
        <f t="shared" si="1"/>
        <v>2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H11">
        <f t="shared" si="0"/>
        <v>2</v>
      </c>
      <c r="AI11">
        <f t="shared" si="1"/>
        <v>2</v>
      </c>
    </row>
    <row r="12" spans="1:35" x14ac:dyDescent="0.3">
      <c r="A12" t="s">
        <v>15</v>
      </c>
      <c r="B12">
        <v>2</v>
      </c>
      <c r="C12">
        <v>1</v>
      </c>
      <c r="H12">
        <v>2</v>
      </c>
      <c r="S12">
        <v>1</v>
      </c>
      <c r="T12">
        <v>1</v>
      </c>
      <c r="U12">
        <v>1</v>
      </c>
      <c r="Z12">
        <v>1</v>
      </c>
      <c r="AB12">
        <v>2</v>
      </c>
      <c r="AH12">
        <f t="shared" si="0"/>
        <v>11</v>
      </c>
      <c r="AI12">
        <f t="shared" si="1"/>
        <v>3</v>
      </c>
    </row>
    <row r="13" spans="1:35" x14ac:dyDescent="0.3">
      <c r="A13" t="s">
        <v>6</v>
      </c>
      <c r="J13">
        <v>4</v>
      </c>
      <c r="L13">
        <v>4</v>
      </c>
      <c r="P13">
        <v>3</v>
      </c>
      <c r="V13">
        <v>3</v>
      </c>
      <c r="Y13">
        <v>2</v>
      </c>
      <c r="AB13">
        <v>1</v>
      </c>
      <c r="AH13">
        <f t="shared" si="0"/>
        <v>17</v>
      </c>
      <c r="AI13">
        <f t="shared" si="1"/>
        <v>6</v>
      </c>
    </row>
    <row r="14" spans="1:35" x14ac:dyDescent="0.3">
      <c r="A14" t="s">
        <v>52</v>
      </c>
      <c r="K14">
        <v>1</v>
      </c>
      <c r="AH14">
        <f t="shared" si="0"/>
        <v>1</v>
      </c>
      <c r="AI14">
        <f t="shared" si="1"/>
        <v>0</v>
      </c>
    </row>
    <row r="15" spans="1:35" x14ac:dyDescent="0.3">
      <c r="A15" t="s">
        <v>81</v>
      </c>
      <c r="AH15">
        <f t="shared" si="0"/>
        <v>0</v>
      </c>
      <c r="AI15">
        <f t="shared" si="1"/>
        <v>0</v>
      </c>
    </row>
    <row r="16" spans="1:35" x14ac:dyDescent="0.3">
      <c r="A16" t="s">
        <v>12</v>
      </c>
      <c r="J16">
        <v>3</v>
      </c>
      <c r="M16">
        <v>1</v>
      </c>
      <c r="N16">
        <v>1</v>
      </c>
      <c r="AH16">
        <f t="shared" si="0"/>
        <v>5</v>
      </c>
      <c r="AI16">
        <f t="shared" si="1"/>
        <v>0</v>
      </c>
    </row>
    <row r="17" spans="1:35" x14ac:dyDescent="0.3">
      <c r="A17" t="s">
        <v>4</v>
      </c>
      <c r="M17">
        <v>2</v>
      </c>
      <c r="P17">
        <v>1</v>
      </c>
      <c r="R17">
        <v>1</v>
      </c>
      <c r="Y17">
        <v>1</v>
      </c>
      <c r="Z17">
        <v>3</v>
      </c>
      <c r="AB17">
        <v>1</v>
      </c>
      <c r="AH17">
        <f t="shared" si="0"/>
        <v>9</v>
      </c>
      <c r="AI17">
        <f t="shared" si="1"/>
        <v>5</v>
      </c>
    </row>
    <row r="18" spans="1:35" x14ac:dyDescent="0.3">
      <c r="A18" t="s">
        <v>1</v>
      </c>
      <c r="J18">
        <v>3</v>
      </c>
      <c r="K18">
        <v>2</v>
      </c>
      <c r="L18">
        <v>1</v>
      </c>
      <c r="Q18">
        <v>1</v>
      </c>
      <c r="V18">
        <v>1</v>
      </c>
      <c r="W18">
        <v>1</v>
      </c>
      <c r="X18">
        <v>1</v>
      </c>
      <c r="Y18">
        <v>1</v>
      </c>
      <c r="Z18">
        <v>2</v>
      </c>
      <c r="AH18">
        <f t="shared" si="0"/>
        <v>13</v>
      </c>
      <c r="AI18">
        <f t="shared" si="1"/>
        <v>6</v>
      </c>
    </row>
    <row r="19" spans="1:35" x14ac:dyDescent="0.3">
      <c r="A19" t="s">
        <v>82</v>
      </c>
      <c r="AA19">
        <v>1</v>
      </c>
      <c r="AH19">
        <f t="shared" si="0"/>
        <v>1</v>
      </c>
      <c r="AI19">
        <f t="shared" si="1"/>
        <v>1</v>
      </c>
    </row>
    <row r="20" spans="1:35" x14ac:dyDescent="0.3">
      <c r="A20" t="s">
        <v>9</v>
      </c>
      <c r="M20">
        <v>2</v>
      </c>
      <c r="N20">
        <v>2</v>
      </c>
      <c r="O20">
        <v>1</v>
      </c>
      <c r="P20">
        <v>2</v>
      </c>
      <c r="W20">
        <v>1</v>
      </c>
      <c r="X20">
        <v>1</v>
      </c>
      <c r="AA20">
        <v>2</v>
      </c>
      <c r="AB20">
        <v>2</v>
      </c>
      <c r="AH20">
        <f t="shared" si="0"/>
        <v>13</v>
      </c>
      <c r="AI20">
        <f t="shared" si="1"/>
        <v>6</v>
      </c>
    </row>
    <row r="21" spans="1:35" x14ac:dyDescent="0.3">
      <c r="A21" t="s">
        <v>20</v>
      </c>
      <c r="J21">
        <v>2</v>
      </c>
      <c r="K21">
        <v>1</v>
      </c>
      <c r="L21">
        <v>1</v>
      </c>
      <c r="M21">
        <v>1</v>
      </c>
      <c r="N21">
        <v>1</v>
      </c>
      <c r="V21">
        <v>1</v>
      </c>
      <c r="X21">
        <v>1</v>
      </c>
      <c r="Z21">
        <v>2</v>
      </c>
      <c r="AA21">
        <v>2</v>
      </c>
      <c r="AB21">
        <v>4</v>
      </c>
      <c r="AH21">
        <f t="shared" si="0"/>
        <v>16</v>
      </c>
      <c r="AI21">
        <f t="shared" si="1"/>
        <v>10</v>
      </c>
    </row>
    <row r="22" spans="1:35" x14ac:dyDescent="0.3">
      <c r="A22" t="s">
        <v>83</v>
      </c>
      <c r="Z22">
        <v>1</v>
      </c>
      <c r="AH22">
        <f t="shared" si="0"/>
        <v>1</v>
      </c>
      <c r="AI22">
        <f t="shared" si="1"/>
        <v>1</v>
      </c>
    </row>
    <row r="23" spans="1:35" x14ac:dyDescent="0.3">
      <c r="A23" t="s">
        <v>61</v>
      </c>
      <c r="X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19</v>
      </c>
      <c r="V24">
        <v>2</v>
      </c>
      <c r="W24">
        <v>1</v>
      </c>
      <c r="X24">
        <v>1</v>
      </c>
      <c r="Z24">
        <v>4</v>
      </c>
      <c r="AA24">
        <v>3</v>
      </c>
      <c r="AB24">
        <v>1</v>
      </c>
      <c r="AH24">
        <f t="shared" si="0"/>
        <v>12</v>
      </c>
      <c r="AI24">
        <f t="shared" si="1"/>
        <v>12</v>
      </c>
    </row>
    <row r="25" spans="1:35" x14ac:dyDescent="0.3">
      <c r="A25" t="s">
        <v>43</v>
      </c>
      <c r="AH25">
        <f t="shared" si="0"/>
        <v>0</v>
      </c>
      <c r="AI25">
        <f t="shared" si="1"/>
        <v>0</v>
      </c>
    </row>
    <row r="26" spans="1:35" x14ac:dyDescent="0.3">
      <c r="A26" t="s">
        <v>68</v>
      </c>
      <c r="Y26">
        <v>1</v>
      </c>
      <c r="AH26">
        <f t="shared" si="0"/>
        <v>1</v>
      </c>
      <c r="AI26">
        <f t="shared" si="1"/>
        <v>1</v>
      </c>
    </row>
    <row r="27" spans="1:35" x14ac:dyDescent="0.3">
      <c r="A27" t="s">
        <v>53</v>
      </c>
      <c r="AH27">
        <f t="shared" si="0"/>
        <v>0</v>
      </c>
      <c r="AI27">
        <f t="shared" si="1"/>
        <v>0</v>
      </c>
    </row>
    <row r="28" spans="1:35" x14ac:dyDescent="0.3">
      <c r="A28" t="s">
        <v>51</v>
      </c>
      <c r="N28">
        <v>2</v>
      </c>
      <c r="AH28">
        <f t="shared" si="0"/>
        <v>2</v>
      </c>
      <c r="AI28">
        <f t="shared" si="1"/>
        <v>0</v>
      </c>
    </row>
    <row r="29" spans="1:35" x14ac:dyDescent="0.3">
      <c r="A29" t="s">
        <v>10</v>
      </c>
      <c r="J29">
        <v>1</v>
      </c>
      <c r="K29">
        <v>1</v>
      </c>
      <c r="M29">
        <v>1</v>
      </c>
      <c r="N29">
        <v>1</v>
      </c>
      <c r="P29">
        <v>3</v>
      </c>
      <c r="V29">
        <v>2</v>
      </c>
      <c r="W29">
        <v>3</v>
      </c>
      <c r="Z29">
        <v>2</v>
      </c>
      <c r="AH29">
        <f t="shared" si="0"/>
        <v>14</v>
      </c>
      <c r="AI29">
        <f t="shared" si="1"/>
        <v>7</v>
      </c>
    </row>
    <row r="30" spans="1:35" x14ac:dyDescent="0.3">
      <c r="A30" t="s">
        <v>46</v>
      </c>
      <c r="J30">
        <v>1</v>
      </c>
      <c r="L30">
        <v>1</v>
      </c>
      <c r="P30">
        <v>4</v>
      </c>
      <c r="V30">
        <v>1</v>
      </c>
      <c r="AH30">
        <f t="shared" si="0"/>
        <v>7</v>
      </c>
      <c r="AI30">
        <f t="shared" si="1"/>
        <v>1</v>
      </c>
    </row>
    <row r="31" spans="1:35" x14ac:dyDescent="0.3">
      <c r="A31" t="s">
        <v>3</v>
      </c>
      <c r="J31">
        <v>1</v>
      </c>
      <c r="Z31">
        <v>3</v>
      </c>
      <c r="AH31">
        <f t="shared" si="0"/>
        <v>4</v>
      </c>
      <c r="AI31">
        <f t="shared" si="1"/>
        <v>3</v>
      </c>
    </row>
    <row r="32" spans="1:35" x14ac:dyDescent="0.3">
      <c r="A32" t="s">
        <v>56</v>
      </c>
      <c r="R32">
        <v>1</v>
      </c>
      <c r="W32">
        <v>3</v>
      </c>
      <c r="Y32">
        <v>2</v>
      </c>
      <c r="Z32">
        <v>1</v>
      </c>
      <c r="AA32">
        <v>2</v>
      </c>
      <c r="AH32">
        <f t="shared" si="0"/>
        <v>9</v>
      </c>
      <c r="AI32">
        <f t="shared" si="1"/>
        <v>8</v>
      </c>
    </row>
    <row r="33" spans="1:35" x14ac:dyDescent="0.3">
      <c r="A33" t="s">
        <v>60</v>
      </c>
      <c r="V33">
        <v>2</v>
      </c>
      <c r="AH33">
        <f t="shared" si="0"/>
        <v>2</v>
      </c>
      <c r="AI33">
        <f t="shared" si="1"/>
        <v>2</v>
      </c>
    </row>
    <row r="34" spans="1:35" x14ac:dyDescent="0.3">
      <c r="A34" t="s">
        <v>11</v>
      </c>
      <c r="AH34">
        <f t="shared" si="0"/>
        <v>0</v>
      </c>
      <c r="AI34">
        <f t="shared" si="1"/>
        <v>0</v>
      </c>
    </row>
    <row r="35" spans="1:35" x14ac:dyDescent="0.3">
      <c r="A35" t="s">
        <v>55</v>
      </c>
      <c r="V35">
        <v>2</v>
      </c>
      <c r="W35">
        <v>1</v>
      </c>
      <c r="X35">
        <v>1</v>
      </c>
      <c r="Y35">
        <v>1</v>
      </c>
      <c r="Z35">
        <v>3</v>
      </c>
      <c r="AA35">
        <v>2</v>
      </c>
      <c r="AB35">
        <v>3</v>
      </c>
      <c r="AH35">
        <f t="shared" si="0"/>
        <v>13</v>
      </c>
      <c r="AI35">
        <f t="shared" si="1"/>
        <v>13</v>
      </c>
    </row>
    <row r="36" spans="1:35" x14ac:dyDescent="0.3">
      <c r="A36" t="s">
        <v>21</v>
      </c>
      <c r="AH36">
        <f t="shared" si="0"/>
        <v>0</v>
      </c>
      <c r="AI36">
        <f t="shared" si="1"/>
        <v>0</v>
      </c>
    </row>
    <row r="37" spans="1:35" x14ac:dyDescent="0.3">
      <c r="A37" t="s">
        <v>84</v>
      </c>
      <c r="AA37">
        <v>3</v>
      </c>
      <c r="AH37">
        <f t="shared" si="0"/>
        <v>3</v>
      </c>
      <c r="AI37">
        <f t="shared" si="1"/>
        <v>3</v>
      </c>
    </row>
    <row r="38" spans="1:35" x14ac:dyDescent="0.3">
      <c r="A38" t="s">
        <v>63</v>
      </c>
      <c r="V38">
        <v>2</v>
      </c>
      <c r="X38">
        <v>1</v>
      </c>
      <c r="AH38">
        <f t="shared" si="0"/>
        <v>3</v>
      </c>
      <c r="AI38">
        <f t="shared" si="1"/>
        <v>3</v>
      </c>
    </row>
    <row r="39" spans="1:35" x14ac:dyDescent="0.3">
      <c r="A39" t="s">
        <v>22</v>
      </c>
      <c r="L39">
        <v>2</v>
      </c>
      <c r="M39">
        <v>1</v>
      </c>
      <c r="AH39">
        <f t="shared" si="0"/>
        <v>3</v>
      </c>
      <c r="AI39">
        <f t="shared" si="1"/>
        <v>0</v>
      </c>
    </row>
    <row r="40" spans="1:35" x14ac:dyDescent="0.3">
      <c r="A40" t="s">
        <v>44</v>
      </c>
      <c r="AH40">
        <f t="shared" si="0"/>
        <v>0</v>
      </c>
      <c r="AI40">
        <f t="shared" si="1"/>
        <v>0</v>
      </c>
    </row>
    <row r="41" spans="1:35" x14ac:dyDescent="0.3">
      <c r="A41" t="s">
        <v>8</v>
      </c>
      <c r="L41">
        <v>1</v>
      </c>
      <c r="V41">
        <v>1</v>
      </c>
      <c r="AB41">
        <v>1</v>
      </c>
      <c r="AH41">
        <f t="shared" si="0"/>
        <v>3</v>
      </c>
      <c r="AI41">
        <f t="shared" si="1"/>
        <v>2</v>
      </c>
    </row>
    <row r="42" spans="1:35" x14ac:dyDescent="0.3">
      <c r="A42" t="s">
        <v>85</v>
      </c>
      <c r="J42">
        <v>1</v>
      </c>
      <c r="K42">
        <v>3</v>
      </c>
      <c r="L42">
        <v>2</v>
      </c>
      <c r="M42">
        <v>1</v>
      </c>
      <c r="P42">
        <v>1</v>
      </c>
      <c r="V42">
        <v>2</v>
      </c>
      <c r="W42">
        <v>2</v>
      </c>
      <c r="X42">
        <v>1</v>
      </c>
      <c r="Y42">
        <v>2</v>
      </c>
      <c r="Z42">
        <v>1</v>
      </c>
      <c r="AA42">
        <v>2</v>
      </c>
      <c r="AB42">
        <v>2</v>
      </c>
      <c r="AH42">
        <f t="shared" si="0"/>
        <v>20</v>
      </c>
      <c r="AI42">
        <f t="shared" si="1"/>
        <v>12</v>
      </c>
    </row>
    <row r="43" spans="1:35" x14ac:dyDescent="0.3">
      <c r="A43" t="s">
        <v>49</v>
      </c>
      <c r="J43">
        <v>1</v>
      </c>
      <c r="AA43">
        <v>2</v>
      </c>
      <c r="AH43">
        <f t="shared" ref="AH43:AH47" si="2">SUM(B43:AG43)</f>
        <v>3</v>
      </c>
      <c r="AI43">
        <f t="shared" ref="AI43:AI47" si="3">SUM(V43:AG43)</f>
        <v>2</v>
      </c>
    </row>
    <row r="44" spans="1:35" x14ac:dyDescent="0.3">
      <c r="A44" t="s">
        <v>5</v>
      </c>
      <c r="K44">
        <v>2</v>
      </c>
      <c r="L44">
        <v>4</v>
      </c>
      <c r="P44">
        <v>3</v>
      </c>
      <c r="V44">
        <v>1</v>
      </c>
      <c r="W44">
        <v>2</v>
      </c>
      <c r="X44">
        <v>2</v>
      </c>
      <c r="Y44">
        <v>3</v>
      </c>
      <c r="Z44">
        <v>2</v>
      </c>
      <c r="AA44">
        <v>3</v>
      </c>
      <c r="AB44">
        <v>1</v>
      </c>
      <c r="AH44">
        <f t="shared" si="2"/>
        <v>23</v>
      </c>
      <c r="AI44">
        <f t="shared" si="3"/>
        <v>14</v>
      </c>
    </row>
    <row r="45" spans="1:35" x14ac:dyDescent="0.3">
      <c r="A45" t="s">
        <v>45</v>
      </c>
      <c r="K45">
        <v>1</v>
      </c>
      <c r="L45">
        <v>1</v>
      </c>
      <c r="M45">
        <v>1</v>
      </c>
      <c r="P45">
        <v>2</v>
      </c>
      <c r="AH45">
        <f t="shared" si="2"/>
        <v>5</v>
      </c>
      <c r="AI45">
        <f t="shared" si="3"/>
        <v>0</v>
      </c>
    </row>
    <row r="46" spans="1:35" x14ac:dyDescent="0.3">
      <c r="A46" t="s">
        <v>23</v>
      </c>
      <c r="J46">
        <v>2</v>
      </c>
      <c r="V46">
        <v>1</v>
      </c>
      <c r="X46">
        <v>1</v>
      </c>
      <c r="Y46">
        <v>3</v>
      </c>
      <c r="AH46">
        <f t="shared" si="2"/>
        <v>7</v>
      </c>
      <c r="AI46">
        <f t="shared" si="3"/>
        <v>5</v>
      </c>
    </row>
    <row r="47" spans="1:35" x14ac:dyDescent="0.3">
      <c r="A47" t="s">
        <v>17</v>
      </c>
      <c r="Z47">
        <v>2</v>
      </c>
      <c r="AH47">
        <f t="shared" si="2"/>
        <v>2</v>
      </c>
      <c r="AI47">
        <f t="shared" si="3"/>
        <v>2</v>
      </c>
    </row>
    <row r="48" spans="1:35" x14ac:dyDescent="0.3">
      <c r="A48" t="s">
        <v>16</v>
      </c>
      <c r="W48">
        <v>4</v>
      </c>
      <c r="X48">
        <v>3</v>
      </c>
      <c r="Z48">
        <v>2</v>
      </c>
      <c r="AA48">
        <v>5</v>
      </c>
      <c r="AB48">
        <v>3</v>
      </c>
      <c r="AH48">
        <f t="shared" ref="AH48:AH49" si="4">SUM(B48:AG48)</f>
        <v>17</v>
      </c>
      <c r="AI48">
        <f t="shared" ref="AI48:AI49" si="5">SUM(V48:AG48)</f>
        <v>17</v>
      </c>
    </row>
    <row r="49" spans="1:35" x14ac:dyDescent="0.3">
      <c r="A49" t="s">
        <v>47</v>
      </c>
      <c r="J49">
        <v>1</v>
      </c>
      <c r="AH49">
        <f t="shared" si="4"/>
        <v>1</v>
      </c>
      <c r="AI49">
        <f t="shared" si="5"/>
        <v>0</v>
      </c>
    </row>
  </sheetData>
  <autoFilter ref="A1:Y44" xr:uid="{9C542B55-4D31-4DF5-B92C-EBF25DAC70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</vt:lpstr>
      <vt:lpstr>pagamento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2024-11-28T13:44:19Z</dcterms:modified>
</cp:coreProperties>
</file>