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" documentId="14_{F8FAE7CF-1AB6-449B-BC05-2BC42FEE3DE7}" xr6:coauthVersionLast="36" xr6:coauthVersionMax="36" xr10:uidLastSave="{843DEA90-8B98-4259-A036-3F1159E250C6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artilharia!$A$1:$K$51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notas!$A$1:$AK$54</definedName>
  </definedNames>
  <calcPr calcId="191029"/>
</workbook>
</file>

<file path=xl/calcChain.xml><?xml version="1.0" encoding="utf-8"?>
<calcChain xmlns="http://schemas.openxmlformats.org/spreadsheetml/2006/main"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H57" i="4"/>
  <c r="I5" i="6" l="1"/>
  <c r="J5" i="6" s="1"/>
  <c r="H6" i="6"/>
  <c r="G57" i="4"/>
  <c r="F57" i="4"/>
  <c r="D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H44" i="1"/>
  <c r="AJ44" i="1" s="1"/>
  <c r="AI44" i="1"/>
  <c r="AH45" i="1"/>
  <c r="AJ45" i="1" s="1"/>
  <c r="AI45" i="1"/>
  <c r="I7" i="6" l="1"/>
  <c r="J7" i="6" s="1"/>
  <c r="H8" i="6"/>
  <c r="AH12" i="3"/>
  <c r="AI12" i="3"/>
  <c r="AH40" i="3"/>
  <c r="AI40" i="3"/>
  <c r="AH39" i="1"/>
  <c r="AJ39" i="1" s="1"/>
  <c r="AI39" i="1"/>
  <c r="AH51" i="1"/>
  <c r="AJ51" i="1" s="1"/>
  <c r="AI51" i="1"/>
  <c r="AH53" i="1"/>
  <c r="AJ53" i="1" s="1"/>
  <c r="AI53" i="1"/>
  <c r="H9" i="6" l="1"/>
  <c r="I8" i="6"/>
  <c r="J8" i="6" s="1"/>
  <c r="AH52" i="3"/>
  <c r="AI52" i="3"/>
  <c r="AH53" i="3"/>
  <c r="AI53" i="3"/>
  <c r="H10" i="6" l="1"/>
  <c r="I9" i="6"/>
  <c r="J9" i="6" s="1"/>
  <c r="G56" i="4"/>
  <c r="AH24" i="1"/>
  <c r="AJ24" i="1" s="1"/>
  <c r="AI24" i="1"/>
  <c r="AH11" i="1"/>
  <c r="AJ11" i="1" s="1"/>
  <c r="AI11" i="1"/>
  <c r="AH27" i="1"/>
  <c r="AJ27" i="1" s="1"/>
  <c r="AI27" i="1"/>
  <c r="AH22" i="1"/>
  <c r="AJ22" i="1" s="1"/>
  <c r="AI22" i="1"/>
  <c r="I10" i="6" l="1"/>
  <c r="J10" i="6" s="1"/>
  <c r="H11" i="6"/>
  <c r="G58" i="4"/>
  <c r="AH2" i="1"/>
  <c r="E57" i="4"/>
  <c r="C57" i="4"/>
  <c r="B57" i="4"/>
  <c r="E56" i="4"/>
  <c r="E58" i="4" s="1"/>
  <c r="D56" i="4"/>
  <c r="C56" i="4"/>
  <c r="F20" i="4"/>
  <c r="F19" i="4"/>
  <c r="F56" i="4" s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12" i="6" l="1"/>
  <c r="I11" i="6"/>
  <c r="J11" i="6" s="1"/>
  <c r="C58" i="4"/>
  <c r="D58" i="4"/>
  <c r="B56" i="4"/>
  <c r="B58" i="4" s="1"/>
  <c r="F58" i="4"/>
  <c r="AI10" i="1"/>
  <c r="AH10" i="1"/>
  <c r="AJ10" i="1" s="1"/>
  <c r="AI40" i="1"/>
  <c r="AH40" i="1"/>
  <c r="AJ40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H4" i="1"/>
  <c r="AJ4" i="1" s="1"/>
  <c r="AI4" i="1"/>
  <c r="I15" i="6" l="1"/>
  <c r="J15" i="6" s="1"/>
  <c r="H16" i="6"/>
  <c r="AH41" i="1"/>
  <c r="AJ41" i="1" s="1"/>
  <c r="AI41" i="1"/>
  <c r="AI25" i="1"/>
  <c r="AH25" i="1"/>
  <c r="AJ25" i="1" s="1"/>
  <c r="H17" i="6" l="1"/>
  <c r="I16" i="6"/>
  <c r="J16" i="6" s="1"/>
  <c r="AI23" i="1"/>
  <c r="AH23" i="1"/>
  <c r="AJ23" i="1" s="1"/>
  <c r="AI50" i="1"/>
  <c r="AH50" i="1"/>
  <c r="AJ50" i="1" s="1"/>
  <c r="AI36" i="1"/>
  <c r="AH36" i="1"/>
  <c r="AJ36" i="1" s="1"/>
  <c r="AI29" i="1"/>
  <c r="AH29" i="1"/>
  <c r="AJ29" i="1" s="1"/>
  <c r="AI38" i="1"/>
  <c r="AH38" i="1"/>
  <c r="AJ38" i="1" s="1"/>
  <c r="AI37" i="1"/>
  <c r="AH37" i="1"/>
  <c r="AJ37" i="1" s="1"/>
  <c r="AI26" i="1"/>
  <c r="AH26" i="1"/>
  <c r="AJ26" i="1" s="1"/>
  <c r="AI33" i="1"/>
  <c r="AH33" i="1"/>
  <c r="AJ33" i="1" s="1"/>
  <c r="AI20" i="1"/>
  <c r="AH20" i="1"/>
  <c r="AJ20" i="1" s="1"/>
  <c r="AI6" i="1"/>
  <c r="AH6" i="1"/>
  <c r="AJ6" i="1" s="1"/>
  <c r="AI47" i="1"/>
  <c r="AH47" i="1"/>
  <c r="AJ47" i="1" s="1"/>
  <c r="AI5" i="1"/>
  <c r="AH5" i="1"/>
  <c r="AJ5" i="1" s="1"/>
  <c r="AI42" i="1"/>
  <c r="AH42" i="1"/>
  <c r="AJ42" i="1" s="1"/>
  <c r="AI32" i="1"/>
  <c r="AH32" i="1"/>
  <c r="AJ32" i="1" s="1"/>
  <c r="AI16" i="1"/>
  <c r="AH16" i="1"/>
  <c r="AJ16" i="1" s="1"/>
  <c r="AI28" i="1"/>
  <c r="AH28" i="1"/>
  <c r="AJ28" i="1" s="1"/>
  <c r="AI19" i="1"/>
  <c r="AH19" i="1"/>
  <c r="AJ19" i="1" s="1"/>
  <c r="AI3" i="1"/>
  <c r="AH3" i="1"/>
  <c r="AJ3" i="1" s="1"/>
  <c r="AI17" i="1"/>
  <c r="AH17" i="1"/>
  <c r="AJ17" i="1" s="1"/>
  <c r="AI15" i="1"/>
  <c r="AH15" i="1"/>
  <c r="AJ15" i="1" s="1"/>
  <c r="AI43" i="1"/>
  <c r="AH43" i="1"/>
  <c r="AJ43" i="1" s="1"/>
  <c r="AI8" i="1"/>
  <c r="AH8" i="1"/>
  <c r="AJ8" i="1" s="1"/>
  <c r="AI30" i="1"/>
  <c r="AH30" i="1"/>
  <c r="AJ30" i="1" s="1"/>
  <c r="AI9" i="1"/>
  <c r="AH9" i="1"/>
  <c r="AJ9" i="1" s="1"/>
  <c r="AI46" i="1"/>
  <c r="AH46" i="1"/>
  <c r="AJ46" i="1" s="1"/>
  <c r="AI21" i="1"/>
  <c r="AH21" i="1"/>
  <c r="AJ21" i="1" s="1"/>
  <c r="AI14" i="1"/>
  <c r="AH14" i="1"/>
  <c r="AJ14" i="1" s="1"/>
  <c r="AI31" i="1"/>
  <c r="AH31" i="1"/>
  <c r="AJ31" i="1" s="1"/>
  <c r="AI2" i="1"/>
  <c r="AJ2" i="1"/>
  <c r="AI34" i="1"/>
  <c r="AH34" i="1"/>
  <c r="AJ34" i="1" s="1"/>
  <c r="AI48" i="1"/>
  <c r="AH48" i="1"/>
  <c r="AJ48" i="1" s="1"/>
  <c r="AI52" i="1"/>
  <c r="AH52" i="1"/>
  <c r="AJ52" i="1" s="1"/>
  <c r="AI13" i="1"/>
  <c r="AH13" i="1"/>
  <c r="AJ13" i="1" s="1"/>
  <c r="AI12" i="1"/>
  <c r="AH12" i="1"/>
  <c r="AJ12" i="1" s="1"/>
  <c r="AI18" i="1"/>
  <c r="AH18" i="1"/>
  <c r="AJ18" i="1" s="1"/>
  <c r="AI49" i="1"/>
  <c r="AH49" i="1"/>
  <c r="AJ49" i="1" s="1"/>
  <c r="AI35" i="1"/>
  <c r="AH35" i="1"/>
  <c r="AJ35" i="1" s="1"/>
  <c r="AI7" i="1"/>
  <c r="AH7" i="1"/>
  <c r="AJ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<sst xmlns="http://schemas.openxmlformats.org/spreadsheetml/2006/main" count="2681" uniqueCount="340">
  <si>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</si>
  <si>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</si>
  <si>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</si>
  <si>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</si>
  <si>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</si>
  <si>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</si>
  <si>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</si>
  <si>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</si>
  <si>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</si>
  <si>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</si>
  <si>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</si>
  <si>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</si>
  <si>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</si>
  <si>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</si>
  <si>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</si>
  <si>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</si>
  <si>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</si>
  <si>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</si>
  <si>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</si>
  <si>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</si>
  <si>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</si>
  <si>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</si>
  <si>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</si>
  <si>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</si>
  <si>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</si>
  <si>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</si>
  <si>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</si>
  <si>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</si>
  <si>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</si>
  <si>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</si>
  <si>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</si>
  <si>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</si>
  <si>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</si>
  <si>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</si>
  <si>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</si>
  <si>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</si>
  <si>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</si>
  <si>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</si>
  <si>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</si>
  <si>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</si>
  <si>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</si>
  <si>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</si>
  <si>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</si>
  <si>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</si>
  <si>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</si>
  <si>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</si>
  <si>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</si>
  <si>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</si>
  <si>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</si>
  <si>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</si>
  <si>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</si>
  <si>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</si>
  <si>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</si>
  <si>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</si>
  <si>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</si>
  <si>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</si>
  <si>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</si>
  <si>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</si>
  <si>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</si>
  <si>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</si>
  <si>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</si>
  <si>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</si>
  <si>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</si>
  <si>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</si>
  <si>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</si>
  <si>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</si>
  <si>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</si>
  <si>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</si>
  <si>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</si>
  <si>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</si>
  <si>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</si>
  <si>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</si>
  <si>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</si>
  <si>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</si>
  <si>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Julho - já pago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</si>
  <si>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</si>
  <si>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</si>
  <si>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</si>
  <si>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</si>
  <si>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</si>
  <si>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</si>
  <si>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</si>
  <si>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</si>
  <si>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</si>
  <si>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Novembro - já pago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</si>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</sst>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3"/>
  <sheetViews>
    <sheetView tabSelected="1" zoomScale="85" zoomScaleNormal="85" workbookViewId="0">
      <pane xSplit="1" topLeftCell="M1" activePane="topRight" state="frozen"/>
      <selection pane="topRight" activeCell="AD20" sqref="AD20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1" width="10.5546875" customWidth="1"/>
  </cols>
  <sheetData>
    <row r="1" spans="1:37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H1" t="s">
        <v>57</v>
      </c>
      <c r="AI1" t="s">
        <v>58</v>
      </c>
      <c r="AJ1" t="s">
        <v>59</v>
      </c>
      <c r="AK1" t="s">
        <v>62</v>
      </c>
    </row>
    <row r="2" spans="1:37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H2">
        <f t="shared" ref="AH2:AH33" si="0">COUNT(B2:AG2)</f>
        <v>29</v>
      </c>
      <c r="AI2" s="18">
        <f t="shared" ref="AI2:AI33" si="1">AVERAGE(B2:AG2)</f>
        <v>6.431034482758621</v>
      </c>
      <c r="AJ2">
        <f t="shared" ref="AJ2:AJ33" si="2">IF(AH2&gt;1,_xlfn.STDEV.S(B2:AG2),"")</f>
        <v>1.0413258884284635</v>
      </c>
      <c r="AK2">
        <v>1</v>
      </c>
    </row>
    <row r="3" spans="1:37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H3">
        <f t="shared" si="0"/>
        <v>28</v>
      </c>
      <c r="AI3" s="18">
        <f t="shared" si="1"/>
        <v>6</v>
      </c>
      <c r="AJ3">
        <f t="shared" si="2"/>
        <v>0.79349204761587222</v>
      </c>
      <c r="AK3">
        <v>1</v>
      </c>
    </row>
    <row r="4" spans="1:37" x14ac:dyDescent="0.3">
      <c r="A4" t="s">
        <v>83</v>
      </c>
      <c r="B4">
        <v>9</v>
      </c>
      <c r="C4" t="s">
        <v>26</v>
      </c>
      <c r="D4">
        <v>7.5</v>
      </c>
      <c r="E4">
        <v>7</v>
      </c>
      <c r="F4">
        <v>6</v>
      </c>
      <c r="G4">
        <v>7</v>
      </c>
      <c r="H4">
        <v>6</v>
      </c>
      <c r="I4">
        <v>7</v>
      </c>
      <c r="J4">
        <v>7</v>
      </c>
      <c r="K4">
        <v>7</v>
      </c>
      <c r="L4">
        <v>6</v>
      </c>
      <c r="M4">
        <v>6</v>
      </c>
      <c r="N4">
        <v>7</v>
      </c>
      <c r="O4">
        <v>7</v>
      </c>
      <c r="P4">
        <v>7</v>
      </c>
      <c r="Q4">
        <v>7</v>
      </c>
      <c r="R4">
        <v>7.5</v>
      </c>
      <c r="S4">
        <v>7</v>
      </c>
      <c r="T4">
        <v>7.5</v>
      </c>
      <c r="U4">
        <v>7</v>
      </c>
      <c r="V4">
        <v>7</v>
      </c>
      <c r="W4">
        <v>7</v>
      </c>
      <c r="X4">
        <v>6</v>
      </c>
      <c r="Y4">
        <v>6</v>
      </c>
      <c r="Z4">
        <v>6</v>
      </c>
      <c r="AA4">
        <v>7</v>
      </c>
      <c r="AB4">
        <v>7</v>
      </c>
      <c r="AC4">
        <v>7</v>
      </c>
      <c r="AD4" t="s">
        <v>26</v>
      </c>
      <c r="AE4">
        <v>7</v>
      </c>
      <c r="AH4">
        <f t="shared" si="0"/>
        <v>28</v>
      </c>
      <c r="AI4" s="18">
        <f t="shared" si="1"/>
        <v>6.875</v>
      </c>
      <c r="AJ4">
        <f t="shared" si="2"/>
        <v>0.64728778876283577</v>
      </c>
      <c r="AK4">
        <v>1</v>
      </c>
    </row>
    <row r="5" spans="1:37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H5">
        <f t="shared" si="0"/>
        <v>27</v>
      </c>
      <c r="AI5" s="18">
        <f t="shared" si="1"/>
        <v>6.0370370370370372</v>
      </c>
      <c r="AJ5">
        <f t="shared" si="2"/>
        <v>0.63436712747560564</v>
      </c>
      <c r="AK5">
        <v>1</v>
      </c>
    </row>
    <row r="6" spans="1:37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H6">
        <f t="shared" si="0"/>
        <v>27</v>
      </c>
      <c r="AI6" s="18">
        <f t="shared" si="1"/>
        <v>6.3888888888888893</v>
      </c>
      <c r="AJ6">
        <f t="shared" si="2"/>
        <v>0.75106761619881268</v>
      </c>
      <c r="AK6">
        <v>1</v>
      </c>
    </row>
    <row r="7" spans="1:37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f t="shared" si="0"/>
        <v>25</v>
      </c>
      <c r="AI7" s="18">
        <f t="shared" si="1"/>
        <v>5.84</v>
      </c>
      <c r="AJ7">
        <f t="shared" si="2"/>
        <v>0.74610097618664672</v>
      </c>
      <c r="AK7">
        <v>1</v>
      </c>
    </row>
    <row r="8" spans="1:37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H8">
        <f t="shared" si="0"/>
        <v>24</v>
      </c>
      <c r="AI8" s="18">
        <f t="shared" si="1"/>
        <v>6.833333333333333</v>
      </c>
      <c r="AJ8">
        <f t="shared" si="2"/>
        <v>0.60192926542884595</v>
      </c>
      <c r="AK8">
        <v>1</v>
      </c>
    </row>
    <row r="9" spans="1:37" x14ac:dyDescent="0.3">
      <c r="A9" t="s">
        <v>14</v>
      </c>
      <c r="B9">
        <v>7</v>
      </c>
      <c r="C9" t="s">
        <v>26</v>
      </c>
      <c r="D9">
        <v>7.5</v>
      </c>
      <c r="E9" t="s">
        <v>26</v>
      </c>
      <c r="F9">
        <v>6</v>
      </c>
      <c r="G9">
        <v>7</v>
      </c>
      <c r="H9">
        <v>4.5</v>
      </c>
      <c r="I9">
        <v>5.5</v>
      </c>
      <c r="J9" t="s">
        <v>26</v>
      </c>
      <c r="K9">
        <v>6</v>
      </c>
      <c r="L9">
        <v>6</v>
      </c>
      <c r="M9">
        <v>6</v>
      </c>
      <c r="N9" t="s">
        <v>26</v>
      </c>
      <c r="O9">
        <v>6</v>
      </c>
      <c r="P9">
        <v>5.5</v>
      </c>
      <c r="Q9">
        <v>5.5</v>
      </c>
      <c r="R9">
        <v>6</v>
      </c>
      <c r="S9">
        <v>4.5</v>
      </c>
      <c r="T9">
        <v>7</v>
      </c>
      <c r="U9" t="s">
        <v>26</v>
      </c>
      <c r="V9">
        <v>6</v>
      </c>
      <c r="W9" t="s">
        <v>26</v>
      </c>
      <c r="X9">
        <v>7</v>
      </c>
      <c r="Y9">
        <v>6</v>
      </c>
      <c r="Z9" t="s">
        <v>26</v>
      </c>
      <c r="AA9">
        <v>6</v>
      </c>
      <c r="AB9">
        <v>5.5</v>
      </c>
      <c r="AC9">
        <v>6</v>
      </c>
      <c r="AD9">
        <v>5.5</v>
      </c>
      <c r="AH9">
        <f t="shared" si="0"/>
        <v>22</v>
      </c>
      <c r="AI9" s="18">
        <f t="shared" si="1"/>
        <v>6</v>
      </c>
      <c r="AJ9">
        <f t="shared" si="2"/>
        <v>0.7559289460184544</v>
      </c>
      <c r="AK9">
        <v>1</v>
      </c>
    </row>
    <row r="10" spans="1:37" x14ac:dyDescent="0.3">
      <c r="A10" t="s">
        <v>5</v>
      </c>
      <c r="B10">
        <v>10</v>
      </c>
      <c r="C10">
        <v>8.5</v>
      </c>
      <c r="D10">
        <v>8.5</v>
      </c>
      <c r="E10">
        <v>7.5</v>
      </c>
      <c r="F10">
        <v>7</v>
      </c>
      <c r="G10">
        <v>7.5</v>
      </c>
      <c r="H10">
        <v>7</v>
      </c>
      <c r="I10" t="s">
        <v>26</v>
      </c>
      <c r="J10">
        <v>8.5</v>
      </c>
      <c r="K10">
        <v>7.5</v>
      </c>
      <c r="L10">
        <v>8.5</v>
      </c>
      <c r="M10">
        <v>7</v>
      </c>
      <c r="N10">
        <v>7.5</v>
      </c>
      <c r="O10">
        <v>7.5</v>
      </c>
      <c r="P10">
        <v>7</v>
      </c>
      <c r="Q10">
        <v>7</v>
      </c>
      <c r="R10" t="s">
        <v>26</v>
      </c>
      <c r="S10" t="s">
        <v>26</v>
      </c>
      <c r="T10" t="s">
        <v>26</v>
      </c>
      <c r="U10">
        <v>7</v>
      </c>
      <c r="V10">
        <v>6</v>
      </c>
      <c r="W10">
        <v>7.5</v>
      </c>
      <c r="X10">
        <v>7</v>
      </c>
      <c r="Y10">
        <v>7</v>
      </c>
      <c r="Z10">
        <v>7</v>
      </c>
      <c r="AA10">
        <v>7</v>
      </c>
      <c r="AB10" t="s">
        <v>26</v>
      </c>
      <c r="AC10" t="s">
        <v>26</v>
      </c>
      <c r="AD10" t="s">
        <v>26</v>
      </c>
      <c r="AH10">
        <f t="shared" si="0"/>
        <v>22</v>
      </c>
      <c r="AI10" s="18">
        <f t="shared" si="1"/>
        <v>7.5</v>
      </c>
      <c r="AJ10">
        <f t="shared" si="2"/>
        <v>0.84515425472851657</v>
      </c>
      <c r="AK10">
        <v>0</v>
      </c>
    </row>
    <row r="11" spans="1:37" x14ac:dyDescent="0.3">
      <c r="A11" t="s">
        <v>23</v>
      </c>
      <c r="B11">
        <v>8.5</v>
      </c>
      <c r="C11" t="s">
        <v>26</v>
      </c>
      <c r="D11" t="s">
        <v>26</v>
      </c>
      <c r="E11">
        <v>7</v>
      </c>
      <c r="F11">
        <v>7</v>
      </c>
      <c r="G11" t="s">
        <v>26</v>
      </c>
      <c r="H11">
        <v>10</v>
      </c>
      <c r="I11">
        <v>7</v>
      </c>
      <c r="J11" t="s">
        <v>26</v>
      </c>
      <c r="K11">
        <v>6</v>
      </c>
      <c r="L11">
        <v>7</v>
      </c>
      <c r="M11">
        <v>6</v>
      </c>
      <c r="N11">
        <v>6</v>
      </c>
      <c r="O11">
        <v>6</v>
      </c>
      <c r="P11">
        <v>7</v>
      </c>
      <c r="Q11">
        <v>5.5</v>
      </c>
      <c r="R11">
        <v>7.5</v>
      </c>
      <c r="S11">
        <v>7</v>
      </c>
      <c r="T11">
        <v>7</v>
      </c>
      <c r="U11">
        <v>6</v>
      </c>
      <c r="V11">
        <v>7</v>
      </c>
      <c r="W11">
        <v>7</v>
      </c>
      <c r="X11">
        <v>7</v>
      </c>
      <c r="Y11" t="s">
        <v>26</v>
      </c>
      <c r="Z11">
        <v>6</v>
      </c>
      <c r="AA11">
        <v>6</v>
      </c>
      <c r="AB11" t="s">
        <v>26</v>
      </c>
      <c r="AC11">
        <v>6</v>
      </c>
      <c r="AD11" t="s">
        <v>26</v>
      </c>
      <c r="AH11">
        <f t="shared" si="0"/>
        <v>22</v>
      </c>
      <c r="AI11" s="18">
        <f t="shared" si="1"/>
        <v>6.7954545454545459</v>
      </c>
      <c r="AJ11">
        <f t="shared" si="2"/>
        <v>0.99593328937390124</v>
      </c>
      <c r="AK11">
        <v>1</v>
      </c>
    </row>
    <row r="12" spans="1:37" x14ac:dyDescent="0.3">
      <c r="A12" t="s">
        <v>25</v>
      </c>
      <c r="B12" t="s">
        <v>26</v>
      </c>
      <c r="C12" t="s">
        <v>26</v>
      </c>
      <c r="D12" t="s">
        <v>26</v>
      </c>
      <c r="E12">
        <v>4.5</v>
      </c>
      <c r="F12">
        <v>6</v>
      </c>
      <c r="G12">
        <v>4</v>
      </c>
      <c r="H12" t="s">
        <v>26</v>
      </c>
      <c r="I12" t="s">
        <v>26</v>
      </c>
      <c r="J12">
        <v>4.5</v>
      </c>
      <c r="K12" t="s">
        <v>26</v>
      </c>
      <c r="L12">
        <v>2.5</v>
      </c>
      <c r="M12">
        <v>4.5</v>
      </c>
      <c r="N12">
        <v>5.5</v>
      </c>
      <c r="O12">
        <v>6</v>
      </c>
      <c r="P12">
        <v>4.5</v>
      </c>
      <c r="Q12" t="s">
        <v>26</v>
      </c>
      <c r="R12" t="s">
        <v>26</v>
      </c>
      <c r="S12">
        <v>4</v>
      </c>
      <c r="T12">
        <v>6</v>
      </c>
      <c r="U12">
        <v>2.5</v>
      </c>
      <c r="V12">
        <v>5.5</v>
      </c>
      <c r="W12">
        <v>6</v>
      </c>
      <c r="X12">
        <v>6</v>
      </c>
      <c r="Y12" t="s">
        <v>26</v>
      </c>
      <c r="Z12">
        <v>5.5</v>
      </c>
      <c r="AA12" t="s">
        <v>26</v>
      </c>
      <c r="AB12" t="s">
        <v>26</v>
      </c>
      <c r="AC12">
        <v>4</v>
      </c>
      <c r="AD12">
        <v>4.5</v>
      </c>
      <c r="AE12">
        <v>4</v>
      </c>
      <c r="AH12">
        <f t="shared" si="0"/>
        <v>19</v>
      </c>
      <c r="AI12" s="18">
        <f t="shared" si="1"/>
        <v>4.7368421052631575</v>
      </c>
      <c r="AJ12">
        <f t="shared" si="2"/>
        <v>1.110160411990482</v>
      </c>
      <c r="AK12">
        <v>1</v>
      </c>
    </row>
    <row r="13" spans="1:37" x14ac:dyDescent="0.3">
      <c r="A13" t="s">
        <v>15</v>
      </c>
      <c r="B13">
        <v>7</v>
      </c>
      <c r="C13">
        <v>5.5</v>
      </c>
      <c r="D13" t="s">
        <v>26</v>
      </c>
      <c r="E13" t="s">
        <v>26</v>
      </c>
      <c r="F13" t="s">
        <v>26</v>
      </c>
      <c r="G13">
        <v>6</v>
      </c>
      <c r="H13">
        <v>4.5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>
        <v>6</v>
      </c>
      <c r="Q13">
        <v>5.5</v>
      </c>
      <c r="R13">
        <v>7</v>
      </c>
      <c r="S13">
        <v>6</v>
      </c>
      <c r="T13">
        <v>6</v>
      </c>
      <c r="U13">
        <v>7</v>
      </c>
      <c r="V13">
        <v>5.5</v>
      </c>
      <c r="W13">
        <v>6</v>
      </c>
      <c r="X13">
        <v>5.5</v>
      </c>
      <c r="Y13">
        <v>7</v>
      </c>
      <c r="Z13" t="s">
        <v>26</v>
      </c>
      <c r="AA13">
        <v>7</v>
      </c>
      <c r="AB13">
        <v>6</v>
      </c>
      <c r="AC13" t="s">
        <v>26</v>
      </c>
      <c r="AD13">
        <v>6</v>
      </c>
      <c r="AH13">
        <f t="shared" si="0"/>
        <v>17</v>
      </c>
      <c r="AI13" s="18">
        <f t="shared" si="1"/>
        <v>6.0882352941176467</v>
      </c>
      <c r="AJ13">
        <f t="shared" si="2"/>
        <v>0.71228711990072591</v>
      </c>
      <c r="AK13">
        <v>1</v>
      </c>
    </row>
    <row r="14" spans="1:37" x14ac:dyDescent="0.3">
      <c r="A14" t="s">
        <v>6</v>
      </c>
      <c r="B14">
        <v>7.5</v>
      </c>
      <c r="C14">
        <v>7</v>
      </c>
      <c r="D14">
        <v>7</v>
      </c>
      <c r="E14">
        <v>7.5</v>
      </c>
      <c r="F14">
        <v>6</v>
      </c>
      <c r="G14">
        <v>6</v>
      </c>
      <c r="H14" t="s">
        <v>26</v>
      </c>
      <c r="I14">
        <v>7.5</v>
      </c>
      <c r="J14" t="s">
        <v>26</v>
      </c>
      <c r="K14">
        <v>7.5</v>
      </c>
      <c r="L14" t="s">
        <v>26</v>
      </c>
      <c r="M14" t="s">
        <v>26</v>
      </c>
      <c r="N14">
        <v>6</v>
      </c>
      <c r="O14">
        <v>7</v>
      </c>
      <c r="P14">
        <v>6</v>
      </c>
      <c r="Q14" t="s">
        <v>26</v>
      </c>
      <c r="R14" t="s">
        <v>26</v>
      </c>
      <c r="S14">
        <v>6</v>
      </c>
      <c r="T14">
        <v>7</v>
      </c>
      <c r="U14">
        <v>7</v>
      </c>
      <c r="V14" t="s">
        <v>26</v>
      </c>
      <c r="W14">
        <v>6</v>
      </c>
      <c r="X14">
        <v>6</v>
      </c>
      <c r="Y14" t="s">
        <v>26</v>
      </c>
      <c r="Z14" t="s">
        <v>26</v>
      </c>
      <c r="AA14">
        <v>6</v>
      </c>
      <c r="AB14" t="s">
        <v>26</v>
      </c>
      <c r="AC14" t="s">
        <v>26</v>
      </c>
      <c r="AD14" t="s">
        <v>26</v>
      </c>
      <c r="AE14">
        <v>6</v>
      </c>
      <c r="AH14">
        <f t="shared" si="0"/>
        <v>18</v>
      </c>
      <c r="AI14" s="18">
        <f t="shared" si="1"/>
        <v>6.6111111111111107</v>
      </c>
      <c r="AJ14">
        <f t="shared" si="2"/>
        <v>0.65429700837112104</v>
      </c>
      <c r="AK14">
        <v>0</v>
      </c>
    </row>
    <row r="15" spans="1:37" x14ac:dyDescent="0.3">
      <c r="A15" t="s">
        <v>19</v>
      </c>
      <c r="B15">
        <v>10</v>
      </c>
      <c r="C15" t="s">
        <v>26</v>
      </c>
      <c r="D15">
        <v>7</v>
      </c>
      <c r="E15">
        <v>7</v>
      </c>
      <c r="F15">
        <v>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6</v>
      </c>
      <c r="N15">
        <v>6</v>
      </c>
      <c r="O15">
        <v>6</v>
      </c>
      <c r="P15">
        <v>6</v>
      </c>
      <c r="Q15">
        <v>7</v>
      </c>
      <c r="R15" t="s">
        <v>26</v>
      </c>
      <c r="S15" t="s">
        <v>26</v>
      </c>
      <c r="T15">
        <v>6</v>
      </c>
      <c r="U15">
        <v>6</v>
      </c>
      <c r="V15">
        <v>7</v>
      </c>
      <c r="W15">
        <v>6</v>
      </c>
      <c r="X15" t="s">
        <v>26</v>
      </c>
      <c r="Y15">
        <v>8.5</v>
      </c>
      <c r="Z15">
        <v>6</v>
      </c>
      <c r="AA15">
        <v>6</v>
      </c>
      <c r="AB15">
        <v>5.5</v>
      </c>
      <c r="AC15" t="s">
        <v>26</v>
      </c>
      <c r="AD15" t="s">
        <v>26</v>
      </c>
      <c r="AE15">
        <v>6</v>
      </c>
      <c r="AH15">
        <f t="shared" si="0"/>
        <v>18</v>
      </c>
      <c r="AI15" s="18">
        <f t="shared" si="1"/>
        <v>6.5555555555555554</v>
      </c>
      <c r="AJ15">
        <f t="shared" si="2"/>
        <v>1.1099667309387478</v>
      </c>
      <c r="AK15">
        <v>1</v>
      </c>
    </row>
    <row r="16" spans="1:37" x14ac:dyDescent="0.3">
      <c r="A16" t="s">
        <v>11</v>
      </c>
      <c r="B16">
        <v>5.5</v>
      </c>
      <c r="C16" t="s">
        <v>26</v>
      </c>
      <c r="D16">
        <v>7.5</v>
      </c>
      <c r="E16">
        <v>7.5</v>
      </c>
      <c r="F16">
        <v>7.5</v>
      </c>
      <c r="G16">
        <v>5.5</v>
      </c>
      <c r="H16" t="s">
        <v>26</v>
      </c>
      <c r="I16">
        <v>4.5</v>
      </c>
      <c r="J16">
        <v>7</v>
      </c>
      <c r="K16">
        <v>6</v>
      </c>
      <c r="L16" t="s">
        <v>26</v>
      </c>
      <c r="M16" t="s">
        <v>26</v>
      </c>
      <c r="N16">
        <v>6</v>
      </c>
      <c r="O16">
        <v>5.5</v>
      </c>
      <c r="P16">
        <v>6</v>
      </c>
      <c r="Q16" t="s">
        <v>26</v>
      </c>
      <c r="R16" t="s">
        <v>26</v>
      </c>
      <c r="S16">
        <v>4.5</v>
      </c>
      <c r="T16">
        <v>7</v>
      </c>
      <c r="U16" t="s">
        <v>26</v>
      </c>
      <c r="V16" t="s">
        <v>26</v>
      </c>
      <c r="W16" t="s">
        <v>26</v>
      </c>
      <c r="X16">
        <v>6</v>
      </c>
      <c r="Y16">
        <v>6</v>
      </c>
      <c r="Z16" t="s">
        <v>26</v>
      </c>
      <c r="AA16">
        <v>4.5</v>
      </c>
      <c r="AB16" t="s">
        <v>26</v>
      </c>
      <c r="AC16">
        <v>7</v>
      </c>
      <c r="AD16" t="s">
        <v>26</v>
      </c>
      <c r="AE16">
        <v>3</v>
      </c>
      <c r="AH16">
        <f t="shared" si="0"/>
        <v>18</v>
      </c>
      <c r="AI16" s="18">
        <f t="shared" si="1"/>
        <v>5.916666666666667</v>
      </c>
      <c r="AJ16">
        <f t="shared" si="2"/>
        <v>1.2396631421004469</v>
      </c>
      <c r="AK16">
        <v>1</v>
      </c>
    </row>
    <row r="17" spans="1:37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H17">
        <f t="shared" si="0"/>
        <v>15</v>
      </c>
      <c r="AI17" s="18">
        <f t="shared" si="1"/>
        <v>6.0333333333333332</v>
      </c>
      <c r="AJ17">
        <f t="shared" si="2"/>
        <v>0.99043040187202558</v>
      </c>
      <c r="AK17">
        <v>0</v>
      </c>
    </row>
    <row r="18" spans="1:37" x14ac:dyDescent="0.3">
      <c r="A18" t="s">
        <v>7</v>
      </c>
      <c r="B18">
        <v>6</v>
      </c>
      <c r="C18">
        <v>1.5</v>
      </c>
      <c r="D18">
        <v>4.5</v>
      </c>
      <c r="E18">
        <v>4</v>
      </c>
      <c r="F18">
        <v>7.5</v>
      </c>
      <c r="G18">
        <v>5.5</v>
      </c>
      <c r="H18">
        <v>6</v>
      </c>
      <c r="I18">
        <v>4.5</v>
      </c>
      <c r="J18">
        <v>3</v>
      </c>
      <c r="K18">
        <v>5.5</v>
      </c>
      <c r="L18">
        <v>2.5</v>
      </c>
      <c r="M18">
        <v>1.5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>
        <v>6</v>
      </c>
      <c r="AH18">
        <f t="shared" si="0"/>
        <v>13</v>
      </c>
      <c r="AI18" s="18">
        <f t="shared" si="1"/>
        <v>4.4615384615384617</v>
      </c>
      <c r="AJ18">
        <f t="shared" si="2"/>
        <v>1.875961292039569</v>
      </c>
      <c r="AK18">
        <v>0</v>
      </c>
    </row>
    <row r="19" spans="1:37" x14ac:dyDescent="0.3">
      <c r="A19" t="s">
        <v>55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>
        <v>6</v>
      </c>
      <c r="P19" t="s">
        <v>26</v>
      </c>
      <c r="Q19">
        <v>4.5</v>
      </c>
      <c r="R19" t="s">
        <v>26</v>
      </c>
      <c r="S19" t="s">
        <v>26</v>
      </c>
      <c r="T19">
        <v>7</v>
      </c>
      <c r="U19">
        <v>7</v>
      </c>
      <c r="V19">
        <v>6</v>
      </c>
      <c r="W19">
        <v>6</v>
      </c>
      <c r="X19">
        <v>6</v>
      </c>
      <c r="Y19">
        <v>7.5</v>
      </c>
      <c r="Z19">
        <v>6</v>
      </c>
      <c r="AA19">
        <v>6</v>
      </c>
      <c r="AB19" t="s">
        <v>26</v>
      </c>
      <c r="AC19">
        <v>6</v>
      </c>
      <c r="AD19">
        <v>7</v>
      </c>
      <c r="AH19">
        <f t="shared" si="0"/>
        <v>12</v>
      </c>
      <c r="AI19" s="18">
        <f t="shared" si="1"/>
        <v>6.25</v>
      </c>
      <c r="AJ19">
        <f t="shared" si="2"/>
        <v>0.78334945180064031</v>
      </c>
      <c r="AK19">
        <v>1</v>
      </c>
    </row>
    <row r="20" spans="1:37" x14ac:dyDescent="0.3">
      <c r="A20" t="s">
        <v>8</v>
      </c>
      <c r="B20">
        <v>6</v>
      </c>
      <c r="C20" t="s">
        <v>26</v>
      </c>
      <c r="D20">
        <v>4</v>
      </c>
      <c r="E20" t="s">
        <v>26</v>
      </c>
      <c r="F20" t="s">
        <v>26</v>
      </c>
      <c r="G20">
        <v>5.5</v>
      </c>
      <c r="H20">
        <v>4</v>
      </c>
      <c r="I20">
        <v>4.5</v>
      </c>
      <c r="J20">
        <v>7</v>
      </c>
      <c r="K20">
        <v>7</v>
      </c>
      <c r="L20" t="s">
        <v>26</v>
      </c>
      <c r="M20" t="s">
        <v>26</v>
      </c>
      <c r="N20" t="s">
        <v>26</v>
      </c>
      <c r="O20">
        <v>5.5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>
        <v>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>
        <v>7</v>
      </c>
      <c r="AB20" t="s">
        <v>26</v>
      </c>
      <c r="AC20">
        <v>7</v>
      </c>
      <c r="AD20" t="s">
        <v>26</v>
      </c>
      <c r="AH20">
        <f t="shared" si="0"/>
        <v>11</v>
      </c>
      <c r="AI20" s="18">
        <f t="shared" si="1"/>
        <v>5.7727272727272725</v>
      </c>
      <c r="AJ20">
        <f t="shared" si="2"/>
        <v>1.1908743922772957</v>
      </c>
      <c r="AK20">
        <v>1</v>
      </c>
    </row>
    <row r="21" spans="1:37" x14ac:dyDescent="0.3">
      <c r="A21" t="s">
        <v>12</v>
      </c>
      <c r="B21">
        <v>8.5</v>
      </c>
      <c r="C21" t="s">
        <v>26</v>
      </c>
      <c r="D21">
        <v>7.5</v>
      </c>
      <c r="E21">
        <v>7.5</v>
      </c>
      <c r="F21" t="s">
        <v>26</v>
      </c>
      <c r="G21" t="s">
        <v>26</v>
      </c>
      <c r="H21">
        <v>6</v>
      </c>
      <c r="I21">
        <v>7.5</v>
      </c>
      <c r="J21" t="s">
        <v>26</v>
      </c>
      <c r="K21">
        <v>6</v>
      </c>
      <c r="L21">
        <v>7.5</v>
      </c>
      <c r="M21">
        <v>7</v>
      </c>
      <c r="N21">
        <v>6</v>
      </c>
      <c r="O21" t="s">
        <v>26</v>
      </c>
      <c r="P21" t="s">
        <v>26</v>
      </c>
      <c r="Q21" t="s">
        <v>26</v>
      </c>
      <c r="R21">
        <v>9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H21">
        <f t="shared" si="0"/>
        <v>10</v>
      </c>
      <c r="AI21" s="18">
        <f t="shared" si="1"/>
        <v>7.25</v>
      </c>
      <c r="AJ21">
        <f t="shared" si="2"/>
        <v>1.0341394704992379</v>
      </c>
      <c r="AK21">
        <v>0</v>
      </c>
    </row>
    <row r="22" spans="1:37" x14ac:dyDescent="0.3">
      <c r="A22" t="s">
        <v>16</v>
      </c>
      <c r="B22">
        <v>7.5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7</v>
      </c>
      <c r="W22">
        <v>7</v>
      </c>
      <c r="X22">
        <v>6</v>
      </c>
      <c r="Y22">
        <v>7</v>
      </c>
      <c r="Z22">
        <v>7.5</v>
      </c>
      <c r="AA22">
        <v>7</v>
      </c>
      <c r="AB22">
        <v>7</v>
      </c>
      <c r="AC22">
        <v>7.5</v>
      </c>
      <c r="AD22">
        <v>7</v>
      </c>
      <c r="AE22">
        <v>6</v>
      </c>
      <c r="AH22">
        <f t="shared" si="0"/>
        <v>11</v>
      </c>
      <c r="AI22" s="18">
        <f t="shared" si="1"/>
        <v>6.9545454545454541</v>
      </c>
      <c r="AJ22">
        <f t="shared" si="2"/>
        <v>0.52223296786709339</v>
      </c>
      <c r="AK22">
        <v>1</v>
      </c>
    </row>
    <row r="23" spans="1:37" x14ac:dyDescent="0.3">
      <c r="A23" t="s">
        <v>46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>
        <v>6</v>
      </c>
      <c r="I23">
        <v>5.5</v>
      </c>
      <c r="J23">
        <v>5.5</v>
      </c>
      <c r="K23">
        <v>4</v>
      </c>
      <c r="L23" t="s">
        <v>26</v>
      </c>
      <c r="M23">
        <v>4</v>
      </c>
      <c r="N23">
        <v>4.5</v>
      </c>
      <c r="O23">
        <v>7.5</v>
      </c>
      <c r="P23">
        <v>7</v>
      </c>
      <c r="Q23">
        <v>4.5</v>
      </c>
      <c r="R23" t="s">
        <v>26</v>
      </c>
      <c r="S23" t="s">
        <v>26</v>
      </c>
      <c r="T23" t="s">
        <v>26</v>
      </c>
      <c r="U23">
        <v>5.5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H23">
        <f t="shared" si="0"/>
        <v>10</v>
      </c>
      <c r="AI23" s="18">
        <f t="shared" si="1"/>
        <v>5.4</v>
      </c>
      <c r="AJ23">
        <f t="shared" si="2"/>
        <v>1.1972189997378637</v>
      </c>
      <c r="AK23">
        <v>0</v>
      </c>
    </row>
    <row r="24" spans="1:37" x14ac:dyDescent="0.3">
      <c r="A24" t="s">
        <v>45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>
        <v>7.5</v>
      </c>
      <c r="H24">
        <v>7.5</v>
      </c>
      <c r="I24" t="s">
        <v>26</v>
      </c>
      <c r="J24">
        <v>8.5</v>
      </c>
      <c r="K24">
        <v>8.5</v>
      </c>
      <c r="L24">
        <v>7.5</v>
      </c>
      <c r="M24">
        <v>7.5</v>
      </c>
      <c r="N24">
        <v>7.5</v>
      </c>
      <c r="O24">
        <v>9</v>
      </c>
      <c r="P24">
        <v>8.5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H24">
        <f t="shared" si="0"/>
        <v>9</v>
      </c>
      <c r="AI24" s="18">
        <f t="shared" si="1"/>
        <v>8</v>
      </c>
      <c r="AJ24">
        <f t="shared" si="2"/>
        <v>0.61237243569579447</v>
      </c>
      <c r="AK24">
        <v>0</v>
      </c>
    </row>
    <row r="25" spans="1:37" x14ac:dyDescent="0.3">
      <c r="A25" t="s">
        <v>56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>
        <v>5.5</v>
      </c>
      <c r="R25" t="s">
        <v>26</v>
      </c>
      <c r="S25">
        <v>7</v>
      </c>
      <c r="T25" t="s">
        <v>26</v>
      </c>
      <c r="U25" t="s">
        <v>26</v>
      </c>
      <c r="V25">
        <v>7</v>
      </c>
      <c r="W25" t="s">
        <v>26</v>
      </c>
      <c r="X25">
        <v>6</v>
      </c>
      <c r="Y25">
        <v>7</v>
      </c>
      <c r="Z25">
        <v>7</v>
      </c>
      <c r="AA25" t="s">
        <v>26</v>
      </c>
      <c r="AB25">
        <v>7</v>
      </c>
      <c r="AC25">
        <v>4.5</v>
      </c>
      <c r="AD25">
        <v>7</v>
      </c>
      <c r="AE25">
        <v>6</v>
      </c>
      <c r="AH25">
        <f t="shared" si="0"/>
        <v>10</v>
      </c>
      <c r="AI25" s="18">
        <f t="shared" si="1"/>
        <v>6.4</v>
      </c>
      <c r="AJ25">
        <f t="shared" si="2"/>
        <v>0.87559503577091169</v>
      </c>
      <c r="AK25">
        <v>1</v>
      </c>
    </row>
    <row r="26" spans="1:37" x14ac:dyDescent="0.3">
      <c r="A26" t="s">
        <v>22</v>
      </c>
      <c r="B26" t="s">
        <v>26</v>
      </c>
      <c r="C26" t="s">
        <v>26</v>
      </c>
      <c r="D26">
        <v>7</v>
      </c>
      <c r="E26">
        <v>7</v>
      </c>
      <c r="F26">
        <v>5.5</v>
      </c>
      <c r="G26" t="s">
        <v>26</v>
      </c>
      <c r="H26" t="s">
        <v>26</v>
      </c>
      <c r="I26" t="s">
        <v>26</v>
      </c>
      <c r="J26" t="s">
        <v>26</v>
      </c>
      <c r="K26">
        <v>7</v>
      </c>
      <c r="L26">
        <v>7</v>
      </c>
      <c r="M26" t="s">
        <v>26</v>
      </c>
      <c r="N26">
        <v>7.5</v>
      </c>
      <c r="O26" t="s">
        <v>26</v>
      </c>
      <c r="P26" t="s">
        <v>26</v>
      </c>
      <c r="Q26" t="s">
        <v>26</v>
      </c>
      <c r="R26" t="s">
        <v>26</v>
      </c>
      <c r="S26">
        <v>7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H26">
        <f t="shared" si="0"/>
        <v>7</v>
      </c>
      <c r="AI26" s="18">
        <f t="shared" si="1"/>
        <v>6.8571428571428568</v>
      </c>
      <c r="AJ26">
        <f t="shared" si="2"/>
        <v>0.62678317052800869</v>
      </c>
      <c r="AK26">
        <v>0</v>
      </c>
    </row>
    <row r="27" spans="1:37" x14ac:dyDescent="0.3">
      <c r="A27" t="s">
        <v>17</v>
      </c>
      <c r="B27" t="s">
        <v>26</v>
      </c>
      <c r="C27">
        <v>5.5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4.5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>
        <v>5.5</v>
      </c>
      <c r="Z27">
        <v>5.5</v>
      </c>
      <c r="AA27" t="s">
        <v>26</v>
      </c>
      <c r="AB27">
        <v>5.5</v>
      </c>
      <c r="AC27">
        <v>5.5</v>
      </c>
      <c r="AD27">
        <v>4</v>
      </c>
      <c r="AH27">
        <f t="shared" si="0"/>
        <v>7</v>
      </c>
      <c r="AI27" s="18">
        <f t="shared" si="1"/>
        <v>5.1428571428571432</v>
      </c>
      <c r="AJ27">
        <f t="shared" si="2"/>
        <v>0.62678317052800925</v>
      </c>
      <c r="AK27">
        <v>1</v>
      </c>
    </row>
    <row r="28" spans="1:37" x14ac:dyDescent="0.3">
      <c r="A28" t="s">
        <v>48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>
        <v>7</v>
      </c>
      <c r="J28" t="s">
        <v>26</v>
      </c>
      <c r="K28">
        <v>7</v>
      </c>
      <c r="L28">
        <v>7.5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7</v>
      </c>
      <c r="S28" t="s">
        <v>26</v>
      </c>
      <c r="T28" t="s">
        <v>26</v>
      </c>
      <c r="U28">
        <v>7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>
        <v>6</v>
      </c>
      <c r="AH28">
        <f t="shared" si="0"/>
        <v>6</v>
      </c>
      <c r="AI28" s="18">
        <f t="shared" si="1"/>
        <v>6.916666666666667</v>
      </c>
      <c r="AJ28">
        <f t="shared" si="2"/>
        <v>0.49159604012508756</v>
      </c>
      <c r="AK28">
        <v>0</v>
      </c>
    </row>
    <row r="29" spans="1:37" x14ac:dyDescent="0.3">
      <c r="A29" t="s">
        <v>44</v>
      </c>
      <c r="B29" t="s">
        <v>26</v>
      </c>
      <c r="C29" t="s">
        <v>26</v>
      </c>
      <c r="D29" t="s">
        <v>26</v>
      </c>
      <c r="E29" t="s">
        <v>26</v>
      </c>
      <c r="F29">
        <v>5.5</v>
      </c>
      <c r="G29">
        <v>4.5</v>
      </c>
      <c r="H29">
        <v>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>
        <v>6</v>
      </c>
      <c r="R29" t="s">
        <v>26</v>
      </c>
      <c r="S29">
        <v>6</v>
      </c>
      <c r="T29">
        <v>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H29">
        <f t="shared" si="0"/>
        <v>6</v>
      </c>
      <c r="AI29" s="18">
        <f t="shared" si="1"/>
        <v>5.666666666666667</v>
      </c>
      <c r="AJ29">
        <f t="shared" si="2"/>
        <v>0.60553007081949839</v>
      </c>
      <c r="AK29">
        <v>0</v>
      </c>
    </row>
    <row r="30" spans="1:37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H30">
        <f t="shared" si="0"/>
        <v>6</v>
      </c>
      <c r="AI30" s="18">
        <f t="shared" si="1"/>
        <v>6.166666666666667</v>
      </c>
      <c r="AJ30">
        <f t="shared" si="2"/>
        <v>0.40824829046386302</v>
      </c>
      <c r="AK30">
        <v>0</v>
      </c>
    </row>
    <row r="31" spans="1:37" x14ac:dyDescent="0.3">
      <c r="A31" t="s">
        <v>24</v>
      </c>
      <c r="B31" t="s">
        <v>26</v>
      </c>
      <c r="C31" t="s">
        <v>26</v>
      </c>
      <c r="D31" t="s">
        <v>26</v>
      </c>
      <c r="E31">
        <v>7.5</v>
      </c>
      <c r="F31" t="s">
        <v>26</v>
      </c>
      <c r="G31" t="s">
        <v>26</v>
      </c>
      <c r="H31" t="s">
        <v>26</v>
      </c>
      <c r="I31" t="s">
        <v>26</v>
      </c>
      <c r="J31">
        <v>8.5</v>
      </c>
      <c r="K31" t="s">
        <v>26</v>
      </c>
      <c r="L31">
        <v>7.5</v>
      </c>
      <c r="M31" t="s">
        <v>26</v>
      </c>
      <c r="N31">
        <v>7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H31">
        <f t="shared" si="0"/>
        <v>4</v>
      </c>
      <c r="AI31" s="18">
        <f t="shared" si="1"/>
        <v>7.625</v>
      </c>
      <c r="AJ31">
        <f t="shared" si="2"/>
        <v>0.62915286960589578</v>
      </c>
      <c r="AK31">
        <v>0</v>
      </c>
    </row>
    <row r="32" spans="1:37" x14ac:dyDescent="0.3">
      <c r="A32" t="s">
        <v>61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7</v>
      </c>
      <c r="S32">
        <v>5.5</v>
      </c>
      <c r="T32">
        <v>5.5</v>
      </c>
      <c r="U32" t="s">
        <v>26</v>
      </c>
      <c r="V32" t="s">
        <v>26</v>
      </c>
      <c r="W32">
        <v>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H32">
        <f t="shared" si="0"/>
        <v>4</v>
      </c>
      <c r="AI32" s="18">
        <f t="shared" si="1"/>
        <v>6</v>
      </c>
      <c r="AJ32">
        <f t="shared" si="2"/>
        <v>0.70710678118654757</v>
      </c>
      <c r="AK32">
        <v>0</v>
      </c>
    </row>
    <row r="33" spans="1:37" x14ac:dyDescent="0.3">
      <c r="A33" t="s">
        <v>68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>
        <v>6</v>
      </c>
      <c r="Y33" t="s">
        <v>26</v>
      </c>
      <c r="Z33">
        <v>5.5</v>
      </c>
      <c r="AA33">
        <v>4</v>
      </c>
      <c r="AB33">
        <v>3</v>
      </c>
      <c r="AC33" t="s">
        <v>26</v>
      </c>
      <c r="AD33" t="s">
        <v>26</v>
      </c>
      <c r="AH33">
        <f t="shared" si="0"/>
        <v>4</v>
      </c>
      <c r="AI33" s="18">
        <f t="shared" si="1"/>
        <v>4.625</v>
      </c>
      <c r="AJ33">
        <f t="shared" si="2"/>
        <v>1.3768926368215255</v>
      </c>
      <c r="AK33">
        <v>0</v>
      </c>
    </row>
    <row r="34" spans="1:37" x14ac:dyDescent="0.3">
      <c r="A34" t="s">
        <v>54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>
        <v>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>
        <v>7</v>
      </c>
      <c r="W34">
        <v>7.5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H34">
        <f t="shared" ref="AH34:AH53" si="3">COUNT(B34:AG34)</f>
        <v>3</v>
      </c>
      <c r="AI34" s="18">
        <f t="shared" ref="AI34:AI53" si="4">AVERAGE(B34:AG34)</f>
        <v>6.833333333333333</v>
      </c>
      <c r="AJ34">
        <f t="shared" ref="AJ34:AJ53" si="5">IF(AH34&gt;1,_xlfn.STDEV.S(B34:AG34),"")</f>
        <v>0.76376261582597338</v>
      </c>
      <c r="AK34">
        <v>0</v>
      </c>
    </row>
    <row r="35" spans="1:37" x14ac:dyDescent="0.3">
      <c r="A35" t="s">
        <v>18</v>
      </c>
      <c r="B35" t="s">
        <v>26</v>
      </c>
      <c r="C35">
        <v>4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>
        <v>6</v>
      </c>
      <c r="R35">
        <v>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H35">
        <f t="shared" si="3"/>
        <v>3</v>
      </c>
      <c r="AI35" s="18">
        <f t="shared" si="4"/>
        <v>5.333333333333333</v>
      </c>
      <c r="AJ35">
        <f t="shared" si="5"/>
        <v>1.1547005383792526</v>
      </c>
      <c r="AK35">
        <v>0</v>
      </c>
    </row>
    <row r="36" spans="1:37" x14ac:dyDescent="0.3">
      <c r="A36" t="s">
        <v>63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>
        <v>4.5</v>
      </c>
      <c r="T36" t="s">
        <v>26</v>
      </c>
      <c r="U36">
        <v>4.5</v>
      </c>
      <c r="V36" t="s">
        <v>26</v>
      </c>
      <c r="W36">
        <v>5.5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H36">
        <f t="shared" si="3"/>
        <v>3</v>
      </c>
      <c r="AI36" s="18">
        <f t="shared" si="4"/>
        <v>4.833333333333333</v>
      </c>
      <c r="AJ36">
        <f t="shared" si="5"/>
        <v>0.57735026918962584</v>
      </c>
      <c r="AK36">
        <v>0</v>
      </c>
    </row>
    <row r="37" spans="1:37" x14ac:dyDescent="0.3">
      <c r="A37" t="s">
        <v>60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>
        <v>4.5</v>
      </c>
      <c r="S37" t="s">
        <v>26</v>
      </c>
      <c r="T37">
        <v>4</v>
      </c>
      <c r="U37">
        <v>4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H37">
        <f t="shared" si="3"/>
        <v>3</v>
      </c>
      <c r="AI37" s="18">
        <f t="shared" si="4"/>
        <v>4.166666666666667</v>
      </c>
      <c r="AJ37">
        <f t="shared" si="5"/>
        <v>0.28867513459481287</v>
      </c>
      <c r="AK37">
        <v>0</v>
      </c>
    </row>
    <row r="38" spans="1:37" x14ac:dyDescent="0.3">
      <c r="A38" t="s">
        <v>82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>
        <v>7</v>
      </c>
      <c r="AA38" t="s">
        <v>26</v>
      </c>
      <c r="AB38" t="s">
        <v>26</v>
      </c>
      <c r="AC38" t="s">
        <v>26</v>
      </c>
      <c r="AD38">
        <v>7.5</v>
      </c>
      <c r="AH38">
        <f t="shared" si="3"/>
        <v>2</v>
      </c>
      <c r="AI38" s="18">
        <f t="shared" si="4"/>
        <v>7.25</v>
      </c>
      <c r="AJ38">
        <f t="shared" si="5"/>
        <v>0.35355339059327379</v>
      </c>
      <c r="AK38">
        <v>0</v>
      </c>
    </row>
    <row r="39" spans="1:37" x14ac:dyDescent="0.3">
      <c r="A39" t="s">
        <v>86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>
        <v>4.5</v>
      </c>
      <c r="AC39">
        <v>6</v>
      </c>
      <c r="AD39" t="s">
        <v>26</v>
      </c>
      <c r="AE39">
        <v>6.5</v>
      </c>
      <c r="AH39">
        <f t="shared" si="3"/>
        <v>3</v>
      </c>
      <c r="AI39" s="18">
        <f t="shared" si="4"/>
        <v>5.666666666666667</v>
      </c>
      <c r="AJ39">
        <f t="shared" si="5"/>
        <v>1.0408329997330674</v>
      </c>
      <c r="AK39">
        <v>0</v>
      </c>
    </row>
    <row r="40" spans="1:37" x14ac:dyDescent="0.3">
      <c r="A40" t="s">
        <v>49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>
        <v>5.5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>
        <v>5.5</v>
      </c>
      <c r="AA40" t="s">
        <v>26</v>
      </c>
      <c r="AB40" t="s">
        <v>26</v>
      </c>
      <c r="AC40" t="s">
        <v>26</v>
      </c>
      <c r="AD40" t="s">
        <v>26</v>
      </c>
      <c r="AH40">
        <f t="shared" si="3"/>
        <v>2</v>
      </c>
      <c r="AI40" s="18">
        <f t="shared" si="4"/>
        <v>5.5</v>
      </c>
      <c r="AJ40">
        <f t="shared" si="5"/>
        <v>0</v>
      </c>
      <c r="AK40">
        <v>0</v>
      </c>
    </row>
    <row r="41" spans="1:37" x14ac:dyDescent="0.3">
      <c r="A41" t="s">
        <v>51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>
        <v>2.5</v>
      </c>
      <c r="K41" t="s">
        <v>26</v>
      </c>
      <c r="L41" t="s">
        <v>26</v>
      </c>
      <c r="M41">
        <v>4.5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H41">
        <f t="shared" si="3"/>
        <v>2</v>
      </c>
      <c r="AI41" s="18">
        <f t="shared" si="4"/>
        <v>3.5</v>
      </c>
      <c r="AJ41">
        <f t="shared" si="5"/>
        <v>1.4142135623730951</v>
      </c>
      <c r="AK41">
        <v>0</v>
      </c>
    </row>
    <row r="42" spans="1:37" x14ac:dyDescent="0.3">
      <c r="A42" t="s">
        <v>43</v>
      </c>
      <c r="B42" t="s">
        <v>26</v>
      </c>
      <c r="C42">
        <v>1.5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2.5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H42">
        <f t="shared" si="3"/>
        <v>2</v>
      </c>
      <c r="AI42" s="18">
        <f t="shared" si="4"/>
        <v>2</v>
      </c>
      <c r="AJ42">
        <f t="shared" si="5"/>
        <v>0.70710678118654757</v>
      </c>
      <c r="AK42">
        <v>0</v>
      </c>
    </row>
    <row r="43" spans="1:37" x14ac:dyDescent="0.3">
      <c r="A43" t="s">
        <v>21</v>
      </c>
      <c r="B43" t="s">
        <v>26</v>
      </c>
      <c r="C43" t="s">
        <v>26</v>
      </c>
      <c r="D43">
        <v>3</v>
      </c>
      <c r="E43" t="s">
        <v>26</v>
      </c>
      <c r="F43" t="s">
        <v>26</v>
      </c>
      <c r="G43">
        <v>1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>
        <v>1.5</v>
      </c>
      <c r="AH43">
        <f t="shared" si="3"/>
        <v>3</v>
      </c>
      <c r="AI43" s="18">
        <f t="shared" si="4"/>
        <v>1.8333333333333333</v>
      </c>
      <c r="AJ43">
        <f t="shared" si="5"/>
        <v>1.0408329997330663</v>
      </c>
      <c r="AK43">
        <v>0</v>
      </c>
    </row>
    <row r="44" spans="1:37" x14ac:dyDescent="0.3">
      <c r="A44" t="s">
        <v>88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>
        <v>9</v>
      </c>
      <c r="AH44">
        <f t="shared" si="3"/>
        <v>1</v>
      </c>
      <c r="AI44" s="18">
        <f t="shared" si="4"/>
        <v>9</v>
      </c>
      <c r="AJ44" t="str">
        <f t="shared" si="5"/>
        <v/>
      </c>
      <c r="AK44">
        <v>0</v>
      </c>
    </row>
    <row r="45" spans="1:37" x14ac:dyDescent="0.3">
      <c r="A45" t="s">
        <v>87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>
        <v>7</v>
      </c>
      <c r="AE45">
        <v>7</v>
      </c>
      <c r="AH45">
        <f t="shared" si="3"/>
        <v>2</v>
      </c>
      <c r="AI45" s="18">
        <f t="shared" si="4"/>
        <v>7</v>
      </c>
      <c r="AJ45">
        <f t="shared" si="5"/>
        <v>0</v>
      </c>
      <c r="AK45">
        <v>0</v>
      </c>
    </row>
    <row r="46" spans="1:37" x14ac:dyDescent="0.3">
      <c r="A46" t="s">
        <v>78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 t="s">
        <v>26</v>
      </c>
      <c r="AH46">
        <f t="shared" si="3"/>
        <v>1</v>
      </c>
      <c r="AI46" s="18">
        <f t="shared" si="4"/>
        <v>7</v>
      </c>
      <c r="AJ46" t="str">
        <f t="shared" si="5"/>
        <v/>
      </c>
      <c r="AK46">
        <v>0</v>
      </c>
    </row>
    <row r="47" spans="1:37" x14ac:dyDescent="0.3">
      <c r="A47" t="s">
        <v>80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H47">
        <f t="shared" si="3"/>
        <v>1</v>
      </c>
      <c r="AI47" s="18">
        <f t="shared" si="4"/>
        <v>7</v>
      </c>
      <c r="AJ47" t="str">
        <f t="shared" si="5"/>
        <v/>
      </c>
      <c r="AK47">
        <v>0</v>
      </c>
    </row>
    <row r="48" spans="1:37" x14ac:dyDescent="0.3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>
        <v>7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H48">
        <f t="shared" si="3"/>
        <v>1</v>
      </c>
      <c r="AI48" s="18">
        <f t="shared" si="4"/>
        <v>7</v>
      </c>
      <c r="AJ48" t="str">
        <f t="shared" si="5"/>
        <v/>
      </c>
      <c r="AK48">
        <v>0</v>
      </c>
    </row>
    <row r="49" spans="1:37" x14ac:dyDescent="0.3">
      <c r="A49" t="s">
        <v>52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>
        <v>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H49">
        <f t="shared" si="3"/>
        <v>1</v>
      </c>
      <c r="AI49" s="18">
        <f t="shared" si="4"/>
        <v>6</v>
      </c>
      <c r="AJ49" t="str">
        <f t="shared" si="5"/>
        <v/>
      </c>
      <c r="AK49">
        <v>0</v>
      </c>
    </row>
    <row r="50" spans="1:37" x14ac:dyDescent="0.3">
      <c r="A50" t="s">
        <v>53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>
        <v>5.5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H50">
        <f t="shared" si="3"/>
        <v>1</v>
      </c>
      <c r="AI50" s="18">
        <f t="shared" si="4"/>
        <v>5.5</v>
      </c>
      <c r="AJ50" t="str">
        <f t="shared" si="5"/>
        <v/>
      </c>
      <c r="AK50">
        <v>0</v>
      </c>
    </row>
    <row r="51" spans="1:37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H51">
        <f t="shared" si="3"/>
        <v>1</v>
      </c>
      <c r="AI51" s="18">
        <f t="shared" si="4"/>
        <v>4.5</v>
      </c>
      <c r="AJ51" t="str">
        <f t="shared" si="5"/>
        <v/>
      </c>
      <c r="AK51">
        <v>0</v>
      </c>
    </row>
    <row r="52" spans="1:37" x14ac:dyDescent="0.3">
      <c r="A52" t="s">
        <v>79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H52">
        <f t="shared" si="3"/>
        <v>1</v>
      </c>
      <c r="AI52" s="18">
        <f t="shared" si="4"/>
        <v>4.5</v>
      </c>
      <c r="AJ52" t="str">
        <f t="shared" si="5"/>
        <v/>
      </c>
      <c r="AK52">
        <v>0</v>
      </c>
    </row>
    <row r="53" spans="1:37" x14ac:dyDescent="0.3">
      <c r="A53" t="s">
        <v>85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H53">
        <f t="shared" si="3"/>
        <v>1</v>
      </c>
      <c r="AI53" s="18">
        <f t="shared" si="4"/>
        <v>4</v>
      </c>
      <c r="AJ53" t="str">
        <f t="shared" si="5"/>
        <v/>
      </c>
      <c r="AK53">
        <v>0</v>
      </c>
    </row>
  </sheetData>
  <autoFilter ref="A1:AK54" xr:uid="{7217F6E2-94B9-43BA-8347-6F8651201F03}">
    <sortState ref="A2:AK54">
      <sortCondition descending="1" ref="AH1:AH54"/>
    </sortState>
  </autoFilter>
  <conditionalFormatting sqref="AA2:AF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40:AH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0:AJ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F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:AI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F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 AH43 AH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 AJ43 AJ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 AI43 AI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 AH44 AH48:AH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 AJ44 AJ48:AJ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 AI44 AI48:AI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 AI44 AI48:AI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E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E49 AB51:AE51 AD53:AE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338</v>
      </c>
      <c r="B1" t="s">
        <v>339</v>
      </c>
      <c r="D1" t="s">
        <v>336</v>
      </c>
      <c r="E1" t="s">
        <v>337</v>
      </c>
      <c r="F1" t="s">
        <v>339</v>
      </c>
      <c r="H1" t="s">
        <v>336</v>
      </c>
      <c r="I1" t="s">
        <v>337</v>
      </c>
      <c r="J1" t="s">
        <v>339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334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335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L58"/>
  <sheetViews>
    <sheetView topLeftCell="A16" workbookViewId="0">
      <selection activeCell="H58" sqref="H58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8" width="15.88671875" style="22" customWidth="1"/>
    <col min="9" max="9" width="12" bestFit="1" customWidth="1"/>
    <col min="11" max="12" width="10.44140625" bestFit="1" customWidth="1"/>
  </cols>
  <sheetData>
    <row r="1" spans="1:12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77</v>
      </c>
      <c r="H1" s="22" t="s">
        <v>333</v>
      </c>
      <c r="I1" t="s">
        <v>74</v>
      </c>
      <c r="J1" t="s">
        <v>84</v>
      </c>
    </row>
    <row r="2" spans="1:12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</row>
    <row r="3" spans="1:12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0"/>
      <c r="L3" s="20"/>
    </row>
    <row r="4" spans="1:12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</row>
    <row r="5" spans="1:12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21">
        <v>77.78</v>
      </c>
      <c r="H5" s="21">
        <v>84.73</v>
      </c>
      <c r="K5" s="20"/>
      <c r="L5" s="20"/>
    </row>
    <row r="6" spans="1:12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20"/>
    </row>
    <row r="7" spans="1:12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  <c r="H7" s="19"/>
    </row>
    <row r="8" spans="1:12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</row>
    <row r="9" spans="1:12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21">
        <v>84.73</v>
      </c>
    </row>
    <row r="10" spans="1:12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</row>
    <row r="11" spans="1:12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</row>
    <row r="12" spans="1:12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</row>
    <row r="13" spans="1:12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</row>
    <row r="14" spans="1:12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21">
        <v>77.78</v>
      </c>
      <c r="H14" s="21">
        <v>84.73</v>
      </c>
    </row>
    <row r="15" spans="1:12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21">
        <v>77.78</v>
      </c>
      <c r="H15" s="19">
        <v>84.73</v>
      </c>
    </row>
    <row r="16" spans="1:12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21">
        <v>84.73</v>
      </c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21">
        <v>84.73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21">
        <v>84.73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/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/>
    </row>
    <row r="26" spans="1:9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21">
        <v>50</v>
      </c>
      <c r="D28" s="21">
        <v>100</v>
      </c>
      <c r="E28" s="21">
        <v>25</v>
      </c>
      <c r="F28" s="19"/>
      <c r="G28" s="19"/>
      <c r="H28" s="19"/>
      <c r="I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</row>
    <row r="31" spans="1:9" x14ac:dyDescent="0.3">
      <c r="A31" t="s">
        <v>47</v>
      </c>
      <c r="C31" s="19">
        <v>25</v>
      </c>
      <c r="D31" s="19"/>
      <c r="E31" s="19"/>
      <c r="F31" s="19"/>
      <c r="G31" s="19"/>
      <c r="H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21">
        <v>25</v>
      </c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/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21">
        <v>75</v>
      </c>
      <c r="H39" s="19">
        <v>84.73</v>
      </c>
      <c r="J39">
        <v>50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21">
        <v>25</v>
      </c>
    </row>
    <row r="45" spans="1:10" x14ac:dyDescent="0.3">
      <c r="A45" t="s">
        <v>78</v>
      </c>
      <c r="C45" s="19"/>
      <c r="D45" s="19"/>
      <c r="E45" s="19"/>
      <c r="F45" s="19"/>
      <c r="G45" s="19">
        <v>25</v>
      </c>
      <c r="H45" s="19"/>
    </row>
    <row r="46" spans="1:10" x14ac:dyDescent="0.3">
      <c r="A46" t="s">
        <v>80</v>
      </c>
      <c r="C46" s="19"/>
      <c r="D46" s="19"/>
      <c r="E46" s="19"/>
      <c r="F46" s="19"/>
      <c r="G46" s="19">
        <v>25</v>
      </c>
      <c r="H46" s="19"/>
    </row>
    <row r="47" spans="1:10" x14ac:dyDescent="0.3">
      <c r="A47" t="s">
        <v>82</v>
      </c>
      <c r="C47" s="19"/>
      <c r="D47" s="19"/>
      <c r="E47" s="19"/>
      <c r="F47" s="19"/>
      <c r="G47" s="19">
        <v>25</v>
      </c>
      <c r="H47" s="19"/>
    </row>
    <row r="48" spans="1:10" x14ac:dyDescent="0.3">
      <c r="A48" t="s">
        <v>79</v>
      </c>
      <c r="C48" s="19"/>
      <c r="D48" s="19"/>
      <c r="E48" s="19"/>
      <c r="F48" s="19"/>
      <c r="G48" s="19">
        <v>25</v>
      </c>
      <c r="H48" s="19"/>
    </row>
    <row r="49" spans="1:8" x14ac:dyDescent="0.3">
      <c r="A49" t="s">
        <v>81</v>
      </c>
      <c r="G49" s="19">
        <v>25</v>
      </c>
      <c r="H49" s="19"/>
    </row>
    <row r="50" spans="1:8" x14ac:dyDescent="0.3">
      <c r="A50" t="s">
        <v>85</v>
      </c>
      <c r="G50" s="19"/>
      <c r="H50" s="19">
        <v>25</v>
      </c>
    </row>
    <row r="51" spans="1:8" x14ac:dyDescent="0.3">
      <c r="A51" t="s">
        <v>88</v>
      </c>
      <c r="G51" s="19"/>
      <c r="H51" s="21">
        <v>25</v>
      </c>
    </row>
    <row r="52" spans="1:8" x14ac:dyDescent="0.3">
      <c r="A52" t="s">
        <v>87</v>
      </c>
      <c r="G52" s="19"/>
      <c r="H52" s="19">
        <v>25</v>
      </c>
    </row>
    <row r="53" spans="1:8" x14ac:dyDescent="0.3">
      <c r="A53" t="s">
        <v>82</v>
      </c>
      <c r="G53" s="19"/>
      <c r="H53" s="21">
        <v>25</v>
      </c>
    </row>
    <row r="54" spans="1:8" x14ac:dyDescent="0.3">
      <c r="A54" t="s">
        <v>86</v>
      </c>
      <c r="G54" s="19"/>
      <c r="H54" s="19">
        <v>50</v>
      </c>
    </row>
    <row r="56" spans="1:8" x14ac:dyDescent="0.3">
      <c r="A56" t="s">
        <v>75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</row>
    <row r="57" spans="1:8" x14ac:dyDescent="0.3">
      <c r="A57" t="s">
        <v>76</v>
      </c>
      <c r="B57" s="20">
        <f>25*12+83.34*17</f>
        <v>1716.78</v>
      </c>
      <c r="C57" s="20">
        <f>20*25+70.84*17</f>
        <v>1704.28</v>
      </c>
      <c r="D57" s="20">
        <f>16*25+70.84*17</f>
        <v>1604.28</v>
      </c>
      <c r="E57" s="20">
        <f>14*25+77.78*17</f>
        <v>1672.26</v>
      </c>
      <c r="F57" s="20">
        <f>18*25+77.78*17</f>
        <v>1772.26</v>
      </c>
      <c r="G57" s="23">
        <f>13*77.78+25*15</f>
        <v>1386.1399999999999</v>
      </c>
      <c r="H57" s="23">
        <f>7*25+84.73*11</f>
        <v>1107.0300000000002</v>
      </c>
    </row>
    <row r="58" spans="1:8" x14ac:dyDescent="0.3">
      <c r="B58" s="24">
        <f t="shared" ref="B58:G58" si="1">B57/B56</f>
        <v>1.0000660194174757</v>
      </c>
      <c r="C58" s="24">
        <f t="shared" si="1"/>
        <v>0.98554311621021451</v>
      </c>
      <c r="D58" s="24">
        <f t="shared" si="1"/>
        <v>0.91449483548806332</v>
      </c>
      <c r="E58" s="24">
        <f t="shared" si="1"/>
        <v>0.98527037696051278</v>
      </c>
      <c r="F58" s="24">
        <f t="shared" si="1"/>
        <v>1</v>
      </c>
      <c r="G58" s="24">
        <f t="shared" si="1"/>
        <v>0.80483782936374304</v>
      </c>
      <c r="H58" s="24">
        <f t="shared" ref="H58" si="2">H57/H56</f>
        <v>0.64534426172168757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"/>
  <sheetViews>
    <sheetView topLeftCell="A64" workbookViewId="0">
      <selection activeCell="C89" sqref="C89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83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83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83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83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83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83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83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83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83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83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83</v>
      </c>
      <c r="I70" s="11">
        <v>3</v>
      </c>
      <c r="J70" s="2">
        <v>7</v>
      </c>
      <c r="K70" s="2" t="s">
        <v>19</v>
      </c>
      <c r="L70" s="2" t="s">
        <v>81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81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80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83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83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82</v>
      </c>
      <c r="M73" s="2" t="s">
        <v>78</v>
      </c>
      <c r="N73" s="2" t="s">
        <v>79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82</v>
      </c>
      <c r="E74" s="2" t="s">
        <v>78</v>
      </c>
      <c r="F74" s="2" t="s">
        <v>79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80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83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83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86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83</v>
      </c>
      <c r="N78" s="10" t="s">
        <v>15</v>
      </c>
      <c r="O78" s="10" t="s">
        <v>17</v>
      </c>
      <c r="P78" s="10" t="s">
        <v>85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83</v>
      </c>
      <c r="F79" s="10" t="s">
        <v>15</v>
      </c>
      <c r="G79" s="10" t="s">
        <v>17</v>
      </c>
      <c r="H79" s="10" t="s">
        <v>85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86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83</v>
      </c>
      <c r="F81" s="8" t="s">
        <v>86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83</v>
      </c>
      <c r="N83" s="8" t="s">
        <v>86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87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82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82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88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88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87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87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83</v>
      </c>
      <c r="O88" s="2" t="s">
        <v>16</v>
      </c>
      <c r="P88" s="3" t="s">
        <v>86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83</v>
      </c>
      <c r="G89" s="2" t="s">
        <v>16</v>
      </c>
      <c r="H89" s="3" t="s">
        <v>86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87</v>
      </c>
      <c r="N89" s="8" t="s">
        <v>11</v>
      </c>
      <c r="O89" s="8" t="s">
        <v>19</v>
      </c>
      <c r="P89" s="8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78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86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79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80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81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82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85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83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87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88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L53"/>
  <sheetViews>
    <sheetView zoomScaleNormal="100" workbookViewId="0">
      <pane xSplit="1" topLeftCell="B1" activePane="topRight" state="frozen"/>
      <selection pane="topRight" activeCell="L47" sqref="L47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</cols>
  <sheetData>
    <row r="1" spans="1:12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</row>
    <row r="2" spans="1:12" x14ac:dyDescent="0.3">
      <c r="A2" t="s">
        <v>2</v>
      </c>
      <c r="H2">
        <v>3</v>
      </c>
      <c r="L2">
        <v>1</v>
      </c>
    </row>
    <row r="3" spans="1:12" x14ac:dyDescent="0.3">
      <c r="A3" t="s">
        <v>24</v>
      </c>
    </row>
    <row r="4" spans="1:12" x14ac:dyDescent="0.3">
      <c r="A4" t="s">
        <v>78</v>
      </c>
      <c r="G4">
        <v>3</v>
      </c>
    </row>
    <row r="5" spans="1:12" x14ac:dyDescent="0.3">
      <c r="A5" t="s">
        <v>7</v>
      </c>
      <c r="K5">
        <v>1</v>
      </c>
    </row>
    <row r="6" spans="1:12" x14ac:dyDescent="0.3">
      <c r="A6" t="s">
        <v>48</v>
      </c>
    </row>
    <row r="7" spans="1:12" x14ac:dyDescent="0.3">
      <c r="A7" t="s">
        <v>18</v>
      </c>
    </row>
    <row r="8" spans="1:12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</row>
    <row r="9" spans="1:12" x14ac:dyDescent="0.3">
      <c r="A9" t="s">
        <v>14</v>
      </c>
      <c r="E9">
        <v>1</v>
      </c>
      <c r="F9">
        <v>1</v>
      </c>
      <c r="J9">
        <v>1</v>
      </c>
    </row>
    <row r="10" spans="1:12" x14ac:dyDescent="0.3">
      <c r="A10" t="s">
        <v>54</v>
      </c>
      <c r="C10">
        <v>2</v>
      </c>
      <c r="D10">
        <v>3</v>
      </c>
    </row>
    <row r="11" spans="1:12" x14ac:dyDescent="0.3">
      <c r="A11" t="s">
        <v>66</v>
      </c>
      <c r="D11">
        <v>2</v>
      </c>
      <c r="I11">
        <v>3</v>
      </c>
      <c r="J11">
        <v>1</v>
      </c>
    </row>
    <row r="12" spans="1:12" x14ac:dyDescent="0.3">
      <c r="A12" t="s">
        <v>86</v>
      </c>
      <c r="I12">
        <v>2</v>
      </c>
      <c r="J12">
        <v>1</v>
      </c>
      <c r="L12">
        <v>3</v>
      </c>
    </row>
    <row r="13" spans="1:12" x14ac:dyDescent="0.3">
      <c r="A13" t="s">
        <v>15</v>
      </c>
      <c r="F13">
        <v>1</v>
      </c>
      <c r="H13">
        <v>2</v>
      </c>
      <c r="I13">
        <v>1</v>
      </c>
    </row>
    <row r="14" spans="1:12" x14ac:dyDescent="0.3">
      <c r="A14" t="s">
        <v>6</v>
      </c>
      <c r="B14">
        <v>3</v>
      </c>
      <c r="E14">
        <v>2</v>
      </c>
      <c r="H14">
        <v>1</v>
      </c>
      <c r="L14">
        <v>2</v>
      </c>
    </row>
    <row r="15" spans="1:12" x14ac:dyDescent="0.3">
      <c r="A15" t="s">
        <v>52</v>
      </c>
    </row>
    <row r="16" spans="1:12" x14ac:dyDescent="0.3">
      <c r="A16" t="s">
        <v>79</v>
      </c>
    </row>
    <row r="17" spans="1:12" x14ac:dyDescent="0.3">
      <c r="A17" t="s">
        <v>12</v>
      </c>
    </row>
    <row r="18" spans="1:12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</row>
    <row r="19" spans="1:12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</row>
    <row r="20" spans="1:12" x14ac:dyDescent="0.3">
      <c r="A20" t="s">
        <v>80</v>
      </c>
      <c r="G20">
        <v>1</v>
      </c>
    </row>
    <row r="21" spans="1:12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</row>
    <row r="22" spans="1:12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</row>
    <row r="23" spans="1:12" x14ac:dyDescent="0.3">
      <c r="A23" t="s">
        <v>81</v>
      </c>
      <c r="F23">
        <v>1</v>
      </c>
    </row>
    <row r="24" spans="1:12" x14ac:dyDescent="0.3">
      <c r="A24" t="s">
        <v>61</v>
      </c>
      <c r="D24">
        <v>1</v>
      </c>
    </row>
    <row r="25" spans="1:12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</row>
    <row r="26" spans="1:12" x14ac:dyDescent="0.3">
      <c r="A26" t="s">
        <v>43</v>
      </c>
    </row>
    <row r="27" spans="1:12" x14ac:dyDescent="0.3">
      <c r="A27" t="s">
        <v>68</v>
      </c>
      <c r="E27">
        <v>1</v>
      </c>
      <c r="I27">
        <v>1</v>
      </c>
    </row>
    <row r="28" spans="1:12" x14ac:dyDescent="0.3">
      <c r="A28" t="s">
        <v>53</v>
      </c>
    </row>
    <row r="29" spans="1:12" x14ac:dyDescent="0.3">
      <c r="A29" t="s">
        <v>51</v>
      </c>
    </row>
    <row r="30" spans="1:12" x14ac:dyDescent="0.3">
      <c r="A30" t="s">
        <v>10</v>
      </c>
      <c r="B30">
        <v>2</v>
      </c>
      <c r="C30">
        <v>3</v>
      </c>
      <c r="F30">
        <v>2</v>
      </c>
      <c r="I30">
        <v>2</v>
      </c>
      <c r="J30">
        <v>2</v>
      </c>
      <c r="K30">
        <v>1</v>
      </c>
      <c r="L30">
        <v>1</v>
      </c>
    </row>
    <row r="31" spans="1:12" x14ac:dyDescent="0.3">
      <c r="A31" t="s">
        <v>46</v>
      </c>
      <c r="B31">
        <v>1</v>
      </c>
    </row>
    <row r="32" spans="1:12" x14ac:dyDescent="0.3">
      <c r="A32" t="s">
        <v>3</v>
      </c>
      <c r="F32">
        <v>3</v>
      </c>
    </row>
    <row r="33" spans="1:12" x14ac:dyDescent="0.3">
      <c r="A33" t="s">
        <v>56</v>
      </c>
      <c r="C33">
        <v>3</v>
      </c>
      <c r="E33">
        <v>2</v>
      </c>
      <c r="F33">
        <v>1</v>
      </c>
      <c r="G33">
        <v>2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t="s">
        <v>60</v>
      </c>
      <c r="B34">
        <v>2</v>
      </c>
    </row>
    <row r="35" spans="1:12" x14ac:dyDescent="0.3">
      <c r="A35" t="s">
        <v>11</v>
      </c>
    </row>
    <row r="36" spans="1:12" x14ac:dyDescent="0.3">
      <c r="A36" t="s">
        <v>55</v>
      </c>
      <c r="B36">
        <v>2</v>
      </c>
      <c r="C36">
        <v>1</v>
      </c>
      <c r="D36">
        <v>1</v>
      </c>
      <c r="E36">
        <v>1</v>
      </c>
      <c r="F36">
        <v>3</v>
      </c>
      <c r="G36">
        <v>2</v>
      </c>
      <c r="H36">
        <v>3</v>
      </c>
      <c r="J36">
        <v>1</v>
      </c>
      <c r="K36">
        <v>1</v>
      </c>
    </row>
    <row r="37" spans="1:12" x14ac:dyDescent="0.3">
      <c r="A37" t="s">
        <v>21</v>
      </c>
    </row>
    <row r="38" spans="1:12" x14ac:dyDescent="0.3">
      <c r="A38" t="s">
        <v>82</v>
      </c>
      <c r="G38">
        <v>3</v>
      </c>
      <c r="K38">
        <v>1</v>
      </c>
    </row>
    <row r="39" spans="1:12" x14ac:dyDescent="0.3">
      <c r="A39" t="s">
        <v>63</v>
      </c>
      <c r="B39">
        <v>2</v>
      </c>
      <c r="D39">
        <v>1</v>
      </c>
    </row>
    <row r="40" spans="1:12" x14ac:dyDescent="0.3">
      <c r="A40" t="s">
        <v>85</v>
      </c>
    </row>
    <row r="41" spans="1:12" x14ac:dyDescent="0.3">
      <c r="A41" t="s">
        <v>22</v>
      </c>
    </row>
    <row r="42" spans="1:12" x14ac:dyDescent="0.3">
      <c r="A42" t="s">
        <v>44</v>
      </c>
    </row>
    <row r="43" spans="1:12" x14ac:dyDescent="0.3">
      <c r="A43" t="s">
        <v>8</v>
      </c>
      <c r="B43">
        <v>1</v>
      </c>
      <c r="H43">
        <v>1</v>
      </c>
      <c r="J43">
        <v>2</v>
      </c>
    </row>
    <row r="44" spans="1:12" x14ac:dyDescent="0.3">
      <c r="A44" t="s">
        <v>83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2</v>
      </c>
      <c r="I44">
        <v>3</v>
      </c>
      <c r="J44">
        <v>4</v>
      </c>
      <c r="L44">
        <v>4</v>
      </c>
    </row>
    <row r="45" spans="1:12" x14ac:dyDescent="0.3">
      <c r="A45" t="s">
        <v>49</v>
      </c>
      <c r="G45">
        <v>2</v>
      </c>
    </row>
    <row r="46" spans="1:12" x14ac:dyDescent="0.3">
      <c r="A46" t="s">
        <v>87</v>
      </c>
      <c r="K46">
        <v>4</v>
      </c>
      <c r="L46">
        <v>2</v>
      </c>
    </row>
    <row r="47" spans="1:12" x14ac:dyDescent="0.3">
      <c r="A47" t="s">
        <v>5</v>
      </c>
      <c r="B47">
        <v>1</v>
      </c>
      <c r="C47">
        <v>2</v>
      </c>
      <c r="D47">
        <v>2</v>
      </c>
      <c r="E47">
        <v>3</v>
      </c>
      <c r="F47">
        <v>2</v>
      </c>
      <c r="G47">
        <v>3</v>
      </c>
      <c r="H47">
        <v>1</v>
      </c>
    </row>
    <row r="48" spans="1:12" x14ac:dyDescent="0.3">
      <c r="A48" t="s">
        <v>45</v>
      </c>
      <c r="K48">
        <v>1</v>
      </c>
    </row>
    <row r="49" spans="1:12" x14ac:dyDescent="0.3">
      <c r="A49" t="s">
        <v>23</v>
      </c>
      <c r="B49">
        <v>1</v>
      </c>
      <c r="D49">
        <v>1</v>
      </c>
      <c r="E49">
        <v>3</v>
      </c>
    </row>
    <row r="50" spans="1:12" x14ac:dyDescent="0.3">
      <c r="A50" t="s">
        <v>17</v>
      </c>
      <c r="F50">
        <v>2</v>
      </c>
      <c r="J50">
        <v>1</v>
      </c>
      <c r="K50">
        <v>1</v>
      </c>
    </row>
    <row r="51" spans="1:12" x14ac:dyDescent="0.3">
      <c r="A51" t="s">
        <v>88</v>
      </c>
      <c r="K51">
        <v>5</v>
      </c>
    </row>
    <row r="52" spans="1:12" x14ac:dyDescent="0.3">
      <c r="A52" t="s">
        <v>16</v>
      </c>
      <c r="C52">
        <v>4</v>
      </c>
      <c r="D52">
        <v>3</v>
      </c>
      <c r="F52">
        <v>2</v>
      </c>
      <c r="G52">
        <v>5</v>
      </c>
      <c r="H52">
        <v>3</v>
      </c>
      <c r="I52">
        <v>2</v>
      </c>
      <c r="J52">
        <v>5</v>
      </c>
      <c r="K52">
        <v>3</v>
      </c>
      <c r="L52">
        <v>2</v>
      </c>
    </row>
    <row r="53" spans="1:12" x14ac:dyDescent="0.3">
      <c r="A53" t="s">
        <v>47</v>
      </c>
    </row>
  </sheetData>
  <autoFilter ref="A1:K51" xr:uid="{5167CA1B-91AA-4363-B433-E3207EDE53DF}">
    <sortState ref="A2:K53">
      <sortCondition ref="A1:A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89</v>
      </c>
      <c r="B1" s="26" t="s">
        <v>90</v>
      </c>
      <c r="C1" s="27" t="s">
        <v>91</v>
      </c>
    </row>
    <row r="2" spans="1:3" x14ac:dyDescent="0.3">
      <c r="A2" s="28" t="s">
        <v>92</v>
      </c>
      <c r="B2" s="28" t="s">
        <v>93</v>
      </c>
      <c r="C2" s="29">
        <v>50</v>
      </c>
    </row>
    <row r="3" spans="1:3" x14ac:dyDescent="0.3">
      <c r="A3" s="28" t="s">
        <v>92</v>
      </c>
      <c r="B3" s="28" t="s">
        <v>94</v>
      </c>
      <c r="C3" s="29">
        <v>65</v>
      </c>
    </row>
    <row r="4" spans="1:3" x14ac:dyDescent="0.3">
      <c r="A4" s="28" t="s">
        <v>95</v>
      </c>
      <c r="B4" s="28" t="s">
        <v>96</v>
      </c>
      <c r="C4" s="29">
        <v>25.01</v>
      </c>
    </row>
    <row r="5" spans="1:3" x14ac:dyDescent="0.3">
      <c r="A5" s="28" t="s">
        <v>95</v>
      </c>
      <c r="B5" s="28" t="s">
        <v>97</v>
      </c>
      <c r="C5" s="29">
        <v>25</v>
      </c>
    </row>
    <row r="6" spans="1:3" x14ac:dyDescent="0.3">
      <c r="A6" s="28" t="s">
        <v>98</v>
      </c>
      <c r="B6" s="28" t="s">
        <v>99</v>
      </c>
      <c r="C6" s="29">
        <v>25</v>
      </c>
    </row>
    <row r="7" spans="1:3" x14ac:dyDescent="0.3">
      <c r="A7" s="28" t="s">
        <v>100</v>
      </c>
      <c r="B7" s="28" t="s">
        <v>101</v>
      </c>
      <c r="C7" s="29">
        <v>25</v>
      </c>
    </row>
    <row r="8" spans="1:3" x14ac:dyDescent="0.3">
      <c r="A8" s="28" t="s">
        <v>102</v>
      </c>
      <c r="B8" s="28" t="s">
        <v>103</v>
      </c>
      <c r="C8" s="29">
        <v>25</v>
      </c>
    </row>
    <row r="9" spans="1:3" x14ac:dyDescent="0.3">
      <c r="A9" s="28" t="s">
        <v>102</v>
      </c>
      <c r="B9" s="28" t="s">
        <v>104</v>
      </c>
      <c r="C9" s="29">
        <v>25</v>
      </c>
    </row>
    <row r="10" spans="1:3" x14ac:dyDescent="0.3">
      <c r="A10" s="28" t="s">
        <v>105</v>
      </c>
      <c r="B10" s="28" t="s">
        <v>106</v>
      </c>
      <c r="C10" s="29">
        <v>83.34</v>
      </c>
    </row>
    <row r="11" spans="1:3" x14ac:dyDescent="0.3">
      <c r="A11" s="28" t="s">
        <v>105</v>
      </c>
      <c r="B11" s="28" t="s">
        <v>107</v>
      </c>
      <c r="C11" s="29">
        <v>83.34</v>
      </c>
    </row>
    <row r="12" spans="1:3" x14ac:dyDescent="0.3">
      <c r="A12" s="28" t="s">
        <v>105</v>
      </c>
      <c r="B12" s="28" t="s">
        <v>108</v>
      </c>
      <c r="C12" s="29">
        <v>83.34</v>
      </c>
    </row>
    <row r="13" spans="1:3" x14ac:dyDescent="0.3">
      <c r="A13" s="28" t="s">
        <v>105</v>
      </c>
      <c r="B13" s="28" t="s">
        <v>109</v>
      </c>
      <c r="C13" s="29">
        <v>83.34</v>
      </c>
    </row>
    <row r="14" spans="1:3" x14ac:dyDescent="0.3">
      <c r="A14" s="28" t="s">
        <v>105</v>
      </c>
      <c r="B14" s="28" t="s">
        <v>110</v>
      </c>
      <c r="C14" s="29">
        <v>83.23</v>
      </c>
    </row>
    <row r="15" spans="1:3" x14ac:dyDescent="0.3">
      <c r="A15" s="28" t="s">
        <v>105</v>
      </c>
      <c r="B15" s="28" t="s">
        <v>111</v>
      </c>
      <c r="C15" s="29">
        <v>83.34</v>
      </c>
    </row>
    <row r="16" spans="1:3" x14ac:dyDescent="0.3">
      <c r="A16" s="28" t="s">
        <v>105</v>
      </c>
      <c r="B16" s="28" t="s">
        <v>112</v>
      </c>
      <c r="C16" s="29">
        <v>83.34</v>
      </c>
    </row>
    <row r="17" spans="1:3" x14ac:dyDescent="0.3">
      <c r="A17" s="28" t="s">
        <v>105</v>
      </c>
      <c r="B17" s="28" t="s">
        <v>113</v>
      </c>
      <c r="C17" s="29">
        <v>83.34</v>
      </c>
    </row>
    <row r="18" spans="1:3" x14ac:dyDescent="0.3">
      <c r="A18" s="28" t="s">
        <v>105</v>
      </c>
      <c r="B18" s="28" t="s">
        <v>111</v>
      </c>
      <c r="C18" s="29">
        <v>25</v>
      </c>
    </row>
    <row r="19" spans="1:3" x14ac:dyDescent="0.3">
      <c r="A19" s="28" t="s">
        <v>105</v>
      </c>
      <c r="B19" s="28" t="s">
        <v>114</v>
      </c>
      <c r="C19" s="29">
        <v>83.34</v>
      </c>
    </row>
    <row r="20" spans="1:3" x14ac:dyDescent="0.3">
      <c r="A20" s="28" t="s">
        <v>105</v>
      </c>
      <c r="B20" s="28" t="s">
        <v>115</v>
      </c>
      <c r="C20" s="29">
        <v>83.34</v>
      </c>
    </row>
    <row r="21" spans="1:3" x14ac:dyDescent="0.3">
      <c r="A21" s="28" t="s">
        <v>105</v>
      </c>
      <c r="B21" s="28" t="s">
        <v>116</v>
      </c>
      <c r="C21" s="29">
        <v>83.34</v>
      </c>
    </row>
    <row r="22" spans="1:3" x14ac:dyDescent="0.3">
      <c r="A22" s="28" t="s">
        <v>117</v>
      </c>
      <c r="B22" s="28" t="s">
        <v>118</v>
      </c>
      <c r="C22" s="29">
        <v>83.34</v>
      </c>
    </row>
    <row r="23" spans="1:3" x14ac:dyDescent="0.3">
      <c r="A23" s="28" t="s">
        <v>117</v>
      </c>
      <c r="B23" s="28" t="s">
        <v>119</v>
      </c>
      <c r="C23" s="29">
        <v>83.34</v>
      </c>
    </row>
    <row r="24" spans="1:3" x14ac:dyDescent="0.3">
      <c r="A24" s="28" t="s">
        <v>117</v>
      </c>
      <c r="B24" s="28" t="s">
        <v>120</v>
      </c>
      <c r="C24" s="29">
        <v>83.34</v>
      </c>
    </row>
    <row r="25" spans="1:3" x14ac:dyDescent="0.3">
      <c r="A25" s="28" t="s">
        <v>121</v>
      </c>
      <c r="B25" s="28" t="s">
        <v>122</v>
      </c>
      <c r="C25" s="29">
        <v>83</v>
      </c>
    </row>
    <row r="26" spans="1:3" x14ac:dyDescent="0.3">
      <c r="A26" s="28" t="s">
        <v>123</v>
      </c>
      <c r="B26" s="28" t="s">
        <v>124</v>
      </c>
      <c r="C26" s="29">
        <v>25</v>
      </c>
    </row>
    <row r="27" spans="1:3" x14ac:dyDescent="0.3">
      <c r="A27" s="28" t="s">
        <v>123</v>
      </c>
      <c r="B27" s="28" t="s">
        <v>125</v>
      </c>
      <c r="C27" s="29">
        <v>75</v>
      </c>
    </row>
    <row r="28" spans="1:3" x14ac:dyDescent="0.3">
      <c r="A28" s="28" t="s">
        <v>126</v>
      </c>
      <c r="B28" s="28" t="s">
        <v>127</v>
      </c>
      <c r="C28" s="29">
        <v>50</v>
      </c>
    </row>
    <row r="29" spans="1:3" x14ac:dyDescent="0.3">
      <c r="A29" s="28" t="s">
        <v>128</v>
      </c>
      <c r="B29" s="28" t="s">
        <v>129</v>
      </c>
      <c r="C29" s="29">
        <v>25</v>
      </c>
    </row>
    <row r="30" spans="1:3" x14ac:dyDescent="0.3">
      <c r="A30" s="28" t="s">
        <v>130</v>
      </c>
      <c r="B30" s="28" t="s">
        <v>131</v>
      </c>
      <c r="C30" s="29">
        <v>25</v>
      </c>
    </row>
    <row r="31" spans="1:3" x14ac:dyDescent="0.3">
      <c r="A31" s="28" t="s">
        <v>132</v>
      </c>
      <c r="B31" s="28" t="s">
        <v>133</v>
      </c>
      <c r="C31" s="29">
        <v>25</v>
      </c>
    </row>
    <row r="32" spans="1:3" x14ac:dyDescent="0.3">
      <c r="A32" s="28" t="s">
        <v>134</v>
      </c>
      <c r="B32" s="28" t="s">
        <v>135</v>
      </c>
      <c r="C32" s="29">
        <v>50</v>
      </c>
    </row>
    <row r="33" spans="1:3" x14ac:dyDescent="0.3">
      <c r="A33" s="28" t="s">
        <v>136</v>
      </c>
      <c r="B33" s="28" t="s">
        <v>137</v>
      </c>
      <c r="C33" s="29">
        <v>100</v>
      </c>
    </row>
    <row r="34" spans="1:3" x14ac:dyDescent="0.3">
      <c r="A34" s="28" t="s">
        <v>138</v>
      </c>
      <c r="B34" s="28" t="s">
        <v>139</v>
      </c>
      <c r="C34" s="29">
        <v>25</v>
      </c>
    </row>
    <row r="35" spans="1:3" x14ac:dyDescent="0.3">
      <c r="A35" s="28" t="s">
        <v>140</v>
      </c>
      <c r="B35" s="28" t="s">
        <v>141</v>
      </c>
      <c r="C35" s="29">
        <v>25</v>
      </c>
    </row>
    <row r="36" spans="1:3" x14ac:dyDescent="0.3">
      <c r="A36" s="28" t="s">
        <v>142</v>
      </c>
      <c r="B36" s="28" t="s">
        <v>143</v>
      </c>
      <c r="C36" s="29">
        <v>25</v>
      </c>
    </row>
    <row r="37" spans="1:3" x14ac:dyDescent="0.3">
      <c r="A37" s="28" t="s">
        <v>144</v>
      </c>
      <c r="B37" s="28" t="s">
        <v>145</v>
      </c>
      <c r="C37" s="29">
        <v>141.68</v>
      </c>
    </row>
    <row r="38" spans="1:3" x14ac:dyDescent="0.3">
      <c r="A38" s="28" t="s">
        <v>144</v>
      </c>
      <c r="B38" s="28" t="s">
        <v>146</v>
      </c>
      <c r="C38" s="29">
        <v>70.84</v>
      </c>
    </row>
    <row r="39" spans="1:3" x14ac:dyDescent="0.3">
      <c r="A39" s="28" t="s">
        <v>144</v>
      </c>
      <c r="B39" s="28" t="s">
        <v>147</v>
      </c>
      <c r="C39" s="29">
        <v>70.84</v>
      </c>
    </row>
    <row r="40" spans="1:3" x14ac:dyDescent="0.3">
      <c r="A40" s="28" t="s">
        <v>144</v>
      </c>
      <c r="B40" s="28" t="s">
        <v>147</v>
      </c>
      <c r="C40" s="29">
        <v>25</v>
      </c>
    </row>
    <row r="41" spans="1:3" x14ac:dyDescent="0.3">
      <c r="A41" s="28" t="s">
        <v>144</v>
      </c>
      <c r="B41" s="28" t="s">
        <v>148</v>
      </c>
      <c r="C41" s="29">
        <v>70.84</v>
      </c>
    </row>
    <row r="42" spans="1:3" x14ac:dyDescent="0.3">
      <c r="A42" s="28" t="s">
        <v>144</v>
      </c>
      <c r="B42" s="28" t="s">
        <v>149</v>
      </c>
      <c r="C42" s="29">
        <v>154.16999999999999</v>
      </c>
    </row>
    <row r="43" spans="1:3" x14ac:dyDescent="0.3">
      <c r="A43" s="28" t="s">
        <v>144</v>
      </c>
      <c r="B43" s="28" t="s">
        <v>150</v>
      </c>
      <c r="C43" s="29">
        <v>25</v>
      </c>
    </row>
    <row r="44" spans="1:3" x14ac:dyDescent="0.3">
      <c r="A44" s="28" t="s">
        <v>144</v>
      </c>
      <c r="B44" s="28" t="s">
        <v>151</v>
      </c>
      <c r="C44" s="29">
        <v>70.84</v>
      </c>
    </row>
    <row r="45" spans="1:3" x14ac:dyDescent="0.3">
      <c r="A45" s="28" t="s">
        <v>144</v>
      </c>
      <c r="B45" s="28" t="s">
        <v>152</v>
      </c>
      <c r="C45" s="29">
        <v>25</v>
      </c>
    </row>
    <row r="46" spans="1:3" x14ac:dyDescent="0.3">
      <c r="A46" s="28" t="s">
        <v>144</v>
      </c>
      <c r="B46" s="28" t="s">
        <v>153</v>
      </c>
      <c r="C46" s="29">
        <v>70.84</v>
      </c>
    </row>
    <row r="47" spans="1:3" x14ac:dyDescent="0.3">
      <c r="A47" s="28" t="s">
        <v>144</v>
      </c>
      <c r="B47" s="28" t="s">
        <v>154</v>
      </c>
      <c r="C47" s="29">
        <v>75</v>
      </c>
    </row>
    <row r="48" spans="1:3" x14ac:dyDescent="0.3">
      <c r="A48" s="28" t="s">
        <v>155</v>
      </c>
      <c r="B48" s="28" t="s">
        <v>156</v>
      </c>
      <c r="C48" s="29">
        <v>500</v>
      </c>
    </row>
    <row r="49" spans="1:3" x14ac:dyDescent="0.3">
      <c r="A49" s="28" t="s">
        <v>155</v>
      </c>
      <c r="B49" s="28" t="s">
        <v>157</v>
      </c>
      <c r="C49" s="29">
        <v>25</v>
      </c>
    </row>
    <row r="50" spans="1:3" x14ac:dyDescent="0.3">
      <c r="A50" s="28" t="s">
        <v>158</v>
      </c>
      <c r="B50" s="28" t="s">
        <v>159</v>
      </c>
      <c r="C50" s="29">
        <v>12.49</v>
      </c>
    </row>
    <row r="51" spans="1:3" x14ac:dyDescent="0.3">
      <c r="A51" s="28" t="s">
        <v>158</v>
      </c>
      <c r="B51" s="28" t="s">
        <v>160</v>
      </c>
      <c r="C51" s="29">
        <v>70.84</v>
      </c>
    </row>
    <row r="52" spans="1:3" x14ac:dyDescent="0.3">
      <c r="A52" s="28" t="s">
        <v>158</v>
      </c>
      <c r="B52" s="28" t="s">
        <v>161</v>
      </c>
      <c r="C52" s="29">
        <v>70.84</v>
      </c>
    </row>
    <row r="53" spans="1:3" x14ac:dyDescent="0.3">
      <c r="A53" s="28" t="s">
        <v>158</v>
      </c>
      <c r="B53" s="28" t="s">
        <v>162</v>
      </c>
      <c r="C53" s="29">
        <v>70.84</v>
      </c>
    </row>
    <row r="54" spans="1:3" x14ac:dyDescent="0.3">
      <c r="A54" s="28" t="s">
        <v>163</v>
      </c>
      <c r="B54" s="28" t="s">
        <v>164</v>
      </c>
      <c r="C54" s="29">
        <v>75</v>
      </c>
    </row>
    <row r="55" spans="1:3" x14ac:dyDescent="0.3">
      <c r="A55" s="28" t="s">
        <v>163</v>
      </c>
      <c r="B55" s="28" t="s">
        <v>165</v>
      </c>
      <c r="C55" s="29">
        <v>70.84</v>
      </c>
    </row>
    <row r="56" spans="1:3" x14ac:dyDescent="0.3">
      <c r="A56" s="28" t="s">
        <v>163</v>
      </c>
      <c r="B56" s="28" t="s">
        <v>166</v>
      </c>
      <c r="C56" s="29">
        <v>70.84</v>
      </c>
    </row>
    <row r="57" spans="1:3" x14ac:dyDescent="0.3">
      <c r="A57" s="28" t="s">
        <v>167</v>
      </c>
      <c r="B57" s="28" t="s">
        <v>168</v>
      </c>
      <c r="C57" s="29">
        <v>25</v>
      </c>
    </row>
    <row r="58" spans="1:3" x14ac:dyDescent="0.3">
      <c r="A58" s="28" t="s">
        <v>167</v>
      </c>
      <c r="B58" s="28" t="s">
        <v>169</v>
      </c>
      <c r="C58" s="29">
        <v>25</v>
      </c>
    </row>
    <row r="59" spans="1:3" x14ac:dyDescent="0.3">
      <c r="A59" s="28" t="s">
        <v>170</v>
      </c>
      <c r="B59" s="28" t="s">
        <v>171</v>
      </c>
      <c r="C59" s="29">
        <v>70.84</v>
      </c>
    </row>
    <row r="60" spans="1:3" x14ac:dyDescent="0.3">
      <c r="A60" s="28" t="s">
        <v>170</v>
      </c>
      <c r="B60" s="28" t="s">
        <v>172</v>
      </c>
      <c r="C60" s="29">
        <v>70.84</v>
      </c>
    </row>
    <row r="61" spans="1:3" x14ac:dyDescent="0.3">
      <c r="A61" s="28" t="s">
        <v>173</v>
      </c>
      <c r="B61" s="28" t="s">
        <v>174</v>
      </c>
      <c r="C61" s="29">
        <v>25</v>
      </c>
    </row>
    <row r="62" spans="1:3" x14ac:dyDescent="0.3">
      <c r="A62" s="28" t="s">
        <v>175</v>
      </c>
      <c r="B62" s="28" t="s">
        <v>176</v>
      </c>
      <c r="C62" s="29">
        <v>50</v>
      </c>
    </row>
    <row r="63" spans="1:3" x14ac:dyDescent="0.3">
      <c r="A63" s="28" t="s">
        <v>175</v>
      </c>
      <c r="B63" s="28" t="s">
        <v>177</v>
      </c>
      <c r="C63" s="29">
        <v>25</v>
      </c>
    </row>
    <row r="64" spans="1:3" x14ac:dyDescent="0.3">
      <c r="A64" s="28" t="s">
        <v>178</v>
      </c>
      <c r="B64" s="28" t="s">
        <v>179</v>
      </c>
      <c r="C64" s="29">
        <v>70.84</v>
      </c>
    </row>
    <row r="65" spans="1:3" x14ac:dyDescent="0.3">
      <c r="A65" s="28" t="s">
        <v>178</v>
      </c>
      <c r="B65" s="28" t="s">
        <v>180</v>
      </c>
      <c r="C65" s="29">
        <v>70.84</v>
      </c>
    </row>
    <row r="66" spans="1:3" x14ac:dyDescent="0.3">
      <c r="A66" s="28" t="s">
        <v>178</v>
      </c>
      <c r="B66" s="28" t="s">
        <v>181</v>
      </c>
      <c r="C66" s="29">
        <v>70.84</v>
      </c>
    </row>
    <row r="67" spans="1:3" x14ac:dyDescent="0.3">
      <c r="A67" s="28" t="s">
        <v>178</v>
      </c>
      <c r="B67" s="28" t="s">
        <v>182</v>
      </c>
      <c r="C67" s="29">
        <v>10</v>
      </c>
    </row>
    <row r="68" spans="1:3" x14ac:dyDescent="0.3">
      <c r="A68" s="28" t="s">
        <v>183</v>
      </c>
      <c r="B68" s="28" t="s">
        <v>184</v>
      </c>
      <c r="C68" s="29">
        <v>50</v>
      </c>
    </row>
    <row r="69" spans="1:3" x14ac:dyDescent="0.3">
      <c r="A69" s="28" t="s">
        <v>183</v>
      </c>
      <c r="B69" s="28" t="s">
        <v>185</v>
      </c>
      <c r="C69" s="29">
        <v>25</v>
      </c>
    </row>
    <row r="70" spans="1:3" x14ac:dyDescent="0.3">
      <c r="A70" s="28" t="s">
        <v>186</v>
      </c>
      <c r="B70" s="28" t="s">
        <v>187</v>
      </c>
      <c r="C70" s="29">
        <v>70.84</v>
      </c>
    </row>
    <row r="71" spans="1:3" x14ac:dyDescent="0.3">
      <c r="A71" s="28" t="s">
        <v>186</v>
      </c>
      <c r="B71" s="28" t="s">
        <v>188</v>
      </c>
      <c r="C71" s="29">
        <v>70.84</v>
      </c>
    </row>
    <row r="72" spans="1:3" x14ac:dyDescent="0.3">
      <c r="A72" s="28" t="s">
        <v>186</v>
      </c>
      <c r="B72" s="28" t="s">
        <v>189</v>
      </c>
      <c r="C72" s="29">
        <v>70.84</v>
      </c>
    </row>
    <row r="73" spans="1:3" x14ac:dyDescent="0.3">
      <c r="A73" s="28" t="s">
        <v>186</v>
      </c>
      <c r="B73" s="28" t="s">
        <v>190</v>
      </c>
      <c r="C73" s="29">
        <v>70.84</v>
      </c>
    </row>
    <row r="74" spans="1:3" x14ac:dyDescent="0.3">
      <c r="A74" s="28" t="s">
        <v>186</v>
      </c>
      <c r="B74" s="28" t="s">
        <v>191</v>
      </c>
      <c r="C74" s="29">
        <v>70.84</v>
      </c>
    </row>
    <row r="75" spans="1:3" x14ac:dyDescent="0.3">
      <c r="A75" s="28" t="s">
        <v>186</v>
      </c>
      <c r="B75" s="28" t="s">
        <v>192</v>
      </c>
      <c r="C75" s="29">
        <v>25</v>
      </c>
    </row>
    <row r="76" spans="1:3" x14ac:dyDescent="0.3">
      <c r="A76" s="28" t="s">
        <v>186</v>
      </c>
      <c r="B76" s="28" t="s">
        <v>193</v>
      </c>
      <c r="C76" s="29">
        <v>70.84</v>
      </c>
    </row>
    <row r="77" spans="1:3" x14ac:dyDescent="0.3">
      <c r="A77" s="28" t="s">
        <v>186</v>
      </c>
      <c r="B77" s="28" t="s">
        <v>194</v>
      </c>
      <c r="C77" s="29">
        <v>70.84</v>
      </c>
    </row>
    <row r="78" spans="1:3" x14ac:dyDescent="0.3">
      <c r="A78" s="28" t="s">
        <v>186</v>
      </c>
      <c r="B78" s="28" t="s">
        <v>195</v>
      </c>
      <c r="C78" s="29">
        <v>70.84</v>
      </c>
    </row>
    <row r="79" spans="1:3" x14ac:dyDescent="0.3">
      <c r="A79" s="28" t="s">
        <v>186</v>
      </c>
      <c r="B79" s="28" t="s">
        <v>196</v>
      </c>
      <c r="C79" s="29">
        <v>70.84</v>
      </c>
    </row>
    <row r="80" spans="1:3" x14ac:dyDescent="0.3">
      <c r="A80" s="28" t="s">
        <v>186</v>
      </c>
      <c r="B80" s="28" t="s">
        <v>197</v>
      </c>
      <c r="C80" s="29">
        <v>70.84</v>
      </c>
    </row>
    <row r="81" spans="1:3" x14ac:dyDescent="0.3">
      <c r="A81" s="28" t="s">
        <v>198</v>
      </c>
      <c r="B81" s="28" t="s">
        <v>199</v>
      </c>
      <c r="C81" s="29">
        <v>70.84</v>
      </c>
    </row>
    <row r="82" spans="1:3" x14ac:dyDescent="0.3">
      <c r="A82" s="28" t="s">
        <v>198</v>
      </c>
      <c r="B82" s="28" t="s">
        <v>200</v>
      </c>
      <c r="C82" s="29">
        <v>70.84</v>
      </c>
    </row>
    <row r="83" spans="1:3" x14ac:dyDescent="0.3">
      <c r="A83" s="28" t="s">
        <v>198</v>
      </c>
      <c r="B83" s="28" t="s">
        <v>199</v>
      </c>
      <c r="C83" s="29">
        <v>25</v>
      </c>
    </row>
    <row r="84" spans="1:3" x14ac:dyDescent="0.3">
      <c r="A84" s="28" t="s">
        <v>201</v>
      </c>
      <c r="B84" s="28" t="s">
        <v>202</v>
      </c>
      <c r="C84" s="29">
        <v>70.84</v>
      </c>
    </row>
    <row r="85" spans="1:3" x14ac:dyDescent="0.3">
      <c r="A85" s="28" t="s">
        <v>201</v>
      </c>
      <c r="B85" s="28" t="s">
        <v>203</v>
      </c>
      <c r="C85" s="29">
        <v>70.84</v>
      </c>
    </row>
    <row r="86" spans="1:3" x14ac:dyDescent="0.3">
      <c r="A86" s="28" t="s">
        <v>201</v>
      </c>
      <c r="B86" s="28" t="s">
        <v>204</v>
      </c>
      <c r="C86" s="29">
        <v>74.8</v>
      </c>
    </row>
    <row r="87" spans="1:3" x14ac:dyDescent="0.3">
      <c r="A87" s="28" t="s">
        <v>205</v>
      </c>
      <c r="B87" s="28" t="s">
        <v>206</v>
      </c>
      <c r="C87" s="29">
        <v>75</v>
      </c>
    </row>
    <row r="88" spans="1:3" x14ac:dyDescent="0.3">
      <c r="A88" s="28" t="s">
        <v>207</v>
      </c>
      <c r="B88" s="28" t="s">
        <v>208</v>
      </c>
      <c r="C88" s="29">
        <v>70.84</v>
      </c>
    </row>
    <row r="89" spans="1:3" x14ac:dyDescent="0.3">
      <c r="A89" s="28" t="s">
        <v>207</v>
      </c>
      <c r="B89" s="28" t="s">
        <v>209</v>
      </c>
      <c r="C89" s="29">
        <v>70.84</v>
      </c>
    </row>
    <row r="90" spans="1:3" x14ac:dyDescent="0.3">
      <c r="A90" s="28" t="s">
        <v>210</v>
      </c>
      <c r="B90" s="28" t="s">
        <v>211</v>
      </c>
      <c r="C90" s="29">
        <v>25</v>
      </c>
    </row>
    <row r="91" spans="1:3" x14ac:dyDescent="0.3">
      <c r="A91" s="28" t="s">
        <v>212</v>
      </c>
      <c r="B91" s="28" t="s">
        <v>213</v>
      </c>
      <c r="C91" s="29">
        <v>25</v>
      </c>
    </row>
    <row r="92" spans="1:3" x14ac:dyDescent="0.3">
      <c r="A92" s="28" t="s">
        <v>214</v>
      </c>
      <c r="B92" s="28" t="s">
        <v>215</v>
      </c>
      <c r="C92" s="29">
        <v>15</v>
      </c>
    </row>
    <row r="93" spans="1:3" x14ac:dyDescent="0.3">
      <c r="A93" s="28" t="s">
        <v>216</v>
      </c>
      <c r="B93" s="28" t="s">
        <v>217</v>
      </c>
      <c r="C93" s="29">
        <v>25</v>
      </c>
    </row>
    <row r="94" spans="1:3" x14ac:dyDescent="0.3">
      <c r="A94" s="28" t="s">
        <v>216</v>
      </c>
      <c r="B94" s="28" t="s">
        <v>217</v>
      </c>
      <c r="C94" s="29">
        <v>25</v>
      </c>
    </row>
    <row r="95" spans="1:3" x14ac:dyDescent="0.3">
      <c r="A95" s="28" t="s">
        <v>218</v>
      </c>
      <c r="B95" s="28" t="s">
        <v>219</v>
      </c>
      <c r="C95" s="29">
        <v>25</v>
      </c>
    </row>
    <row r="96" spans="1:3" x14ac:dyDescent="0.3">
      <c r="A96" s="28" t="s">
        <v>220</v>
      </c>
      <c r="B96" s="28" t="s">
        <v>221</v>
      </c>
      <c r="C96" s="29">
        <v>77.78</v>
      </c>
    </row>
    <row r="97" spans="1:3" x14ac:dyDescent="0.3">
      <c r="A97" s="28" t="s">
        <v>220</v>
      </c>
      <c r="B97" s="28" t="s">
        <v>222</v>
      </c>
      <c r="C97" s="29">
        <v>77.78</v>
      </c>
    </row>
    <row r="98" spans="1:3" x14ac:dyDescent="0.3">
      <c r="A98" s="28" t="s">
        <v>220</v>
      </c>
      <c r="B98" s="28" t="s">
        <v>223</v>
      </c>
      <c r="C98" s="29">
        <v>77.78</v>
      </c>
    </row>
    <row r="99" spans="1:3" x14ac:dyDescent="0.3">
      <c r="A99" s="28" t="s">
        <v>220</v>
      </c>
      <c r="B99" s="28" t="s">
        <v>224</v>
      </c>
      <c r="C99" s="29">
        <v>77.78</v>
      </c>
    </row>
    <row r="100" spans="1:3" x14ac:dyDescent="0.3">
      <c r="A100" s="28" t="s">
        <v>220</v>
      </c>
      <c r="B100" s="28" t="s">
        <v>225</v>
      </c>
      <c r="C100" s="29">
        <v>25</v>
      </c>
    </row>
    <row r="101" spans="1:3" x14ac:dyDescent="0.3">
      <c r="A101" s="28" t="s">
        <v>220</v>
      </c>
      <c r="B101" s="28" t="s">
        <v>226</v>
      </c>
      <c r="C101" s="29">
        <v>25</v>
      </c>
    </row>
    <row r="102" spans="1:3" x14ac:dyDescent="0.3">
      <c r="A102" s="28" t="s">
        <v>220</v>
      </c>
      <c r="B102" s="28" t="s">
        <v>227</v>
      </c>
      <c r="C102" s="29">
        <v>25</v>
      </c>
    </row>
    <row r="103" spans="1:3" x14ac:dyDescent="0.3">
      <c r="A103" s="28" t="s">
        <v>220</v>
      </c>
      <c r="B103" s="28" t="s">
        <v>228</v>
      </c>
      <c r="C103" s="29">
        <v>77.78</v>
      </c>
    </row>
    <row r="104" spans="1:3" x14ac:dyDescent="0.3">
      <c r="A104" s="28" t="s">
        <v>220</v>
      </c>
      <c r="B104" s="28" t="s">
        <v>229</v>
      </c>
      <c r="C104" s="29">
        <v>25</v>
      </c>
    </row>
    <row r="105" spans="1:3" x14ac:dyDescent="0.3">
      <c r="A105" s="28" t="s">
        <v>220</v>
      </c>
      <c r="B105" s="28" t="s">
        <v>223</v>
      </c>
      <c r="C105" s="29">
        <v>25</v>
      </c>
    </row>
    <row r="106" spans="1:3" x14ac:dyDescent="0.3">
      <c r="A106" s="28" t="s">
        <v>220</v>
      </c>
      <c r="B106" s="28" t="s">
        <v>222</v>
      </c>
      <c r="C106" s="29">
        <v>77.78</v>
      </c>
    </row>
    <row r="107" spans="1:3" x14ac:dyDescent="0.3">
      <c r="A107" s="28" t="s">
        <v>230</v>
      </c>
      <c r="B107" s="28" t="s">
        <v>231</v>
      </c>
      <c r="C107" s="29">
        <v>75</v>
      </c>
    </row>
    <row r="108" spans="1:3" x14ac:dyDescent="0.3">
      <c r="A108" s="28" t="s">
        <v>232</v>
      </c>
      <c r="B108" s="28" t="s">
        <v>233</v>
      </c>
      <c r="C108" s="29">
        <v>38.89</v>
      </c>
    </row>
    <row r="109" spans="1:3" x14ac:dyDescent="0.3">
      <c r="A109" s="28" t="s">
        <v>232</v>
      </c>
      <c r="B109" s="28" t="s">
        <v>234</v>
      </c>
      <c r="C109" s="29">
        <v>77.78</v>
      </c>
    </row>
    <row r="110" spans="1:3" x14ac:dyDescent="0.3">
      <c r="A110" s="28" t="s">
        <v>232</v>
      </c>
      <c r="B110" s="28" t="s">
        <v>235</v>
      </c>
      <c r="C110" s="29">
        <v>77.78</v>
      </c>
    </row>
    <row r="111" spans="1:3" x14ac:dyDescent="0.3">
      <c r="A111" s="28" t="s">
        <v>232</v>
      </c>
      <c r="B111" s="28" t="s">
        <v>236</v>
      </c>
      <c r="C111" s="29">
        <v>77.78</v>
      </c>
    </row>
    <row r="112" spans="1:3" x14ac:dyDescent="0.3">
      <c r="A112" s="28" t="s">
        <v>232</v>
      </c>
      <c r="B112" s="28" t="s">
        <v>237</v>
      </c>
      <c r="C112" s="29">
        <v>77.78</v>
      </c>
    </row>
    <row r="113" spans="1:3" x14ac:dyDescent="0.3">
      <c r="A113" s="28" t="s">
        <v>232</v>
      </c>
      <c r="B113" s="28" t="s">
        <v>238</v>
      </c>
      <c r="C113" s="29">
        <v>25</v>
      </c>
    </row>
    <row r="114" spans="1:3" x14ac:dyDescent="0.3">
      <c r="A114" s="28" t="s">
        <v>232</v>
      </c>
      <c r="B114" s="28" t="s">
        <v>239</v>
      </c>
      <c r="C114" s="29">
        <v>77.78</v>
      </c>
    </row>
    <row r="115" spans="1:3" x14ac:dyDescent="0.3">
      <c r="A115" s="28" t="s">
        <v>240</v>
      </c>
      <c r="B115" s="28" t="s">
        <v>241</v>
      </c>
      <c r="C115" s="29">
        <v>25</v>
      </c>
    </row>
    <row r="116" spans="1:3" x14ac:dyDescent="0.3">
      <c r="A116" s="28" t="s">
        <v>240</v>
      </c>
      <c r="B116" s="28" t="s">
        <v>242</v>
      </c>
      <c r="C116" s="29">
        <v>25</v>
      </c>
    </row>
    <row r="117" spans="1:3" x14ac:dyDescent="0.3">
      <c r="A117" s="28" t="s">
        <v>240</v>
      </c>
      <c r="B117" s="28" t="s">
        <v>243</v>
      </c>
      <c r="C117" s="29">
        <v>25</v>
      </c>
    </row>
    <row r="118" spans="1:3" x14ac:dyDescent="0.3">
      <c r="A118" s="28" t="s">
        <v>244</v>
      </c>
      <c r="B118" s="28" t="s">
        <v>245</v>
      </c>
      <c r="C118" s="29">
        <v>77.78</v>
      </c>
    </row>
    <row r="119" spans="1:3" x14ac:dyDescent="0.3">
      <c r="A119" s="28" t="s">
        <v>244</v>
      </c>
      <c r="B119" s="28" t="s">
        <v>246</v>
      </c>
      <c r="C119" s="29">
        <v>77.78</v>
      </c>
    </row>
    <row r="120" spans="1:3" x14ac:dyDescent="0.3">
      <c r="A120" s="28" t="s">
        <v>244</v>
      </c>
      <c r="B120" s="28" t="s">
        <v>247</v>
      </c>
      <c r="C120" s="29">
        <v>77.78</v>
      </c>
    </row>
    <row r="121" spans="1:3" x14ac:dyDescent="0.3">
      <c r="A121" s="28" t="s">
        <v>248</v>
      </c>
      <c r="B121" s="28" t="s">
        <v>249</v>
      </c>
      <c r="C121" s="29">
        <v>38.39</v>
      </c>
    </row>
    <row r="122" spans="1:3" x14ac:dyDescent="0.3">
      <c r="A122" s="28" t="s">
        <v>248</v>
      </c>
      <c r="B122" s="28" t="s">
        <v>250</v>
      </c>
      <c r="C122" s="29">
        <v>77.78</v>
      </c>
    </row>
    <row r="123" spans="1:3" x14ac:dyDescent="0.3">
      <c r="A123" s="28" t="s">
        <v>248</v>
      </c>
      <c r="B123" s="28" t="s">
        <v>251</v>
      </c>
      <c r="C123" s="29">
        <v>77.78</v>
      </c>
    </row>
    <row r="124" spans="1:3" x14ac:dyDescent="0.3">
      <c r="A124" s="28" t="s">
        <v>252</v>
      </c>
      <c r="B124" s="28" t="s">
        <v>253</v>
      </c>
      <c r="C124" s="29">
        <v>50</v>
      </c>
    </row>
    <row r="125" spans="1:3" x14ac:dyDescent="0.3">
      <c r="A125" s="28" t="s">
        <v>254</v>
      </c>
      <c r="B125" s="28" t="s">
        <v>255</v>
      </c>
      <c r="C125" s="29">
        <v>25</v>
      </c>
    </row>
    <row r="126" spans="1:3" x14ac:dyDescent="0.3">
      <c r="A126" s="28" t="s">
        <v>256</v>
      </c>
      <c r="B126" s="28" t="s">
        <v>257</v>
      </c>
      <c r="C126" s="29">
        <v>200</v>
      </c>
    </row>
    <row r="127" spans="1:3" x14ac:dyDescent="0.3">
      <c r="A127" s="28" t="s">
        <v>258</v>
      </c>
      <c r="B127" s="28" t="s">
        <v>259</v>
      </c>
      <c r="C127" s="29">
        <v>52.78</v>
      </c>
    </row>
    <row r="128" spans="1:3" x14ac:dyDescent="0.3">
      <c r="A128" s="28" t="s">
        <v>258</v>
      </c>
      <c r="B128" s="28" t="s">
        <v>260</v>
      </c>
      <c r="C128" s="29">
        <v>77.78</v>
      </c>
    </row>
    <row r="129" spans="1:3" x14ac:dyDescent="0.3">
      <c r="A129" s="28" t="s">
        <v>258</v>
      </c>
      <c r="B129" s="28" t="s">
        <v>261</v>
      </c>
      <c r="C129" s="29">
        <v>50</v>
      </c>
    </row>
    <row r="130" spans="1:3" x14ac:dyDescent="0.3">
      <c r="A130" s="28" t="s">
        <v>258</v>
      </c>
      <c r="B130" s="28" t="s">
        <v>259</v>
      </c>
      <c r="C130" s="29">
        <v>25</v>
      </c>
    </row>
    <row r="131" spans="1:3" x14ac:dyDescent="0.3">
      <c r="A131" s="28" t="s">
        <v>258</v>
      </c>
      <c r="B131" s="28" t="s">
        <v>262</v>
      </c>
      <c r="C131" s="29">
        <v>77.78</v>
      </c>
    </row>
    <row r="132" spans="1:3" x14ac:dyDescent="0.3">
      <c r="A132" s="28" t="s">
        <v>258</v>
      </c>
      <c r="B132" s="28" t="s">
        <v>263</v>
      </c>
      <c r="C132" s="29">
        <v>77.78</v>
      </c>
    </row>
    <row r="133" spans="1:3" x14ac:dyDescent="0.3">
      <c r="A133" s="28" t="s">
        <v>258</v>
      </c>
      <c r="B133" s="28" t="s">
        <v>264</v>
      </c>
      <c r="C133" s="29">
        <v>77.78</v>
      </c>
    </row>
    <row r="134" spans="1:3" x14ac:dyDescent="0.3">
      <c r="A134" s="28" t="s">
        <v>258</v>
      </c>
      <c r="B134" s="28" t="s">
        <v>265</v>
      </c>
      <c r="C134" s="29">
        <v>77.78</v>
      </c>
    </row>
    <row r="135" spans="1:3" x14ac:dyDescent="0.3">
      <c r="A135" s="28" t="s">
        <v>258</v>
      </c>
      <c r="B135" s="28" t="s">
        <v>266</v>
      </c>
      <c r="C135" s="29">
        <v>77.78</v>
      </c>
    </row>
    <row r="136" spans="1:3" x14ac:dyDescent="0.3">
      <c r="A136" s="28" t="s">
        <v>267</v>
      </c>
      <c r="B136" s="28" t="s">
        <v>268</v>
      </c>
      <c r="C136" s="29">
        <v>25</v>
      </c>
    </row>
    <row r="137" spans="1:3" x14ac:dyDescent="0.3">
      <c r="A137" s="28" t="s">
        <v>267</v>
      </c>
      <c r="B137" s="28" t="s">
        <v>269</v>
      </c>
      <c r="C137" s="29">
        <v>77.78</v>
      </c>
    </row>
    <row r="138" spans="1:3" x14ac:dyDescent="0.3">
      <c r="A138" s="28" t="s">
        <v>267</v>
      </c>
      <c r="B138" s="28" t="s">
        <v>270</v>
      </c>
      <c r="C138" s="29">
        <v>77.78</v>
      </c>
    </row>
    <row r="139" spans="1:3" x14ac:dyDescent="0.3">
      <c r="A139" s="28" t="s">
        <v>271</v>
      </c>
      <c r="B139" s="28" t="s">
        <v>272</v>
      </c>
      <c r="C139" s="29">
        <v>38.89</v>
      </c>
    </row>
    <row r="140" spans="1:3" x14ac:dyDescent="0.3">
      <c r="A140" s="28" t="s">
        <v>271</v>
      </c>
      <c r="B140" s="28" t="s">
        <v>273</v>
      </c>
      <c r="C140" s="29">
        <v>25</v>
      </c>
    </row>
    <row r="141" spans="1:3" x14ac:dyDescent="0.3">
      <c r="A141" s="28" t="s">
        <v>271</v>
      </c>
      <c r="B141" s="28" t="s">
        <v>274</v>
      </c>
      <c r="C141" s="29">
        <v>200</v>
      </c>
    </row>
    <row r="142" spans="1:3" x14ac:dyDescent="0.3">
      <c r="A142" s="28" t="s">
        <v>271</v>
      </c>
      <c r="B142" s="28" t="s">
        <v>275</v>
      </c>
      <c r="C142" s="29">
        <v>50</v>
      </c>
    </row>
    <row r="143" spans="1:3" x14ac:dyDescent="0.3">
      <c r="A143" s="28" t="s">
        <v>276</v>
      </c>
      <c r="B143" s="28" t="s">
        <v>277</v>
      </c>
      <c r="C143" s="29">
        <v>38.89</v>
      </c>
    </row>
    <row r="144" spans="1:3" x14ac:dyDescent="0.3">
      <c r="A144" s="28" t="s">
        <v>276</v>
      </c>
      <c r="B144" s="28" t="s">
        <v>278</v>
      </c>
      <c r="C144" s="29">
        <v>77.78</v>
      </c>
    </row>
    <row r="145" spans="1:3" x14ac:dyDescent="0.3">
      <c r="A145" s="28" t="s">
        <v>276</v>
      </c>
      <c r="B145" s="28" t="s">
        <v>279</v>
      </c>
      <c r="C145" s="29">
        <v>77.78</v>
      </c>
    </row>
    <row r="146" spans="1:3" x14ac:dyDescent="0.3">
      <c r="A146" s="28" t="s">
        <v>276</v>
      </c>
      <c r="B146" s="28" t="s">
        <v>280</v>
      </c>
      <c r="C146" s="29">
        <v>77.78</v>
      </c>
    </row>
    <row r="147" spans="1:3" x14ac:dyDescent="0.3">
      <c r="A147" s="28" t="s">
        <v>276</v>
      </c>
      <c r="B147" s="28" t="s">
        <v>281</v>
      </c>
      <c r="C147" s="29">
        <v>77.78</v>
      </c>
    </row>
    <row r="148" spans="1:3" x14ac:dyDescent="0.3">
      <c r="A148" s="28" t="s">
        <v>276</v>
      </c>
      <c r="B148" s="28" t="s">
        <v>282</v>
      </c>
      <c r="C148" s="29">
        <v>25</v>
      </c>
    </row>
    <row r="149" spans="1:3" x14ac:dyDescent="0.3">
      <c r="A149" s="28" t="s">
        <v>283</v>
      </c>
      <c r="B149" s="28" t="s">
        <v>284</v>
      </c>
      <c r="C149" s="29">
        <v>77.78</v>
      </c>
    </row>
    <row r="150" spans="1:3" x14ac:dyDescent="0.3">
      <c r="A150" s="28" t="s">
        <v>283</v>
      </c>
      <c r="B150" s="28" t="s">
        <v>285</v>
      </c>
      <c r="C150" s="29">
        <v>77.78</v>
      </c>
    </row>
    <row r="151" spans="1:3" x14ac:dyDescent="0.3">
      <c r="A151" s="28" t="s">
        <v>286</v>
      </c>
      <c r="B151" s="28" t="s">
        <v>287</v>
      </c>
      <c r="C151" s="29">
        <v>25</v>
      </c>
    </row>
    <row r="152" spans="1:3" x14ac:dyDescent="0.3">
      <c r="A152" s="28" t="s">
        <v>288</v>
      </c>
      <c r="B152" s="28" t="s">
        <v>289</v>
      </c>
      <c r="C152" s="29">
        <v>25</v>
      </c>
    </row>
    <row r="153" spans="1:3" x14ac:dyDescent="0.3">
      <c r="A153" s="28" t="s">
        <v>288</v>
      </c>
      <c r="B153" s="28" t="s">
        <v>290</v>
      </c>
      <c r="C153" s="29">
        <v>25</v>
      </c>
    </row>
    <row r="154" spans="1:3" x14ac:dyDescent="0.3">
      <c r="A154" s="28" t="s">
        <v>288</v>
      </c>
      <c r="B154" s="28" t="s">
        <v>291</v>
      </c>
      <c r="C154" s="29">
        <v>25</v>
      </c>
    </row>
    <row r="155" spans="1:3" x14ac:dyDescent="0.3">
      <c r="A155" s="28" t="s">
        <v>292</v>
      </c>
      <c r="B155" s="28" t="s">
        <v>293</v>
      </c>
      <c r="C155" s="29">
        <v>25</v>
      </c>
    </row>
    <row r="156" spans="1:3" x14ac:dyDescent="0.3">
      <c r="A156" s="28" t="s">
        <v>294</v>
      </c>
      <c r="B156" s="28" t="s">
        <v>295</v>
      </c>
      <c r="C156" s="29">
        <v>77.78</v>
      </c>
    </row>
    <row r="157" spans="1:3" x14ac:dyDescent="0.3">
      <c r="A157" s="28" t="s">
        <v>296</v>
      </c>
      <c r="B157" s="28" t="s">
        <v>297</v>
      </c>
      <c r="C157" s="29">
        <v>77.78</v>
      </c>
    </row>
    <row r="158" spans="1:3" x14ac:dyDescent="0.3">
      <c r="A158" s="28" t="s">
        <v>296</v>
      </c>
      <c r="B158" s="28" t="s">
        <v>298</v>
      </c>
      <c r="C158" s="29">
        <v>77.88</v>
      </c>
    </row>
    <row r="159" spans="1:3" x14ac:dyDescent="0.3">
      <c r="A159" s="28" t="s">
        <v>296</v>
      </c>
      <c r="B159" s="28" t="s">
        <v>299</v>
      </c>
      <c r="C159" s="29">
        <v>77.78</v>
      </c>
    </row>
    <row r="160" spans="1:3" x14ac:dyDescent="0.3">
      <c r="A160" s="28" t="s">
        <v>296</v>
      </c>
      <c r="B160" s="28" t="s">
        <v>300</v>
      </c>
      <c r="C160" s="29">
        <v>77.78</v>
      </c>
    </row>
    <row r="161" spans="1:3" x14ac:dyDescent="0.3">
      <c r="A161" s="28" t="s">
        <v>296</v>
      </c>
      <c r="B161" s="28" t="s">
        <v>301</v>
      </c>
      <c r="C161" s="29">
        <v>25</v>
      </c>
    </row>
    <row r="162" spans="1:3" x14ac:dyDescent="0.3">
      <c r="A162" s="28" t="s">
        <v>296</v>
      </c>
      <c r="B162" s="28" t="s">
        <v>302</v>
      </c>
      <c r="C162" s="29">
        <v>25</v>
      </c>
    </row>
    <row r="163" spans="1:3" x14ac:dyDescent="0.3">
      <c r="A163" s="28" t="s">
        <v>296</v>
      </c>
      <c r="B163" s="28" t="s">
        <v>303</v>
      </c>
      <c r="C163" s="29">
        <v>77.78</v>
      </c>
    </row>
    <row r="164" spans="1:3" x14ac:dyDescent="0.3">
      <c r="A164" s="28" t="s">
        <v>296</v>
      </c>
      <c r="B164" s="28" t="s">
        <v>304</v>
      </c>
      <c r="C164" s="29">
        <v>77.78</v>
      </c>
    </row>
    <row r="165" spans="1:3" x14ac:dyDescent="0.3">
      <c r="A165" s="28" t="s">
        <v>296</v>
      </c>
      <c r="B165" s="28" t="s">
        <v>305</v>
      </c>
      <c r="C165" s="29">
        <v>75</v>
      </c>
    </row>
    <row r="166" spans="1:3" x14ac:dyDescent="0.3">
      <c r="A166" s="28" t="s">
        <v>296</v>
      </c>
      <c r="B166" s="28" t="s">
        <v>306</v>
      </c>
      <c r="C166" s="29">
        <v>77.78</v>
      </c>
    </row>
    <row r="167" spans="1:3" x14ac:dyDescent="0.3">
      <c r="A167" s="28" t="s">
        <v>296</v>
      </c>
      <c r="B167" s="28" t="s">
        <v>307</v>
      </c>
      <c r="C167" s="29">
        <v>77.78</v>
      </c>
    </row>
    <row r="168" spans="1:3" x14ac:dyDescent="0.3">
      <c r="A168" s="28" t="s">
        <v>296</v>
      </c>
      <c r="B168" s="28" t="s">
        <v>308</v>
      </c>
      <c r="C168" s="29">
        <v>50</v>
      </c>
    </row>
    <row r="169" spans="1:3" x14ac:dyDescent="0.3">
      <c r="A169" s="28" t="s">
        <v>309</v>
      </c>
      <c r="B169" s="28" t="s">
        <v>310</v>
      </c>
      <c r="C169" s="29">
        <v>77.78</v>
      </c>
    </row>
    <row r="170" spans="1:3" x14ac:dyDescent="0.3">
      <c r="A170" s="28" t="s">
        <v>309</v>
      </c>
      <c r="B170" s="28" t="s">
        <v>311</v>
      </c>
      <c r="C170" s="29">
        <v>77.78</v>
      </c>
    </row>
    <row r="171" spans="1:3" x14ac:dyDescent="0.3">
      <c r="A171" s="28" t="s">
        <v>309</v>
      </c>
      <c r="B171" s="28" t="s">
        <v>312</v>
      </c>
      <c r="C171" s="29">
        <v>25</v>
      </c>
    </row>
    <row r="172" spans="1:3" x14ac:dyDescent="0.3">
      <c r="A172" s="28" t="s">
        <v>309</v>
      </c>
      <c r="B172" s="28" t="s">
        <v>313</v>
      </c>
      <c r="C172" s="29">
        <v>25</v>
      </c>
    </row>
    <row r="173" spans="1:3" x14ac:dyDescent="0.3">
      <c r="A173" s="28" t="s">
        <v>309</v>
      </c>
      <c r="B173" s="28" t="s">
        <v>313</v>
      </c>
      <c r="C173" s="29">
        <v>25</v>
      </c>
    </row>
    <row r="174" spans="1:3" x14ac:dyDescent="0.3">
      <c r="A174" s="28" t="s">
        <v>309</v>
      </c>
      <c r="B174" s="28" t="s">
        <v>314</v>
      </c>
      <c r="C174" s="29">
        <v>50</v>
      </c>
    </row>
    <row r="175" spans="1:3" x14ac:dyDescent="0.3">
      <c r="A175" s="28" t="s">
        <v>309</v>
      </c>
      <c r="B175" s="28" t="s">
        <v>315</v>
      </c>
      <c r="C175" s="29">
        <v>50</v>
      </c>
    </row>
    <row r="176" spans="1:3" x14ac:dyDescent="0.3">
      <c r="A176" s="28" t="s">
        <v>309</v>
      </c>
      <c r="B176" s="28" t="s">
        <v>316</v>
      </c>
      <c r="C176" s="29">
        <v>25</v>
      </c>
    </row>
    <row r="177" spans="1:3" x14ac:dyDescent="0.3">
      <c r="A177" s="28" t="s">
        <v>309</v>
      </c>
      <c r="B177" s="28" t="s">
        <v>317</v>
      </c>
      <c r="C177" s="29">
        <v>77.78</v>
      </c>
    </row>
    <row r="178" spans="1:3" x14ac:dyDescent="0.3">
      <c r="A178" s="28" t="s">
        <v>309</v>
      </c>
      <c r="B178" s="28" t="s">
        <v>318</v>
      </c>
      <c r="C178" s="29">
        <v>50</v>
      </c>
    </row>
    <row r="179" spans="1:3" x14ac:dyDescent="0.3">
      <c r="A179" s="28" t="s">
        <v>319</v>
      </c>
      <c r="B179" s="28" t="s">
        <v>320</v>
      </c>
      <c r="C179" s="29">
        <v>25</v>
      </c>
    </row>
    <row r="180" spans="1:3" x14ac:dyDescent="0.3">
      <c r="A180" s="28" t="s">
        <v>319</v>
      </c>
      <c r="B180" s="28" t="s">
        <v>321</v>
      </c>
      <c r="C180" s="29">
        <v>25</v>
      </c>
    </row>
    <row r="181" spans="1:3" x14ac:dyDescent="0.3">
      <c r="A181" s="28" t="s">
        <v>319</v>
      </c>
      <c r="B181" s="28" t="s">
        <v>322</v>
      </c>
      <c r="C181" s="29">
        <v>25</v>
      </c>
    </row>
    <row r="182" spans="1:3" x14ac:dyDescent="0.3">
      <c r="A182" s="28" t="s">
        <v>319</v>
      </c>
      <c r="B182" s="28" t="s">
        <v>323</v>
      </c>
      <c r="C182" s="29">
        <v>25</v>
      </c>
    </row>
    <row r="183" spans="1:3" x14ac:dyDescent="0.3">
      <c r="A183" s="28" t="s">
        <v>324</v>
      </c>
      <c r="B183" s="28" t="s">
        <v>325</v>
      </c>
      <c r="C183" s="29">
        <v>77.78</v>
      </c>
    </row>
    <row r="184" spans="1:3" x14ac:dyDescent="0.3">
      <c r="A184" s="28" t="s">
        <v>326</v>
      </c>
      <c r="B184" s="28" t="s">
        <v>327</v>
      </c>
      <c r="C184" s="29">
        <v>25</v>
      </c>
    </row>
    <row r="185" spans="1:3" x14ac:dyDescent="0.3">
      <c r="A185" s="28" t="s">
        <v>328</v>
      </c>
      <c r="B185" s="28" t="s">
        <v>329</v>
      </c>
      <c r="C185" s="29">
        <v>25</v>
      </c>
    </row>
    <row r="186" spans="1:3" x14ac:dyDescent="0.3">
      <c r="A186" s="28" t="s">
        <v>328</v>
      </c>
      <c r="B186" s="28" t="s">
        <v>330</v>
      </c>
      <c r="C186" s="29">
        <v>77.78</v>
      </c>
    </row>
    <row r="187" spans="1:3" x14ac:dyDescent="0.3">
      <c r="A187" s="28" t="s">
        <v>331</v>
      </c>
      <c r="B187" s="28" t="s">
        <v>332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2025-01-09T14:36:20Z</dcterms:modified>
</cp:coreProperties>
</file>