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<sst xmlns="http://schemas.openxmlformats.org/spreadsheetml/2006/main" count="176" uniqueCount="141">
  <si>
    <t>Calculos para o dimensionamto do contator</t>
  </si>
  <si>
    <t>https://www.lojadoacoinox.com.br/tubo-aco-inox-quadrado-30-30-12?utm_source=Site&amp;utm_medium=GoogleMerchant&amp;utm_campaign=GoogleMerchant&amp;sku=TBPO3030152000</t>
  </si>
  <si>
    <t xml:space="preserve">Ventilador </t>
  </si>
  <si>
    <t>Volume por Hora do ventilador dimensionado (M3/m)</t>
  </si>
  <si>
    <t>Massa Co2 em 1m3 de ar  (KG)</t>
  </si>
  <si>
    <t>Lista de material</t>
  </si>
  <si>
    <t>Massa de Co2 para capturar  (KG)</t>
  </si>
  <si>
    <t>Nome</t>
  </si>
  <si>
    <t xml:space="preserve">Quantidade </t>
  </si>
  <si>
    <t xml:space="preserve">Preço </t>
  </si>
  <si>
    <t>OK</t>
  </si>
  <si>
    <t>Filtro (cada contator)</t>
  </si>
  <si>
    <t xml:space="preserve">Tabela perca de pressao </t>
  </si>
  <si>
    <t>ok</t>
  </si>
  <si>
    <t>Calha</t>
  </si>
  <si>
    <t xml:space="preserve">nao sei </t>
  </si>
  <si>
    <t>ADT (m)</t>
  </si>
  <si>
    <t>Ql (l/s m-2</t>
  </si>
  <si>
    <t>Velocidade (m/s)</t>
  </si>
  <si>
    <t>AP( Pa)</t>
  </si>
  <si>
    <t>Aspersor</t>
  </si>
  <si>
    <t xml:space="preserve">Calculando o Contator </t>
  </si>
  <si>
    <t>0.3</t>
  </si>
  <si>
    <t>Chapa de Aço</t>
  </si>
  <si>
    <t>Reservatorio NAOH</t>
  </si>
  <si>
    <t>160L</t>
  </si>
  <si>
    <t>Vertical</t>
  </si>
  <si>
    <t>Pead</t>
  </si>
  <si>
    <t>volume m3/mim</t>
  </si>
  <si>
    <t>area(M2)</t>
  </si>
  <si>
    <t>velocidade (m/s)</t>
  </si>
  <si>
    <t>Reservatorio CAOH</t>
  </si>
  <si>
    <t>800 L</t>
  </si>
  <si>
    <t>Conico vertical</t>
  </si>
  <si>
    <t>Esperando resposta</t>
  </si>
  <si>
    <t>Co2 Ar (kg/m3)</t>
  </si>
  <si>
    <t>Co2 Retido (kg/m3)</t>
  </si>
  <si>
    <t>Rendimento (%)</t>
  </si>
  <si>
    <t>Reservatorio CaCo3</t>
  </si>
  <si>
    <t>120 L</t>
  </si>
  <si>
    <t xml:space="preserve">Vertical conico </t>
  </si>
  <si>
    <t>Ok</t>
  </si>
  <si>
    <t>Reservatorio Na2CO3 hori</t>
  </si>
  <si>
    <t>230 L</t>
  </si>
  <si>
    <t xml:space="preserve">Horizonal </t>
  </si>
  <si>
    <t>Tampa</t>
  </si>
  <si>
    <t>Tubos do suporte da mesa</t>
  </si>
  <si>
    <t>R$ 373,60</t>
  </si>
  <si>
    <t>Criterios</t>
  </si>
  <si>
    <t>Resistência a soluçao de hidroxido de sodio</t>
  </si>
  <si>
    <t>Tensao de escoamento Simulada</t>
  </si>
  <si>
    <t>Tensao de escoamento Calculada</t>
  </si>
  <si>
    <t>tempo de serviço longo</t>
  </si>
  <si>
    <t>29.435 MPA</t>
  </si>
  <si>
    <t>241 MPa.</t>
  </si>
  <si>
    <t>baixa queda de pressão ao fluxo de ar</t>
  </si>
  <si>
    <t>Boa performance na captura de CO2</t>
  </si>
  <si>
    <t>Contator</t>
  </si>
  <si>
    <t>Resistência à incrustação</t>
  </si>
  <si>
    <t>Malha</t>
  </si>
  <si>
    <t>Nós</t>
  </si>
  <si>
    <t>Deformaçao max.(mm)</t>
  </si>
  <si>
    <t>erro%</t>
  </si>
  <si>
    <t>Tensao equivalente. (MPa)</t>
  </si>
  <si>
    <t>-</t>
  </si>
  <si>
    <t>02 m</t>
  </si>
  <si>
    <t>1.64</t>
  </si>
  <si>
    <t>mesa</t>
  </si>
  <si>
    <t>erro %</t>
  </si>
  <si>
    <t>Item</t>
  </si>
  <si>
    <t>Quantidade</t>
  </si>
  <si>
    <t>Valor unitário</t>
  </si>
  <si>
    <t>Valor total</t>
  </si>
  <si>
    <t>Fornecedor</t>
  </si>
  <si>
    <t>Viga caixão 130x130x12,70mm</t>
  </si>
  <si>
    <t>R$ 3000,00</t>
  </si>
  <si>
    <t>R$ 12.000,00</t>
  </si>
  <si>
    <t>Tubo fácil</t>
  </si>
  <si>
    <t>Viga caixão 200x200x12,70mm</t>
  </si>
  <si>
    <t>R$ 7800,00</t>
  </si>
  <si>
    <t>R$ 62.400,00</t>
  </si>
  <si>
    <t>Tampo torisférico UNAR - 06</t>
  </si>
  <si>
    <t>R$ 100,00</t>
  </si>
  <si>
    <t>R$ 200,00</t>
  </si>
  <si>
    <t>Unitampos</t>
  </si>
  <si>
    <t>Tubo Inox 304 1300x560mm</t>
  </si>
  <si>
    <t>Jemp</t>
  </si>
  <si>
    <t>Hélice 4 pás inclinadas - 430mm Inox 304</t>
  </si>
  <si>
    <t>R$ 1635,00</t>
  </si>
  <si>
    <t>R$ 3270,00</t>
  </si>
  <si>
    <t>BOMBETEC</t>
  </si>
  <si>
    <t>Barra Maciça - 1300x35mm Inox 304</t>
  </si>
  <si>
    <t>R$ 1050,00</t>
  </si>
  <si>
    <t>INTERINOX</t>
  </si>
  <si>
    <t>Centrífuga de discos modelo 181</t>
  </si>
  <si>
    <t>R$ 25.000,00</t>
  </si>
  <si>
    <t>MACFUGE</t>
  </si>
  <si>
    <t>Exaustor axial - E80T6</t>
  </si>
  <si>
    <t>R$ 3300,00</t>
  </si>
  <si>
    <t>VENTISILVA</t>
  </si>
  <si>
    <t>Motor Elétrico W22 IR3</t>
  </si>
  <si>
    <t>R$ 1500,00</t>
  </si>
  <si>
    <t>WEG</t>
  </si>
  <si>
    <t xml:space="preserve">Tubo Quadrado Inox Escovado 30X 30 X 1,2 mm </t>
  </si>
  <si>
    <t>R$ 46,70</t>
  </si>
  <si>
    <t>lojadoAçoInox.com</t>
  </si>
  <si>
    <t>Bico aspersor de 3 Estagios</t>
  </si>
  <si>
    <t>R$35</t>
  </si>
  <si>
    <t>R$70</t>
  </si>
  <si>
    <t xml:space="preserve">AMG </t>
  </si>
  <si>
    <t>Chapas de Aço Inox 304  1250 X 1650 X1.2 mm</t>
  </si>
  <si>
    <t>R$700</t>
  </si>
  <si>
    <t>R$1400</t>
  </si>
  <si>
    <t xml:space="preserve">Grupo Feital </t>
  </si>
  <si>
    <t>Chapas de Aço Inox 304  1250 X 1750 X1.2 mm</t>
  </si>
  <si>
    <t>R$750</t>
  </si>
  <si>
    <t>R$1500</t>
  </si>
  <si>
    <t>Chapas de Aço Inox 304  1750 X1650  X1.2 mm</t>
  </si>
  <si>
    <t>R$900</t>
  </si>
  <si>
    <t>R$1800</t>
  </si>
  <si>
    <t>Geometria XF12560</t>
  </si>
  <si>
    <t>R$600</t>
  </si>
  <si>
    <t>R$7200</t>
  </si>
  <si>
    <t>Brentwood</t>
  </si>
  <si>
    <t xml:space="preserve"> Tanque Cilíndrico Vertical Aberto Fundo Cônico 800 L</t>
  </si>
  <si>
    <t>R$3328</t>
  </si>
  <si>
    <t>Ryjo Plastic</t>
  </si>
  <si>
    <t>Tanque cilindro fechado fundo conico 160L-PEAD</t>
  </si>
  <si>
    <t>R$2400</t>
  </si>
  <si>
    <t>Rotto Tanques</t>
  </si>
  <si>
    <t>Tanque cilindro fechado fundo conico 120L</t>
  </si>
  <si>
    <t>HD tanques</t>
  </si>
  <si>
    <t>Calha sobre medida 150 L</t>
  </si>
  <si>
    <t>R$1320</t>
  </si>
  <si>
    <t>Famek</t>
  </si>
  <si>
    <t>Reservatorio horizontal 230 L</t>
  </si>
  <si>
    <t>R$2000</t>
  </si>
  <si>
    <t>Tampa Fibra de Vidro  1750x 1250</t>
  </si>
  <si>
    <t>R$850</t>
  </si>
  <si>
    <t>R$1700</t>
  </si>
  <si>
    <t>Fibrascon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</si>
</sst>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d.m"/>
  </numFmts>
  <fonts count="11">
    <font>
      <sz val="10.0"/>
      <color rgb="FF000000"/>
      <name val="Arial"/>
    </font>
    <font>
      <color theme="1"/>
      <name val="Arial"/>
    </font>
    <font>
      <u/>
      <color rgb="FF0000FF"/>
    </font>
    <font>
      <sz val="11.0"/>
      <color rgb="FF000000"/>
      <name val="Arial"/>
    </font>
    <font>
      <b/>
      <sz val="12.0"/>
      <color rgb="FF0E80D4"/>
      <name val="Play"/>
    </font>
    <font>
      <sz val="11.0"/>
      <color rgb="FF000000"/>
      <name val="宋体"/>
    </font>
    <font/>
    <font>
      <sz val="11.0"/>
      <color rgb="FF1155CC"/>
      <name val="Inconsolata"/>
    </font>
    <font>
      <color rgb="FF000000"/>
      <name val="Arial"/>
    </font>
    <font>
      <sz val="11.0"/>
      <color rgb="FF000000"/>
      <name val="Inconsolata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3" xfId="0" applyAlignment="1" applyFont="1" applyNumberFormat="1">
      <alignment horizontal="center" readingOrder="0"/>
    </xf>
    <xf borderId="0" fillId="0" fontId="1" numFmtId="0" xfId="0" applyFont="1"/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3" numFmtId="0" xfId="0" applyAlignment="1" applyFont="1">
      <alignment horizontal="left" readingOrder="0" shrinkToFit="0" wrapText="1"/>
    </xf>
    <xf borderId="0" fillId="2" fontId="4" numFmtId="0" xfId="0" applyAlignment="1" applyFill="1" applyFont="1">
      <alignment horizontal="center" readingOrder="0" shrinkToFit="0" wrapText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3" fontId="7" numFmtId="0" xfId="0" applyFill="1" applyFont="1"/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0" fontId="8" numFmtId="0" xfId="0" applyFont="1"/>
    <xf borderId="0" fillId="0" fontId="8" numFmtId="0" xfId="0" applyAlignment="1" applyFont="1">
      <alignment horizontal="center" readingOrder="0"/>
    </xf>
    <xf borderId="0" fillId="0" fontId="8" numFmtId="164" xfId="0" applyAlignment="1" applyFont="1" applyNumberFormat="1">
      <alignment horizontal="center" readingOrder="0"/>
    </xf>
    <xf borderId="0" fillId="0" fontId="8" numFmtId="0" xfId="0" applyAlignment="1" applyFont="1">
      <alignment horizontal="center"/>
    </xf>
    <xf borderId="0" fillId="0" fontId="8" numFmtId="3" xfId="0" applyAlignment="1" applyFont="1" applyNumberFormat="1">
      <alignment horizontal="center" readingOrder="0"/>
    </xf>
    <xf borderId="0" fillId="3" fontId="9" numFmtId="0" xfId="0" applyAlignment="1" applyFont="1">
      <alignment horizontal="center"/>
    </xf>
    <xf borderId="0" fillId="3" fontId="9" numFmtId="0" xfId="0" applyAlignment="1" applyFont="1">
      <alignment horizontal="center"/>
    </xf>
    <xf borderId="0" fillId="0" fontId="1" numFmtId="3" xfId="0" applyAlignment="1" applyFont="1" applyNumberForma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jadoacoinox.com.br/tubo-aco-inox-quadrado-30-30-12?utm_source=Site&amp;utm_medium=GoogleMerchant&amp;utm_campaign=GoogleMerchant&amp;sku=TBPO3030152000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57"/>
    <col customWidth="1" min="5" max="5" width="24.86"/>
    <col customWidth="1" min="6" max="6" width="37.86"/>
    <col customWidth="1" min="7" max="7" width="29.43"/>
    <col customWidth="1" min="9" max="9" width="16.43"/>
    <col customWidth="1" min="12" max="12" width="17.71"/>
    <col customWidth="1" min="13" max="13" width="15.29"/>
    <col customWidth="1" min="15" max="15" width="42.0"/>
    <col customWidth="1" min="17" max="17" width="46.71"/>
  </cols>
  <sheetData>
    <row r="1">
      <c r="F1" s="1" t="s">
        <v>0</v>
      </c>
    </row>
    <row r="3">
      <c r="Q3" s="2" t="s">
        <v>1</v>
      </c>
    </row>
    <row r="4">
      <c r="E4" s="1" t="s">
        <v>2</v>
      </c>
    </row>
    <row r="5">
      <c r="E5" s="1" t="s">
        <v>3</v>
      </c>
      <c r="F5" s="1">
        <v>24300.0</v>
      </c>
    </row>
    <row r="6">
      <c r="E6" s="1" t="s">
        <v>4</v>
      </c>
      <c r="F6" s="3">
        <v>0.0092</v>
      </c>
      <c r="Q6" s="4"/>
      <c r="R6" s="5" t="s">
        <v>5</v>
      </c>
      <c r="S6" s="4"/>
    </row>
    <row r="7">
      <c r="E7" s="1" t="s">
        <v>6</v>
      </c>
      <c r="F7" s="1">
        <v>142.0</v>
      </c>
      <c r="Q7" s="5" t="s">
        <v>7</v>
      </c>
      <c r="R7" s="5" t="s">
        <v>8</v>
      </c>
      <c r="S7" s="5" t="s">
        <v>9</v>
      </c>
    </row>
    <row r="8">
      <c r="P8" s="1" t="s">
        <v>10</v>
      </c>
      <c r="Q8" s="5" t="s">
        <v>11</v>
      </c>
      <c r="R8" s="5">
        <v>8.0</v>
      </c>
      <c r="S8" s="5">
        <v>3000.0</v>
      </c>
    </row>
    <row r="9">
      <c r="K9" s="6" t="s">
        <v>12</v>
      </c>
      <c r="P9" s="1" t="s">
        <v>13</v>
      </c>
      <c r="Q9" s="5" t="s">
        <v>14</v>
      </c>
      <c r="R9" s="5">
        <v>2.0</v>
      </c>
      <c r="S9" s="5" t="s">
        <v>15</v>
      </c>
    </row>
    <row r="10">
      <c r="K10" s="6" t="s">
        <v>16</v>
      </c>
      <c r="L10" s="6" t="s">
        <v>17</v>
      </c>
      <c r="M10" s="6" t="s">
        <v>18</v>
      </c>
      <c r="N10" s="6" t="s">
        <v>19</v>
      </c>
      <c r="P10" s="1" t="s">
        <v>10</v>
      </c>
      <c r="Q10" s="5" t="s">
        <v>20</v>
      </c>
      <c r="R10" s="5">
        <v>2.0</v>
      </c>
      <c r="S10" s="5">
        <v>70.0</v>
      </c>
    </row>
    <row r="11">
      <c r="E11" s="1" t="s">
        <v>21</v>
      </c>
      <c r="K11" s="7">
        <v>44348.0</v>
      </c>
      <c r="L11" s="6" t="s">
        <v>22</v>
      </c>
      <c r="M11" s="7">
        <v>44317.0</v>
      </c>
      <c r="N11" s="8">
        <v>32.974</v>
      </c>
      <c r="O11" s="9">
        <f>N11*1.2</f>
        <v>39.5688</v>
      </c>
      <c r="P11" s="1" t="s">
        <v>10</v>
      </c>
      <c r="Q11" s="5" t="s">
        <v>23</v>
      </c>
      <c r="R11" s="5">
        <v>1.0</v>
      </c>
      <c r="S11" s="5">
        <v>900.0</v>
      </c>
    </row>
    <row r="12">
      <c r="P12" s="1" t="s">
        <v>10</v>
      </c>
      <c r="Q12" s="5" t="s">
        <v>24</v>
      </c>
      <c r="R12" s="5" t="s">
        <v>25</v>
      </c>
      <c r="S12" s="5">
        <v>2518.0</v>
      </c>
      <c r="T12" s="1" t="s">
        <v>26</v>
      </c>
      <c r="U12" s="1" t="s">
        <v>27</v>
      </c>
    </row>
    <row r="13">
      <c r="G13" s="1" t="s">
        <v>28</v>
      </c>
      <c r="H13" s="1" t="s">
        <v>29</v>
      </c>
      <c r="I13" s="1" t="s">
        <v>30</v>
      </c>
      <c r="P13" s="1" t="s">
        <v>10</v>
      </c>
      <c r="Q13" s="5" t="s">
        <v>31</v>
      </c>
      <c r="R13" s="5" t="s">
        <v>32</v>
      </c>
      <c r="S13" s="5">
        <v>2500.0</v>
      </c>
      <c r="T13" s="1" t="s">
        <v>33</v>
      </c>
      <c r="V13" s="1" t="s">
        <v>10</v>
      </c>
      <c r="W13" s="1" t="s">
        <v>34</v>
      </c>
    </row>
    <row r="14">
      <c r="G14" s="1">
        <v>5.25</v>
      </c>
      <c r="H14" s="10">
        <v>2.576</v>
      </c>
      <c r="I14" s="9">
        <f>G14/H14</f>
        <v>2.038043478</v>
      </c>
      <c r="K14" s="6" t="s">
        <v>35</v>
      </c>
      <c r="L14" s="6" t="s">
        <v>36</v>
      </c>
      <c r="M14" s="6" t="s">
        <v>37</v>
      </c>
      <c r="P14" s="1" t="s">
        <v>10</v>
      </c>
      <c r="Q14" s="5" t="s">
        <v>38</v>
      </c>
      <c r="R14" s="5" t="s">
        <v>39</v>
      </c>
      <c r="S14" s="5">
        <v>1800.0</v>
      </c>
      <c r="T14" s="1" t="s">
        <v>40</v>
      </c>
    </row>
    <row r="15">
      <c r="K15" s="11">
        <v>0.0092</v>
      </c>
      <c r="L15" s="8">
        <v>4954.0</v>
      </c>
      <c r="M15" s="6">
        <v>54.0</v>
      </c>
      <c r="P15" s="1" t="s">
        <v>41</v>
      </c>
      <c r="Q15" s="5" t="s">
        <v>42</v>
      </c>
      <c r="R15" s="5" t="s">
        <v>43</v>
      </c>
      <c r="S15" s="5">
        <v>1059.84</v>
      </c>
      <c r="T15" s="1" t="s">
        <v>44</v>
      </c>
    </row>
    <row r="16">
      <c r="P16" s="1" t="s">
        <v>10</v>
      </c>
      <c r="Q16" s="5" t="s">
        <v>45</v>
      </c>
      <c r="R16" s="5">
        <v>2.0</v>
      </c>
      <c r="S16" s="5">
        <v>1600.0</v>
      </c>
    </row>
    <row r="17">
      <c r="B17" s="12"/>
      <c r="C17" s="12"/>
      <c r="P17" s="1" t="s">
        <v>10</v>
      </c>
      <c r="Q17" s="1" t="s">
        <v>23</v>
      </c>
    </row>
    <row r="18">
      <c r="B18" s="12"/>
      <c r="C18" s="12"/>
      <c r="P18" s="1" t="s">
        <v>10</v>
      </c>
      <c r="Q18" s="1" t="s">
        <v>46</v>
      </c>
      <c r="R18" s="1">
        <v>8.0</v>
      </c>
      <c r="S18" s="13" t="s">
        <v>47</v>
      </c>
    </row>
    <row r="19">
      <c r="B19" s="12"/>
      <c r="C19" s="12"/>
    </row>
    <row r="20">
      <c r="B20" s="12"/>
      <c r="C20" s="12"/>
      <c r="N20" s="1" t="s">
        <v>48</v>
      </c>
    </row>
    <row r="21">
      <c r="N21" s="1">
        <v>1.0</v>
      </c>
      <c r="O21" s="14" t="s">
        <v>49</v>
      </c>
    </row>
    <row r="22">
      <c r="F22" s="15" t="s">
        <v>50</v>
      </c>
      <c r="G22" s="15" t="s">
        <v>51</v>
      </c>
      <c r="N22" s="1">
        <v>2.0</v>
      </c>
      <c r="O22" s="14" t="s">
        <v>52</v>
      </c>
    </row>
    <row r="23">
      <c r="F23" s="16" t="s">
        <v>53</v>
      </c>
      <c r="G23" s="16" t="s">
        <v>54</v>
      </c>
      <c r="N23" s="1">
        <v>3.0</v>
      </c>
      <c r="O23" s="14" t="s">
        <v>55</v>
      </c>
    </row>
    <row r="24">
      <c r="N24" s="1">
        <v>4.0</v>
      </c>
      <c r="O24" s="14" t="s">
        <v>56</v>
      </c>
    </row>
    <row r="25">
      <c r="E25" s="1" t="s">
        <v>57</v>
      </c>
      <c r="N25" s="1">
        <v>5.0</v>
      </c>
      <c r="O25" s="14" t="s">
        <v>58</v>
      </c>
    </row>
    <row r="27">
      <c r="B27" s="17" t="s">
        <v>59</v>
      </c>
      <c r="C27" s="17" t="s">
        <v>60</v>
      </c>
      <c r="D27" s="17" t="s">
        <v>61</v>
      </c>
      <c r="E27" s="17" t="s">
        <v>62</v>
      </c>
      <c r="F27" s="17" t="s">
        <v>63</v>
      </c>
      <c r="G27" s="17" t="s">
        <v>62</v>
      </c>
    </row>
    <row r="28">
      <c r="B28" s="17">
        <v>1.0</v>
      </c>
      <c r="C28" s="17">
        <v>118260.0</v>
      </c>
      <c r="D28" s="18">
        <v>0.017</v>
      </c>
      <c r="E28" s="17" t="s">
        <v>64</v>
      </c>
      <c r="F28" s="17">
        <v>1.63</v>
      </c>
      <c r="G28" s="17" t="s">
        <v>64</v>
      </c>
    </row>
    <row r="29">
      <c r="B29" s="17">
        <v>2.0</v>
      </c>
      <c r="C29" s="17">
        <v>127224.0</v>
      </c>
      <c r="D29" s="18">
        <v>0.011</v>
      </c>
      <c r="E29" s="19">
        <f>((D28-D29)/D29)*100</f>
        <v>54.54545455</v>
      </c>
      <c r="F29" s="17">
        <v>1.0792</v>
      </c>
      <c r="G29" s="20">
        <v>51.037805782060786</v>
      </c>
      <c r="H29" s="21">
        <f>((F28-F29)/F29)*100</f>
        <v>51.03780578</v>
      </c>
      <c r="I29" s="9">
        <v>51.037805782060786</v>
      </c>
    </row>
    <row r="30">
      <c r="A30" s="22">
        <v>44347.0</v>
      </c>
      <c r="B30" s="17">
        <v>3.0</v>
      </c>
      <c r="C30" s="17">
        <v>160489.0</v>
      </c>
      <c r="D30" s="18">
        <v>0.0112</v>
      </c>
      <c r="E30" s="19">
        <f>((D29-D30)/D30)*-100</f>
        <v>1.785714286</v>
      </c>
      <c r="F30" s="17">
        <v>1.0761</v>
      </c>
      <c r="G30" s="20">
        <v>1.7857142857142905</v>
      </c>
      <c r="H30" s="21">
        <f>((D29-D30)/D30)*-100</f>
        <v>1.785714286</v>
      </c>
      <c r="I30" s="9">
        <v>1.7857142857142905</v>
      </c>
    </row>
    <row r="31">
      <c r="D31" s="23"/>
    </row>
    <row r="32">
      <c r="D32" s="23"/>
      <c r="F32" s="1" t="s">
        <v>65</v>
      </c>
    </row>
    <row r="33">
      <c r="D33" s="23"/>
    </row>
    <row r="34">
      <c r="D34" s="23"/>
      <c r="G34" s="1">
        <v>1.63</v>
      </c>
    </row>
    <row r="35">
      <c r="D35" s="23"/>
      <c r="F35" s="1" t="s">
        <v>66</v>
      </c>
    </row>
    <row r="36">
      <c r="D36" s="23"/>
    </row>
    <row r="37">
      <c r="E37" s="1" t="s">
        <v>67</v>
      </c>
    </row>
    <row r="39">
      <c r="C39" s="24"/>
      <c r="D39" s="24"/>
      <c r="E39" s="24"/>
      <c r="F39" s="24"/>
      <c r="G39" s="24"/>
      <c r="H39" s="24"/>
    </row>
    <row r="40">
      <c r="C40" s="25" t="s">
        <v>59</v>
      </c>
      <c r="D40" s="25" t="s">
        <v>60</v>
      </c>
      <c r="E40" s="25" t="s">
        <v>61</v>
      </c>
      <c r="F40" s="25" t="s">
        <v>68</v>
      </c>
      <c r="G40" s="25" t="s">
        <v>63</v>
      </c>
      <c r="H40" s="25" t="s">
        <v>68</v>
      </c>
    </row>
    <row r="41">
      <c r="C41" s="25">
        <v>1.0</v>
      </c>
      <c r="D41" s="25">
        <v>50324.0</v>
      </c>
      <c r="E41" s="26">
        <v>0.37202</v>
      </c>
      <c r="F41" s="27"/>
      <c r="G41" s="28">
        <v>28477.0</v>
      </c>
      <c r="H41" s="27"/>
    </row>
    <row r="42">
      <c r="C42" s="25">
        <v>2.0</v>
      </c>
      <c r="D42" s="25">
        <v>72662.0</v>
      </c>
      <c r="E42" s="26">
        <v>0.37</v>
      </c>
      <c r="F42" s="29">
        <f>((E42-E41)/E41)*-100</f>
        <v>0.5429815601</v>
      </c>
      <c r="G42" s="28">
        <v>29435.0</v>
      </c>
      <c r="H42" s="30">
        <f>((G41-G42)/G42)*-100</f>
        <v>3.254628843</v>
      </c>
    </row>
    <row r="43">
      <c r="E43" s="3"/>
      <c r="H43" s="21"/>
    </row>
    <row r="48">
      <c r="C48" s="1">
        <v>1.0</v>
      </c>
      <c r="D48" s="1">
        <v>72662.0</v>
      </c>
      <c r="E48" s="3">
        <v>0.37</v>
      </c>
      <c r="F48" s="1" t="s">
        <v>64</v>
      </c>
      <c r="G48" s="31">
        <v>29435.0</v>
      </c>
    </row>
    <row r="49">
      <c r="C49" s="1">
        <v>2.0</v>
      </c>
      <c r="D49" s="1">
        <v>50324.0</v>
      </c>
      <c r="E49" s="3">
        <v>0.37202</v>
      </c>
      <c r="F49" s="9">
        <f>((E48-E49)/E49)*-100</f>
        <v>0.5429815601</v>
      </c>
      <c r="G49" s="31">
        <v>28477.0</v>
      </c>
      <c r="H49" s="21">
        <f>((E48-E49)/E49)*-100</f>
        <v>0.5429815601</v>
      </c>
    </row>
  </sheetData>
  <mergeCells count="1">
    <mergeCell ref="K9:N9"/>
  </mergeCells>
  <hyperlinks>
    <hyperlink r:id="rId1" ref="Q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43"/>
    <col customWidth="1" min="5" max="5" width="17.57"/>
  </cols>
  <sheetData>
    <row r="1">
      <c r="A1" s="32" t="s">
        <v>69</v>
      </c>
      <c r="B1" s="32" t="s">
        <v>70</v>
      </c>
      <c r="C1" s="6" t="s">
        <v>71</v>
      </c>
      <c r="D1" s="6" t="s">
        <v>72</v>
      </c>
      <c r="E1" s="6" t="s">
        <v>73</v>
      </c>
    </row>
    <row r="2">
      <c r="A2" s="6" t="s">
        <v>74</v>
      </c>
      <c r="B2" s="6">
        <v>4.0</v>
      </c>
      <c r="C2" s="6" t="s">
        <v>75</v>
      </c>
      <c r="D2" s="6" t="s">
        <v>76</v>
      </c>
      <c r="E2" s="6" t="s">
        <v>77</v>
      </c>
    </row>
    <row r="3">
      <c r="A3" s="6" t="s">
        <v>78</v>
      </c>
      <c r="B3" s="6">
        <v>8.0</v>
      </c>
      <c r="C3" s="6" t="s">
        <v>79</v>
      </c>
      <c r="D3" s="6" t="s">
        <v>80</v>
      </c>
      <c r="E3" s="6" t="s">
        <v>77</v>
      </c>
    </row>
    <row r="4">
      <c r="A4" s="6" t="s">
        <v>81</v>
      </c>
      <c r="B4" s="6">
        <v>2.0</v>
      </c>
      <c r="C4" s="6" t="s">
        <v>82</v>
      </c>
      <c r="D4" s="6" t="s">
        <v>83</v>
      </c>
      <c r="E4" s="6" t="s">
        <v>84</v>
      </c>
    </row>
    <row r="5">
      <c r="A5" s="6" t="s">
        <v>85</v>
      </c>
      <c r="B5" s="6">
        <v>1.0</v>
      </c>
      <c r="C5" s="6" t="s">
        <v>75</v>
      </c>
      <c r="D5" s="6" t="s">
        <v>75</v>
      </c>
      <c r="E5" s="6" t="s">
        <v>86</v>
      </c>
    </row>
    <row r="6">
      <c r="A6" s="6" t="s">
        <v>87</v>
      </c>
      <c r="B6" s="6">
        <v>2.0</v>
      </c>
      <c r="C6" s="6" t="s">
        <v>88</v>
      </c>
      <c r="D6" s="6" t="s">
        <v>89</v>
      </c>
      <c r="E6" s="6" t="s">
        <v>90</v>
      </c>
    </row>
    <row r="7">
      <c r="A7" s="6" t="s">
        <v>91</v>
      </c>
      <c r="B7" s="6">
        <v>1.0</v>
      </c>
      <c r="C7" s="6" t="s">
        <v>92</v>
      </c>
      <c r="D7" s="6" t="s">
        <v>92</v>
      </c>
      <c r="E7" s="6" t="s">
        <v>93</v>
      </c>
    </row>
    <row r="8">
      <c r="A8" s="6" t="s">
        <v>94</v>
      </c>
      <c r="B8" s="6">
        <v>1.0</v>
      </c>
      <c r="C8" s="6" t="s">
        <v>95</v>
      </c>
      <c r="D8" s="33" t="s">
        <v>95</v>
      </c>
      <c r="E8" s="6" t="s">
        <v>96</v>
      </c>
    </row>
    <row r="9">
      <c r="A9" s="6" t="s">
        <v>97</v>
      </c>
      <c r="B9" s="6">
        <v>1.0</v>
      </c>
      <c r="C9" s="6" t="s">
        <v>98</v>
      </c>
      <c r="D9" s="33" t="s">
        <v>98</v>
      </c>
      <c r="E9" s="6" t="s">
        <v>99</v>
      </c>
    </row>
    <row r="10">
      <c r="A10" s="6" t="s">
        <v>100</v>
      </c>
      <c r="B10" s="6">
        <v>1.0</v>
      </c>
      <c r="C10" s="6" t="s">
        <v>101</v>
      </c>
      <c r="D10" s="33" t="s">
        <v>101</v>
      </c>
      <c r="E10" s="6" t="s">
        <v>102</v>
      </c>
    </row>
    <row r="11">
      <c r="A11" s="6" t="s">
        <v>103</v>
      </c>
      <c r="B11" s="6">
        <v>8.0</v>
      </c>
      <c r="C11" s="6" t="s">
        <v>104</v>
      </c>
      <c r="D11" s="6" t="s">
        <v>47</v>
      </c>
      <c r="E11" s="6" t="s">
        <v>105</v>
      </c>
    </row>
    <row r="12">
      <c r="A12" s="17" t="s">
        <v>106</v>
      </c>
      <c r="B12" s="17">
        <v>2.0</v>
      </c>
      <c r="C12" s="17" t="s">
        <v>107</v>
      </c>
      <c r="D12" s="17" t="s">
        <v>108</v>
      </c>
      <c r="E12" s="17" t="s">
        <v>109</v>
      </c>
    </row>
    <row r="13">
      <c r="A13" s="17" t="s">
        <v>110</v>
      </c>
      <c r="B13" s="17">
        <v>2.0</v>
      </c>
      <c r="C13" s="17" t="s">
        <v>111</v>
      </c>
      <c r="D13" s="17" t="s">
        <v>112</v>
      </c>
      <c r="E13" s="17" t="s">
        <v>113</v>
      </c>
    </row>
    <row r="14">
      <c r="A14" s="17" t="s">
        <v>114</v>
      </c>
      <c r="B14" s="17">
        <v>2.0</v>
      </c>
      <c r="C14" s="17" t="s">
        <v>115</v>
      </c>
      <c r="D14" s="17" t="s">
        <v>116</v>
      </c>
      <c r="E14" s="17" t="s">
        <v>113</v>
      </c>
    </row>
    <row r="15">
      <c r="A15" s="17" t="s">
        <v>117</v>
      </c>
      <c r="B15" s="17">
        <v>4.0</v>
      </c>
      <c r="C15" s="17" t="s">
        <v>118</v>
      </c>
      <c r="D15" s="17" t="s">
        <v>119</v>
      </c>
      <c r="E15" s="17" t="s">
        <v>113</v>
      </c>
    </row>
    <row r="16">
      <c r="A16" s="17" t="s">
        <v>120</v>
      </c>
      <c r="B16" s="17">
        <v>12.0</v>
      </c>
      <c r="C16" s="17" t="s">
        <v>121</v>
      </c>
      <c r="D16" s="17" t="s">
        <v>122</v>
      </c>
      <c r="E16" s="17" t="s">
        <v>123</v>
      </c>
    </row>
    <row r="17">
      <c r="A17" s="17" t="s">
        <v>124</v>
      </c>
      <c r="B17" s="17">
        <v>1.0</v>
      </c>
      <c r="C17" s="17" t="s">
        <v>125</v>
      </c>
      <c r="D17" s="17" t="s">
        <v>125</v>
      </c>
      <c r="E17" s="17" t="s">
        <v>126</v>
      </c>
    </row>
    <row r="18">
      <c r="A18" s="17" t="s">
        <v>127</v>
      </c>
      <c r="B18" s="17">
        <v>1.0</v>
      </c>
      <c r="C18" s="17" t="s">
        <v>128</v>
      </c>
      <c r="D18" s="17" t="s">
        <v>128</v>
      </c>
      <c r="E18" s="17" t="s">
        <v>129</v>
      </c>
    </row>
    <row r="19">
      <c r="A19" s="17" t="s">
        <v>130</v>
      </c>
      <c r="B19" s="17">
        <v>1.0</v>
      </c>
      <c r="C19" s="17" t="s">
        <v>119</v>
      </c>
      <c r="D19" s="17" t="s">
        <v>119</v>
      </c>
      <c r="E19" s="17" t="s">
        <v>131</v>
      </c>
    </row>
    <row r="20">
      <c r="A20" s="17" t="s">
        <v>132</v>
      </c>
      <c r="B20" s="17">
        <v>1.0</v>
      </c>
      <c r="C20" s="17" t="s">
        <v>133</v>
      </c>
      <c r="D20" s="17" t="s">
        <v>133</v>
      </c>
      <c r="E20" s="17" t="s">
        <v>134</v>
      </c>
    </row>
    <row r="21">
      <c r="A21" s="17" t="s">
        <v>135</v>
      </c>
      <c r="B21" s="17">
        <v>1.0</v>
      </c>
      <c r="C21" s="17" t="s">
        <v>136</v>
      </c>
      <c r="D21" s="17" t="s">
        <v>136</v>
      </c>
      <c r="E21" s="17" t="s">
        <v>131</v>
      </c>
    </row>
    <row r="22">
      <c r="A22" s="17" t="s">
        <v>137</v>
      </c>
      <c r="B22" s="17">
        <v>2.0</v>
      </c>
      <c r="C22" s="17" t="s">
        <v>138</v>
      </c>
      <c r="D22" s="17" t="s">
        <v>139</v>
      </c>
      <c r="E22" s="17" t="s">
        <v>140</v>
      </c>
    </row>
  </sheetData>
  <drawing r:id="rId1"/>
</worksheet>
</file>