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25" windowWidth="19095" windowHeight="7200"/>
  </bookViews>
  <sheets>
    <sheet name="PID Speed Contro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F8" i="1"/>
  <c r="E8" i="1"/>
  <c r="D8" i="1"/>
  <c r="G8" i="1" s="1"/>
  <c r="C9" i="1" l="1"/>
  <c r="D9" i="1" s="1"/>
  <c r="E9" i="1" l="1"/>
  <c r="F9" i="1"/>
  <c r="G9" i="1"/>
  <c r="I8" i="1"/>
  <c r="C10" i="1" l="1"/>
  <c r="D10" i="1" s="1"/>
  <c r="E10" i="1" s="1"/>
  <c r="I9" i="1"/>
  <c r="F10" i="1" l="1"/>
  <c r="H10" i="1"/>
  <c r="C11" i="1" s="1"/>
  <c r="D11" i="1" s="1"/>
  <c r="F11" i="1" s="1"/>
  <c r="G10" i="1"/>
  <c r="E11" i="1" l="1"/>
  <c r="G11" i="1"/>
  <c r="I10" i="1"/>
  <c r="H11" i="1" l="1"/>
  <c r="C12" i="1" l="1"/>
  <c r="D12" i="1" s="1"/>
  <c r="F12" i="1" s="1"/>
  <c r="I11" i="1"/>
  <c r="G12" i="1" l="1"/>
  <c r="E12" i="1"/>
  <c r="H12" i="1" s="1"/>
  <c r="C13" i="1" l="1"/>
  <c r="D13" i="1" s="1"/>
  <c r="F13" i="1" s="1"/>
  <c r="I12" i="1"/>
  <c r="E13" i="1" l="1"/>
  <c r="H13" i="1" s="1"/>
  <c r="G13" i="1"/>
  <c r="C14" i="1" l="1"/>
  <c r="D14" i="1" s="1"/>
  <c r="F14" i="1" s="1"/>
  <c r="I13" i="1" l="1"/>
  <c r="G14" i="1"/>
  <c r="E14" i="1"/>
  <c r="H14" i="1" l="1"/>
  <c r="C15" i="1" l="1"/>
  <c r="D15" i="1" s="1"/>
  <c r="F15" i="1" s="1"/>
  <c r="I14" i="1"/>
  <c r="E15" i="1" l="1"/>
  <c r="G15" i="1"/>
  <c r="H15" i="1" l="1"/>
  <c r="C16" i="1" l="1"/>
  <c r="D16" i="1" s="1"/>
  <c r="F16" i="1" s="1"/>
  <c r="I15" i="1"/>
  <c r="G16" i="1" l="1"/>
  <c r="E16" i="1"/>
  <c r="H16" i="1" s="1"/>
  <c r="C17" i="1" l="1"/>
  <c r="D17" i="1" s="1"/>
  <c r="F17" i="1" s="1"/>
  <c r="I16" i="1"/>
  <c r="G17" i="1" l="1"/>
  <c r="E17" i="1"/>
  <c r="H17" i="1" s="1"/>
  <c r="C18" i="1" l="1"/>
  <c r="D18" i="1" s="1"/>
  <c r="F18" i="1" s="1"/>
  <c r="I17" i="1"/>
  <c r="G18" i="1" l="1"/>
  <c r="E18" i="1"/>
  <c r="H18" i="1" s="1"/>
  <c r="C19" i="1" l="1"/>
  <c r="D19" i="1" s="1"/>
  <c r="F19" i="1" s="1"/>
  <c r="I18" i="1"/>
  <c r="G19" i="1" l="1"/>
  <c r="E19" i="1"/>
  <c r="H19" i="1" l="1"/>
  <c r="C20" i="1" l="1"/>
  <c r="D20" i="1" s="1"/>
  <c r="F20" i="1" s="1"/>
  <c r="I19" i="1"/>
  <c r="G20" i="1" l="1"/>
  <c r="E20" i="1"/>
  <c r="H20" i="1" s="1"/>
  <c r="C21" i="1" l="1"/>
  <c r="D21" i="1" s="1"/>
  <c r="F21" i="1" s="1"/>
  <c r="I20" i="1"/>
  <c r="E21" i="1" l="1"/>
  <c r="G21" i="1"/>
  <c r="H21" i="1" l="1"/>
  <c r="C22" i="1" l="1"/>
  <c r="D22" i="1" s="1"/>
  <c r="F22" i="1" s="1"/>
  <c r="I21" i="1"/>
  <c r="G22" i="1" l="1"/>
  <c r="E22" i="1"/>
  <c r="H22" i="1" s="1"/>
  <c r="I22" i="1" l="1"/>
  <c r="C23" i="1"/>
  <c r="D23" i="1" s="1"/>
  <c r="F23" i="1" s="1"/>
  <c r="E23" i="1" l="1"/>
  <c r="G23" i="1"/>
  <c r="H23" i="1" l="1"/>
  <c r="C24" i="1" l="1"/>
  <c r="D24" i="1" s="1"/>
  <c r="F24" i="1" s="1"/>
  <c r="I23" i="1"/>
  <c r="E24" i="1" l="1"/>
  <c r="G24" i="1"/>
  <c r="H24" i="1" l="1"/>
  <c r="I24" i="1" l="1"/>
  <c r="C25" i="1"/>
  <c r="D25" i="1" s="1"/>
  <c r="F25" i="1" s="1"/>
  <c r="E25" i="1" l="1"/>
  <c r="G25" i="1"/>
  <c r="H25" i="1" l="1"/>
  <c r="C26" i="1" l="1"/>
  <c r="D26" i="1" s="1"/>
  <c r="F26" i="1" s="1"/>
  <c r="I25" i="1"/>
  <c r="G26" i="1" l="1"/>
  <c r="E26" i="1"/>
  <c r="H26" i="1" s="1"/>
  <c r="I26" i="1" l="1"/>
  <c r="C27" i="1"/>
  <c r="D27" i="1" s="1"/>
  <c r="F27" i="1" s="1"/>
  <c r="E27" i="1" l="1"/>
  <c r="G27" i="1"/>
  <c r="H27" i="1" l="1"/>
  <c r="I27" i="1" l="1"/>
  <c r="C28" i="1"/>
  <c r="D28" i="1" s="1"/>
  <c r="F28" i="1" s="1"/>
  <c r="G28" i="1" l="1"/>
  <c r="E28" i="1"/>
  <c r="H28" i="1" s="1"/>
  <c r="C29" i="1" l="1"/>
  <c r="D29" i="1" s="1"/>
  <c r="F29" i="1" s="1"/>
  <c r="I28" i="1"/>
  <c r="E29" i="1" l="1"/>
  <c r="G29" i="1"/>
  <c r="H29" i="1" l="1"/>
  <c r="C30" i="1" l="1"/>
  <c r="D30" i="1" s="1"/>
  <c r="F30" i="1" s="1"/>
  <c r="I29" i="1"/>
  <c r="G30" i="1" l="1"/>
  <c r="E30" i="1"/>
  <c r="H30" i="1" s="1"/>
  <c r="C31" i="1" l="1"/>
  <c r="D31" i="1" s="1"/>
  <c r="F31" i="1" s="1"/>
  <c r="I30" i="1"/>
  <c r="G31" i="1" l="1"/>
  <c r="E31" i="1"/>
  <c r="H31" i="1" l="1"/>
  <c r="C32" i="1" l="1"/>
  <c r="D32" i="1" s="1"/>
  <c r="F32" i="1" s="1"/>
  <c r="I31" i="1"/>
  <c r="G32" i="1" l="1"/>
  <c r="E32" i="1"/>
  <c r="H32" i="1" l="1"/>
  <c r="I32" i="1" l="1"/>
  <c r="C33" i="1"/>
  <c r="D33" i="1" s="1"/>
  <c r="F33" i="1" s="1"/>
  <c r="E33" i="1" l="1"/>
  <c r="G33" i="1"/>
  <c r="H33" i="1" l="1"/>
  <c r="C34" i="1" l="1"/>
  <c r="D34" i="1" s="1"/>
  <c r="F34" i="1" s="1"/>
  <c r="I33" i="1"/>
  <c r="E34" i="1" l="1"/>
  <c r="G34" i="1"/>
  <c r="H34" i="1" l="1"/>
  <c r="C35" i="1" l="1"/>
  <c r="D35" i="1" s="1"/>
  <c r="F35" i="1" s="1"/>
  <c r="I34" i="1"/>
  <c r="E35" i="1" l="1"/>
  <c r="G35" i="1"/>
  <c r="H35" i="1" l="1"/>
  <c r="C36" i="1" l="1"/>
  <c r="D36" i="1" s="1"/>
  <c r="F36" i="1" s="1"/>
  <c r="I35" i="1"/>
  <c r="G36" i="1" l="1"/>
  <c r="E36" i="1"/>
  <c r="H36" i="1" s="1"/>
  <c r="C37" i="1" l="1"/>
  <c r="D37" i="1" s="1"/>
  <c r="F37" i="1" s="1"/>
  <c r="I36" i="1"/>
  <c r="E37" i="1" l="1"/>
  <c r="G37" i="1"/>
  <c r="H37" i="1" l="1"/>
  <c r="C38" i="1" l="1"/>
  <c r="D38" i="1" s="1"/>
  <c r="F38" i="1" s="1"/>
  <c r="I37" i="1"/>
  <c r="G38" i="1" l="1"/>
  <c r="E38" i="1"/>
  <c r="H38" i="1" l="1"/>
  <c r="C39" i="1" l="1"/>
  <c r="D39" i="1" s="1"/>
  <c r="F39" i="1" s="1"/>
  <c r="I38" i="1"/>
  <c r="E39" i="1" l="1"/>
  <c r="G39" i="1"/>
  <c r="H39" i="1" l="1"/>
  <c r="C40" i="1" l="1"/>
  <c r="D40" i="1" s="1"/>
  <c r="F40" i="1" s="1"/>
  <c r="I39" i="1"/>
  <c r="G40" i="1" l="1"/>
  <c r="E40" i="1"/>
  <c r="H40" i="1" s="1"/>
  <c r="C41" i="1" l="1"/>
  <c r="D41" i="1" s="1"/>
  <c r="F41" i="1" s="1"/>
  <c r="I40" i="1"/>
  <c r="E41" i="1" l="1"/>
  <c r="G41" i="1"/>
  <c r="H41" i="1" l="1"/>
  <c r="C42" i="1" l="1"/>
  <c r="D42" i="1" s="1"/>
  <c r="F42" i="1" s="1"/>
  <c r="I41" i="1"/>
  <c r="G42" i="1" l="1"/>
  <c r="E42" i="1"/>
  <c r="H42" i="1" s="1"/>
  <c r="C43" i="1" l="1"/>
  <c r="D43" i="1" s="1"/>
  <c r="F43" i="1" s="1"/>
  <c r="I42" i="1"/>
  <c r="E43" i="1" l="1"/>
  <c r="G43" i="1"/>
  <c r="H43" i="1" l="1"/>
  <c r="C44" i="1" l="1"/>
  <c r="D44" i="1" s="1"/>
  <c r="F44" i="1" s="1"/>
  <c r="I43" i="1"/>
  <c r="G44" i="1" l="1"/>
  <c r="E44" i="1"/>
  <c r="H44" i="1" s="1"/>
  <c r="C45" i="1" l="1"/>
  <c r="D45" i="1" s="1"/>
  <c r="F45" i="1" s="1"/>
  <c r="I44" i="1"/>
  <c r="E45" i="1" l="1"/>
  <c r="G45" i="1"/>
  <c r="H45" i="1" l="1"/>
  <c r="C46" i="1" l="1"/>
  <c r="D46" i="1" s="1"/>
  <c r="F46" i="1" s="1"/>
  <c r="I45" i="1"/>
  <c r="G46" i="1" l="1"/>
  <c r="E46" i="1"/>
  <c r="H46" i="1" l="1"/>
  <c r="C47" i="1" l="1"/>
  <c r="D47" i="1" s="1"/>
  <c r="F47" i="1" s="1"/>
  <c r="I46" i="1"/>
  <c r="E47" i="1" l="1"/>
  <c r="G47" i="1"/>
  <c r="H47" i="1" l="1"/>
  <c r="C48" i="1" l="1"/>
  <c r="D48" i="1" s="1"/>
  <c r="F48" i="1" s="1"/>
  <c r="I47" i="1"/>
  <c r="G48" i="1" l="1"/>
  <c r="E48" i="1"/>
  <c r="H48" i="1" s="1"/>
  <c r="C49" i="1" l="1"/>
  <c r="D49" i="1" s="1"/>
  <c r="F49" i="1" s="1"/>
  <c r="I48" i="1"/>
  <c r="G49" i="1" l="1"/>
  <c r="E49" i="1"/>
  <c r="H49" i="1" s="1"/>
  <c r="I49" i="1" l="1"/>
  <c r="C50" i="1" l="1"/>
  <c r="D50" i="1" s="1"/>
  <c r="G50" i="1" l="1"/>
  <c r="F50" i="1"/>
  <c r="E50" i="1"/>
  <c r="H50" i="1" s="1"/>
  <c r="C51" i="1" l="1"/>
  <c r="D51" i="1" s="1"/>
  <c r="F51" i="1" s="1"/>
  <c r="I50" i="1"/>
  <c r="E51" i="1" l="1"/>
  <c r="G51" i="1"/>
  <c r="H51" i="1" l="1"/>
  <c r="C52" i="1"/>
  <c r="D52" i="1" s="1"/>
  <c r="F52" i="1" s="1"/>
  <c r="I51" i="1"/>
  <c r="G52" i="1" l="1"/>
  <c r="E52" i="1"/>
  <c r="H52" i="1" s="1"/>
  <c r="C53" i="1" l="1"/>
  <c r="D53" i="1" s="1"/>
  <c r="F53" i="1" s="1"/>
  <c r="I52" i="1"/>
  <c r="G53" i="1" l="1"/>
  <c r="E53" i="1"/>
  <c r="H53" i="1" s="1"/>
  <c r="I53" i="1" l="1"/>
  <c r="C54" i="1"/>
  <c r="D54" i="1" s="1"/>
  <c r="F54" i="1" s="1"/>
  <c r="G54" i="1" l="1"/>
  <c r="E54" i="1"/>
  <c r="H54" i="1" s="1"/>
  <c r="C55" i="1" l="1"/>
  <c r="D55" i="1" s="1"/>
  <c r="F55" i="1" s="1"/>
  <c r="I54" i="1"/>
  <c r="E55" i="1" l="1"/>
  <c r="G55" i="1"/>
  <c r="H55" i="1" l="1"/>
  <c r="C56" i="1" s="1"/>
  <c r="D56" i="1" s="1"/>
  <c r="F56" i="1" s="1"/>
  <c r="I55" i="1"/>
  <c r="G56" i="1" l="1"/>
  <c r="E56" i="1"/>
  <c r="H56" i="1" s="1"/>
  <c r="C57" i="1" l="1"/>
  <c r="D57" i="1" s="1"/>
  <c r="F57" i="1" s="1"/>
  <c r="I56" i="1"/>
  <c r="G57" i="1" l="1"/>
  <c r="E57" i="1"/>
  <c r="H57" i="1" s="1"/>
  <c r="I57" i="1" l="1"/>
  <c r="C58" i="1"/>
  <c r="D58" i="1" s="1"/>
  <c r="F58" i="1" s="1"/>
  <c r="E58" i="1" l="1"/>
  <c r="G58" i="1"/>
  <c r="H58" i="1" l="1"/>
  <c r="C59" i="1"/>
  <c r="D59" i="1" s="1"/>
  <c r="F59" i="1" s="1"/>
  <c r="I58" i="1"/>
  <c r="E59" i="1" l="1"/>
  <c r="G59" i="1"/>
  <c r="H59" i="1" l="1"/>
  <c r="I59" i="1"/>
  <c r="C60" i="1" l="1"/>
  <c r="D60" i="1" s="1"/>
  <c r="G60" i="1"/>
  <c r="E60" i="1" l="1"/>
  <c r="F60" i="1"/>
  <c r="H60" i="1" l="1"/>
  <c r="I60" i="1" s="1"/>
  <c r="C61" i="1"/>
  <c r="D61" i="1" s="1"/>
  <c r="F61" i="1" s="1"/>
  <c r="G61" i="1" l="1"/>
  <c r="E61" i="1"/>
  <c r="H61" i="1" s="1"/>
  <c r="C62" i="1" l="1"/>
  <c r="D62" i="1" s="1"/>
  <c r="F62" i="1" s="1"/>
  <c r="I61" i="1"/>
  <c r="G62" i="1" l="1"/>
  <c r="E62" i="1"/>
  <c r="H62" i="1" s="1"/>
  <c r="C63" i="1" l="1"/>
  <c r="D63" i="1" s="1"/>
  <c r="F63" i="1" s="1"/>
  <c r="I62" i="1"/>
  <c r="E63" i="1" l="1"/>
  <c r="G63" i="1"/>
  <c r="H63" i="1" l="1"/>
  <c r="I63" i="1" s="1"/>
  <c r="C64" i="1"/>
  <c r="D64" i="1" s="1"/>
  <c r="F64" i="1" s="1"/>
  <c r="E64" i="1" l="1"/>
  <c r="G64" i="1"/>
  <c r="H64" i="1" l="1"/>
  <c r="I64" i="1" s="1"/>
  <c r="C65" i="1"/>
  <c r="D65" i="1" s="1"/>
  <c r="F65" i="1" s="1"/>
  <c r="E65" i="1" l="1"/>
  <c r="G65" i="1"/>
  <c r="H65" i="1" l="1"/>
  <c r="I65" i="1" s="1"/>
  <c r="C66" i="1"/>
  <c r="D66" i="1" s="1"/>
  <c r="F66" i="1" s="1"/>
  <c r="G66" i="1" l="1"/>
  <c r="E66" i="1"/>
  <c r="H66" i="1" s="1"/>
  <c r="I66" i="1" l="1"/>
  <c r="C67" i="1"/>
  <c r="D67" i="1" s="1"/>
  <c r="F67" i="1" s="1"/>
  <c r="E67" i="1" l="1"/>
  <c r="G67" i="1"/>
  <c r="H67" i="1" l="1"/>
  <c r="I67" i="1" s="1"/>
</calcChain>
</file>

<file path=xl/sharedStrings.xml><?xml version="1.0" encoding="utf-8"?>
<sst xmlns="http://schemas.openxmlformats.org/spreadsheetml/2006/main" count="27" uniqueCount="27">
  <si>
    <t>Kp =</t>
  </si>
  <si>
    <t>Ki =</t>
  </si>
  <si>
    <t>Kd =</t>
  </si>
  <si>
    <t>指定速度</t>
  </si>
  <si>
    <t>速度誤差</t>
  </si>
  <si>
    <t>P 係數</t>
  </si>
  <si>
    <t>I 係數</t>
  </si>
  <si>
    <t>D 係數</t>
  </si>
  <si>
    <t>R(t) =</t>
  </si>
  <si>
    <t>Y(t) =</t>
  </si>
  <si>
    <t>E(t) = Error</t>
  </si>
  <si>
    <t>P(t) =</t>
  </si>
  <si>
    <t>I(t) =</t>
  </si>
  <si>
    <t>D(t) =</t>
  </si>
  <si>
    <t>U(t) =</t>
  </si>
  <si>
    <t>Power =</t>
  </si>
  <si>
    <t>R(t) - Y(t)</t>
  </si>
  <si>
    <t>U(t) / 8</t>
  </si>
  <si>
    <t>Step</t>
  </si>
  <si>
    <r>
      <t>K</t>
    </r>
    <r>
      <rPr>
        <sz val="12"/>
        <color rgb="FF000000"/>
        <rFont val="Times New Roman"/>
        <family val="1"/>
      </rPr>
      <t>i*(</t>
    </r>
    <r>
      <rPr>
        <sz val="12"/>
        <color rgb="FF000000"/>
        <rFont val="Times New Roman"/>
      </rPr>
      <t>I(t-1) + E(t)</t>
    </r>
    <r>
      <rPr>
        <sz val="12"/>
        <color rgb="FF000000"/>
        <rFont val="Times New Roman"/>
        <family val="1"/>
      </rPr>
      <t>)</t>
    </r>
    <phoneticPr fontId="7" type="noConversion"/>
  </si>
  <si>
    <r>
      <rPr>
        <sz val="12"/>
        <color rgb="FF000000"/>
        <rFont val="Times New Roman"/>
        <family val="1"/>
      </rPr>
      <t>Kd*(</t>
    </r>
    <r>
      <rPr>
        <sz val="12"/>
        <color rgb="FF000000"/>
        <rFont val="Times New Roman"/>
      </rPr>
      <t>E(t) - E(t-1)</t>
    </r>
    <r>
      <rPr>
        <sz val="12"/>
        <color rgb="FF000000"/>
        <rFont val="Times New Roman"/>
        <family val="1"/>
      </rPr>
      <t>)</t>
    </r>
    <phoneticPr fontId="7" type="noConversion"/>
  </si>
  <si>
    <r>
      <t>K</t>
    </r>
    <r>
      <rPr>
        <sz val="12"/>
        <color rgb="FF000000"/>
        <rFont val="Times New Roman"/>
        <family val="1"/>
      </rPr>
      <t>p*</t>
    </r>
    <r>
      <rPr>
        <sz val="12"/>
        <color rgb="FF000000"/>
        <rFont val="Times New Roman"/>
      </rPr>
      <t>E(t)</t>
    </r>
    <phoneticPr fontId="7" type="noConversion"/>
  </si>
  <si>
    <t>P(t) + I(t) + D(t)</t>
    <phoneticPr fontId="7" type="noConversion"/>
  </si>
  <si>
    <r>
      <t>U(t-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Times New Roman"/>
      </rPr>
      <t>)</t>
    </r>
    <phoneticPr fontId="7" type="noConversion"/>
  </si>
  <si>
    <t>Measuring angle</t>
    <phoneticPr fontId="7" type="noConversion"/>
  </si>
  <si>
    <r>
      <t xml:space="preserve">Assigned </t>
    </r>
    <r>
      <rPr>
        <sz val="12"/>
        <color rgb="FF000000"/>
        <rFont val="Times New Roman"/>
        <family val="1"/>
      </rPr>
      <t>Angle</t>
    </r>
    <phoneticPr fontId="7" type="noConversion"/>
  </si>
  <si>
    <t>目前角度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</si>
</sst>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\(0\);@"/>
  </numFmts>
  <fonts count="9" x14ac:knownFonts="1">
    <font>
      <sz val="10"/>
      <color rgb="FF000000"/>
      <name val="Arial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000000"/>
      <name val="Times New Roman"/>
    </font>
    <font>
      <sz val="12"/>
      <color rgb="FF000000"/>
      <name val="Times New Roman"/>
    </font>
    <font>
      <sz val="9"/>
      <name val="細明體"/>
      <family val="3"/>
      <charset val="136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2" fontId="1" fillId="0" borderId="0" xfId="0" applyNumberFormat="1" applyFont="1"/>
    <xf numFmtId="176" fontId="2" fillId="0" borderId="0" xfId="0" applyNumberFormat="1" applyFont="1"/>
    <xf numFmtId="2" fontId="3" fillId="2" borderId="0" xfId="0" applyNumberFormat="1" applyFont="1" applyFill="1"/>
    <xf numFmtId="0" fontId="4" fillId="0" borderId="0" xfId="0" applyFont="1"/>
    <xf numFmtId="0" fontId="5" fillId="0" borderId="0" xfId="0" applyFont="1"/>
    <xf numFmtId="176" fontId="6" fillId="0" borderId="0" xfId="0" applyNumberFormat="1" applyFont="1"/>
    <xf numFmtId="0" fontId="5" fillId="0" borderId="0" xfId="0" applyFont="1"/>
    <xf numFmtId="0" fontId="8" fillId="0" borderId="0" xfId="0" applyFont="1"/>
    <xf numFmtId="0" fontId="8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E8" sqref="E8"/>
    </sheetView>
  </sheetViews>
  <sheetFormatPr defaultColWidth="9.140625" defaultRowHeight="12.75" customHeight="1" x14ac:dyDescent="0.25"/>
  <cols>
    <col min="1" max="1" width="10.140625" style="4" customWidth="1"/>
    <col min="2" max="2" width="14.42578125" style="4" customWidth="1"/>
    <col min="3" max="3" width="16.140625" style="4" customWidth="1"/>
    <col min="4" max="4" width="11" style="4" customWidth="1"/>
    <col min="5" max="5" width="12.42578125" customWidth="1"/>
    <col min="6" max="6" width="16.5703125" style="4" customWidth="1"/>
    <col min="7" max="7" width="16.85546875" style="4" customWidth="1"/>
    <col min="8" max="8" width="17.28515625" style="4" customWidth="1"/>
    <col min="9" max="9" width="9" style="2" customWidth="1"/>
  </cols>
  <sheetData>
    <row r="1" spans="1:9" s="4" customFormat="1" ht="15.75" customHeight="1" x14ac:dyDescent="0.25">
      <c r="E1" s="5" t="s">
        <v>0</v>
      </c>
      <c r="F1" s="5" t="s">
        <v>1</v>
      </c>
      <c r="G1" s="5" t="s">
        <v>2</v>
      </c>
      <c r="I1" s="2"/>
    </row>
    <row r="2" spans="1:9" s="4" customFormat="1" ht="15.75" customHeight="1" x14ac:dyDescent="0.25">
      <c r="E2" s="3">
        <v>0.9</v>
      </c>
      <c r="F2" s="3">
        <v>0.3</v>
      </c>
      <c r="G2" s="3">
        <v>0</v>
      </c>
      <c r="I2" s="2"/>
    </row>
    <row r="3" spans="1:9" s="4" customFormat="1" ht="15.75" customHeight="1" x14ac:dyDescent="0.25">
      <c r="B3" s="4" t="s">
        <v>3</v>
      </c>
      <c r="C3" s="10" t="s">
        <v>26</v>
      </c>
      <c r="D3" s="4" t="s">
        <v>4</v>
      </c>
      <c r="E3" s="5" t="s">
        <v>5</v>
      </c>
      <c r="F3" s="5" t="s">
        <v>6</v>
      </c>
      <c r="G3" s="5" t="s">
        <v>7</v>
      </c>
      <c r="I3" s="2"/>
    </row>
    <row r="4" spans="1:9" s="4" customFormat="1" ht="15.75" customHeight="1" x14ac:dyDescent="0.25"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6" t="s">
        <v>15</v>
      </c>
    </row>
    <row r="5" spans="1:9" s="4" customFormat="1" ht="15.75" customHeight="1" x14ac:dyDescent="0.25">
      <c r="C5" s="8" t="s">
        <v>23</v>
      </c>
      <c r="D5" s="4" t="s">
        <v>16</v>
      </c>
      <c r="E5" s="8" t="s">
        <v>21</v>
      </c>
      <c r="F5" s="8" t="s">
        <v>19</v>
      </c>
      <c r="G5" s="8" t="s">
        <v>20</v>
      </c>
      <c r="H5" s="8" t="s">
        <v>22</v>
      </c>
      <c r="I5" s="6" t="s">
        <v>17</v>
      </c>
    </row>
    <row r="6" spans="1:9" s="4" customFormat="1" ht="15.75" customHeight="1" x14ac:dyDescent="0.25">
      <c r="A6" s="5" t="s">
        <v>18</v>
      </c>
      <c r="B6" s="8" t="s">
        <v>25</v>
      </c>
      <c r="C6" s="9" t="s">
        <v>24</v>
      </c>
      <c r="D6" s="7"/>
      <c r="E6" s="5"/>
      <c r="F6" s="5"/>
      <c r="G6" s="5"/>
      <c r="H6" s="5"/>
      <c r="I6" s="6"/>
    </row>
    <row r="7" spans="1:9" s="4" customFormat="1" ht="15.75" customHeight="1" x14ac:dyDescent="0.25">
      <c r="B7" s="4">
        <v>0</v>
      </c>
      <c r="I7" s="2"/>
    </row>
    <row r="8" spans="1:9" s="4" customFormat="1" ht="15.75" customHeight="1" x14ac:dyDescent="0.25">
      <c r="A8" s="4">
        <v>0</v>
      </c>
      <c r="B8" s="4">
        <v>30</v>
      </c>
      <c r="C8" s="1">
        <v>0</v>
      </c>
      <c r="D8" s="1">
        <f t="shared" ref="D8:D39" si="0">B8-C8</f>
        <v>30</v>
      </c>
      <c r="E8" s="1">
        <f>$E$2*D8</f>
        <v>27</v>
      </c>
      <c r="F8" s="1">
        <f>$F$2*(F7+D8)</f>
        <v>9</v>
      </c>
      <c r="G8" s="1">
        <f>$G$2*(D8-D7)</f>
        <v>0</v>
      </c>
      <c r="H8" s="1">
        <f>E8+F8+G8</f>
        <v>36</v>
      </c>
      <c r="I8" s="2">
        <f t="shared" ref="I8:I39" si="1">ROUND((H8/8),0)</f>
        <v>5</v>
      </c>
    </row>
    <row r="9" spans="1:9" s="4" customFormat="1" ht="15.75" customHeight="1" x14ac:dyDescent="0.25">
      <c r="A9" s="4">
        <v>1</v>
      </c>
      <c r="B9" s="4">
        <v>30</v>
      </c>
      <c r="C9" s="1">
        <f>H8</f>
        <v>36</v>
      </c>
      <c r="D9" s="1">
        <f t="shared" si="0"/>
        <v>-6</v>
      </c>
      <c r="E9" s="1">
        <f>$E$2*D9</f>
        <v>-5.4</v>
      </c>
      <c r="F9" s="1">
        <f t="shared" ref="F9:F67" si="2">$F$2*(F8+D9)</f>
        <v>0.89999999999999991</v>
      </c>
      <c r="G9" s="1">
        <f t="shared" ref="G9:G67" si="3">$G$2*(D9-D8)</f>
        <v>0</v>
      </c>
      <c r="H9" s="1">
        <f t="shared" ref="H9:H67" si="4">E9+F9+G9</f>
        <v>-4.5</v>
      </c>
      <c r="I9" s="2">
        <f t="shared" si="1"/>
        <v>-1</v>
      </c>
    </row>
    <row r="10" spans="1:9" s="4" customFormat="1" ht="15.75" customHeight="1" x14ac:dyDescent="0.25">
      <c r="A10" s="4">
        <v>2</v>
      </c>
      <c r="B10" s="4">
        <v>30</v>
      </c>
      <c r="C10" s="1">
        <f t="shared" ref="C10:C67" si="5">H9</f>
        <v>-4.5</v>
      </c>
      <c r="D10" s="1">
        <f t="shared" si="0"/>
        <v>34.5</v>
      </c>
      <c r="E10" s="1">
        <f t="shared" ref="E10:E67" si="6">$E$2*D10</f>
        <v>31.05</v>
      </c>
      <c r="F10" s="1">
        <f t="shared" si="2"/>
        <v>10.62</v>
      </c>
      <c r="G10" s="1">
        <f t="shared" si="3"/>
        <v>0</v>
      </c>
      <c r="H10" s="1">
        <f t="shared" si="4"/>
        <v>41.67</v>
      </c>
      <c r="I10" s="2">
        <f t="shared" si="1"/>
        <v>5</v>
      </c>
    </row>
    <row r="11" spans="1:9" s="4" customFormat="1" ht="15.75" customHeight="1" x14ac:dyDescent="0.25">
      <c r="A11" s="4">
        <v>3</v>
      </c>
      <c r="B11" s="4">
        <v>30</v>
      </c>
      <c r="C11" s="1">
        <f t="shared" si="5"/>
        <v>41.67</v>
      </c>
      <c r="D11" s="1">
        <f t="shared" si="0"/>
        <v>-11.670000000000002</v>
      </c>
      <c r="E11" s="1">
        <f t="shared" si="6"/>
        <v>-10.503000000000002</v>
      </c>
      <c r="F11" s="1">
        <f t="shared" si="2"/>
        <v>-0.31500000000000072</v>
      </c>
      <c r="G11" s="1">
        <f t="shared" si="3"/>
        <v>0</v>
      </c>
      <c r="H11" s="1">
        <f t="shared" si="4"/>
        <v>-10.818000000000003</v>
      </c>
      <c r="I11" s="2">
        <f t="shared" si="1"/>
        <v>-1</v>
      </c>
    </row>
    <row r="12" spans="1:9" s="4" customFormat="1" ht="15.75" customHeight="1" x14ac:dyDescent="0.25">
      <c r="A12" s="4">
        <v>4</v>
      </c>
      <c r="B12" s="4">
        <v>30</v>
      </c>
      <c r="C12" s="1">
        <f t="shared" si="5"/>
        <v>-10.818000000000003</v>
      </c>
      <c r="D12" s="1">
        <f t="shared" si="0"/>
        <v>40.818000000000005</v>
      </c>
      <c r="E12" s="1">
        <f t="shared" si="6"/>
        <v>36.736200000000004</v>
      </c>
      <c r="F12" s="1">
        <f t="shared" si="2"/>
        <v>12.150900000000002</v>
      </c>
      <c r="G12" s="1">
        <f t="shared" si="3"/>
        <v>0</v>
      </c>
      <c r="H12" s="1">
        <f t="shared" si="4"/>
        <v>48.887100000000004</v>
      </c>
      <c r="I12" s="2">
        <f t="shared" si="1"/>
        <v>6</v>
      </c>
    </row>
    <row r="13" spans="1:9" s="4" customFormat="1" ht="15.75" customHeight="1" x14ac:dyDescent="0.25">
      <c r="A13" s="4">
        <v>5</v>
      </c>
      <c r="B13" s="4">
        <v>30</v>
      </c>
      <c r="C13" s="1">
        <f t="shared" si="5"/>
        <v>48.887100000000004</v>
      </c>
      <c r="D13" s="1">
        <f t="shared" si="0"/>
        <v>-18.887100000000004</v>
      </c>
      <c r="E13" s="1">
        <f t="shared" si="6"/>
        <v>-16.998390000000004</v>
      </c>
      <c r="F13" s="1">
        <f t="shared" si="2"/>
        <v>-2.0208600000000003</v>
      </c>
      <c r="G13" s="1">
        <f t="shared" si="3"/>
        <v>0</v>
      </c>
      <c r="H13" s="1">
        <f t="shared" si="4"/>
        <v>-19.019250000000003</v>
      </c>
      <c r="I13" s="2">
        <f t="shared" si="1"/>
        <v>-2</v>
      </c>
    </row>
    <row r="14" spans="1:9" s="4" customFormat="1" ht="15.75" customHeight="1" x14ac:dyDescent="0.25">
      <c r="A14" s="4">
        <v>6</v>
      </c>
      <c r="B14" s="4">
        <v>30</v>
      </c>
      <c r="C14" s="1">
        <f t="shared" si="5"/>
        <v>-19.019250000000003</v>
      </c>
      <c r="D14" s="1">
        <f t="shared" si="0"/>
        <v>49.01925</v>
      </c>
      <c r="E14" s="1">
        <f t="shared" si="6"/>
        <v>44.117325000000001</v>
      </c>
      <c r="F14" s="1">
        <f t="shared" si="2"/>
        <v>14.099517000000001</v>
      </c>
      <c r="G14" s="1">
        <f t="shared" si="3"/>
        <v>0</v>
      </c>
      <c r="H14" s="1">
        <f t="shared" si="4"/>
        <v>58.216842</v>
      </c>
      <c r="I14" s="2">
        <f t="shared" si="1"/>
        <v>7</v>
      </c>
    </row>
    <row r="15" spans="1:9" s="4" customFormat="1" ht="15.75" customHeight="1" x14ac:dyDescent="0.25">
      <c r="A15" s="4">
        <v>7</v>
      </c>
      <c r="B15" s="4">
        <v>30</v>
      </c>
      <c r="C15" s="1">
        <f t="shared" si="5"/>
        <v>58.216842</v>
      </c>
      <c r="D15" s="1">
        <f t="shared" si="0"/>
        <v>-28.216842</v>
      </c>
      <c r="E15" s="1">
        <f t="shared" si="6"/>
        <v>-25.3951578</v>
      </c>
      <c r="F15" s="1">
        <f t="shared" si="2"/>
        <v>-4.2351974999999999</v>
      </c>
      <c r="G15" s="1">
        <f t="shared" si="3"/>
        <v>0</v>
      </c>
      <c r="H15" s="1">
        <f t="shared" si="4"/>
        <v>-29.630355299999998</v>
      </c>
      <c r="I15" s="2">
        <f t="shared" si="1"/>
        <v>-4</v>
      </c>
    </row>
    <row r="16" spans="1:9" s="4" customFormat="1" ht="15.75" customHeight="1" x14ac:dyDescent="0.25">
      <c r="A16" s="4">
        <v>8</v>
      </c>
      <c r="B16" s="4">
        <v>30</v>
      </c>
      <c r="C16" s="1">
        <f t="shared" si="5"/>
        <v>-29.630355299999998</v>
      </c>
      <c r="D16" s="1">
        <f t="shared" si="0"/>
        <v>59.630355299999998</v>
      </c>
      <c r="E16" s="1">
        <f t="shared" si="6"/>
        <v>53.667319769999999</v>
      </c>
      <c r="F16" s="1">
        <f t="shared" si="2"/>
        <v>16.618547339999999</v>
      </c>
      <c r="G16" s="1">
        <f t="shared" si="3"/>
        <v>0</v>
      </c>
      <c r="H16" s="1">
        <f t="shared" si="4"/>
        <v>70.285867109999998</v>
      </c>
      <c r="I16" s="2">
        <f t="shared" si="1"/>
        <v>9</v>
      </c>
    </row>
    <row r="17" spans="1:9" s="4" customFormat="1" ht="15.75" customHeight="1" x14ac:dyDescent="0.25">
      <c r="A17" s="4">
        <v>9</v>
      </c>
      <c r="B17" s="4">
        <v>30</v>
      </c>
      <c r="C17" s="1">
        <f t="shared" si="5"/>
        <v>70.285867109999998</v>
      </c>
      <c r="D17" s="1">
        <f t="shared" si="0"/>
        <v>-40.285867109999998</v>
      </c>
      <c r="E17" s="1">
        <f t="shared" si="6"/>
        <v>-36.257280399000003</v>
      </c>
      <c r="F17" s="1">
        <f t="shared" si="2"/>
        <v>-7.1001959309999991</v>
      </c>
      <c r="G17" s="1">
        <f t="shared" si="3"/>
        <v>0</v>
      </c>
      <c r="H17" s="1">
        <f t="shared" si="4"/>
        <v>-43.357476330000004</v>
      </c>
      <c r="I17" s="2">
        <f t="shared" si="1"/>
        <v>-5</v>
      </c>
    </row>
    <row r="18" spans="1:9" s="4" customFormat="1" ht="15.75" customHeight="1" x14ac:dyDescent="0.25">
      <c r="A18" s="4">
        <v>10</v>
      </c>
      <c r="B18" s="4">
        <v>30</v>
      </c>
      <c r="C18" s="1">
        <f t="shared" si="5"/>
        <v>-43.357476330000004</v>
      </c>
      <c r="D18" s="1">
        <f t="shared" si="0"/>
        <v>73.357476329999997</v>
      </c>
      <c r="E18" s="1">
        <f t="shared" si="6"/>
        <v>66.021728697</v>
      </c>
      <c r="F18" s="1">
        <f t="shared" si="2"/>
        <v>19.877184119699997</v>
      </c>
      <c r="G18" s="1">
        <f t="shared" si="3"/>
        <v>0</v>
      </c>
      <c r="H18" s="1">
        <f t="shared" si="4"/>
        <v>85.898912816700005</v>
      </c>
      <c r="I18" s="2">
        <f t="shared" si="1"/>
        <v>11</v>
      </c>
    </row>
    <row r="19" spans="1:9" s="4" customFormat="1" ht="15.75" customHeight="1" x14ac:dyDescent="0.25">
      <c r="A19" s="4">
        <v>11</v>
      </c>
      <c r="B19" s="4">
        <v>30</v>
      </c>
      <c r="C19" s="1">
        <f t="shared" si="5"/>
        <v>85.898912816700005</v>
      </c>
      <c r="D19" s="1">
        <f t="shared" si="0"/>
        <v>-55.898912816700005</v>
      </c>
      <c r="E19" s="1">
        <f t="shared" si="6"/>
        <v>-50.309021535030006</v>
      </c>
      <c r="F19" s="1">
        <f t="shared" si="2"/>
        <v>-10.806518609100001</v>
      </c>
      <c r="G19" s="1">
        <f t="shared" si="3"/>
        <v>0</v>
      </c>
      <c r="H19" s="1">
        <f t="shared" si="4"/>
        <v>-61.115540144130009</v>
      </c>
      <c r="I19" s="2">
        <f t="shared" si="1"/>
        <v>-8</v>
      </c>
    </row>
    <row r="20" spans="1:9" s="4" customFormat="1" ht="15.75" customHeight="1" x14ac:dyDescent="0.25">
      <c r="A20" s="4">
        <v>12</v>
      </c>
      <c r="B20" s="4">
        <v>30</v>
      </c>
      <c r="C20" s="1">
        <f t="shared" si="5"/>
        <v>-61.115540144130009</v>
      </c>
      <c r="D20" s="1">
        <f t="shared" si="0"/>
        <v>91.115540144130009</v>
      </c>
      <c r="E20" s="1">
        <f t="shared" si="6"/>
        <v>82.003986129717006</v>
      </c>
      <c r="F20" s="1">
        <f t="shared" si="2"/>
        <v>24.092706460509003</v>
      </c>
      <c r="G20" s="1">
        <f t="shared" si="3"/>
        <v>0</v>
      </c>
      <c r="H20" s="1">
        <f t="shared" si="4"/>
        <v>106.09669259022601</v>
      </c>
      <c r="I20" s="2">
        <f t="shared" si="1"/>
        <v>13</v>
      </c>
    </row>
    <row r="21" spans="1:9" s="4" customFormat="1" ht="15.75" customHeight="1" x14ac:dyDescent="0.25">
      <c r="A21" s="4">
        <v>13</v>
      </c>
      <c r="B21" s="4">
        <v>30</v>
      </c>
      <c r="C21" s="1">
        <f t="shared" si="5"/>
        <v>106.09669259022601</v>
      </c>
      <c r="D21" s="1">
        <f t="shared" si="0"/>
        <v>-76.096692590226013</v>
      </c>
      <c r="E21" s="1">
        <f t="shared" si="6"/>
        <v>-68.487023331203417</v>
      </c>
      <c r="F21" s="1">
        <f t="shared" si="2"/>
        <v>-15.601195838915102</v>
      </c>
      <c r="G21" s="1">
        <f t="shared" si="3"/>
        <v>0</v>
      </c>
      <c r="H21" s="1">
        <f t="shared" si="4"/>
        <v>-84.088219170118521</v>
      </c>
      <c r="I21" s="2">
        <f t="shared" si="1"/>
        <v>-11</v>
      </c>
    </row>
    <row r="22" spans="1:9" s="4" customFormat="1" ht="15.75" customHeight="1" x14ac:dyDescent="0.25">
      <c r="A22" s="4">
        <v>14</v>
      </c>
      <c r="B22" s="4">
        <v>30</v>
      </c>
      <c r="C22" s="1">
        <f t="shared" si="5"/>
        <v>-84.088219170118521</v>
      </c>
      <c r="D22" s="1">
        <f t="shared" si="0"/>
        <v>114.08821917011852</v>
      </c>
      <c r="E22" s="1">
        <f t="shared" si="6"/>
        <v>102.67939725310667</v>
      </c>
      <c r="F22" s="1">
        <f t="shared" si="2"/>
        <v>29.546106999361022</v>
      </c>
      <c r="G22" s="1">
        <f t="shared" si="3"/>
        <v>0</v>
      </c>
      <c r="H22" s="1">
        <f t="shared" si="4"/>
        <v>132.22550425246769</v>
      </c>
      <c r="I22" s="2">
        <f t="shared" si="1"/>
        <v>17</v>
      </c>
    </row>
    <row r="23" spans="1:9" s="4" customFormat="1" ht="15.75" customHeight="1" x14ac:dyDescent="0.25">
      <c r="A23" s="4">
        <v>15</v>
      </c>
      <c r="B23" s="4">
        <v>30</v>
      </c>
      <c r="C23" s="1">
        <f t="shared" si="5"/>
        <v>132.22550425246769</v>
      </c>
      <c r="D23" s="1">
        <f t="shared" si="0"/>
        <v>-102.22550425246769</v>
      </c>
      <c r="E23" s="1">
        <f t="shared" si="6"/>
        <v>-92.002953827220921</v>
      </c>
      <c r="F23" s="1">
        <f t="shared" si="2"/>
        <v>-21.803819175931995</v>
      </c>
      <c r="G23" s="1">
        <f t="shared" si="3"/>
        <v>0</v>
      </c>
      <c r="H23" s="1">
        <f t="shared" si="4"/>
        <v>-113.80677300315291</v>
      </c>
      <c r="I23" s="2">
        <f t="shared" si="1"/>
        <v>-14</v>
      </c>
    </row>
    <row r="24" spans="1:9" s="4" customFormat="1" ht="15.75" customHeight="1" x14ac:dyDescent="0.25">
      <c r="A24" s="4">
        <v>16</v>
      </c>
      <c r="B24" s="4">
        <v>30</v>
      </c>
      <c r="C24" s="1">
        <f t="shared" si="5"/>
        <v>-113.80677300315291</v>
      </c>
      <c r="D24" s="1">
        <f t="shared" si="0"/>
        <v>143.8067730031529</v>
      </c>
      <c r="E24" s="1">
        <f t="shared" si="6"/>
        <v>129.42609570283761</v>
      </c>
      <c r="F24" s="1">
        <f t="shared" si="2"/>
        <v>36.600886148166268</v>
      </c>
      <c r="G24" s="1">
        <f t="shared" si="3"/>
        <v>0</v>
      </c>
      <c r="H24" s="1">
        <f t="shared" si="4"/>
        <v>166.02698185100388</v>
      </c>
      <c r="I24" s="2">
        <f t="shared" si="1"/>
        <v>21</v>
      </c>
    </row>
    <row r="25" spans="1:9" s="4" customFormat="1" ht="15.75" customHeight="1" x14ac:dyDescent="0.25">
      <c r="A25" s="4">
        <v>17</v>
      </c>
      <c r="B25" s="4">
        <v>30</v>
      </c>
      <c r="C25" s="1">
        <f t="shared" si="5"/>
        <v>166.02698185100388</v>
      </c>
      <c r="D25" s="1">
        <f t="shared" si="0"/>
        <v>-136.02698185100388</v>
      </c>
      <c r="E25" s="1">
        <f t="shared" si="6"/>
        <v>-122.4242836659035</v>
      </c>
      <c r="F25" s="1">
        <f t="shared" si="2"/>
        <v>-29.827828710851282</v>
      </c>
      <c r="G25" s="1">
        <f t="shared" si="3"/>
        <v>0</v>
      </c>
      <c r="H25" s="1">
        <f t="shared" si="4"/>
        <v>-152.25211237675478</v>
      </c>
      <c r="I25" s="2">
        <f t="shared" si="1"/>
        <v>-19</v>
      </c>
    </row>
    <row r="26" spans="1:9" s="4" customFormat="1" ht="15.75" customHeight="1" x14ac:dyDescent="0.25">
      <c r="A26" s="4">
        <v>18</v>
      </c>
      <c r="B26" s="4">
        <v>30</v>
      </c>
      <c r="C26" s="1">
        <f t="shared" si="5"/>
        <v>-152.25211237675478</v>
      </c>
      <c r="D26" s="1">
        <f t="shared" si="0"/>
        <v>182.25211237675478</v>
      </c>
      <c r="E26" s="1">
        <f t="shared" si="6"/>
        <v>164.02690113907931</v>
      </c>
      <c r="F26" s="1">
        <f t="shared" si="2"/>
        <v>45.727285099771045</v>
      </c>
      <c r="G26" s="1">
        <f t="shared" si="3"/>
        <v>0</v>
      </c>
      <c r="H26" s="1">
        <f t="shared" si="4"/>
        <v>209.75418623885037</v>
      </c>
      <c r="I26" s="2">
        <f t="shared" si="1"/>
        <v>26</v>
      </c>
    </row>
    <row r="27" spans="1:9" s="4" customFormat="1" ht="15.75" customHeight="1" x14ac:dyDescent="0.25">
      <c r="A27" s="4">
        <v>19</v>
      </c>
      <c r="B27" s="4">
        <v>30</v>
      </c>
      <c r="C27" s="1">
        <f t="shared" si="5"/>
        <v>209.75418623885037</v>
      </c>
      <c r="D27" s="1">
        <f t="shared" si="0"/>
        <v>-179.75418623885037</v>
      </c>
      <c r="E27" s="1">
        <f t="shared" si="6"/>
        <v>-161.77876761496535</v>
      </c>
      <c r="F27" s="1">
        <f t="shared" si="2"/>
        <v>-40.20807034172379</v>
      </c>
      <c r="G27" s="1">
        <f t="shared" si="3"/>
        <v>0</v>
      </c>
      <c r="H27" s="1">
        <f t="shared" si="4"/>
        <v>-201.98683795668913</v>
      </c>
      <c r="I27" s="2">
        <f t="shared" si="1"/>
        <v>-25</v>
      </c>
    </row>
    <row r="28" spans="1:9" s="4" customFormat="1" ht="15.75" customHeight="1" x14ac:dyDescent="0.25">
      <c r="A28" s="4">
        <v>20</v>
      </c>
      <c r="B28" s="4">
        <v>30</v>
      </c>
      <c r="C28" s="1">
        <f t="shared" si="5"/>
        <v>-201.98683795668913</v>
      </c>
      <c r="D28" s="1">
        <f t="shared" si="0"/>
        <v>231.98683795668913</v>
      </c>
      <c r="E28" s="1">
        <f t="shared" si="6"/>
        <v>208.78815416102023</v>
      </c>
      <c r="F28" s="1">
        <f t="shared" si="2"/>
        <v>57.533630284489604</v>
      </c>
      <c r="G28" s="1">
        <f t="shared" si="3"/>
        <v>0</v>
      </c>
      <c r="H28" s="1">
        <f t="shared" si="4"/>
        <v>266.32178444550982</v>
      </c>
      <c r="I28" s="2">
        <f t="shared" si="1"/>
        <v>33</v>
      </c>
    </row>
    <row r="29" spans="1:9" s="4" customFormat="1" ht="15.75" customHeight="1" x14ac:dyDescent="0.25">
      <c r="A29" s="4">
        <v>21</v>
      </c>
      <c r="B29" s="4">
        <v>30</v>
      </c>
      <c r="C29" s="1">
        <f t="shared" si="5"/>
        <v>266.32178444550982</v>
      </c>
      <c r="D29" s="1">
        <f t="shared" si="0"/>
        <v>-236.32178444550982</v>
      </c>
      <c r="E29" s="1">
        <f t="shared" si="6"/>
        <v>-212.68960600095883</v>
      </c>
      <c r="F29" s="1">
        <f t="shared" si="2"/>
        <v>-53.636446248306058</v>
      </c>
      <c r="G29" s="1">
        <f t="shared" si="3"/>
        <v>0</v>
      </c>
      <c r="H29" s="1">
        <f t="shared" si="4"/>
        <v>-266.32605224926488</v>
      </c>
      <c r="I29" s="2">
        <f t="shared" si="1"/>
        <v>-33</v>
      </c>
    </row>
    <row r="30" spans="1:9" s="4" customFormat="1" ht="15.75" customHeight="1" x14ac:dyDescent="0.25">
      <c r="A30" s="4">
        <v>22</v>
      </c>
      <c r="B30" s="4">
        <v>30</v>
      </c>
      <c r="C30" s="1">
        <f t="shared" si="5"/>
        <v>-266.32605224926488</v>
      </c>
      <c r="D30" s="1">
        <f t="shared" si="0"/>
        <v>296.32605224926488</v>
      </c>
      <c r="E30" s="1">
        <f t="shared" si="6"/>
        <v>266.69344702433841</v>
      </c>
      <c r="F30" s="1">
        <f t="shared" si="2"/>
        <v>72.806881800287641</v>
      </c>
      <c r="G30" s="1">
        <f t="shared" si="3"/>
        <v>0</v>
      </c>
      <c r="H30" s="1">
        <f t="shared" si="4"/>
        <v>339.50032882462608</v>
      </c>
      <c r="I30" s="2">
        <f t="shared" si="1"/>
        <v>42</v>
      </c>
    </row>
    <row r="31" spans="1:9" s="4" customFormat="1" ht="15.75" customHeight="1" x14ac:dyDescent="0.25">
      <c r="A31" s="4">
        <v>23</v>
      </c>
      <c r="B31" s="4">
        <v>30</v>
      </c>
      <c r="C31" s="1">
        <f t="shared" si="5"/>
        <v>339.50032882462608</v>
      </c>
      <c r="D31" s="1">
        <f t="shared" si="0"/>
        <v>-309.50032882462608</v>
      </c>
      <c r="E31" s="1">
        <f t="shared" si="6"/>
        <v>-278.55029594216347</v>
      </c>
      <c r="F31" s="1">
        <f t="shared" si="2"/>
        <v>-71.008034107301526</v>
      </c>
      <c r="G31" s="1">
        <f t="shared" si="3"/>
        <v>0</v>
      </c>
      <c r="H31" s="1">
        <f t="shared" si="4"/>
        <v>-349.55833004946498</v>
      </c>
      <c r="I31" s="2">
        <f t="shared" si="1"/>
        <v>-44</v>
      </c>
    </row>
    <row r="32" spans="1:9" s="4" customFormat="1" ht="15.75" customHeight="1" x14ac:dyDescent="0.25">
      <c r="A32" s="4">
        <v>24</v>
      </c>
      <c r="B32" s="4">
        <v>30</v>
      </c>
      <c r="C32" s="1">
        <f t="shared" si="5"/>
        <v>-349.55833004946498</v>
      </c>
      <c r="D32" s="1">
        <f t="shared" si="0"/>
        <v>379.55833004946498</v>
      </c>
      <c r="E32" s="1">
        <f t="shared" si="6"/>
        <v>341.60249704451849</v>
      </c>
      <c r="F32" s="1">
        <f t="shared" si="2"/>
        <v>92.565088782649042</v>
      </c>
      <c r="G32" s="1">
        <f t="shared" si="3"/>
        <v>0</v>
      </c>
      <c r="H32" s="1">
        <f t="shared" si="4"/>
        <v>434.1675858271675</v>
      </c>
      <c r="I32" s="2">
        <f t="shared" si="1"/>
        <v>54</v>
      </c>
    </row>
    <row r="33" spans="1:9" s="4" customFormat="1" ht="15.75" customHeight="1" x14ac:dyDescent="0.25">
      <c r="A33" s="4">
        <v>25</v>
      </c>
      <c r="B33" s="4">
        <v>30</v>
      </c>
      <c r="C33" s="1">
        <f t="shared" si="5"/>
        <v>434.1675858271675</v>
      </c>
      <c r="D33" s="1">
        <f t="shared" si="0"/>
        <v>-404.1675858271675</v>
      </c>
      <c r="E33" s="1">
        <f t="shared" si="6"/>
        <v>-363.75082724445076</v>
      </c>
      <c r="F33" s="1">
        <f t="shared" si="2"/>
        <v>-93.480749113355543</v>
      </c>
      <c r="G33" s="1">
        <f t="shared" si="3"/>
        <v>0</v>
      </c>
      <c r="H33" s="1">
        <f t="shared" si="4"/>
        <v>-457.23157635780632</v>
      </c>
      <c r="I33" s="2">
        <f t="shared" si="1"/>
        <v>-57</v>
      </c>
    </row>
    <row r="34" spans="1:9" s="4" customFormat="1" ht="15.75" customHeight="1" x14ac:dyDescent="0.25">
      <c r="A34" s="4">
        <v>26</v>
      </c>
      <c r="B34" s="4">
        <v>30</v>
      </c>
      <c r="C34" s="1">
        <f t="shared" si="5"/>
        <v>-457.23157635780632</v>
      </c>
      <c r="D34" s="1">
        <f t="shared" si="0"/>
        <v>487.23157635780632</v>
      </c>
      <c r="E34" s="1">
        <f t="shared" si="6"/>
        <v>438.50841872202568</v>
      </c>
      <c r="F34" s="1">
        <f t="shared" si="2"/>
        <v>118.12524817333522</v>
      </c>
      <c r="G34" s="1">
        <f t="shared" si="3"/>
        <v>0</v>
      </c>
      <c r="H34" s="1">
        <f t="shared" si="4"/>
        <v>556.63366689536088</v>
      </c>
      <c r="I34" s="2">
        <f t="shared" si="1"/>
        <v>70</v>
      </c>
    </row>
    <row r="35" spans="1:9" s="4" customFormat="1" ht="15.75" customHeight="1" x14ac:dyDescent="0.25">
      <c r="A35" s="4">
        <v>27</v>
      </c>
      <c r="B35" s="4">
        <v>30</v>
      </c>
      <c r="C35" s="1">
        <f t="shared" si="5"/>
        <v>556.63366689536088</v>
      </c>
      <c r="D35" s="1">
        <f t="shared" si="0"/>
        <v>-526.63366689536088</v>
      </c>
      <c r="E35" s="1">
        <f t="shared" si="6"/>
        <v>-473.9703002058248</v>
      </c>
      <c r="F35" s="1">
        <f t="shared" si="2"/>
        <v>-122.5525256166077</v>
      </c>
      <c r="G35" s="1">
        <f t="shared" si="3"/>
        <v>0</v>
      </c>
      <c r="H35" s="1">
        <f t="shared" si="4"/>
        <v>-596.52282582243254</v>
      </c>
      <c r="I35" s="2">
        <f t="shared" si="1"/>
        <v>-75</v>
      </c>
    </row>
    <row r="36" spans="1:9" s="4" customFormat="1" ht="15.75" customHeight="1" x14ac:dyDescent="0.25">
      <c r="A36" s="4">
        <v>28</v>
      </c>
      <c r="B36" s="4">
        <v>30</v>
      </c>
      <c r="C36" s="1">
        <f t="shared" si="5"/>
        <v>-596.52282582243254</v>
      </c>
      <c r="D36" s="1">
        <f t="shared" si="0"/>
        <v>626.52282582243254</v>
      </c>
      <c r="E36" s="1">
        <f t="shared" si="6"/>
        <v>563.87054324018925</v>
      </c>
      <c r="F36" s="1">
        <f t="shared" si="2"/>
        <v>151.19109006174745</v>
      </c>
      <c r="G36" s="1">
        <f t="shared" si="3"/>
        <v>0</v>
      </c>
      <c r="H36" s="1">
        <f t="shared" si="4"/>
        <v>715.06163330193669</v>
      </c>
      <c r="I36" s="2">
        <f t="shared" si="1"/>
        <v>89</v>
      </c>
    </row>
    <row r="37" spans="1:9" s="4" customFormat="1" ht="15.75" customHeight="1" x14ac:dyDescent="0.25">
      <c r="A37" s="4">
        <v>29</v>
      </c>
      <c r="B37" s="4">
        <v>30</v>
      </c>
      <c r="C37" s="1">
        <f t="shared" si="5"/>
        <v>715.06163330193669</v>
      </c>
      <c r="D37" s="1">
        <f t="shared" si="0"/>
        <v>-685.06163330193669</v>
      </c>
      <c r="E37" s="1">
        <f t="shared" si="6"/>
        <v>-616.55546997174304</v>
      </c>
      <c r="F37" s="1">
        <f t="shared" si="2"/>
        <v>-160.16116297205676</v>
      </c>
      <c r="G37" s="1">
        <f t="shared" si="3"/>
        <v>0</v>
      </c>
      <c r="H37" s="1">
        <f t="shared" si="4"/>
        <v>-776.71663294379982</v>
      </c>
      <c r="I37" s="2">
        <f t="shared" si="1"/>
        <v>-97</v>
      </c>
    </row>
    <row r="38" spans="1:9" s="4" customFormat="1" ht="15.75" customHeight="1" x14ac:dyDescent="0.25">
      <c r="A38" s="4">
        <v>30</v>
      </c>
      <c r="B38" s="4">
        <v>30</v>
      </c>
      <c r="C38" s="1">
        <f t="shared" si="5"/>
        <v>-776.71663294379982</v>
      </c>
      <c r="D38" s="1">
        <f t="shared" si="0"/>
        <v>806.71663294379982</v>
      </c>
      <c r="E38" s="1">
        <f t="shared" si="6"/>
        <v>726.04496964941984</v>
      </c>
      <c r="F38" s="1">
        <f t="shared" si="2"/>
        <v>193.96664099152289</v>
      </c>
      <c r="G38" s="1">
        <f t="shared" si="3"/>
        <v>0</v>
      </c>
      <c r="H38" s="1">
        <f t="shared" si="4"/>
        <v>920.01161064094276</v>
      </c>
      <c r="I38" s="2">
        <f t="shared" si="1"/>
        <v>115</v>
      </c>
    </row>
    <row r="39" spans="1:9" s="4" customFormat="1" ht="15.75" customHeight="1" x14ac:dyDescent="0.25">
      <c r="A39" s="4">
        <v>31</v>
      </c>
      <c r="B39" s="4">
        <v>30</v>
      </c>
      <c r="C39" s="1">
        <f t="shared" si="5"/>
        <v>920.01161064094276</v>
      </c>
      <c r="D39" s="1">
        <f t="shared" si="0"/>
        <v>-890.01161064094276</v>
      </c>
      <c r="E39" s="1">
        <f t="shared" si="6"/>
        <v>-801.01044957684849</v>
      </c>
      <c r="F39" s="1">
        <f t="shared" si="2"/>
        <v>-208.81349089482595</v>
      </c>
      <c r="G39" s="1">
        <f t="shared" si="3"/>
        <v>0</v>
      </c>
      <c r="H39" s="1">
        <f t="shared" si="4"/>
        <v>-1009.8239404716744</v>
      </c>
      <c r="I39" s="2">
        <f t="shared" si="1"/>
        <v>-126</v>
      </c>
    </row>
    <row r="40" spans="1:9" s="4" customFormat="1" ht="15.75" customHeight="1" x14ac:dyDescent="0.25">
      <c r="A40" s="4">
        <v>32</v>
      </c>
      <c r="B40" s="4">
        <v>30</v>
      </c>
      <c r="C40" s="1">
        <f t="shared" si="5"/>
        <v>-1009.8239404716744</v>
      </c>
      <c r="D40" s="1">
        <f t="shared" ref="D40:D71" si="7">B40-C40</f>
        <v>1039.8239404716744</v>
      </c>
      <c r="E40" s="1">
        <f t="shared" si="6"/>
        <v>935.84154642450699</v>
      </c>
      <c r="F40" s="1">
        <f t="shared" si="2"/>
        <v>249.30313487305455</v>
      </c>
      <c r="G40" s="1">
        <f t="shared" si="3"/>
        <v>0</v>
      </c>
      <c r="H40" s="1">
        <f t="shared" si="4"/>
        <v>1185.1446812975614</v>
      </c>
      <c r="I40" s="2">
        <f t="shared" ref="I40:I71" si="8">ROUND((H40/8),0)</f>
        <v>148</v>
      </c>
    </row>
    <row r="41" spans="1:9" s="4" customFormat="1" ht="15.75" customHeight="1" x14ac:dyDescent="0.25">
      <c r="A41" s="4">
        <v>33</v>
      </c>
      <c r="B41" s="4">
        <v>30</v>
      </c>
      <c r="C41" s="1">
        <f t="shared" si="5"/>
        <v>1185.1446812975614</v>
      </c>
      <c r="D41" s="1">
        <f t="shared" si="7"/>
        <v>-1155.1446812975614</v>
      </c>
      <c r="E41" s="1">
        <f t="shared" si="6"/>
        <v>-1039.6302131678053</v>
      </c>
      <c r="F41" s="1">
        <f t="shared" si="2"/>
        <v>-271.75246392735204</v>
      </c>
      <c r="G41" s="1">
        <f t="shared" si="3"/>
        <v>0</v>
      </c>
      <c r="H41" s="1">
        <f t="shared" si="4"/>
        <v>-1311.3826770951573</v>
      </c>
      <c r="I41" s="2">
        <f t="shared" si="8"/>
        <v>-164</v>
      </c>
    </row>
    <row r="42" spans="1:9" s="4" customFormat="1" ht="15.75" customHeight="1" x14ac:dyDescent="0.25">
      <c r="A42" s="4">
        <v>34</v>
      </c>
      <c r="B42" s="4">
        <v>30</v>
      </c>
      <c r="C42" s="1">
        <f t="shared" si="5"/>
        <v>-1311.3826770951573</v>
      </c>
      <c r="D42" s="1">
        <f t="shared" si="7"/>
        <v>1341.3826770951573</v>
      </c>
      <c r="E42" s="1">
        <f t="shared" si="6"/>
        <v>1207.2444093856416</v>
      </c>
      <c r="F42" s="1">
        <f t="shared" si="2"/>
        <v>320.88906395034161</v>
      </c>
      <c r="G42" s="1">
        <f t="shared" si="3"/>
        <v>0</v>
      </c>
      <c r="H42" s="1">
        <f t="shared" si="4"/>
        <v>1528.1334733359831</v>
      </c>
      <c r="I42" s="2">
        <f t="shared" si="8"/>
        <v>191</v>
      </c>
    </row>
    <row r="43" spans="1:9" s="4" customFormat="1" ht="15.75" customHeight="1" x14ac:dyDescent="0.25">
      <c r="A43" s="4">
        <v>35</v>
      </c>
      <c r="B43" s="4">
        <v>30</v>
      </c>
      <c r="C43" s="1">
        <f t="shared" si="5"/>
        <v>1528.1334733359831</v>
      </c>
      <c r="D43" s="1">
        <f t="shared" si="7"/>
        <v>-1498.1334733359831</v>
      </c>
      <c r="E43" s="1">
        <f t="shared" si="6"/>
        <v>-1348.3201260023848</v>
      </c>
      <c r="F43" s="1">
        <f t="shared" si="2"/>
        <v>-353.17332281569247</v>
      </c>
      <c r="G43" s="1">
        <f t="shared" si="3"/>
        <v>0</v>
      </c>
      <c r="H43" s="1">
        <f t="shared" si="4"/>
        <v>-1701.4934488180772</v>
      </c>
      <c r="I43" s="2">
        <f t="shared" si="8"/>
        <v>-213</v>
      </c>
    </row>
    <row r="44" spans="1:9" s="4" customFormat="1" ht="15.75" customHeight="1" x14ac:dyDescent="0.25">
      <c r="A44" s="4">
        <v>36</v>
      </c>
      <c r="B44" s="4">
        <v>30</v>
      </c>
      <c r="C44" s="1">
        <f t="shared" si="5"/>
        <v>-1701.4934488180772</v>
      </c>
      <c r="D44" s="1">
        <f t="shared" si="7"/>
        <v>1731.4934488180772</v>
      </c>
      <c r="E44" s="1">
        <f t="shared" si="6"/>
        <v>1558.3441039362694</v>
      </c>
      <c r="F44" s="1">
        <f t="shared" si="2"/>
        <v>413.49603780071544</v>
      </c>
      <c r="G44" s="1">
        <f t="shared" si="3"/>
        <v>0</v>
      </c>
      <c r="H44" s="1">
        <f t="shared" si="4"/>
        <v>1971.8401417369848</v>
      </c>
      <c r="I44" s="2">
        <f t="shared" si="8"/>
        <v>246</v>
      </c>
    </row>
    <row r="45" spans="1:9" s="4" customFormat="1" ht="15.75" customHeight="1" x14ac:dyDescent="0.25">
      <c r="A45" s="4">
        <v>37</v>
      </c>
      <c r="B45" s="4">
        <v>30</v>
      </c>
      <c r="C45" s="1">
        <f t="shared" si="5"/>
        <v>1971.8401417369848</v>
      </c>
      <c r="D45" s="1">
        <f t="shared" si="7"/>
        <v>-1941.8401417369848</v>
      </c>
      <c r="E45" s="1">
        <f t="shared" si="6"/>
        <v>-1747.6561275632864</v>
      </c>
      <c r="F45" s="1">
        <f t="shared" si="2"/>
        <v>-458.50323118088085</v>
      </c>
      <c r="G45" s="1">
        <f t="shared" si="3"/>
        <v>0</v>
      </c>
      <c r="H45" s="1">
        <f t="shared" si="4"/>
        <v>-2206.1593587441671</v>
      </c>
      <c r="I45" s="2">
        <f t="shared" si="8"/>
        <v>-276</v>
      </c>
    </row>
    <row r="46" spans="1:9" s="4" customFormat="1" ht="15.75" customHeight="1" x14ac:dyDescent="0.25">
      <c r="A46" s="4">
        <v>38</v>
      </c>
      <c r="B46" s="4">
        <v>30</v>
      </c>
      <c r="C46" s="1">
        <f t="shared" si="5"/>
        <v>-2206.1593587441671</v>
      </c>
      <c r="D46" s="1">
        <f t="shared" si="7"/>
        <v>2236.1593587441671</v>
      </c>
      <c r="E46" s="1">
        <f t="shared" si="6"/>
        <v>2012.5434228697504</v>
      </c>
      <c r="F46" s="1">
        <f t="shared" si="2"/>
        <v>533.29683826898588</v>
      </c>
      <c r="G46" s="1">
        <f t="shared" si="3"/>
        <v>0</v>
      </c>
      <c r="H46" s="1">
        <f t="shared" si="4"/>
        <v>2545.8402611387364</v>
      </c>
      <c r="I46" s="2">
        <f t="shared" si="8"/>
        <v>318</v>
      </c>
    </row>
    <row r="47" spans="1:9" s="4" customFormat="1" ht="15.75" customHeight="1" x14ac:dyDescent="0.25">
      <c r="A47" s="4">
        <v>39</v>
      </c>
      <c r="B47" s="4">
        <v>30</v>
      </c>
      <c r="C47" s="1">
        <f t="shared" si="5"/>
        <v>2545.8402611387364</v>
      </c>
      <c r="D47" s="1">
        <f t="shared" si="7"/>
        <v>-2515.8402611387364</v>
      </c>
      <c r="E47" s="1">
        <f t="shared" si="6"/>
        <v>-2264.2562350248627</v>
      </c>
      <c r="F47" s="1">
        <f t="shared" si="2"/>
        <v>-594.76302686092515</v>
      </c>
      <c r="G47" s="1">
        <f t="shared" si="3"/>
        <v>0</v>
      </c>
      <c r="H47" s="1">
        <f t="shared" si="4"/>
        <v>-2859.0192618857877</v>
      </c>
      <c r="I47" s="2">
        <f t="shared" si="8"/>
        <v>-357</v>
      </c>
    </row>
    <row r="48" spans="1:9" s="4" customFormat="1" ht="15.75" customHeight="1" x14ac:dyDescent="0.25">
      <c r="A48" s="4">
        <v>40</v>
      </c>
      <c r="B48" s="4">
        <v>30</v>
      </c>
      <c r="C48" s="1">
        <f t="shared" si="5"/>
        <v>-2859.0192618857877</v>
      </c>
      <c r="D48" s="1">
        <f t="shared" si="7"/>
        <v>2889.0192618857877</v>
      </c>
      <c r="E48" s="1">
        <f t="shared" si="6"/>
        <v>2600.117335697209</v>
      </c>
      <c r="F48" s="1">
        <f t="shared" si="2"/>
        <v>688.27687050745874</v>
      </c>
      <c r="G48" s="1">
        <f t="shared" si="3"/>
        <v>0</v>
      </c>
      <c r="H48" s="1">
        <f t="shared" si="4"/>
        <v>3288.3942062046676</v>
      </c>
      <c r="I48" s="2">
        <f t="shared" si="8"/>
        <v>411</v>
      </c>
    </row>
    <row r="49" spans="1:9" s="4" customFormat="1" ht="15.75" customHeight="1" x14ac:dyDescent="0.25">
      <c r="A49" s="4">
        <v>41</v>
      </c>
      <c r="B49" s="4">
        <v>30</v>
      </c>
      <c r="C49" s="1">
        <f t="shared" si="5"/>
        <v>3288.3942062046676</v>
      </c>
      <c r="D49" s="1">
        <f t="shared" si="7"/>
        <v>-3258.3942062046676</v>
      </c>
      <c r="E49" s="1">
        <f t="shared" si="6"/>
        <v>-2932.554785584201</v>
      </c>
      <c r="F49" s="1">
        <f t="shared" si="2"/>
        <v>-771.03520070916272</v>
      </c>
      <c r="G49" s="1">
        <f t="shared" si="3"/>
        <v>0</v>
      </c>
      <c r="H49" s="1">
        <f t="shared" si="4"/>
        <v>-3703.5899862933638</v>
      </c>
      <c r="I49" s="2">
        <f t="shared" si="8"/>
        <v>-463</v>
      </c>
    </row>
    <row r="50" spans="1:9" s="4" customFormat="1" ht="15.75" customHeight="1" x14ac:dyDescent="0.25">
      <c r="A50" s="4">
        <v>42</v>
      </c>
      <c r="B50" s="4">
        <v>30</v>
      </c>
      <c r="C50" s="1">
        <f t="shared" si="5"/>
        <v>-3703.5899862933638</v>
      </c>
      <c r="D50" s="1">
        <f t="shared" si="7"/>
        <v>3733.5899862933638</v>
      </c>
      <c r="E50" s="1">
        <f t="shared" si="6"/>
        <v>3360.2309876640275</v>
      </c>
      <c r="F50" s="1">
        <f t="shared" si="2"/>
        <v>888.76643567526025</v>
      </c>
      <c r="G50" s="1">
        <f t="shared" si="3"/>
        <v>0</v>
      </c>
      <c r="H50" s="1">
        <f t="shared" si="4"/>
        <v>4248.9974233392877</v>
      </c>
      <c r="I50" s="2">
        <f t="shared" si="8"/>
        <v>531</v>
      </c>
    </row>
    <row r="51" spans="1:9" s="4" customFormat="1" ht="15.75" customHeight="1" x14ac:dyDescent="0.25">
      <c r="A51" s="4">
        <v>43</v>
      </c>
      <c r="B51" s="4">
        <v>30</v>
      </c>
      <c r="C51" s="1">
        <f t="shared" si="5"/>
        <v>4248.9974233392877</v>
      </c>
      <c r="D51" s="1">
        <f t="shared" si="7"/>
        <v>-4218.9974233392877</v>
      </c>
      <c r="E51" s="1">
        <f t="shared" si="6"/>
        <v>-3797.0976810053589</v>
      </c>
      <c r="F51" s="1">
        <f t="shared" si="2"/>
        <v>-999.06929629920819</v>
      </c>
      <c r="G51" s="1">
        <f t="shared" si="3"/>
        <v>0</v>
      </c>
      <c r="H51" s="1">
        <f t="shared" si="4"/>
        <v>-4796.1669773045669</v>
      </c>
      <c r="I51" s="2">
        <f t="shared" si="8"/>
        <v>-600</v>
      </c>
    </row>
    <row r="52" spans="1:9" s="4" customFormat="1" ht="15.75" customHeight="1" x14ac:dyDescent="0.25">
      <c r="A52" s="4">
        <v>44</v>
      </c>
      <c r="B52" s="4">
        <v>30</v>
      </c>
      <c r="C52" s="1">
        <f t="shared" si="5"/>
        <v>-4796.1669773045669</v>
      </c>
      <c r="D52" s="1">
        <f t="shared" si="7"/>
        <v>4826.1669773045669</v>
      </c>
      <c r="E52" s="1">
        <f t="shared" si="6"/>
        <v>4343.5502795741104</v>
      </c>
      <c r="F52" s="1">
        <f t="shared" si="2"/>
        <v>1148.1293043016076</v>
      </c>
      <c r="G52" s="1">
        <f t="shared" si="3"/>
        <v>0</v>
      </c>
      <c r="H52" s="1">
        <f t="shared" si="4"/>
        <v>5491.679583875718</v>
      </c>
      <c r="I52" s="2">
        <f t="shared" si="8"/>
        <v>686</v>
      </c>
    </row>
    <row r="53" spans="1:9" s="4" customFormat="1" ht="15.75" customHeight="1" x14ac:dyDescent="0.25">
      <c r="A53" s="4">
        <v>45</v>
      </c>
      <c r="B53" s="4">
        <v>30</v>
      </c>
      <c r="C53" s="1">
        <f t="shared" si="5"/>
        <v>5491.679583875718</v>
      </c>
      <c r="D53" s="1">
        <f t="shared" si="7"/>
        <v>-5461.679583875718</v>
      </c>
      <c r="E53" s="1">
        <f t="shared" si="6"/>
        <v>-4915.5116254881459</v>
      </c>
      <c r="F53" s="1">
        <f t="shared" si="2"/>
        <v>-1294.0650838722331</v>
      </c>
      <c r="G53" s="1">
        <f t="shared" si="3"/>
        <v>0</v>
      </c>
      <c r="H53" s="1">
        <f t="shared" si="4"/>
        <v>-6209.576709360379</v>
      </c>
      <c r="I53" s="2">
        <f t="shared" si="8"/>
        <v>-776</v>
      </c>
    </row>
    <row r="54" spans="1:9" s="4" customFormat="1" ht="15.75" customHeight="1" x14ac:dyDescent="0.25">
      <c r="A54" s="4">
        <v>46</v>
      </c>
      <c r="B54" s="4">
        <v>30</v>
      </c>
      <c r="C54" s="1">
        <f t="shared" si="5"/>
        <v>-6209.576709360379</v>
      </c>
      <c r="D54" s="1">
        <f t="shared" si="7"/>
        <v>6239.576709360379</v>
      </c>
      <c r="E54" s="1">
        <f t="shared" si="6"/>
        <v>5615.6190384243409</v>
      </c>
      <c r="F54" s="1">
        <f t="shared" si="2"/>
        <v>1483.6534876464436</v>
      </c>
      <c r="G54" s="1">
        <f t="shared" si="3"/>
        <v>0</v>
      </c>
      <c r="H54" s="1">
        <f t="shared" si="4"/>
        <v>7099.2725260707848</v>
      </c>
      <c r="I54" s="2">
        <f t="shared" si="8"/>
        <v>887</v>
      </c>
    </row>
    <row r="55" spans="1:9" s="4" customFormat="1" ht="15.75" customHeight="1" x14ac:dyDescent="0.25">
      <c r="A55" s="4">
        <v>47</v>
      </c>
      <c r="B55" s="4">
        <v>30</v>
      </c>
      <c r="C55" s="1">
        <f t="shared" si="5"/>
        <v>7099.2725260707848</v>
      </c>
      <c r="D55" s="1">
        <f t="shared" si="7"/>
        <v>-7069.2725260707848</v>
      </c>
      <c r="E55" s="1">
        <f t="shared" si="6"/>
        <v>-6362.3452734637067</v>
      </c>
      <c r="F55" s="1">
        <f t="shared" si="2"/>
        <v>-1675.6857115273021</v>
      </c>
      <c r="G55" s="1">
        <f t="shared" si="3"/>
        <v>0</v>
      </c>
      <c r="H55" s="1">
        <f t="shared" si="4"/>
        <v>-8038.0309849910091</v>
      </c>
      <c r="I55" s="2">
        <f t="shared" si="8"/>
        <v>-1005</v>
      </c>
    </row>
    <row r="56" spans="1:9" s="4" customFormat="1" ht="15.75" customHeight="1" x14ac:dyDescent="0.25">
      <c r="A56" s="4">
        <v>48</v>
      </c>
      <c r="B56" s="4">
        <v>30</v>
      </c>
      <c r="C56" s="1">
        <f t="shared" si="5"/>
        <v>-8038.0309849910091</v>
      </c>
      <c r="D56" s="1">
        <f t="shared" si="7"/>
        <v>8068.0309849910091</v>
      </c>
      <c r="E56" s="1">
        <f t="shared" si="6"/>
        <v>7261.2278864919081</v>
      </c>
      <c r="F56" s="1">
        <f t="shared" si="2"/>
        <v>1917.703582039112</v>
      </c>
      <c r="G56" s="1">
        <f t="shared" si="3"/>
        <v>0</v>
      </c>
      <c r="H56" s="1">
        <f t="shared" si="4"/>
        <v>9178.9314685310201</v>
      </c>
      <c r="I56" s="2">
        <f t="shared" si="8"/>
        <v>1147</v>
      </c>
    </row>
    <row r="57" spans="1:9" s="4" customFormat="1" ht="15.75" customHeight="1" x14ac:dyDescent="0.25">
      <c r="A57" s="4">
        <v>49</v>
      </c>
      <c r="B57" s="4">
        <v>30</v>
      </c>
      <c r="C57" s="1">
        <f t="shared" si="5"/>
        <v>9178.9314685310201</v>
      </c>
      <c r="D57" s="1">
        <f t="shared" si="7"/>
        <v>-9148.9314685310201</v>
      </c>
      <c r="E57" s="1">
        <f t="shared" si="6"/>
        <v>-8234.0383216779192</v>
      </c>
      <c r="F57" s="1">
        <f t="shared" si="2"/>
        <v>-2169.3683659475723</v>
      </c>
      <c r="G57" s="1">
        <f t="shared" si="3"/>
        <v>0</v>
      </c>
      <c r="H57" s="1">
        <f t="shared" si="4"/>
        <v>-10403.406687625491</v>
      </c>
      <c r="I57" s="2">
        <f t="shared" si="8"/>
        <v>-1300</v>
      </c>
    </row>
    <row r="58" spans="1:9" s="4" customFormat="1" ht="15.75" customHeight="1" x14ac:dyDescent="0.25">
      <c r="A58" s="4">
        <v>50</v>
      </c>
      <c r="B58" s="4">
        <v>30</v>
      </c>
      <c r="C58" s="1">
        <f t="shared" si="5"/>
        <v>-10403.406687625491</v>
      </c>
      <c r="D58" s="1">
        <f t="shared" si="7"/>
        <v>10433.406687625491</v>
      </c>
      <c r="E58" s="1">
        <f t="shared" si="6"/>
        <v>9390.0660188629427</v>
      </c>
      <c r="F58" s="1">
        <f t="shared" si="2"/>
        <v>2479.2114965033757</v>
      </c>
      <c r="G58" s="1">
        <f t="shared" si="3"/>
        <v>0</v>
      </c>
      <c r="H58" s="1">
        <f t="shared" si="4"/>
        <v>11869.277515366319</v>
      </c>
      <c r="I58" s="2">
        <f t="shared" si="8"/>
        <v>1484</v>
      </c>
    </row>
    <row r="59" spans="1:9" s="4" customFormat="1" ht="15.75" customHeight="1" x14ac:dyDescent="0.25">
      <c r="A59" s="4">
        <v>51</v>
      </c>
      <c r="B59" s="4">
        <v>30</v>
      </c>
      <c r="C59" s="1">
        <f t="shared" si="5"/>
        <v>11869.277515366319</v>
      </c>
      <c r="D59" s="1">
        <f t="shared" si="7"/>
        <v>-11839.277515366319</v>
      </c>
      <c r="E59" s="1">
        <f t="shared" si="6"/>
        <v>-10655.349763829687</v>
      </c>
      <c r="F59" s="1">
        <f t="shared" si="2"/>
        <v>-2808.0198056588829</v>
      </c>
      <c r="G59" s="1">
        <f t="shared" si="3"/>
        <v>0</v>
      </c>
      <c r="H59" s="1">
        <f t="shared" si="4"/>
        <v>-13463.36956948857</v>
      </c>
      <c r="I59" s="2">
        <f t="shared" si="8"/>
        <v>-1683</v>
      </c>
    </row>
    <row r="60" spans="1:9" s="4" customFormat="1" ht="15.75" customHeight="1" x14ac:dyDescent="0.25">
      <c r="A60" s="4">
        <v>52</v>
      </c>
      <c r="B60" s="4">
        <v>30</v>
      </c>
      <c r="C60" s="1">
        <f t="shared" si="5"/>
        <v>-13463.36956948857</v>
      </c>
      <c r="D60" s="1">
        <f t="shared" si="7"/>
        <v>13493.36956948857</v>
      </c>
      <c r="E60" s="1">
        <f t="shared" si="6"/>
        <v>12144.032612539713</v>
      </c>
      <c r="F60" s="1">
        <f t="shared" si="2"/>
        <v>3205.6049291489057</v>
      </c>
      <c r="G60" s="1">
        <f t="shared" si="3"/>
        <v>0</v>
      </c>
      <c r="H60" s="1">
        <f t="shared" si="4"/>
        <v>15349.637541688619</v>
      </c>
      <c r="I60" s="2">
        <f t="shared" si="8"/>
        <v>1919</v>
      </c>
    </row>
    <row r="61" spans="1:9" s="4" customFormat="1" ht="15.75" customHeight="1" x14ac:dyDescent="0.25">
      <c r="A61" s="4">
        <v>53</v>
      </c>
      <c r="B61" s="4">
        <v>30</v>
      </c>
      <c r="C61" s="1">
        <f t="shared" si="5"/>
        <v>15349.637541688619</v>
      </c>
      <c r="D61" s="1">
        <f t="shared" si="7"/>
        <v>-15319.637541688619</v>
      </c>
      <c r="E61" s="1">
        <f t="shared" si="6"/>
        <v>-13787.673787519758</v>
      </c>
      <c r="F61" s="1">
        <f t="shared" si="2"/>
        <v>-3634.209783761914</v>
      </c>
      <c r="G61" s="1">
        <f t="shared" si="3"/>
        <v>0</v>
      </c>
      <c r="H61" s="1">
        <f t="shared" si="4"/>
        <v>-17421.883571281673</v>
      </c>
      <c r="I61" s="2">
        <f t="shared" si="8"/>
        <v>-2178</v>
      </c>
    </row>
    <row r="62" spans="1:9" s="4" customFormat="1" ht="15.75" customHeight="1" x14ac:dyDescent="0.25">
      <c r="A62" s="4">
        <v>54</v>
      </c>
      <c r="B62" s="4">
        <v>30</v>
      </c>
      <c r="C62" s="1">
        <f t="shared" si="5"/>
        <v>-17421.883571281673</v>
      </c>
      <c r="D62" s="1">
        <f t="shared" si="7"/>
        <v>17451.883571281673</v>
      </c>
      <c r="E62" s="1">
        <f t="shared" si="6"/>
        <v>15706.695214153506</v>
      </c>
      <c r="F62" s="1">
        <f t="shared" si="2"/>
        <v>4145.3021362559275</v>
      </c>
      <c r="G62" s="1">
        <f t="shared" si="3"/>
        <v>0</v>
      </c>
      <c r="H62" s="1">
        <f t="shared" si="4"/>
        <v>19851.997350409434</v>
      </c>
      <c r="I62" s="2">
        <f t="shared" si="8"/>
        <v>2481</v>
      </c>
    </row>
    <row r="63" spans="1:9" s="4" customFormat="1" ht="15.75" customHeight="1" x14ac:dyDescent="0.25">
      <c r="A63" s="4">
        <v>55</v>
      </c>
      <c r="B63" s="4">
        <v>30</v>
      </c>
      <c r="C63" s="1">
        <f t="shared" si="5"/>
        <v>19851.997350409434</v>
      </c>
      <c r="D63" s="1">
        <f t="shared" si="7"/>
        <v>-19821.997350409434</v>
      </c>
      <c r="E63" s="1">
        <f t="shared" si="6"/>
        <v>-17839.79761536849</v>
      </c>
      <c r="F63" s="1">
        <f t="shared" si="2"/>
        <v>-4703.0085642460517</v>
      </c>
      <c r="G63" s="1">
        <f t="shared" si="3"/>
        <v>0</v>
      </c>
      <c r="H63" s="1">
        <f t="shared" si="4"/>
        <v>-22542.806179614541</v>
      </c>
      <c r="I63" s="2">
        <f t="shared" si="8"/>
        <v>-2818</v>
      </c>
    </row>
    <row r="64" spans="1:9" s="4" customFormat="1" ht="15.75" customHeight="1" x14ac:dyDescent="0.25">
      <c r="A64" s="4">
        <v>56</v>
      </c>
      <c r="B64" s="4">
        <v>30</v>
      </c>
      <c r="C64" s="1">
        <f t="shared" si="5"/>
        <v>-22542.806179614541</v>
      </c>
      <c r="D64" s="1">
        <f t="shared" si="7"/>
        <v>22572.806179614541</v>
      </c>
      <c r="E64" s="1">
        <f t="shared" si="6"/>
        <v>20315.525561653089</v>
      </c>
      <c r="F64" s="1">
        <f t="shared" si="2"/>
        <v>5360.9392846105466</v>
      </c>
      <c r="G64" s="1">
        <f t="shared" si="3"/>
        <v>0</v>
      </c>
      <c r="H64" s="1">
        <f t="shared" si="4"/>
        <v>25676.464846263636</v>
      </c>
      <c r="I64" s="2">
        <f t="shared" si="8"/>
        <v>3210</v>
      </c>
    </row>
    <row r="65" spans="1:9" s="4" customFormat="1" ht="15.75" customHeight="1" x14ac:dyDescent="0.25">
      <c r="A65" s="4">
        <v>57</v>
      </c>
      <c r="B65" s="4">
        <v>30</v>
      </c>
      <c r="C65" s="1">
        <f t="shared" si="5"/>
        <v>25676.464846263636</v>
      </c>
      <c r="D65" s="1">
        <f t="shared" si="7"/>
        <v>-25646.464846263636</v>
      </c>
      <c r="E65" s="1">
        <f t="shared" si="6"/>
        <v>-23081.818361637273</v>
      </c>
      <c r="F65" s="1">
        <f t="shared" si="2"/>
        <v>-6085.6576684959264</v>
      </c>
      <c r="G65" s="1">
        <f t="shared" si="3"/>
        <v>0</v>
      </c>
      <c r="H65" s="1">
        <f t="shared" si="4"/>
        <v>-29167.476030133199</v>
      </c>
      <c r="I65" s="2">
        <f t="shared" si="8"/>
        <v>-3646</v>
      </c>
    </row>
    <row r="66" spans="1:9" s="4" customFormat="1" ht="15.75" customHeight="1" x14ac:dyDescent="0.25">
      <c r="A66" s="4">
        <v>58</v>
      </c>
      <c r="B66" s="4">
        <v>30</v>
      </c>
      <c r="C66" s="1">
        <f t="shared" si="5"/>
        <v>-29167.476030133199</v>
      </c>
      <c r="D66" s="1">
        <f t="shared" si="7"/>
        <v>29197.476030133199</v>
      </c>
      <c r="E66" s="1">
        <f t="shared" si="6"/>
        <v>26277.728427119881</v>
      </c>
      <c r="F66" s="1">
        <f t="shared" si="2"/>
        <v>6933.5455084911819</v>
      </c>
      <c r="G66" s="1">
        <f t="shared" si="3"/>
        <v>0</v>
      </c>
      <c r="H66" s="1">
        <f t="shared" si="4"/>
        <v>33211.273935611061</v>
      </c>
      <c r="I66" s="2">
        <f t="shared" si="8"/>
        <v>4151</v>
      </c>
    </row>
    <row r="67" spans="1:9" s="4" customFormat="1" ht="15.75" customHeight="1" x14ac:dyDescent="0.25">
      <c r="A67" s="4">
        <v>59</v>
      </c>
      <c r="B67" s="4">
        <v>30</v>
      </c>
      <c r="C67" s="1">
        <f t="shared" si="5"/>
        <v>33211.273935611061</v>
      </c>
      <c r="D67" s="1">
        <f t="shared" si="7"/>
        <v>-33181.273935611061</v>
      </c>
      <c r="E67" s="1">
        <f t="shared" si="6"/>
        <v>-29863.146542049955</v>
      </c>
      <c r="F67" s="1">
        <f t="shared" si="2"/>
        <v>-7874.3185281359638</v>
      </c>
      <c r="G67" s="1">
        <f t="shared" si="3"/>
        <v>0</v>
      </c>
      <c r="H67" s="1">
        <f t="shared" si="4"/>
        <v>-37737.465070185921</v>
      </c>
      <c r="I67" s="2">
        <f t="shared" si="8"/>
        <v>-4717</v>
      </c>
    </row>
    <row r="68" spans="1:9" ht="16.5" x14ac:dyDescent="0.25"/>
  </sheetData>
  <mergeCells count="1">
    <mergeCell ref="C6:D6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PID Speed Control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Hsu. Regis (TPE)</dc:creator>
  <cp:lastModifiedBy>Hsu. Regis (TPE)</cp:lastModifiedBy>
  <dcterms:created xsi:type="dcterms:W3CDTF">2013-12-12T15:21:04Z</dcterms:created>
  <dcterms:modified xsi:type="dcterms:W3CDTF">2013-12-13T17:14:20Z</dcterms:modified>
</cp:coreProperties>
</file>