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PID Speed Control" state="visible" r:id="rId3"/>
    <sheet sheetId="2" name="Sheet2" state="visible" r:id="rId4"/>
    <sheet sheetId="3" name="Sheet3" state="visible" r:id="rId5"/>
  </sheets>
  <definedNames/>
  <calcPr/>
</workbook>
</file>

<file path=xl/sharedStrings.xml><?xml version="1.0" encoding="utf-8"?>
<sst xmlns="http://schemas.openxmlformats.org/spreadsheetml/2006/main" count="27" uniqueCount="27">
  <si>
    <t>Kp =</t>
  </si>
  <si>
    <t>Ki =</t>
  </si>
  <si>
    <t>Kd =</t>
  </si>
  <si>
    <t>指定速度</t>
  </si>
  <si>
    <t>目前速度</t>
  </si>
  <si>
    <t>速度誤差</t>
  </si>
  <si>
    <t>P 係數</t>
  </si>
  <si>
    <t>I 係數</t>
  </si>
  <si>
    <t>D 係數</t>
  </si>
  <si>
    <t>R(t) = </t>
  </si>
  <si>
    <t>Y(t) =</t>
  </si>
  <si>
    <t>E(t) = Error</t>
  </si>
  <si>
    <t>P(t) =</t>
  </si>
  <si>
    <t>I(t) =</t>
  </si>
  <si>
    <t>D(t) =</t>
  </si>
  <si>
    <t>U(t) =</t>
  </si>
  <si>
    <t>Power =</t>
  </si>
  <si>
    <t>U(t-2)</t>
  </si>
  <si>
    <t>R(t) - Y(t)</t>
  </si>
  <si>
    <t>E(t)</t>
  </si>
  <si>
    <t>I(t-1) + E(t)</t>
  </si>
  <si>
    <t>E(t) - E(t-1)</t>
  </si>
  <si>
    <t>Kp*P(t) + Ki*I(t) + Kd*D(t)</t>
  </si>
  <si>
    <t>U(t) / 8</t>
  </si>
  <si>
    <t>Step</t>
  </si>
  <si>
    <t>Assigned Speed</t>
  </si>
  <si>
    <t>Measuring Speed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</si>
</sst>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;[red](0);@"/>
    <numFmt numFmtId="165" formatCode="0;[red](0);@"/>
  </numFmts>
  <fonts count="7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2.0"/>
      <color rgb="FF000000"/>
      <name val="新細明體"/>
    </font>
    <font>
      <b val="0"/>
      <i val="0"/>
      <strike val="0"/>
      <u val="none"/>
      <sz val="12.0"/>
      <color rgb="FF000000"/>
      <name val="新細明體"/>
    </font>
    <font>
      <b val="0"/>
      <i val="0"/>
      <strike val="0"/>
      <u val="none"/>
      <sz val="12.0"/>
      <color rgb="FF000000"/>
      <name val="新細明體"/>
    </font>
    <font>
      <b val="0"/>
      <i val="0"/>
      <strike val="0"/>
      <u val="none"/>
      <sz val="12.0"/>
      <color rgb="FF000000"/>
      <name val="新細明體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</fonts>
  <fills count="3">
    <fill>
      <patternFill patternType="none"/>
    </fill>
    <fill>
      <patternFill patternType="gray125">
        <bgColor rgb="FFFFFFFF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8">
    <xf applyAlignment="1" fillId="0" xfId="0" numFmtId="0" borderId="0" fontId="0">
      <alignment vertical="bottom" horizontal="general" wrapText="1"/>
    </xf>
    <xf fillId="0" xfId="0" numFmtId="2" borderId="0" applyFont="1" fontId="1" applyNumberFormat="1"/>
    <xf fillId="0" xfId="0" numFmtId="164" borderId="0" applyFont="1" fontId="2" applyNumberFormat="1"/>
    <xf fillId="2" xfId="0" numFmtId="2" borderId="0" applyFont="1" fontId="3" applyNumberFormat="1" applyFill="1"/>
    <xf fillId="0" xfId="0" numFmtId="0" borderId="0" applyFont="1" fontId="4"/>
    <xf applyAlignment="1" fillId="0" xfId="0" numFmtId="0" borderId="0" fontId="0">
      <alignment vertical="bottom" horizontal="center" wrapText="1"/>
    </xf>
    <xf fillId="0" xfId="0" numFmtId="0" borderId="0" applyFont="1" fontId="5"/>
    <xf fillId="0" xfId="0" numFmtId="165" borderId="0" applyFont="1" fontId="6" applyNumberFormat="1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4" width="10.14"/>
    <col min="2" customWidth="1" max="2" style="4" width="14.43"/>
    <col min="3" customWidth="1" max="3" style="4" width="16.14"/>
    <col min="4" customWidth="1" max="4" style="4" width="11.0"/>
    <col min="5" customWidth="1" max="5" width="7.86"/>
    <col min="6" customWidth="1" max="6" style="4" width="13.14"/>
    <col min="7" customWidth="1" max="7" style="4" width="11.71"/>
    <col min="8" customWidth="1" max="8" style="4" width="26.86"/>
    <col min="9" customWidth="1" max="9" style="2" width="9.0"/>
  </cols>
  <sheetData>
    <row customHeight="1" s="4" customFormat="1" r="1" ht="15.75">
      <c s="4" r="A1"/>
      <c s="4" r="B1"/>
      <c s="4" r="C1"/>
      <c s="4" r="D1"/>
      <c t="s" s="6" r="E1">
        <v>0</v>
      </c>
      <c t="s" s="6" r="F1">
        <v>1</v>
      </c>
      <c t="s" s="6" r="G1">
        <v>2</v>
      </c>
      <c s="4" r="H1"/>
      <c s="2" r="I1"/>
      <c s="4" r="J1"/>
    </row>
    <row customHeight="1" s="4" customFormat="1" r="2" ht="15.75">
      <c s="4" r="A2"/>
      <c s="4" r="B2"/>
      <c s="4" r="C2"/>
      <c s="4" r="D2"/>
      <c s="3" r="E2">
        <v>0.4</v>
      </c>
      <c s="3" r="F2">
        <v>0.4</v>
      </c>
      <c s="3" r="G2">
        <v>0</v>
      </c>
      <c s="4" r="H2"/>
      <c s="2" r="I2"/>
      <c s="4" r="J2"/>
    </row>
    <row customHeight="1" s="4" customFormat="1" r="3" ht="15.75">
      <c s="4" r="A3"/>
      <c t="s" s="4" r="B3">
        <v>3</v>
      </c>
      <c t="s" s="4" r="C3">
        <v>4</v>
      </c>
      <c t="s" s="4" r="D3">
        <v>5</v>
      </c>
      <c t="s" s="6" r="E3">
        <v>6</v>
      </c>
      <c t="s" s="6" r="F3">
        <v>7</v>
      </c>
      <c t="s" s="6" r="G3">
        <v>8</v>
      </c>
      <c s="4" r="H3"/>
      <c s="2" r="I3"/>
      <c s="4" r="J3"/>
    </row>
    <row customHeight="1" s="4" customFormat="1" r="4" ht="15.75">
      <c s="4" r="A4"/>
      <c t="s" s="6" r="B4">
        <v>9</v>
      </c>
      <c t="s" s="6" r="C4">
        <v>10</v>
      </c>
      <c t="s" s="6" r="D4">
        <v>11</v>
      </c>
      <c t="s" s="6" r="E4">
        <v>12</v>
      </c>
      <c t="s" s="6" r="F4">
        <v>13</v>
      </c>
      <c t="s" s="6" r="G4">
        <v>14</v>
      </c>
      <c t="s" s="6" r="H4">
        <v>15</v>
      </c>
      <c t="s" s="7" r="I4">
        <v>16</v>
      </c>
      <c s="4" r="J4"/>
    </row>
    <row customHeight="1" s="4" customFormat="1" r="5" ht="15.75">
      <c s="4" r="A5"/>
      <c s="4" r="B5"/>
      <c t="s" s="6" r="C5">
        <v>17</v>
      </c>
      <c t="s" s="4" r="D5">
        <v>18</v>
      </c>
      <c t="s" s="6" r="E5">
        <v>19</v>
      </c>
      <c t="s" s="6" r="F5">
        <v>20</v>
      </c>
      <c t="s" s="6" r="G5">
        <v>21</v>
      </c>
      <c t="s" s="6" r="H5">
        <v>22</v>
      </c>
      <c t="s" s="7" r="I5">
        <v>23</v>
      </c>
      <c s="4" r="J5"/>
    </row>
    <row customHeight="1" s="4" customFormat="1" r="6" ht="15.75">
      <c t="s" s="6" r="A6">
        <v>24</v>
      </c>
      <c t="s" s="6" r="B6">
        <v>25</v>
      </c>
      <c t="s" s="6" r="C6">
        <v>26</v>
      </c>
      <c s="6" r="D6"/>
      <c s="6" r="E6"/>
      <c s="6" r="F6"/>
      <c s="6" r="G6"/>
      <c s="6" r="H6"/>
      <c s="7" r="I6"/>
      <c s="4" r="J6"/>
    </row>
    <row customHeight="1" s="4" customFormat="1" r="7" ht="15.75">
      <c s="4" r="A7"/>
      <c s="4" r="B7">
        <v>0</v>
      </c>
      <c s="4" r="C7"/>
      <c s="4" r="D7"/>
      <c s="4" r="E7"/>
      <c s="4" r="F7"/>
      <c s="4" r="G7"/>
      <c s="4" r="H7"/>
      <c s="2" r="I7"/>
      <c s="4" r="J7"/>
    </row>
    <row customHeight="1" s="4" customFormat="1" r="8" ht="15.75">
      <c s="4" r="A8">
        <v>0</v>
      </c>
      <c s="4" r="B8">
        <v>500</v>
      </c>
      <c s="1" r="C8">
        <v>0</v>
      </c>
      <c s="1" r="D8">
        <f>B8-C8</f>
        <v>500</v>
      </c>
      <c s="1" r="E8">
        <f>D8</f>
        <v>500</v>
      </c>
      <c s="1" r="F8">
        <f>F7+E8</f>
        <v>500</v>
      </c>
      <c s="1" r="G8">
        <f>D8-D7</f>
        <v>500</v>
      </c>
      <c s="1" r="H8">
        <f>(($E$2*E8)+($F$2*F8))+($G$2*G8)</f>
        <v>400</v>
      </c>
      <c s="2" r="I8">
        <f>ROUND((H8/8.0),0.0)</f>
        <v>50</v>
      </c>
      <c s="4" r="J8"/>
    </row>
    <row customHeight="1" s="4" customFormat="1" r="9" ht="15.75">
      <c s="4" r="A9">
        <v>1</v>
      </c>
      <c s="4" r="B9">
        <v>500</v>
      </c>
      <c s="1" r="C9">
        <v>0</v>
      </c>
      <c s="1" r="D9">
        <f>B9-C9</f>
        <v>500</v>
      </c>
      <c s="1" r="E9">
        <f>D9</f>
        <v>500</v>
      </c>
      <c s="1" r="F9">
        <f>F8+E9</f>
        <v>1000</v>
      </c>
      <c s="1" r="G9">
        <f>D9-D8</f>
        <v>0</v>
      </c>
      <c s="1" r="H9">
        <f>(($E$2*E9)+($F$2*F9))+($G$2*G9)</f>
        <v>600</v>
      </c>
      <c s="2" r="I9">
        <f>ROUND((H9/8.0),0.0)</f>
        <v>75</v>
      </c>
      <c s="4" r="J9"/>
    </row>
    <row customHeight="1" s="4" customFormat="1" r="10" ht="15.75">
      <c s="4" r="A10">
        <v>2</v>
      </c>
      <c s="4" r="B10">
        <v>500</v>
      </c>
      <c s="1" r="C10">
        <f>H8</f>
        <v>400</v>
      </c>
      <c s="1" r="D10">
        <f>B10-C10</f>
        <v>100</v>
      </c>
      <c s="1" r="E10">
        <f>D10</f>
        <v>100</v>
      </c>
      <c s="1" r="F10">
        <f>F9+E10</f>
        <v>1100</v>
      </c>
      <c s="1" r="G10">
        <f>D10-D9</f>
        <v>-400</v>
      </c>
      <c s="1" r="H10">
        <f>(($E$2*E10)+($F$2*F10))+($G$2*G10)</f>
        <v>480</v>
      </c>
      <c s="2" r="I10">
        <f>ROUND((H10/8.0),0.0)</f>
        <v>60</v>
      </c>
      <c s="4" r="J10"/>
    </row>
    <row customHeight="1" s="4" customFormat="1" r="11" ht="15.75">
      <c s="4" r="A11">
        <v>3</v>
      </c>
      <c s="4" r="B11">
        <v>500</v>
      </c>
      <c s="1" r="C11">
        <f>H9</f>
        <v>600</v>
      </c>
      <c s="1" r="D11">
        <f>B11-C11</f>
        <v>-100</v>
      </c>
      <c s="1" r="E11">
        <f>D11</f>
        <v>-100</v>
      </c>
      <c s="1" r="F11">
        <f>F10+E11</f>
        <v>1000</v>
      </c>
      <c s="1" r="G11">
        <f>D11-D10</f>
        <v>-200</v>
      </c>
      <c s="1" r="H11">
        <f>(($E$2*E11)+($F$2*F11))+($G$2*G11)</f>
        <v>360</v>
      </c>
      <c s="2" r="I11">
        <f>ROUND((H11/8.0),0.0)</f>
        <v>45</v>
      </c>
      <c s="4" r="J11"/>
    </row>
    <row customHeight="1" s="4" customFormat="1" r="12" ht="15.75">
      <c s="4" r="A12">
        <v>4</v>
      </c>
      <c s="4" r="B12">
        <v>500</v>
      </c>
      <c s="1" r="C12">
        <f>H10</f>
        <v>480</v>
      </c>
      <c s="1" r="D12">
        <f>B12-C12</f>
        <v>20</v>
      </c>
      <c s="1" r="E12">
        <f>D12</f>
        <v>20</v>
      </c>
      <c s="1" r="F12">
        <f>F11+E12</f>
        <v>1020</v>
      </c>
      <c s="1" r="G12">
        <f>D12-D11</f>
        <v>120</v>
      </c>
      <c s="1" r="H12">
        <f>(($E$2*E12)+($F$2*F12))+($G$2*G12)</f>
        <v>416</v>
      </c>
      <c s="2" r="I12">
        <f>ROUND((H12/8.0),0.0)</f>
        <v>52</v>
      </c>
      <c s="4" r="J12"/>
    </row>
    <row customHeight="1" s="4" customFormat="1" r="13" ht="15.75">
      <c s="4" r="A13">
        <v>5</v>
      </c>
      <c s="4" r="B13">
        <v>500</v>
      </c>
      <c s="1" r="C13">
        <f>H11</f>
        <v>360</v>
      </c>
      <c s="1" r="D13">
        <f>B13-C13</f>
        <v>140</v>
      </c>
      <c s="1" r="E13">
        <f>D13</f>
        <v>140</v>
      </c>
      <c s="1" r="F13">
        <f>F12+E13</f>
        <v>1160</v>
      </c>
      <c s="1" r="G13">
        <f>D13-D12</f>
        <v>120</v>
      </c>
      <c s="1" r="H13">
        <f>(($E$2*E13)+($F$2*F13))+($G$2*G13)</f>
        <v>520</v>
      </c>
      <c s="2" r="I13">
        <f>ROUND((H13/8.0),0.0)</f>
        <v>65</v>
      </c>
      <c s="4" r="J13"/>
    </row>
    <row customHeight="1" s="4" customFormat="1" r="14" ht="15.75">
      <c s="4" r="A14">
        <v>6</v>
      </c>
      <c s="4" r="B14">
        <v>500</v>
      </c>
      <c s="1" r="C14">
        <f>H12</f>
        <v>416</v>
      </c>
      <c s="1" r="D14">
        <f>B14-C14</f>
        <v>84</v>
      </c>
      <c s="1" r="E14">
        <f>D14</f>
        <v>84</v>
      </c>
      <c s="1" r="F14">
        <f>F13+E14</f>
        <v>1244</v>
      </c>
      <c s="1" r="G14">
        <f>D14-D13</f>
        <v>-56</v>
      </c>
      <c s="1" r="H14">
        <f>(($E$2*E14)+($F$2*F14))+($G$2*G14)</f>
        <v>531.2</v>
      </c>
      <c s="2" r="I14">
        <f>ROUND((H14/8.0),0.0)</f>
        <v>66</v>
      </c>
      <c s="4" r="J14"/>
    </row>
    <row customHeight="1" s="4" customFormat="1" r="15" ht="15.75">
      <c s="4" r="A15">
        <v>7</v>
      </c>
      <c s="4" r="B15">
        <v>500</v>
      </c>
      <c s="1" r="C15">
        <f>H13</f>
        <v>520</v>
      </c>
      <c s="1" r="D15">
        <f>B15-C15</f>
        <v>-20</v>
      </c>
      <c s="1" r="E15">
        <f>D15</f>
        <v>-20</v>
      </c>
      <c s="1" r="F15">
        <f>F14+E15</f>
        <v>1224</v>
      </c>
      <c s="1" r="G15">
        <f>D15-D14</f>
        <v>-104</v>
      </c>
      <c s="1" r="H15">
        <f>(($E$2*E15)+($F$2*F15))+($G$2*G15)</f>
        <v>481.6</v>
      </c>
      <c s="2" r="I15">
        <f>ROUND((H15/8.0),0.0)</f>
        <v>60</v>
      </c>
      <c s="4" r="J15"/>
    </row>
    <row customHeight="1" s="4" customFormat="1" r="16" ht="15.75">
      <c s="4" r="A16">
        <v>8</v>
      </c>
      <c s="4" r="B16">
        <v>500</v>
      </c>
      <c s="1" r="C16">
        <f>H14</f>
        <v>531.2</v>
      </c>
      <c s="1" r="D16">
        <f>B16-C16</f>
        <v>-31.2</v>
      </c>
      <c s="1" r="E16">
        <f>D16</f>
        <v>-31.2</v>
      </c>
      <c s="1" r="F16">
        <f>F15+E16</f>
        <v>1192.8</v>
      </c>
      <c s="1" r="G16">
        <f>D16-D15</f>
        <v>-11.2</v>
      </c>
      <c s="1" r="H16">
        <f>(($E$2*E16)+($F$2*F16))+($G$2*G16)</f>
        <v>464.64</v>
      </c>
      <c s="2" r="I16">
        <f>ROUND((H16/8.0),0.0)</f>
        <v>58</v>
      </c>
      <c s="4" r="J16"/>
    </row>
    <row customHeight="1" s="4" customFormat="1" r="17" ht="15.75">
      <c s="4" r="A17">
        <v>9</v>
      </c>
      <c s="4" r="B17">
        <v>500</v>
      </c>
      <c s="1" r="C17">
        <f>H15</f>
        <v>481.6</v>
      </c>
      <c s="1" r="D17">
        <f>B17-C17</f>
        <v>18.4</v>
      </c>
      <c s="1" r="E17">
        <f>D17</f>
        <v>18.4</v>
      </c>
      <c s="1" r="F17">
        <f>F16+E17</f>
        <v>1211.2</v>
      </c>
      <c s="1" r="G17">
        <f>D17-D16</f>
        <v>49.6</v>
      </c>
      <c s="1" r="H17">
        <f>(($E$2*E17)+($F$2*F17))+($G$2*G17)</f>
        <v>491.84</v>
      </c>
      <c s="2" r="I17">
        <f>ROUND((H17/8.0),0.0)</f>
        <v>61</v>
      </c>
      <c s="4" r="J17"/>
    </row>
    <row customHeight="1" s="4" customFormat="1" r="18" ht="15.75">
      <c s="4" r="A18">
        <v>10</v>
      </c>
      <c s="4" r="B18">
        <v>500</v>
      </c>
      <c s="1" r="C18">
        <f>H16</f>
        <v>464.64</v>
      </c>
      <c s="1" r="D18">
        <f>B18-C18</f>
        <v>35.36</v>
      </c>
      <c s="1" r="E18">
        <f>D18</f>
        <v>35.36</v>
      </c>
      <c s="1" r="F18">
        <f>F17+E18</f>
        <v>1246.56</v>
      </c>
      <c s="1" r="G18">
        <f>D18-D17</f>
        <v>16.96</v>
      </c>
      <c s="1" r="H18">
        <f>(($E$2*E18)+($F$2*F18))+($G$2*G18)</f>
        <v>512.768</v>
      </c>
      <c s="2" r="I18">
        <f>ROUND((H18/8.0),0.0)</f>
        <v>64</v>
      </c>
      <c s="4" r="J18"/>
    </row>
    <row customHeight="1" s="4" customFormat="1" r="19" ht="15.75">
      <c s="4" r="A19">
        <v>11</v>
      </c>
      <c s="4" r="B19">
        <v>500</v>
      </c>
      <c s="1" r="C19">
        <f>H17</f>
        <v>491.84</v>
      </c>
      <c s="1" r="D19">
        <f>B19-C19</f>
        <v>8.16000000000002</v>
      </c>
      <c s="1" r="E19">
        <f>D19</f>
        <v>8.16000000000002</v>
      </c>
      <c s="1" r="F19">
        <f>F18+E19</f>
        <v>1254.72</v>
      </c>
      <c s="1" r="G19">
        <f>D19-D18</f>
        <v>-27.2</v>
      </c>
      <c s="1" r="H19">
        <f>(($E$2*E19)+($F$2*F19))+($G$2*G19)</f>
        <v>505.152</v>
      </c>
      <c s="2" r="I19">
        <f>ROUND((H19/8.0),0.0)</f>
        <v>63</v>
      </c>
      <c s="4" r="J19"/>
    </row>
    <row customHeight="1" s="4" customFormat="1" r="20" ht="15.75">
      <c s="4" r="A20">
        <v>12</v>
      </c>
      <c s="4" r="B20">
        <v>500</v>
      </c>
      <c s="1" r="C20">
        <f>H18</f>
        <v>512.768</v>
      </c>
      <c s="1" r="D20">
        <f>B20-C20</f>
        <v>-12.768</v>
      </c>
      <c s="1" r="E20">
        <f>D20</f>
        <v>-12.768</v>
      </c>
      <c s="1" r="F20">
        <f>F19+E20</f>
        <v>1241.952</v>
      </c>
      <c s="1" r="G20">
        <f>D20-D19</f>
        <v>-20.9280000000001</v>
      </c>
      <c s="1" r="H20">
        <f>(($E$2*E20)+($F$2*F20))+($G$2*G20)</f>
        <v>491.6736</v>
      </c>
      <c s="2" r="I20">
        <f>ROUND((H20/8.0),0.0)</f>
        <v>61</v>
      </c>
      <c s="4" r="J20"/>
    </row>
    <row customHeight="1" s="4" customFormat="1" r="21" ht="15.75">
      <c s="4" r="A21">
        <v>13</v>
      </c>
      <c s="4" r="B21">
        <v>500</v>
      </c>
      <c s="1" r="C21">
        <f>H19</f>
        <v>505.152</v>
      </c>
      <c s="1" r="D21">
        <f>B21-C21</f>
        <v>-5.15200000000004</v>
      </c>
      <c s="1" r="E21">
        <f>D21</f>
        <v>-5.15200000000004</v>
      </c>
      <c s="1" r="F21">
        <f>F20+E21</f>
        <v>1236.8</v>
      </c>
      <c s="1" r="G21">
        <f>D21-D20</f>
        <v>7.61599999999998</v>
      </c>
      <c s="1" r="H21">
        <f>(($E$2*E21)+($F$2*F21))+($G$2*G21)</f>
        <v>492.6592</v>
      </c>
      <c s="2" r="I21">
        <f>ROUND((H21/8.0),0.0)</f>
        <v>62</v>
      </c>
      <c s="4" r="J21"/>
    </row>
    <row customHeight="1" s="4" customFormat="1" r="22" ht="15.75">
      <c s="4" r="A22">
        <v>14</v>
      </c>
      <c s="4" r="B22">
        <v>500</v>
      </c>
      <c s="1" r="C22">
        <f>H20</f>
        <v>491.6736</v>
      </c>
      <c s="1" r="D22">
        <f>B22-C22</f>
        <v>8.32640000000004</v>
      </c>
      <c s="1" r="E22">
        <f>D22</f>
        <v>8.32640000000004</v>
      </c>
      <c s="1" r="F22">
        <f>F21+E22</f>
        <v>1245.1264</v>
      </c>
      <c s="1" r="G22">
        <f>D22-D21</f>
        <v>13.4784000000001</v>
      </c>
      <c s="1" r="H22">
        <f>(($E$2*E22)+($F$2*F22))+($G$2*G22)</f>
        <v>501.38112</v>
      </c>
      <c s="2" r="I22">
        <f>ROUND((H22/8.0),0.0)</f>
        <v>63</v>
      </c>
      <c s="4" r="J22"/>
    </row>
    <row customHeight="1" s="4" customFormat="1" r="23" ht="15.75">
      <c s="4" r="A23">
        <v>15</v>
      </c>
      <c s="4" r="B23">
        <v>500</v>
      </c>
      <c s="1" r="C23">
        <f>H21</f>
        <v>492.6592</v>
      </c>
      <c s="1" r="D23">
        <f>B23-C23</f>
        <v>7.3408</v>
      </c>
      <c s="1" r="E23">
        <f>D23</f>
        <v>7.3408</v>
      </c>
      <c s="1" r="F23">
        <f>F22+E23</f>
        <v>1252.4672</v>
      </c>
      <c s="1" r="G23">
        <f>D23-D22</f>
        <v>-0.985600000000034</v>
      </c>
      <c s="1" r="H23">
        <f>(($E$2*E23)+($F$2*F23))+($G$2*G23)</f>
        <v>503.9232</v>
      </c>
      <c s="2" r="I23">
        <f>ROUND((H23/8.0),0.0)</f>
        <v>63</v>
      </c>
      <c s="4" r="J23"/>
    </row>
    <row customHeight="1" s="4" customFormat="1" r="24" ht="15.75">
      <c s="4" r="A24">
        <v>16</v>
      </c>
      <c s="4" r="B24">
        <v>500</v>
      </c>
      <c s="1" r="C24">
        <f>H22</f>
        <v>501.38112</v>
      </c>
      <c s="1" r="D24">
        <f>B24-C24</f>
        <v>-1.38112000000007</v>
      </c>
      <c s="1" r="E24">
        <f>D24</f>
        <v>-1.38112000000007</v>
      </c>
      <c s="1" r="F24">
        <f>F23+E24</f>
        <v>1251.08608</v>
      </c>
      <c s="1" r="G24">
        <f>D24-D23</f>
        <v>-8.72192000000007</v>
      </c>
      <c s="1" r="H24">
        <f>(($E$2*E24)+($F$2*F24))+($G$2*G24)</f>
        <v>499.881984</v>
      </c>
      <c s="2" r="I24">
        <f>ROUND((H24/8.0),0.0)</f>
        <v>62</v>
      </c>
      <c s="4" r="J24"/>
    </row>
    <row customHeight="1" s="4" customFormat="1" r="25" ht="15.75">
      <c s="4" r="A25">
        <v>17</v>
      </c>
      <c s="4" r="B25">
        <v>500</v>
      </c>
      <c s="1" r="C25">
        <f>H23</f>
        <v>503.9232</v>
      </c>
      <c s="1" r="D25">
        <f>B25-C25</f>
        <v>-3.92320000000006</v>
      </c>
      <c s="1" r="E25">
        <f>D25</f>
        <v>-3.92320000000006</v>
      </c>
      <c s="1" r="F25">
        <f>F24+E25</f>
        <v>1247.16288</v>
      </c>
      <c s="1" r="G25">
        <f>D25-D24</f>
        <v>-2.54208</v>
      </c>
      <c s="1" r="H25">
        <f>(($E$2*E25)+($F$2*F25))+($G$2*G25)</f>
        <v>497.295872</v>
      </c>
      <c s="2" r="I25">
        <f>ROUND((H25/8.0),0.0)</f>
        <v>62</v>
      </c>
      <c s="4" r="J25"/>
    </row>
    <row customHeight="1" s="4" customFormat="1" r="26" ht="15.75">
      <c s="4" r="A26">
        <v>18</v>
      </c>
      <c s="4" r="B26">
        <v>500</v>
      </c>
      <c s="1" r="C26">
        <f>H24</f>
        <v>499.881984</v>
      </c>
      <c s="1" r="D26">
        <f>B26-C26</f>
        <v>0.118016000000011</v>
      </c>
      <c s="1" r="E26">
        <f>D26</f>
        <v>0.118016000000011</v>
      </c>
      <c s="1" r="F26">
        <f>F25+E26</f>
        <v>1247.280896</v>
      </c>
      <c s="1" r="G26">
        <f>D26-D25</f>
        <v>4.04121600000008</v>
      </c>
      <c s="1" r="H26">
        <f>(($E$2*E26)+($F$2*F26))+($G$2*G26)</f>
        <v>498.9595648</v>
      </c>
      <c s="2" r="I26">
        <f>ROUND((H26/8.0),0.0)</f>
        <v>62</v>
      </c>
      <c s="4" r="J26"/>
    </row>
    <row customHeight="1" s="4" customFormat="1" r="27" ht="15.75">
      <c s="4" r="A27">
        <v>19</v>
      </c>
      <c s="4" r="B27">
        <v>500</v>
      </c>
      <c s="1" r="C27">
        <f>H25</f>
        <v>497.295872</v>
      </c>
      <c s="1" r="D27">
        <f>B27-C27</f>
        <v>2.70412800000008</v>
      </c>
      <c s="1" r="E27">
        <f>D27</f>
        <v>2.70412800000008</v>
      </c>
      <c s="1" r="F27">
        <f>F26+E27</f>
        <v>1249.985024</v>
      </c>
      <c s="1" r="G27">
        <f>D27-D26</f>
        <v>2.58611200000007</v>
      </c>
      <c s="1" r="H27">
        <f>(($E$2*E27)+($F$2*F27))+($G$2*G27)</f>
        <v>501.0756608</v>
      </c>
      <c s="2" r="I27">
        <f>ROUND((H27/8.0),0.0)</f>
        <v>63</v>
      </c>
      <c s="4" r="J27"/>
    </row>
    <row customHeight="1" s="4" customFormat="1" r="28" ht="15.75">
      <c s="4" r="A28">
        <v>20</v>
      </c>
      <c s="4" r="B28">
        <v>500</v>
      </c>
      <c s="1" r="C28">
        <f>H26</f>
        <v>498.9595648</v>
      </c>
      <c s="1" r="D28">
        <f>B28-C28</f>
        <v>1.0404352000001</v>
      </c>
      <c s="1" r="E28">
        <f>D28</f>
        <v>1.0404352000001</v>
      </c>
      <c s="1" r="F28">
        <f>F27+E28</f>
        <v>1251.0254592</v>
      </c>
      <c s="1" r="G28">
        <f>D28-D27</f>
        <v>-1.66369279999998</v>
      </c>
      <c s="1" r="H28">
        <f>(($E$2*E28)+($F$2*F28))+($G$2*G28)</f>
        <v>500.82635776</v>
      </c>
      <c s="2" r="I28">
        <f>ROUND((H28/8.0),0.0)</f>
        <v>63</v>
      </c>
      <c s="4" r="J28"/>
    </row>
    <row customHeight="1" s="4" customFormat="1" r="29" ht="15.75">
      <c s="4" r="A29">
        <v>21</v>
      </c>
      <c s="4" r="B29">
        <v>500</v>
      </c>
      <c s="1" r="C29">
        <f>H27</f>
        <v>501.0756608</v>
      </c>
      <c s="1" r="D29">
        <f>B29-C29</f>
        <v>-1.07566079999998</v>
      </c>
      <c s="1" r="E29">
        <f>D29</f>
        <v>-1.07566079999998</v>
      </c>
      <c s="1" r="F29">
        <f>F28+E29</f>
        <v>1249.9497984</v>
      </c>
      <c s="1" r="G29">
        <f>D29-D28</f>
        <v>-2.11609600000008</v>
      </c>
      <c s="1" r="H29">
        <f>(($E$2*E29)+($F$2*F29))+($G$2*G29)</f>
        <v>499.54965504</v>
      </c>
      <c s="2" r="I29">
        <f>ROUND((H29/8.0),0.0)</f>
        <v>62</v>
      </c>
      <c s="4" r="J29"/>
    </row>
    <row customHeight="1" s="4" customFormat="1" r="30" ht="15.75">
      <c s="4" r="A30">
        <v>22</v>
      </c>
      <c s="4" r="B30">
        <v>500</v>
      </c>
      <c s="1" r="C30">
        <f>H28</f>
        <v>500.82635776</v>
      </c>
      <c s="1" r="D30">
        <f>B30-C30</f>
        <v>-0.826357760000008</v>
      </c>
      <c s="1" r="E30">
        <f>D30</f>
        <v>-0.826357760000008</v>
      </c>
      <c s="1" r="F30">
        <f>F29+E30</f>
        <v>1249.12344064</v>
      </c>
      <c s="1" r="G30">
        <f>D30-D29</f>
        <v>0.249303039999972</v>
      </c>
      <c s="1" r="H30">
        <f>(($E$2*E30)+($F$2*F30))+($G$2*G30)</f>
        <v>499.318833152</v>
      </c>
      <c s="2" r="I30">
        <f>ROUND((H30/8.0),0.0)</f>
        <v>62</v>
      </c>
      <c s="4" r="J30"/>
    </row>
    <row customHeight="1" s="4" customFormat="1" r="31" ht="15.75">
      <c s="4" r="A31">
        <v>23</v>
      </c>
      <c s="4" r="B31">
        <v>500</v>
      </c>
      <c s="1" r="C31">
        <f>H29</f>
        <v>499.54965504</v>
      </c>
      <c s="1" r="D31">
        <f>B31-C31</f>
        <v>0.450344959999995</v>
      </c>
      <c s="1" r="E31">
        <f>D31</f>
        <v>0.450344959999995</v>
      </c>
      <c s="1" r="F31">
        <f>F30+E31</f>
        <v>1249.5737856</v>
      </c>
      <c s="1" r="G31">
        <f>D31-D30</f>
        <v>1.27670272</v>
      </c>
      <c s="1" r="H31">
        <f>(($E$2*E31)+($F$2*F31))+($G$2*G31)</f>
        <v>500.009652224</v>
      </c>
      <c s="2" r="I31">
        <f>ROUND((H31/8.0),0.0)</f>
        <v>63</v>
      </c>
      <c s="4" r="J31"/>
    </row>
    <row customHeight="1" s="4" customFormat="1" r="32" ht="15.75">
      <c s="4" r="A32">
        <v>24</v>
      </c>
      <c s="4" r="B32">
        <v>500</v>
      </c>
      <c s="1" r="C32">
        <f>H30</f>
        <v>499.318833152</v>
      </c>
      <c s="1" r="D32">
        <f>B32-C32</f>
        <v>0.681166848000032</v>
      </c>
      <c s="1" r="E32">
        <f>D32</f>
        <v>0.681166848000032</v>
      </c>
      <c s="1" r="F32">
        <f>F31+E32</f>
        <v>1250.254952448</v>
      </c>
      <c s="1" r="G32">
        <f>D32-D31</f>
        <v>0.230821888000037</v>
      </c>
      <c s="1" r="H32">
        <f>(($E$2*E32)+($F$2*F32))+($G$2*G32)</f>
        <v>500.3744477184</v>
      </c>
      <c s="2" r="I32">
        <f>ROUND((H32/8.0),0.0)</f>
        <v>63</v>
      </c>
      <c s="4" r="J32"/>
    </row>
    <row customHeight="1" s="4" customFormat="1" r="33" ht="15.75">
      <c s="4" r="A33">
        <v>25</v>
      </c>
      <c s="4" r="B33">
        <v>500</v>
      </c>
      <c s="1" r="C33">
        <f>H31</f>
        <v>500.009652224</v>
      </c>
      <c s="1" r="D33">
        <f>B33-C33</f>
        <v>-0.009652223999979</v>
      </c>
      <c s="1" r="E33">
        <f>D33</f>
        <v>-0.009652223999979</v>
      </c>
      <c s="1" r="F33">
        <f>F32+E33</f>
        <v>1250.245300224</v>
      </c>
      <c s="1" r="G33">
        <f>D33-D32</f>
        <v>-0.690819072000011</v>
      </c>
      <c s="1" r="H33">
        <f>(($E$2*E33)+($F$2*F33))+($G$2*G33)</f>
        <v>500.0942592</v>
      </c>
      <c s="2" r="I33">
        <f>ROUND((H33/8.0),0.0)</f>
        <v>63</v>
      </c>
      <c s="4" r="J33"/>
    </row>
    <row customHeight="1" s="4" customFormat="1" r="34" ht="15.75">
      <c s="4" r="A34">
        <v>26</v>
      </c>
      <c s="4" r="B34">
        <v>500</v>
      </c>
      <c s="1" r="C34">
        <f>H32</f>
        <v>500.3744477184</v>
      </c>
      <c s="1" r="D34">
        <f>B34-C34</f>
        <v>-0.374447718399949</v>
      </c>
      <c s="1" r="E34">
        <f>D34</f>
        <v>-0.374447718399949</v>
      </c>
      <c s="1" r="F34">
        <f>F33+E34</f>
        <v>1249.8708525056</v>
      </c>
      <c s="1" r="G34">
        <f>D34-D33</f>
        <v>-0.364795494399971</v>
      </c>
      <c s="1" r="H34">
        <f>(($E$2*E34)+($F$2*F34))+($G$2*G34)</f>
        <v>499.79856191488</v>
      </c>
      <c s="2" r="I34">
        <f>ROUND((H34/8.0),0.0)</f>
        <v>62</v>
      </c>
      <c s="4" r="J34"/>
    </row>
    <row customHeight="1" s="4" customFormat="1" r="35" ht="15.75">
      <c s="4" r="A35">
        <v>27</v>
      </c>
      <c s="4" r="B35">
        <v>500</v>
      </c>
      <c s="1" r="C35">
        <f>H33</f>
        <v>500.0942592</v>
      </c>
      <c s="1" r="D35">
        <f>B35-C35</f>
        <v>-0.09425920000001</v>
      </c>
      <c s="1" r="E35">
        <f>D35</f>
        <v>-0.09425920000001</v>
      </c>
      <c s="1" r="F35">
        <f>F34+E35</f>
        <v>1249.7765933056</v>
      </c>
      <c s="1" r="G35">
        <f>D35-D34</f>
        <v>0.280188518399939</v>
      </c>
      <c s="1" r="H35">
        <f>(($E$2*E35)+($F$2*F35))+($G$2*G35)</f>
        <v>499.87293364224</v>
      </c>
      <c s="2" r="I35">
        <f>ROUND((H35/8.0),0.0)</f>
        <v>62</v>
      </c>
      <c s="4" r="J35"/>
    </row>
    <row customHeight="1" s="4" customFormat="1" r="36" ht="15.75">
      <c s="4" r="A36">
        <v>28</v>
      </c>
      <c s="4" r="B36">
        <v>500</v>
      </c>
      <c s="1" r="C36">
        <f>H34</f>
        <v>499.79856191488</v>
      </c>
      <c s="1" r="D36">
        <f>B36-C36</f>
        <v>0.201438085120003</v>
      </c>
      <c s="1" r="E36">
        <f>D36</f>
        <v>0.201438085120003</v>
      </c>
      <c s="1" r="F36">
        <f>F35+E36</f>
        <v>1249.97803139072</v>
      </c>
      <c s="1" r="G36">
        <f>D36-D35</f>
        <v>0.295697285120014</v>
      </c>
      <c s="1" r="H36">
        <f>(($E$2*E36)+($F$2*F36))+($G$2*G36)</f>
        <v>500.071787790336</v>
      </c>
      <c s="2" r="I36">
        <f>ROUND((H36/8.0),0.0)</f>
        <v>63</v>
      </c>
      <c s="4" r="J36"/>
    </row>
    <row customHeight="1" s="4" customFormat="1" r="37" ht="15.75">
      <c s="4" r="A37">
        <v>29</v>
      </c>
      <c s="4" r="B37">
        <v>500</v>
      </c>
      <c s="1" r="C37">
        <f>H35</f>
        <v>499.87293364224</v>
      </c>
      <c s="1" r="D37">
        <f>B37-C37</f>
        <v>0.127066357760043</v>
      </c>
      <c s="1" r="E37">
        <f>D37</f>
        <v>0.127066357760043</v>
      </c>
      <c s="1" r="F37">
        <f>F36+E37</f>
        <v>1250.10509774848</v>
      </c>
      <c s="1" r="G37">
        <f>D37-D36</f>
        <v>-0.07437172735996</v>
      </c>
      <c s="1" r="H37">
        <f>(($E$2*E37)+($F$2*F37))+($G$2*G37)</f>
        <v>500.092865642496</v>
      </c>
      <c s="2" r="I37">
        <f>ROUND((H37/8.0),0.0)</f>
        <v>63</v>
      </c>
      <c s="4" r="J37"/>
    </row>
    <row customHeight="1" s="4" customFormat="1" r="38" ht="15.75">
      <c s="4" r="A38">
        <v>30</v>
      </c>
      <c s="4" r="B38">
        <v>500</v>
      </c>
      <c s="1" r="C38">
        <f>H36</f>
        <v>500.071787790336</v>
      </c>
      <c s="1" r="D38">
        <f>B38-C38</f>
        <v>-0.071787790336032</v>
      </c>
      <c s="1" r="E38">
        <f>D38</f>
        <v>-0.071787790336032</v>
      </c>
      <c s="1" r="F38">
        <f>F37+E38</f>
        <v>1250.03330995814</v>
      </c>
      <c s="1" r="G38">
        <f>D38-D37</f>
        <v>-0.198854148096075</v>
      </c>
      <c s="1" r="H38">
        <f>(($E$2*E38)+($F$2*F38))+($G$2*G38)</f>
        <v>499.984608867123</v>
      </c>
      <c s="2" r="I38">
        <f>ROUND((H38/8.0),0.0)</f>
        <v>62</v>
      </c>
      <c s="4" r="J38"/>
    </row>
    <row customHeight="1" s="4" customFormat="1" r="39" ht="15.75">
      <c s="4" r="A39">
        <v>31</v>
      </c>
      <c s="4" r="B39">
        <v>500</v>
      </c>
      <c s="1" r="C39">
        <f>H37</f>
        <v>500.092865642496</v>
      </c>
      <c s="1" r="D39">
        <f>B39-C39</f>
        <v>-0.092865642496008</v>
      </c>
      <c s="1" r="E39">
        <f>D39</f>
        <v>-0.092865642496008</v>
      </c>
      <c s="1" r="F39">
        <f>F38+E39</f>
        <v>1249.94044431565</v>
      </c>
      <c s="1" r="G39">
        <f>D39-D38</f>
        <v>-0.021077852159976</v>
      </c>
      <c s="1" r="H39">
        <f>(($E$2*E39)+($F$2*F39))+($G$2*G39)</f>
        <v>499.939031469261</v>
      </c>
      <c s="2" r="I39">
        <f>ROUND((H39/8.0),0.0)</f>
        <v>62</v>
      </c>
      <c s="4" r="J39"/>
    </row>
    <row customHeight="1" s="4" customFormat="1" r="40" ht="15.75">
      <c s="4" r="A40">
        <v>32</v>
      </c>
      <c s="4" r="B40">
        <v>500</v>
      </c>
      <c s="1" r="C40">
        <f>H38</f>
        <v>499.984608867123</v>
      </c>
      <c s="1" r="D40">
        <f>B40-C40</f>
        <v>0.015391132876857</v>
      </c>
      <c s="1" r="E40">
        <f>D40</f>
        <v>0.015391132876857</v>
      </c>
      <c s="1" r="F40">
        <f>F39+E40</f>
        <v>1249.95583544852</v>
      </c>
      <c s="1" r="G40">
        <f>D40-D39</f>
        <v>0.108256775372865</v>
      </c>
      <c s="1" r="H40">
        <f>(($E$2*E40)+($F$2*F40))+($G$2*G40)</f>
        <v>499.988490632561</v>
      </c>
      <c s="2" r="I40">
        <f>ROUND((H40/8.0),0.0)</f>
        <v>62</v>
      </c>
      <c s="4" r="J40"/>
    </row>
    <row customHeight="1" s="4" customFormat="1" r="41" ht="15.75">
      <c s="4" r="A41">
        <v>33</v>
      </c>
      <c s="4" r="B41">
        <v>500</v>
      </c>
      <c s="1" r="C41">
        <f>H39</f>
        <v>499.939031469261</v>
      </c>
      <c s="1" r="D41">
        <f>B41-C41</f>
        <v>0.060968530739217</v>
      </c>
      <c s="1" r="E41">
        <f>D41</f>
        <v>0.060968530739217</v>
      </c>
      <c s="1" r="F41">
        <f>F40+E41</f>
        <v>1250.01680397926</v>
      </c>
      <c s="1" r="G41">
        <f>D41-D40</f>
        <v>0.04557739786236</v>
      </c>
      <c s="1" r="H41">
        <f>(($E$2*E41)+($F$2*F41))+($G$2*G41)</f>
        <v>500.031109004001</v>
      </c>
      <c s="2" r="I41">
        <f>ROUND((H41/8.0),0.0)</f>
        <v>63</v>
      </c>
      <c s="4" r="J41"/>
    </row>
    <row customHeight="1" s="4" customFormat="1" r="42" ht="15.75">
      <c s="4" r="A42">
        <v>34</v>
      </c>
      <c s="4" r="B42">
        <v>500</v>
      </c>
      <c s="1" r="C42">
        <f>H40</f>
        <v>499.988490632561</v>
      </c>
      <c s="1" r="D42">
        <f>B42-C42</f>
        <v>0.011509367439316</v>
      </c>
      <c s="1" r="E42">
        <f>D42</f>
        <v>0.011509367439316</v>
      </c>
      <c s="1" r="F42">
        <f>F41+E42</f>
        <v>1250.0283133467</v>
      </c>
      <c s="1" r="G42">
        <f>D42-D41</f>
        <v>-0.0494591632999</v>
      </c>
      <c s="1" r="H42">
        <f>(($E$2*E42)+($F$2*F42))+($G$2*G42)</f>
        <v>500.015929085657</v>
      </c>
      <c s="2" r="I42">
        <f>ROUND((H42/8.0),0.0)</f>
        <v>63</v>
      </c>
      <c s="4" r="J42"/>
    </row>
    <row customHeight="1" s="4" customFormat="1" r="43" ht="15.75">
      <c s="4" r="A43">
        <v>35</v>
      </c>
      <c s="4" r="B43">
        <v>500</v>
      </c>
      <c s="1" r="C43">
        <f>H41</f>
        <v>500.031109004001</v>
      </c>
      <c s="1" r="D43">
        <f>B43-C43</f>
        <v>-0.031109004001337</v>
      </c>
      <c s="1" r="E43">
        <f>D43</f>
        <v>-0.031109004001337</v>
      </c>
      <c s="1" r="F43">
        <f>F42+E43</f>
        <v>1249.9972043427</v>
      </c>
      <c s="1" r="G43">
        <f>D43-D42</f>
        <v>-0.042618371440653</v>
      </c>
      <c s="1" r="H43">
        <f>(($E$2*E43)+($F$2*F43))+($G$2*G43)</f>
        <v>499.98643813548</v>
      </c>
      <c s="2" r="I43">
        <f>ROUND((H43/8.0),0.0)</f>
        <v>62</v>
      </c>
      <c s="4" r="J43"/>
    </row>
    <row customHeight="1" s="4" customFormat="1" r="44" ht="15.75">
      <c s="4" r="A44">
        <v>36</v>
      </c>
      <c s="4" r="B44">
        <v>500</v>
      </c>
      <c s="1" r="C44">
        <f>H42</f>
        <v>500.015929085657</v>
      </c>
      <c s="1" r="D44">
        <f>B44-C44</f>
        <v>-0.015929085657035</v>
      </c>
      <c s="1" r="E44">
        <f>D44</f>
        <v>-0.015929085657035</v>
      </c>
      <c s="1" r="F44">
        <f>F43+E44</f>
        <v>1249.98127525704</v>
      </c>
      <c s="1" r="G44">
        <f>D44-D43</f>
        <v>0.015179918344302</v>
      </c>
      <c s="1" r="H44">
        <f>(($E$2*E44)+($F$2*F44))+($G$2*G44)</f>
        <v>499.986138468555</v>
      </c>
      <c s="2" r="I44">
        <f>ROUND((H44/8.0),0.0)</f>
        <v>62</v>
      </c>
      <c s="4" r="J44"/>
    </row>
    <row customHeight="1" s="4" customFormat="1" r="45" ht="15.75">
      <c s="4" r="A45">
        <v>37</v>
      </c>
      <c s="4" r="B45">
        <v>500</v>
      </c>
      <c s="1" r="C45">
        <f>H43</f>
        <v>499.98643813548</v>
      </c>
      <c s="1" r="D45">
        <f>B45-C45</f>
        <v>0.013561864519716</v>
      </c>
      <c s="1" r="E45">
        <f>D45</f>
        <v>0.013561864519716</v>
      </c>
      <c s="1" r="F45">
        <f>F44+E45</f>
        <v>1249.99483712156</v>
      </c>
      <c s="1" r="G45">
        <f>D45-D44</f>
        <v>0.029490950176751</v>
      </c>
      <c s="1" r="H45">
        <f>(($E$2*E45)+($F$2*F45))+($G$2*G45)</f>
        <v>500.003359594434</v>
      </c>
      <c s="2" r="I45">
        <f>ROUND((H45/8.0),0.0)</f>
        <v>63</v>
      </c>
      <c s="4" r="J45"/>
    </row>
    <row customHeight="1" s="4" customFormat="1" r="46" ht="15.75">
      <c s="4" r="A46">
        <v>38</v>
      </c>
      <c s="4" r="B46">
        <v>500</v>
      </c>
      <c s="1" r="C46">
        <f>H44</f>
        <v>499.986138468555</v>
      </c>
      <c s="1" r="D46">
        <f>B46-C46</f>
        <v>0.013861531444832</v>
      </c>
      <c s="1" r="E46">
        <f>D46</f>
        <v>0.013861531444832</v>
      </c>
      <c s="1" r="F46">
        <f>F45+E46</f>
        <v>1250.00869865301</v>
      </c>
      <c s="1" r="G46">
        <f>D46-D45</f>
        <v>0.000299666925116</v>
      </c>
      <c s="1" r="H46">
        <f>(($E$2*E46)+($F$2*F46))+($G$2*G46)</f>
        <v>500.009024073782</v>
      </c>
      <c s="2" r="I46">
        <f>ROUND((H46/8.0),0.0)</f>
        <v>63</v>
      </c>
      <c s="4" r="J46"/>
    </row>
    <row customHeight="1" s="4" customFormat="1" r="47" ht="15.75">
      <c s="4" r="A47">
        <v>39</v>
      </c>
      <c s="4" r="B47">
        <v>500</v>
      </c>
      <c s="1" r="C47">
        <f>H45</f>
        <v>500.003359594434</v>
      </c>
      <c s="1" r="D47">
        <f>B47-C47</f>
        <v>-0.003359594433732</v>
      </c>
      <c s="1" r="E47">
        <f>D47</f>
        <v>-0.003359594433732</v>
      </c>
      <c s="1" r="F47">
        <f>F46+E47</f>
        <v>1250.00533905858</v>
      </c>
      <c s="1" r="G47">
        <f>D47-D46</f>
        <v>-0.017221125878564</v>
      </c>
      <c s="1" r="H47">
        <f>(($E$2*E47)+($F$2*F47))+($G$2*G47)</f>
        <v>500.000791785657</v>
      </c>
      <c s="2" r="I47">
        <f>ROUND((H47/8.0),0.0)</f>
        <v>63</v>
      </c>
      <c s="4" r="J47"/>
    </row>
    <row customHeight="1" s="4" customFormat="1" r="48" ht="15.75">
      <c s="4" r="A48">
        <v>40</v>
      </c>
      <c s="4" r="B48">
        <v>500</v>
      </c>
      <c s="1" r="C48">
        <f>H46</f>
        <v>500.009024073782</v>
      </c>
      <c s="1" r="D48">
        <f>B48-C48</f>
        <v>-0.009024073781745</v>
      </c>
      <c s="1" r="E48">
        <f>D48</f>
        <v>-0.009024073781745</v>
      </c>
      <c s="1" r="F48">
        <f>F47+E48</f>
        <v>1249.99631498479</v>
      </c>
      <c s="1" r="G48">
        <f>D48-D47</f>
        <v>-0.005664479348013</v>
      </c>
      <c s="1" r="H48">
        <f>(($E$2*E48)+($F$2*F48))+($G$2*G48)</f>
        <v>499.994916364405</v>
      </c>
      <c s="2" r="I48">
        <f>ROUND((H48/8.0),0.0)</f>
        <v>62</v>
      </c>
      <c s="4" r="J48"/>
    </row>
    <row customHeight="1" s="4" customFormat="1" r="49" ht="15.75">
      <c s="4" r="A49">
        <v>41</v>
      </c>
      <c s="4" r="B49">
        <v>500</v>
      </c>
      <c s="1" r="C49">
        <f>H47</f>
        <v>500.000791785657</v>
      </c>
      <c s="1" r="D49">
        <f>B49-C49</f>
        <v>-0.000791785656872</v>
      </c>
      <c s="1" r="E49">
        <f>D49</f>
        <v>-0.000791785656872</v>
      </c>
      <c s="1" r="F49">
        <f>F48+E49</f>
        <v>1249.99552319914</v>
      </c>
      <c s="1" r="G49">
        <f>D49-D48</f>
        <v>0.008232288124873</v>
      </c>
      <c s="1" r="H49">
        <f>(($E$2*E49)+($F$2*F49))+($G$2*G49)</f>
        <v>499.997892565392</v>
      </c>
      <c s="2" r="I49">
        <f>ROUND((H49/8.0),0.0)</f>
        <v>62</v>
      </c>
      <c s="4" r="J49"/>
    </row>
    <row customHeight="1" s="4" customFormat="1" r="50" ht="15.75">
      <c s="4" r="A50">
        <v>42</v>
      </c>
      <c s="4" r="B50">
        <v>500</v>
      </c>
      <c s="1" r="C50">
        <f>H48</f>
        <v>499.994916364405</v>
      </c>
      <c s="1" r="D50">
        <f>B50-C50</f>
        <v>0.005083635595099</v>
      </c>
      <c s="1" r="E50">
        <f>D50</f>
        <v>0.005083635595099</v>
      </c>
      <c s="1" r="F50">
        <f>F49+E50</f>
        <v>1250.00060683473</v>
      </c>
      <c s="1" r="G50">
        <f>D50-D49</f>
        <v>0.005875421251972</v>
      </c>
      <c s="1" r="H50">
        <f>(($E$2*E50)+($F$2*F50))+($G$2*G50)</f>
        <v>500.002276188131</v>
      </c>
      <c s="2" r="I50">
        <f>ROUND((H50/8.0),0.0)</f>
        <v>63</v>
      </c>
      <c s="4" r="J50"/>
    </row>
    <row customHeight="1" s="4" customFormat="1" r="51" ht="15.75">
      <c s="4" r="A51">
        <v>43</v>
      </c>
      <c s="4" r="B51">
        <v>500</v>
      </c>
      <c s="1" r="C51">
        <f>H49</f>
        <v>499.997892565392</v>
      </c>
      <c s="1" r="D51">
        <f>B51-C51</f>
        <v>0.002107434607865</v>
      </c>
      <c s="1" r="E51">
        <f>D51</f>
        <v>0.002107434607865</v>
      </c>
      <c s="1" r="F51">
        <f>F50+E51</f>
        <v>1250.00271426934</v>
      </c>
      <c s="1" r="G51">
        <f>D51-D50</f>
        <v>-0.002976200987234</v>
      </c>
      <c s="1" r="H51">
        <f>(($E$2*E51)+($F$2*F51))+($G$2*G51)</f>
        <v>500.001928681579</v>
      </c>
      <c s="2" r="I51">
        <f>ROUND((H51/8.0),0.0)</f>
        <v>63</v>
      </c>
      <c s="4" r="J51"/>
    </row>
    <row customHeight="1" s="4" customFormat="1" r="52" ht="15.75">
      <c s="4" r="A52">
        <v>44</v>
      </c>
      <c s="4" r="B52">
        <v>500</v>
      </c>
      <c s="1" r="C52">
        <f>H50</f>
        <v>500.002276188131</v>
      </c>
      <c s="1" r="D52">
        <f>B52-C52</f>
        <v>-0.002276188130963</v>
      </c>
      <c s="1" r="E52">
        <f>D52</f>
        <v>-0.002276188130963</v>
      </c>
      <c s="1" r="F52">
        <f>F51+E52</f>
        <v>1250.00043808121</v>
      </c>
      <c s="1" r="G52">
        <f>D52-D51</f>
        <v>-0.004383622738828</v>
      </c>
      <c s="1" r="H52">
        <f>(($E$2*E52)+($F$2*F52))+($G$2*G52)</f>
        <v>499.999264757231</v>
      </c>
      <c s="2" r="I52">
        <f>ROUND((H52/8.0),0.0)</f>
        <v>62</v>
      </c>
      <c s="4" r="J52"/>
    </row>
    <row customHeight="1" s="4" customFormat="1" r="53" ht="15.75">
      <c s="4" r="A53">
        <v>45</v>
      </c>
      <c s="4" r="B53">
        <v>500</v>
      </c>
      <c s="1" r="C53">
        <f>H51</f>
        <v>500.001928681579</v>
      </c>
      <c s="1" r="D53">
        <f>B53-C53</f>
        <v>-0.001928681579273</v>
      </c>
      <c s="1" r="E53">
        <f>D53</f>
        <v>-0.001928681579273</v>
      </c>
      <c s="1" r="F53">
        <f>F52+E53</f>
        <v>1249.99850939963</v>
      </c>
      <c s="1" r="G53">
        <f>D53-D52</f>
        <v>0.000347506551691</v>
      </c>
      <c s="1" r="H53">
        <f>(($E$2*E53)+($F$2*F53))+($G$2*G53)</f>
        <v>499.99863228722</v>
      </c>
      <c s="2" r="I53">
        <f>ROUND((H53/8.0),0.0)</f>
        <v>62</v>
      </c>
      <c s="4" r="J53"/>
    </row>
    <row customHeight="1" s="4" customFormat="1" r="54" ht="15.75">
      <c s="4" r="A54">
        <v>46</v>
      </c>
      <c s="4" r="B54">
        <v>500</v>
      </c>
      <c s="1" r="C54">
        <f>H52</f>
        <v>499.999264757231</v>
      </c>
      <c s="1" r="D54">
        <f>B54-C54</f>
        <v>0.000735242768656</v>
      </c>
      <c s="1" r="E54">
        <f>D54</f>
        <v>0.000735242768656</v>
      </c>
      <c s="1" r="F54">
        <f>F53+E54</f>
        <v>1249.9992446424</v>
      </c>
      <c s="1" r="G54">
        <f>D54-D53</f>
        <v>0.002663924347928</v>
      </c>
      <c s="1" r="H54">
        <f>(($E$2*E54)+($F$2*F54))+($G$2*G54)</f>
        <v>499.999991954067</v>
      </c>
      <c s="2" r="I54">
        <f>ROUND((H54/8.0),0.0)</f>
        <v>62</v>
      </c>
      <c s="4" r="J54"/>
    </row>
    <row customHeight="1" s="4" customFormat="1" r="55" ht="15.75">
      <c s="4" r="A55">
        <v>47</v>
      </c>
      <c s="4" r="B55">
        <v>500</v>
      </c>
      <c s="1" r="C55">
        <f>H53</f>
        <v>499.99863228722</v>
      </c>
      <c s="1" r="D55">
        <f>B55-C55</f>
        <v>0.001367712779711</v>
      </c>
      <c s="1" r="E55">
        <f>D55</f>
        <v>0.001367712779711</v>
      </c>
      <c s="1" r="F55">
        <f>F54+E55</f>
        <v>1250.00061235518</v>
      </c>
      <c s="1" r="G55">
        <f>D55-D54</f>
        <v>0.000632470011055</v>
      </c>
      <c s="1" r="H55">
        <f>(($E$2*E55)+($F$2*F55))+($G$2*G55)</f>
        <v>500.000792027183</v>
      </c>
      <c s="2" r="I55">
        <f>ROUND((H55/8.0),0.0)</f>
        <v>63</v>
      </c>
      <c s="4" r="J55"/>
    </row>
    <row customHeight="1" s="4" customFormat="1" r="56" ht="15.75">
      <c s="4" r="A56">
        <v>48</v>
      </c>
      <c s="4" r="B56">
        <v>500</v>
      </c>
      <c s="1" r="C56">
        <f>H54</f>
        <v>499.999991954067</v>
      </c>
      <c s="1" r="D56">
        <f>B56-C56</f>
        <v>0.0000080459331</v>
      </c>
      <c s="1" r="E56">
        <f>D56</f>
        <v>0.0000080459331</v>
      </c>
      <c s="1" r="F56">
        <f>F55+E56</f>
        <v>1250.00062040111</v>
      </c>
      <c s="1" r="G56">
        <f>D56-D55</f>
        <v>-0.001359666846611</v>
      </c>
      <c s="1" r="H56">
        <f>(($E$2*E56)+($F$2*F56))+($G$2*G56)</f>
        <v>500.000251378818</v>
      </c>
      <c s="2" r="I56">
        <f>ROUND((H56/8.0),0.0)</f>
        <v>63</v>
      </c>
      <c s="4" r="J56"/>
    </row>
    <row customHeight="1" s="4" customFormat="1" r="57" ht="15.75">
      <c s="4" r="A57">
        <v>49</v>
      </c>
      <c s="4" r="B57">
        <v>500</v>
      </c>
      <c s="1" r="C57">
        <f>H55</f>
        <v>500.000792027183</v>
      </c>
      <c s="1" r="D57">
        <f>B57-C57</f>
        <v>-0.000792027183138</v>
      </c>
      <c s="1" r="E57">
        <f>D57</f>
        <v>-0.000792027183138</v>
      </c>
      <c s="1" r="F57">
        <f>F56+E57</f>
        <v>1249.99982837393</v>
      </c>
      <c s="1" r="G57">
        <f>D57-D56</f>
        <v>-0.000800073116238</v>
      </c>
      <c s="1" r="H57">
        <f>(($E$2*E57)+($F$2*F57))+($G$2*G57)</f>
        <v>499.999614538698</v>
      </c>
      <c s="2" r="I57">
        <f>ROUND((H57/8.0),0.0)</f>
        <v>62</v>
      </c>
      <c s="4" r="J57"/>
    </row>
    <row customHeight="1" s="4" customFormat="1" r="58" ht="15.75">
      <c s="4" r="A58">
        <v>50</v>
      </c>
      <c s="4" r="B58">
        <v>500</v>
      </c>
      <c s="1" r="C58">
        <f>H56</f>
        <v>500.000251378818</v>
      </c>
      <c s="1" r="D58">
        <f>B58-C58</f>
        <v>-0.000251378817779</v>
      </c>
      <c s="1" r="E58">
        <f>D58</f>
        <v>-0.000251378817779</v>
      </c>
      <c s="1" r="F58">
        <f>F57+E58</f>
        <v>1249.99957699511</v>
      </c>
      <c s="1" r="G58">
        <f>D58-D57</f>
        <v>0.000540648365359</v>
      </c>
      <c s="1" r="H58">
        <f>(($E$2*E58)+($F$2*F58))+($G$2*G58)</f>
        <v>499.999730246517</v>
      </c>
      <c s="2" r="I58">
        <f>ROUND((H58/8.0),0.0)</f>
        <v>62</v>
      </c>
      <c s="4" r="J58"/>
    </row>
    <row customHeight="1" s="4" customFormat="1" r="59" ht="15.75">
      <c s="4" r="A59">
        <v>51</v>
      </c>
      <c s="4" r="B59">
        <v>500</v>
      </c>
      <c s="1" r="C59">
        <f>H57</f>
        <v>499.999614538698</v>
      </c>
      <c s="1" r="D59">
        <f>B59-C59</f>
        <v>0.000385461301903</v>
      </c>
      <c s="1" r="E59">
        <f>D59</f>
        <v>0.000385461301903</v>
      </c>
      <c s="1" r="F59">
        <f>F58+E59</f>
        <v>1249.99996245641</v>
      </c>
      <c s="1" r="G59">
        <f>D59-D58</f>
        <v>0.000636840119682</v>
      </c>
      <c s="1" r="H59">
        <f>(($E$2*E59)+($F$2*F59))+($G$2*G59)</f>
        <v>500.000139167086</v>
      </c>
      <c s="2" r="I59">
        <f>ROUND((H59/8.0),0.0)</f>
        <v>63</v>
      </c>
      <c s="4" r="J59"/>
    </row>
    <row customHeight="1" s="4" customFormat="1" r="60" ht="15.75">
      <c s="4" r="A60">
        <v>52</v>
      </c>
      <c s="4" r="B60">
        <v>500</v>
      </c>
      <c s="1" r="C60">
        <f>H58</f>
        <v>499.999730246517</v>
      </c>
      <c s="1" r="D60">
        <f>B60-C60</f>
        <v>0.000269753482826</v>
      </c>
      <c s="1" r="E60">
        <f>D60</f>
        <v>0.000269753482826</v>
      </c>
      <c s="1" r="F60">
        <f>F59+E60</f>
        <v>1250.0002322099</v>
      </c>
      <c s="1" r="G60">
        <f>D60-D59</f>
        <v>-0.000115707819077</v>
      </c>
      <c s="1" r="H60">
        <f>(($E$2*E60)+($F$2*F60))+($G$2*G60)</f>
        <v>500.000200785351</v>
      </c>
      <c s="2" r="I60">
        <f>ROUND((H60/8.0),0.0)</f>
        <v>63</v>
      </c>
      <c s="4" r="J60"/>
    </row>
    <row customHeight="1" s="4" customFormat="1" r="61" ht="15.75">
      <c s="4" r="A61">
        <v>53</v>
      </c>
      <c s="4" r="B61">
        <v>500</v>
      </c>
      <c s="1" r="C61">
        <f>H59</f>
        <v>500.000139167086</v>
      </c>
      <c s="1" r="D61">
        <f>B61-C61</f>
        <v>-0.000139167085763</v>
      </c>
      <c s="1" r="E61">
        <f>D61</f>
        <v>-0.000139167085763</v>
      </c>
      <c s="1" r="F61">
        <f>F60+E61</f>
        <v>1250.00009304281</v>
      </c>
      <c s="1" r="G61">
        <f>D61-D60</f>
        <v>-0.000408920568589</v>
      </c>
      <c s="1" r="H61">
        <f>(($E$2*E61)+($F$2*F61))+($G$2*G61)</f>
        <v>499.99998155029</v>
      </c>
      <c s="2" r="I61">
        <f>ROUND((H61/8.0),0.0)</f>
        <v>62</v>
      </c>
      <c s="4" r="J61"/>
    </row>
    <row customHeight="1" s="4" customFormat="1" r="62" ht="15.75">
      <c s="4" r="A62">
        <v>54</v>
      </c>
      <c s="4" r="B62">
        <v>500</v>
      </c>
      <c s="1" r="C62">
        <f>H60</f>
        <v>500.000200785351</v>
      </c>
      <c s="1" r="D62">
        <f>B62-C62</f>
        <v>-0.00020078535124</v>
      </c>
      <c s="1" r="E62">
        <f>D62</f>
        <v>-0.00020078535124</v>
      </c>
      <c s="1" r="F62">
        <f>F61+E62</f>
        <v>1249.99989225746</v>
      </c>
      <c s="1" r="G62">
        <f>D62-D61</f>
        <v>-0.000061618265477</v>
      </c>
      <c s="1" r="H62">
        <f>(($E$2*E62)+($F$2*F62))+($G$2*G62)</f>
        <v>499.999876588843</v>
      </c>
      <c s="2" r="I62">
        <f>ROUND((H62/8.0),0.0)</f>
        <v>62</v>
      </c>
      <c s="4" r="J62"/>
    </row>
    <row customHeight="1" s="4" customFormat="1" r="63" ht="15.75">
      <c s="4" r="A63">
        <v>55</v>
      </c>
      <c s="4" r="B63">
        <v>500</v>
      </c>
      <c s="1" r="C63">
        <f>H61</f>
        <v>499.99998155029</v>
      </c>
      <c s="1" r="D63">
        <f>B63-C63</f>
        <v>0.000018449710467</v>
      </c>
      <c s="1" r="E63">
        <f>D63</f>
        <v>0.000018449710467</v>
      </c>
      <c s="1" r="F63">
        <f>F62+E63</f>
        <v>1249.99991070717</v>
      </c>
      <c s="1" r="G63">
        <f>D63-D62</f>
        <v>0.000219235061707</v>
      </c>
      <c s="1" r="H63">
        <f>(($E$2*E63)+($F$2*F63))+($G$2*G63)</f>
        <v>499.999971662752</v>
      </c>
      <c s="2" r="I63">
        <f>ROUND((H63/8.0),0.0)</f>
        <v>62</v>
      </c>
      <c s="4" r="J63"/>
    </row>
    <row customHeight="1" s="4" customFormat="1" r="64" ht="15.75">
      <c s="4" r="A64">
        <v>56</v>
      </c>
      <c s="4" r="B64">
        <v>500</v>
      </c>
      <c s="1" r="C64">
        <f>H62</f>
        <v>499.999876588843</v>
      </c>
      <c s="1" r="D64">
        <f>B64-C64</f>
        <v>0.000123411157233</v>
      </c>
      <c s="1" r="E64">
        <f>D64</f>
        <v>0.000123411157233</v>
      </c>
      <c s="1" r="F64">
        <f>F63+E64</f>
        <v>1250.00003411833</v>
      </c>
      <c s="1" r="G64">
        <f>D64-D63</f>
        <v>0.000104961446766</v>
      </c>
      <c s="1" r="H64">
        <f>(($E$2*E64)+($F$2*F64))+($G$2*G64)</f>
        <v>500.000063011793</v>
      </c>
      <c s="2" r="I64">
        <f>ROUND((H64/8.0),0.0)</f>
        <v>63</v>
      </c>
      <c s="4" r="J64"/>
    </row>
    <row customHeight="1" s="4" customFormat="1" r="65" ht="15.75">
      <c s="4" r="A65">
        <v>57</v>
      </c>
      <c s="4" r="B65">
        <v>500</v>
      </c>
      <c s="1" r="C65">
        <f>H63</f>
        <v>499.999971662752</v>
      </c>
      <c s="1" r="D65">
        <f>B65-C65</f>
        <v>0.000028337248295</v>
      </c>
      <c s="1" r="E65">
        <f>D65</f>
        <v>0.000028337248295</v>
      </c>
      <c s="1" r="F65">
        <f>F64+E65</f>
        <v>1250.00006245557</v>
      </c>
      <c s="1" r="G65">
        <f>D65-D64</f>
        <v>-0.000095073908938</v>
      </c>
      <c s="1" r="H65">
        <f>(($E$2*E65)+($F$2*F65))+($G$2*G65)</f>
        <v>500.000036317129</v>
      </c>
      <c s="2" r="I65">
        <f>ROUND((H65/8.0),0.0)</f>
        <v>63</v>
      </c>
      <c s="4" r="J65"/>
    </row>
    <row customHeight="1" s="4" customFormat="1" r="66" ht="15.75">
      <c s="4" r="A66">
        <v>58</v>
      </c>
      <c s="4" r="B66">
        <v>500</v>
      </c>
      <c s="1" r="C66">
        <f>H64</f>
        <v>500.000063011793</v>
      </c>
      <c s="1" r="D66">
        <f>B66-C66</f>
        <v>-0.000063011793259</v>
      </c>
      <c s="1" r="E66">
        <f>D66</f>
        <v>-0.000063011793259</v>
      </c>
      <c s="1" r="F66">
        <f>F65+E66</f>
        <v>1249.99999944378</v>
      </c>
      <c s="1" r="G66">
        <f>D66-D65</f>
        <v>-0.000091349041554</v>
      </c>
      <c s="1" r="H66">
        <f>(($E$2*E66)+($F$2*F66))+($G$2*G66)</f>
        <v>499.999974572795</v>
      </c>
      <c s="2" r="I66">
        <f>ROUND((H66/8.0),0.0)</f>
        <v>62</v>
      </c>
      <c s="4" r="J66"/>
    </row>
    <row customHeight="1" s="4" customFormat="1" r="67" ht="15.75">
      <c s="4" r="A67">
        <v>59</v>
      </c>
      <c s="4" r="B67">
        <v>500</v>
      </c>
      <c s="1" r="C67">
        <f>H65</f>
        <v>500.000036317129</v>
      </c>
      <c s="1" r="D67">
        <f>B67-C67</f>
        <v>-0.000036317129002</v>
      </c>
      <c s="1" r="E67">
        <f>D67</f>
        <v>-0.000036317129002</v>
      </c>
      <c s="1" r="F67">
        <f>F66+E67</f>
        <v>1249.99996312665</v>
      </c>
      <c s="1" r="G67">
        <f>D67-D66</f>
        <v>0.000026694664257</v>
      </c>
      <c s="1" r="H67">
        <f>(($E$2*E67)+($F$2*F67))+($G$2*G67)</f>
        <v>499.999970723809</v>
      </c>
      <c s="2" r="I67">
        <f>ROUND((H67/8.0),0.0)</f>
        <v>62</v>
      </c>
      <c s="4" r="J67"/>
    </row>
    <row r="68">
      <c s="4" r="A68"/>
      <c s="4" r="B68"/>
      <c s="4" r="D68"/>
      <c s="4" r="F68"/>
      <c s="4" r="G68"/>
      <c s="4" r="H68"/>
      <c s="2" r="I68"/>
    </row>
  </sheetData>
  <mergeCells count="1">
    <mergeCell ref="C6:D6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sheetData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sheetData/>
</worksheet>
</file>