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sse.Abdul\Documents\Version Control\Git\database-logging-module\SQL\"/>
    </mc:Choice>
  </mc:AlternateContent>
  <bookViews>
    <workbookView xWindow="120" yWindow="45" windowWidth="19080" windowHeight="6855" tabRatio="759" activeTab="1"/>
  </bookViews>
  <sheets>
    <sheet name="CORE DDL" sheetId="1" r:id="rId1"/>
    <sheet name="View Comments" sheetId="5" r:id="rId2"/>
    <sheet name="Field Conversions" sheetId="6" r:id="rId3"/>
    <sheet name="View Query Builder" sheetId="8" r:id="rId4"/>
    <sheet name="Lookup Values" sheetId="7" r:id="rId5"/>
    <sheet name="Naming Worksheet" sheetId="2" state="hidden" r:id="rId6"/>
    <sheet name="Column Names" sheetId="3" state="hidden" r:id="rId7"/>
  </sheets>
  <calcPr calcId="162913"/>
</workbook>
</file>

<file path=xl/calcChain.xml><?xml version="1.0" encoding="utf-8"?>
<calcChain xmlns="http://schemas.openxmlformats.org/spreadsheetml/2006/main">
  <c r="AA9" i="1" l="1"/>
  <c r="Z9" i="1"/>
  <c r="Y9" i="1"/>
  <c r="X9" i="1"/>
  <c r="T9" i="1"/>
  <c r="S9" i="1"/>
  <c r="R9" i="1"/>
  <c r="Q9" i="1"/>
  <c r="P9" i="1"/>
  <c r="O9" i="1"/>
  <c r="N9" i="1"/>
  <c r="M9" i="1"/>
  <c r="L9" i="1"/>
  <c r="K9" i="1"/>
  <c r="J9" i="1"/>
  <c r="I9" i="1"/>
  <c r="H9" i="1"/>
  <c r="G9" i="1"/>
  <c r="F9" i="1"/>
  <c r="X8" i="1" l="1"/>
  <c r="X7" i="1"/>
  <c r="X6" i="1"/>
  <c r="X5" i="1"/>
  <c r="X4" i="1"/>
  <c r="X3" i="1"/>
  <c r="X2" i="1"/>
  <c r="C55" i="8" l="1"/>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2" i="8"/>
  <c r="K8" i="1" l="1"/>
  <c r="J8" i="1"/>
  <c r="I8" i="1"/>
  <c r="H8" i="1"/>
  <c r="K7" i="1"/>
  <c r="J7" i="1"/>
  <c r="I7" i="1"/>
  <c r="H7" i="1"/>
  <c r="K6" i="1"/>
  <c r="J6" i="1"/>
  <c r="I6" i="1"/>
  <c r="H6" i="1"/>
  <c r="K5" i="1"/>
  <c r="J5" i="1"/>
  <c r="I5" i="1"/>
  <c r="H5" i="1"/>
  <c r="K4" i="1"/>
  <c r="J4" i="1"/>
  <c r="I4" i="1"/>
  <c r="H4" i="1"/>
  <c r="K3" i="1"/>
  <c r="J3" i="1"/>
  <c r="I3" i="1"/>
  <c r="H3" i="1"/>
  <c r="K2" i="1"/>
  <c r="J2" i="1"/>
  <c r="I2" i="1"/>
  <c r="AA8" i="1" l="1"/>
  <c r="AA7" i="1"/>
  <c r="AA6" i="1"/>
  <c r="AA5" i="1"/>
  <c r="AA4" i="1"/>
  <c r="AA3" i="1"/>
  <c r="AA2" i="1"/>
  <c r="Y2" i="1" l="1"/>
  <c r="Y7" i="1"/>
  <c r="Y6" i="1"/>
  <c r="Y5" i="1"/>
  <c r="Y4" i="1"/>
  <c r="Y3" i="1"/>
  <c r="Y8" i="1"/>
  <c r="D8" i="6" l="1"/>
  <c r="D7" i="6"/>
  <c r="D6" i="6"/>
  <c r="D5" i="6"/>
  <c r="D4" i="6"/>
  <c r="D3" i="6"/>
  <c r="D2" i="6"/>
  <c r="Z8" i="1" l="1"/>
  <c r="Z7" i="1"/>
  <c r="Z6" i="1"/>
  <c r="Z5" i="1"/>
  <c r="Z4" i="1"/>
  <c r="Z3" i="1"/>
  <c r="Z2" i="1"/>
  <c r="T8" i="1" l="1"/>
  <c r="S8" i="1"/>
  <c r="R8" i="1"/>
  <c r="Q8" i="1"/>
  <c r="P8" i="1"/>
  <c r="O8" i="1"/>
  <c r="N8" i="1"/>
  <c r="M8" i="1"/>
  <c r="L8" i="1"/>
  <c r="T3" i="1"/>
  <c r="S3" i="1"/>
  <c r="R3" i="1"/>
  <c r="Q3" i="1"/>
  <c r="P3" i="1"/>
  <c r="O3" i="1"/>
  <c r="N3" i="1"/>
  <c r="M3" i="1"/>
  <c r="L3" i="1"/>
  <c r="T7" i="1"/>
  <c r="S7" i="1"/>
  <c r="R7" i="1"/>
  <c r="Q7" i="1"/>
  <c r="P7" i="1"/>
  <c r="O7" i="1"/>
  <c r="N7" i="1"/>
  <c r="M7" i="1"/>
  <c r="L7" i="1"/>
  <c r="T6" i="1"/>
  <c r="S6" i="1"/>
  <c r="R6" i="1"/>
  <c r="Q6" i="1"/>
  <c r="P6" i="1"/>
  <c r="O6" i="1"/>
  <c r="N6" i="1"/>
  <c r="M6" i="1"/>
  <c r="L6" i="1"/>
  <c r="T5" i="1"/>
  <c r="S5" i="1"/>
  <c r="R5" i="1"/>
  <c r="Q5" i="1"/>
  <c r="P5" i="1"/>
  <c r="O5" i="1"/>
  <c r="N5" i="1"/>
  <c r="M5" i="1"/>
  <c r="L5" i="1"/>
  <c r="T4" i="1"/>
  <c r="S4" i="1"/>
  <c r="R4" i="1"/>
  <c r="Q4" i="1"/>
  <c r="P4" i="1"/>
  <c r="O4" i="1"/>
  <c r="N4" i="1"/>
  <c r="M4" i="1"/>
  <c r="L4" i="1"/>
  <c r="U2" i="1"/>
  <c r="T2" i="1"/>
  <c r="S2" i="1"/>
  <c r="R2" i="1"/>
  <c r="Q2" i="1"/>
  <c r="P2" i="1"/>
  <c r="O2" i="1"/>
  <c r="N2" i="1"/>
  <c r="M2" i="1"/>
  <c r="L2" i="1"/>
  <c r="H2" i="1"/>
  <c r="F2" i="1"/>
  <c r="G2" i="1" s="1"/>
  <c r="D2" i="1"/>
  <c r="B2" i="1"/>
  <c r="F32" i="1" l="1"/>
  <c r="F31" i="1"/>
  <c r="F30" i="1"/>
  <c r="F29" i="1"/>
  <c r="F28" i="1"/>
  <c r="F27" i="1"/>
  <c r="F26" i="1"/>
  <c r="F25" i="1"/>
  <c r="F24" i="1"/>
  <c r="F23" i="1"/>
  <c r="F22" i="1"/>
  <c r="F21" i="1"/>
  <c r="F20" i="1"/>
  <c r="F19" i="1"/>
  <c r="F18" i="1"/>
  <c r="F17" i="1"/>
  <c r="F16" i="1"/>
  <c r="F15" i="1"/>
  <c r="F14" i="1"/>
  <c r="F13" i="1"/>
  <c r="F12" i="1"/>
  <c r="F11" i="1"/>
  <c r="F10" i="1"/>
  <c r="F8" i="1"/>
  <c r="G8" i="1" s="1"/>
  <c r="F3" i="1"/>
  <c r="G3" i="1" s="1"/>
  <c r="F7" i="1"/>
  <c r="G7" i="1" s="1"/>
  <c r="F6" i="1"/>
  <c r="G6" i="1" s="1"/>
  <c r="F5" i="1"/>
  <c r="G5" i="1" l="1"/>
  <c r="D32" i="1" l="1"/>
  <c r="D31" i="1"/>
  <c r="D30" i="1"/>
  <c r="D29" i="1"/>
  <c r="D28" i="1"/>
  <c r="D27" i="1"/>
  <c r="D26" i="1"/>
  <c r="D25" i="1"/>
  <c r="D24" i="1"/>
  <c r="D23" i="1"/>
  <c r="D22" i="1"/>
  <c r="D21" i="1"/>
  <c r="D20" i="1"/>
  <c r="D19" i="1"/>
  <c r="D18" i="1"/>
  <c r="D17" i="1"/>
  <c r="D16" i="1"/>
  <c r="D15" i="1"/>
  <c r="D14" i="1"/>
  <c r="D13" i="1"/>
  <c r="D12" i="1"/>
  <c r="D11" i="1"/>
  <c r="D10" i="1"/>
  <c r="D9" i="1"/>
  <c r="D8" i="1"/>
  <c r="D3" i="1"/>
  <c r="D7" i="1"/>
  <c r="D6" i="1"/>
  <c r="D5" i="1"/>
  <c r="B32" i="1"/>
  <c r="B31" i="1"/>
  <c r="B30" i="1"/>
  <c r="B29" i="1"/>
  <c r="B28" i="1"/>
  <c r="B27" i="1"/>
  <c r="B26" i="1"/>
  <c r="B25" i="1"/>
  <c r="B24" i="1"/>
  <c r="B23" i="1"/>
  <c r="B22" i="1"/>
  <c r="B21" i="1"/>
  <c r="B20" i="1"/>
  <c r="B19" i="1"/>
  <c r="B18" i="1"/>
  <c r="B17" i="1"/>
  <c r="B16" i="1"/>
  <c r="B15" i="1"/>
  <c r="B14" i="1"/>
  <c r="B13" i="1"/>
  <c r="B12" i="1"/>
  <c r="B11" i="1"/>
  <c r="B10" i="1"/>
  <c r="B9" i="1"/>
  <c r="B8" i="1"/>
  <c r="B3" i="1"/>
  <c r="B7" i="1"/>
  <c r="B6" i="1"/>
  <c r="B5" i="1"/>
  <c r="D40" i="5" l="1"/>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4" i="1" l="1"/>
  <c r="B4" i="1"/>
  <c r="G2" i="2" l="1"/>
  <c r="D2" i="5" l="1"/>
  <c r="U4" i="1" l="1"/>
  <c r="F4" i="1" l="1"/>
  <c r="F2" i="3"/>
  <c r="E2" i="3"/>
  <c r="D2" i="3"/>
  <c r="F2" i="2" l="1"/>
  <c r="E2" i="2"/>
  <c r="C2" i="2"/>
  <c r="B2" i="2"/>
  <c r="G4" i="1" l="1"/>
</calcChain>
</file>

<file path=xl/comments1.xml><?xml version="1.0" encoding="utf-8"?>
<comments xmlns="http://schemas.openxmlformats.org/spreadsheetml/2006/main">
  <authors>
    <author>Jesse Abdul</author>
  </authors>
  <commentList>
    <comment ref="A1" authorId="0" shapeId="0">
      <text>
        <r>
          <rPr>
            <b/>
            <sz val="8"/>
            <color indexed="81"/>
            <rFont val="Tahoma"/>
            <family val="2"/>
          </rPr>
          <t>Jesse Abdul:</t>
        </r>
        <r>
          <rPr>
            <sz val="8"/>
            <color indexed="81"/>
            <rFont val="Tahoma"/>
            <family val="2"/>
          </rPr>
          <t xml:space="preserve">
Name of the Table object that has been created</t>
        </r>
      </text>
    </comment>
    <comment ref="B1" authorId="0" shapeId="0">
      <text>
        <r>
          <rPr>
            <b/>
            <sz val="8"/>
            <color indexed="81"/>
            <rFont val="Tahoma"/>
            <family val="2"/>
          </rPr>
          <t>Jesse Abdul:</t>
        </r>
        <r>
          <rPr>
            <sz val="8"/>
            <color indexed="81"/>
            <rFont val="Tahoma"/>
            <family val="2"/>
          </rPr>
          <t xml:space="preserve">
Validation formula for Table Name of object, if "Yes" then the table name is a valid length, otherwise the table name is not a valid length</t>
        </r>
      </text>
    </comment>
    <comment ref="C1" authorId="0" shapeId="0">
      <text>
        <r>
          <rPr>
            <b/>
            <sz val="8"/>
            <color indexed="81"/>
            <rFont val="Tahoma"/>
            <family val="2"/>
          </rPr>
          <t>Jesse Abdul:</t>
        </r>
        <r>
          <rPr>
            <sz val="8"/>
            <color indexed="81"/>
            <rFont val="Tahoma"/>
            <family val="2"/>
          </rPr>
          <t xml:space="preserve">
Name of the Table object's primary key field that has been created (used in trigger DDL)</t>
        </r>
      </text>
    </comment>
    <comment ref="D1" authorId="0" shapeId="0">
      <text>
        <r>
          <rPr>
            <b/>
            <sz val="8"/>
            <color indexed="81"/>
            <rFont val="Tahoma"/>
            <family val="2"/>
          </rPr>
          <t>Jesse Abdul:</t>
        </r>
        <r>
          <rPr>
            <sz val="8"/>
            <color indexed="81"/>
            <rFont val="Tahoma"/>
            <family val="2"/>
          </rPr>
          <t xml:space="preserve">
Validation formula for primary key field of the Table object, if "Yes" then the PK field name is a valid length, otherwise the PK field name is not a valid length</t>
        </r>
      </text>
    </comment>
    <comment ref="E1" authorId="0" shapeId="0">
      <text>
        <r>
          <rPr>
            <b/>
            <sz val="8"/>
            <color indexed="81"/>
            <rFont val="Tahoma"/>
            <family val="2"/>
          </rPr>
          <t>Jesse Abdul:</t>
        </r>
        <r>
          <rPr>
            <sz val="8"/>
            <color indexed="81"/>
            <rFont val="Tahoma"/>
            <family val="2"/>
          </rPr>
          <t xml:space="preserve">
database comment content for the table object</t>
        </r>
      </text>
    </comment>
    <comment ref="G1" authorId="0" shapeId="0">
      <text>
        <r>
          <rPr>
            <b/>
            <sz val="9"/>
            <color indexed="81"/>
            <rFont val="Tahoma"/>
            <family val="2"/>
          </rPr>
          <t>Jesse Abdul:</t>
        </r>
        <r>
          <rPr>
            <sz val="9"/>
            <color indexed="81"/>
            <rFont val="Tahoma"/>
            <family val="2"/>
          </rPr>
          <t xml:space="preserve">
Standard Oracle sequence object used to generate unique primary key values for the given database table</t>
        </r>
      </text>
    </comment>
    <comment ref="H1" authorId="0" shapeId="0">
      <text>
        <r>
          <rPr>
            <b/>
            <sz val="9"/>
            <color indexed="81"/>
            <rFont val="Tahoma"/>
            <family val="2"/>
          </rPr>
          <t>Jesse Abdul:</t>
        </r>
        <r>
          <rPr>
            <sz val="9"/>
            <color indexed="81"/>
            <rFont val="Tahoma"/>
            <family val="2"/>
          </rPr>
          <t xml:space="preserve">
Standard PIFSC created by auditing field for tracking who created the given record</t>
        </r>
      </text>
    </comment>
    <comment ref="I1" authorId="0" shapeId="0">
      <text>
        <r>
          <rPr>
            <b/>
            <sz val="9"/>
            <color indexed="81"/>
            <rFont val="Tahoma"/>
            <family val="2"/>
          </rPr>
          <t>Jesse Abdul:</t>
        </r>
        <r>
          <rPr>
            <sz val="9"/>
            <color indexed="81"/>
            <rFont val="Tahoma"/>
            <family val="2"/>
          </rPr>
          <t xml:space="preserve">
Standard PIFSC last modified by auditing field for tracking who last updated the given record</t>
        </r>
      </text>
    </comment>
    <comment ref="J1" authorId="0" shapeId="0">
      <text>
        <r>
          <rPr>
            <b/>
            <sz val="9"/>
            <color indexed="81"/>
            <rFont val="Tahoma"/>
            <family val="2"/>
          </rPr>
          <t>Jesse Abdul:</t>
        </r>
        <r>
          <rPr>
            <sz val="9"/>
            <color indexed="81"/>
            <rFont val="Tahoma"/>
            <family val="2"/>
          </rPr>
          <t xml:space="preserve">
Standard PIFSC create date auditing field for tracking when the record was inserted into the database</t>
        </r>
      </text>
    </comment>
    <comment ref="K1" authorId="0" shapeId="0">
      <text>
        <r>
          <rPr>
            <b/>
            <sz val="9"/>
            <color indexed="81"/>
            <rFont val="Tahoma"/>
            <family val="2"/>
          </rPr>
          <t>Jesse Abdul:</t>
        </r>
        <r>
          <rPr>
            <sz val="9"/>
            <color indexed="81"/>
            <rFont val="Tahoma"/>
            <family val="2"/>
          </rPr>
          <t xml:space="preserve">
Standard PIFSC last modified date auditing field for tracking when the record was last updated in the database</t>
        </r>
      </text>
    </comment>
    <comment ref="L1" authorId="0" shapeId="0">
      <text>
        <r>
          <rPr>
            <b/>
            <sz val="9"/>
            <color indexed="81"/>
            <rFont val="Tahoma"/>
            <family val="2"/>
          </rPr>
          <t>Jesse Abdul:</t>
        </r>
        <r>
          <rPr>
            <sz val="9"/>
            <color indexed="81"/>
            <rFont val="Tahoma"/>
            <family val="2"/>
          </rPr>
          <t xml:space="preserve">
Generated DDL for defining the comment on the create date auditing field</t>
        </r>
      </text>
    </comment>
    <comment ref="M1" authorId="0" shapeId="0">
      <text>
        <r>
          <rPr>
            <b/>
            <sz val="9"/>
            <color indexed="81"/>
            <rFont val="Tahoma"/>
            <family val="2"/>
          </rPr>
          <t>Jesse Abdul:</t>
        </r>
        <r>
          <rPr>
            <sz val="9"/>
            <color indexed="81"/>
            <rFont val="Tahoma"/>
            <family val="2"/>
          </rPr>
          <t xml:space="preserve">
Generated DDL for defining the comment on the created by auditing field</t>
        </r>
      </text>
    </comment>
    <comment ref="N1" authorId="0" shapeId="0">
      <text>
        <r>
          <rPr>
            <b/>
            <sz val="9"/>
            <color indexed="81"/>
            <rFont val="Tahoma"/>
            <family val="2"/>
          </rPr>
          <t>Jesse Abdul:</t>
        </r>
        <r>
          <rPr>
            <sz val="9"/>
            <color indexed="81"/>
            <rFont val="Tahoma"/>
            <family val="2"/>
          </rPr>
          <t xml:space="preserve">
Generated DDL for defining the comment on the last modified date auditing field</t>
        </r>
      </text>
    </comment>
    <comment ref="O1" authorId="0" shapeId="0">
      <text>
        <r>
          <rPr>
            <b/>
            <sz val="9"/>
            <color indexed="81"/>
            <rFont val="Tahoma"/>
            <family val="2"/>
          </rPr>
          <t>Jesse Abdul:</t>
        </r>
        <r>
          <rPr>
            <sz val="9"/>
            <color indexed="81"/>
            <rFont val="Tahoma"/>
            <family val="2"/>
          </rPr>
          <t xml:space="preserve">
Generated DDL for defining the comment on the last modified by date auditing field</t>
        </r>
      </text>
    </comment>
    <comment ref="P1" authorId="0" shapeId="0">
      <text>
        <r>
          <rPr>
            <b/>
            <sz val="9"/>
            <color indexed="81"/>
            <rFont val="Tahoma"/>
            <family val="2"/>
          </rPr>
          <t>Jesse Abdul:</t>
        </r>
        <r>
          <rPr>
            <sz val="9"/>
            <color indexed="81"/>
            <rFont val="Tahoma"/>
            <family val="2"/>
          </rPr>
          <t xml:space="preserve">
Generated DDL for defining the data table comment</t>
        </r>
      </text>
    </comment>
    <comment ref="Q1" authorId="0" shapeId="0">
      <text>
        <r>
          <rPr>
            <b/>
            <sz val="9"/>
            <color indexed="81"/>
            <rFont val="Tahoma"/>
            <family val="2"/>
          </rPr>
          <t>Jesse Abdul:</t>
        </r>
        <r>
          <rPr>
            <sz val="9"/>
            <color indexed="81"/>
            <rFont val="Tahoma"/>
            <family val="2"/>
          </rPr>
          <t xml:space="preserve">
Generated DDL for defining a standard primary key field comment on the data table</t>
        </r>
      </text>
    </comment>
    <comment ref="R1" authorId="0" shapeId="0">
      <text>
        <r>
          <rPr>
            <b/>
            <sz val="9"/>
            <color indexed="81"/>
            <rFont val="Tahoma"/>
            <family val="2"/>
          </rPr>
          <t>Jesse Abdul:</t>
        </r>
        <r>
          <rPr>
            <sz val="9"/>
            <color indexed="81"/>
            <rFont val="Tahoma"/>
            <family val="2"/>
          </rPr>
          <t xml:space="preserve">
Standard insert trigger for data tables without auditing fields</t>
        </r>
      </text>
    </comment>
    <comment ref="S1" authorId="0" shapeId="0">
      <text>
        <r>
          <rPr>
            <b/>
            <sz val="9"/>
            <color indexed="81"/>
            <rFont val="Tahoma"/>
            <family val="2"/>
          </rPr>
          <t>Jesse Abdul:</t>
        </r>
        <r>
          <rPr>
            <sz val="9"/>
            <color indexed="81"/>
            <rFont val="Tahoma"/>
            <family val="2"/>
          </rPr>
          <t xml:space="preserve">
Standard insert trigger for data tables with standard auditing fields</t>
        </r>
      </text>
    </comment>
    <comment ref="T1" authorId="0" shapeId="0">
      <text>
        <r>
          <rPr>
            <b/>
            <sz val="9"/>
            <color indexed="81"/>
            <rFont val="Tahoma"/>
            <family val="2"/>
          </rPr>
          <t>Jesse Abdul:</t>
        </r>
        <r>
          <rPr>
            <sz val="9"/>
            <color indexed="81"/>
            <rFont val="Tahoma"/>
            <family val="2"/>
          </rPr>
          <t xml:space="preserve">
Standard update trigger for data tables with auditing fields</t>
        </r>
      </text>
    </comment>
    <comment ref="V1" authorId="0" shapeId="0">
      <text>
        <r>
          <rPr>
            <b/>
            <sz val="9"/>
            <color indexed="81"/>
            <rFont val="Tahoma"/>
            <family val="2"/>
          </rPr>
          <t>Jesse Abdul:</t>
        </r>
        <r>
          <rPr>
            <sz val="9"/>
            <color indexed="81"/>
            <rFont val="Tahoma"/>
            <family val="2"/>
          </rPr>
          <t xml:space="preserve">
Name of the Reference Table's plain language name (used in table comments)</t>
        </r>
      </text>
    </comment>
    <comment ref="W1" authorId="0" shapeId="0">
      <text>
        <r>
          <rPr>
            <b/>
            <sz val="9"/>
            <color indexed="81"/>
            <rFont val="Tahoma"/>
            <family val="2"/>
          </rPr>
          <t>Jesse Abdul:</t>
        </r>
        <r>
          <rPr>
            <sz val="9"/>
            <color indexed="81"/>
            <rFont val="Tahoma"/>
            <family val="2"/>
          </rPr>
          <t xml:space="preserve">
Name of the Reference Table's field prefix name (used to define name and description fields)</t>
        </r>
      </text>
    </comment>
    <comment ref="X1" authorId="0" shapeId="0">
      <text>
        <r>
          <rPr>
            <b/>
            <sz val="9"/>
            <color indexed="81"/>
            <rFont val="Tahoma"/>
            <family val="2"/>
          </rPr>
          <t>Jesse Abdul:</t>
        </r>
        <r>
          <rPr>
            <sz val="9"/>
            <color indexed="81"/>
            <rFont val="Tahoma"/>
            <family val="2"/>
          </rPr>
          <t xml:space="preserve">
This column defines the reference table DDL for standard reference fields (ID, CODE, NAME, DESC) and unique fields (CODE, NAME), this should be executed before defining foreign key references to the given reference table</t>
        </r>
      </text>
    </comment>
    <comment ref="Y1" authorId="0" shapeId="0">
      <text>
        <r>
          <rPr>
            <b/>
            <sz val="9"/>
            <color indexed="81"/>
            <rFont val="Tahoma"/>
            <charset val="1"/>
          </rPr>
          <t>Jesse Abdul:</t>
        </r>
        <r>
          <rPr>
            <sz val="9"/>
            <color indexed="81"/>
            <rFont val="Tahoma"/>
            <charset val="1"/>
          </rPr>
          <t xml:space="preserve">
DML to populate a given reference table based on the given data table field</t>
        </r>
      </text>
    </comment>
    <comment ref="Z1" authorId="0" shapeId="0">
      <text>
        <r>
          <rPr>
            <b/>
            <sz val="9"/>
            <color indexed="81"/>
            <rFont val="Tahoma"/>
            <family val="2"/>
          </rPr>
          <t>Jesse Abdul:</t>
        </r>
        <r>
          <rPr>
            <sz val="9"/>
            <color indexed="81"/>
            <rFont val="Tahoma"/>
            <family val="2"/>
          </rPr>
          <t xml:space="preserve">
only execute this when a table has been created from a spreadsheet via APEX SQL Workshop wizard.  Use the appropriate insert trigger definition in the spreadsheet instead</t>
        </r>
      </text>
    </comment>
    <comment ref="A2" authorId="0" shapeId="0">
      <text>
        <r>
          <rPr>
            <b/>
            <sz val="9"/>
            <color indexed="81"/>
            <rFont val="Tahoma"/>
            <charset val="1"/>
          </rPr>
          <t>Jesse Abdul:</t>
        </r>
        <r>
          <rPr>
            <sz val="9"/>
            <color indexed="81"/>
            <rFont val="Tahoma"/>
            <charset val="1"/>
          </rPr>
          <t xml:space="preserve">
Example</t>
        </r>
      </text>
    </comment>
  </commentList>
</comments>
</file>

<file path=xl/comments2.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comments3.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comments4.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sharedStrings.xml><?xml version="1.0" encoding="utf-8"?>
<sst xmlns="http://schemas.openxmlformats.org/spreadsheetml/2006/main" count="106" uniqueCount="86">
  <si>
    <t>TABLE NAME</t>
  </si>
  <si>
    <t>Primary Key Field</t>
  </si>
  <si>
    <t>Sequence Definition</t>
  </si>
  <si>
    <t>Sequence Name</t>
  </si>
  <si>
    <t>Auditing Field 1</t>
  </si>
  <si>
    <t>Auditing Field 2</t>
  </si>
  <si>
    <t>Auditing Field 3</t>
  </si>
  <si>
    <t>Auditing Field 4</t>
  </si>
  <si>
    <t>Auditing Field 1 Comment</t>
  </si>
  <si>
    <t>Auditing Field 2 Comment</t>
  </si>
  <si>
    <t>Auditing Field 3 Comment</t>
  </si>
  <si>
    <t>Auditing Field 4 Comment</t>
  </si>
  <si>
    <t>Table Name</t>
  </si>
  <si>
    <t>Modified Name Length</t>
  </si>
  <si>
    <t>Modified Name Valid?</t>
  </si>
  <si>
    <t>Alias</t>
  </si>
  <si>
    <t>Alias Length</t>
  </si>
  <si>
    <t>Alias Name Valid?</t>
  </si>
  <si>
    <t>VST</t>
  </si>
  <si>
    <t>Synonym DDL for alias</t>
  </si>
  <si>
    <t>Column Name</t>
  </si>
  <si>
    <t>Modified Column Name</t>
  </si>
  <si>
    <t>Modified Column Length</t>
  </si>
  <si>
    <t>Modified Column Name Ok?</t>
  </si>
  <si>
    <t>Abbreviation</t>
  </si>
  <si>
    <t>Meaning</t>
  </si>
  <si>
    <t>Vessel Trip</t>
  </si>
  <si>
    <t>ALTER TABLE COLUMN NAME DDL</t>
  </si>
  <si>
    <t>Table Comment</t>
  </si>
  <si>
    <t>PK Comment</t>
  </si>
  <si>
    <t>Table comment DDL</t>
  </si>
  <si>
    <t>Max PK Value Query (for seeding sequences)</t>
  </si>
  <si>
    <t>TABLE_NAME</t>
  </si>
  <si>
    <t>COLUMN_NAME</t>
  </si>
  <si>
    <t>COMMENTS</t>
  </si>
  <si>
    <t>Comment DDL</t>
  </si>
  <si>
    <t>Table Name Ok?</t>
  </si>
  <si>
    <t>Primary Key Field Ok?</t>
  </si>
  <si>
    <t>Update Trigger (For Tables with Auditing Fields)</t>
  </si>
  <si>
    <t>Insert Trigger (For Tables with Auditing Fields)</t>
  </si>
  <si>
    <t>Insert Trigger (For Tables without Auditing Fields)</t>
  </si>
  <si>
    <t>Reference Table Create DDL</t>
  </si>
  <si>
    <t>Reference Table Field Prefix (optional)</t>
  </si>
  <si>
    <t>Reference Table Plain Language Name (optional)</t>
  </si>
  <si>
    <t>Populate Reference Table DML</t>
  </si>
  <si>
    <t>Drop Automatically Created Trigger DDL</t>
  </si>
  <si>
    <t>Convert Foreign Key Reference DDL/DML</t>
  </si>
  <si>
    <t>Field Name</t>
  </si>
  <si>
    <t>Data Type</t>
  </si>
  <si>
    <t>Conversion DDL/DML</t>
  </si>
  <si>
    <t>Date</t>
  </si>
  <si>
    <t>Number</t>
  </si>
  <si>
    <t>Y/N</t>
  </si>
  <si>
    <t>Field Types</t>
  </si>
  <si>
    <t>Object Name</t>
  </si>
  <si>
    <t>SELECT reference</t>
  </si>
  <si>
    <t>TABLE_A</t>
  </si>
  <si>
    <t>FIELD_B</t>
  </si>
  <si>
    <t>Primary key for the TABLE_A table</t>
  </si>
  <si>
    <t>CU_MEAS_TYPES</t>
  </si>
  <si>
    <t>MEAS_TYPE_ID</t>
  </si>
  <si>
    <t>Measurement Type</t>
  </si>
  <si>
    <t>MEAS_TYPE</t>
  </si>
  <si>
    <t>DB_LOG_ENTRIES</t>
  </si>
  <si>
    <t>DB_LOG_ENTRY_TYPES</t>
  </si>
  <si>
    <t>DB_LOG_ENTRIES_V</t>
  </si>
  <si>
    <t>LOG_ENTRY_ID</t>
  </si>
  <si>
    <t>ENTRY_TYPE_ID</t>
  </si>
  <si>
    <t>Primary Key for the DB_LOG_ENTRIES table</t>
  </si>
  <si>
    <t>Foreign key reference to the DB_ENTRY_TYPES table that defines the type of database log entry</t>
  </si>
  <si>
    <t>ENTRY_TYPE_CODE</t>
  </si>
  <si>
    <t>The alphabetic code of the given database log entry type</t>
  </si>
  <si>
    <t>ENTRY_TYPE_NAME</t>
  </si>
  <si>
    <t>The name of the given database log entry type</t>
  </si>
  <si>
    <t>ENTRY_TYPE_DESC</t>
  </si>
  <si>
    <t>The description of the given database log entry type</t>
  </si>
  <si>
    <t>LOG_SOURCE</t>
  </si>
  <si>
    <t>The application/module/script that produced the database log entry</t>
  </si>
  <si>
    <t>ENTRY_CONTENT</t>
  </si>
  <si>
    <t>The content of the database log entry</t>
  </si>
  <si>
    <t>ENTRY_DTM</t>
  </si>
  <si>
    <t>The date/time the database log entry was made</t>
  </si>
  <si>
    <t>FORMAT_ENTRY_DTM</t>
  </si>
  <si>
    <t>The formatted date/time the database log entry was made in MM/DD/YYYY HH24:MI format</t>
  </si>
  <si>
    <t>CREATED_BY</t>
  </si>
  <si>
    <t>The Oracle username of the person creating this record in the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</si>
</sst>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0" fontId="0" fillId="2" borderId="0" xfId="0" applyFill="1"/>
    <xf numFmtId="0" fontId="0" fillId="0" borderId="0" xfId="0" applyFill="1"/>
    <xf numFmtId="0" fontId="1" fillId="0" borderId="0" xfId="0" applyFont="1" applyFill="1"/>
    <xf numFmtId="0" fontId="0" fillId="0" borderId="0" xfId="0" applyFill="1" applyAlignment="1">
      <alignment horizontal="left" vertical="center" indent="1"/>
    </xf>
    <xf numFmtId="0" fontId="0" fillId="3" borderId="0" xfId="0" applyFill="1"/>
    <xf numFmtId="0" fontId="0" fillId="0" borderId="0" xfId="0"/>
    <xf numFmtId="0" fontId="0" fillId="0" borderId="0" xfId="0"/>
    <xf numFmtId="0" fontId="0" fillId="0" borderId="0" xfId="0"/>
    <xf numFmtId="0" fontId="0" fillId="0" borderId="0" xfId="0" applyFill="1"/>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4" borderId="0" xfId="0" applyFill="1"/>
    <xf numFmtId="0" fontId="0" fillId="4" borderId="0" xfId="0" applyFill="1" applyAlignment="1">
      <alignment wrapText="1"/>
    </xf>
    <xf numFmtId="0" fontId="1" fillId="5" borderId="0" xfId="0" applyFont="1" applyFill="1"/>
    <xf numFmtId="0" fontId="0" fillId="5" borderId="0" xfId="0" applyFill="1"/>
    <xf numFmtId="0" fontId="0" fillId="5" borderId="0" xfId="0" applyFill="1" applyAlignment="1">
      <alignment wrapText="1"/>
    </xf>
    <xf numFmtId="0" fontId="1" fillId="4" borderId="0" xfId="0" applyFont="1" applyFill="1" applyAlignment="1">
      <alignment wrapText="1"/>
    </xf>
    <xf numFmtId="0" fontId="1" fillId="0" borderId="0" xfId="0" applyFont="1" applyAlignment="1">
      <alignment wrapText="1"/>
    </xf>
    <xf numFmtId="0" fontId="1" fillId="5" borderId="0" xfId="0" applyFont="1" applyFill="1" applyAlignment="1">
      <alignment wrapText="1"/>
    </xf>
    <xf numFmtId="0" fontId="0" fillId="0" borderId="0" xfId="0" applyFill="1" applyAlignment="1">
      <alignment wrapText="1"/>
    </xf>
    <xf numFmtId="0" fontId="0" fillId="0" borderId="0" xfId="0" applyAlignment="1">
      <alignment wrapText="1"/>
    </xf>
    <xf numFmtId="0" fontId="1" fillId="4" borderId="0" xfId="0" applyFont="1" applyFill="1"/>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2"/>
  <sheetViews>
    <sheetView workbookViewId="0">
      <pane xSplit="8655" ySplit="900" topLeftCell="Q1" activePane="bottomLeft"/>
      <selection activeCell="G1" sqref="G1"/>
      <selection pane="topRight" activeCell="X1" sqref="X1"/>
      <selection pane="bottomLeft" activeCell="A4" sqref="A4"/>
      <selection pane="bottomRight" activeCell="S3" sqref="S3"/>
    </sheetView>
  </sheetViews>
  <sheetFormatPr defaultRowHeight="15" x14ac:dyDescent="0.25"/>
  <cols>
    <col min="1" max="1" width="33" bestFit="1" customWidth="1"/>
    <col min="2" max="2" width="29.28515625" customWidth="1"/>
    <col min="3" max="3" width="32" bestFit="1" customWidth="1"/>
    <col min="4" max="4" width="32" customWidth="1"/>
    <col min="5" max="5" width="98.28515625" customWidth="1"/>
    <col min="6" max="6" width="37.140625" bestFit="1" customWidth="1"/>
    <col min="7" max="7" width="78.7109375" bestFit="1" customWidth="1"/>
    <col min="8" max="8" width="61.7109375" bestFit="1" customWidth="1"/>
    <col min="9" max="9" width="70.42578125" bestFit="1" customWidth="1"/>
    <col min="10" max="10" width="66" bestFit="1" customWidth="1"/>
    <col min="11" max="11" width="72.28515625" bestFit="1" customWidth="1"/>
    <col min="12" max="12" width="42.42578125" customWidth="1"/>
    <col min="13" max="13" width="33.85546875" customWidth="1"/>
    <col min="14" max="14" width="126.28515625" bestFit="1" customWidth="1"/>
    <col min="15" max="15" width="38.7109375" customWidth="1"/>
    <col min="16" max="16" width="54.7109375" customWidth="1"/>
    <col min="17" max="17" width="42.85546875" customWidth="1"/>
    <col min="18" max="18" width="45.85546875" bestFit="1" customWidth="1"/>
    <col min="19" max="19" width="42.85546875" bestFit="1" customWidth="1"/>
    <col min="20" max="20" width="44.28515625" bestFit="1" customWidth="1"/>
    <col min="21" max="21" width="54.7109375" hidden="1" customWidth="1"/>
    <col min="22" max="22" width="31.140625" bestFit="1" customWidth="1"/>
    <col min="23" max="23" width="31.140625" customWidth="1"/>
    <col min="24" max="24" width="50.7109375" customWidth="1"/>
    <col min="25" max="25" width="28.5703125" customWidth="1"/>
    <col min="26" max="26" width="39.5703125" customWidth="1"/>
    <col min="27" max="27" width="38.140625" bestFit="1" customWidth="1"/>
  </cols>
  <sheetData>
    <row r="1" spans="1:27" ht="30" x14ac:dyDescent="0.25">
      <c r="A1" s="24" t="s">
        <v>0</v>
      </c>
      <c r="B1" s="25" t="s">
        <v>36</v>
      </c>
      <c r="C1" s="24" t="s">
        <v>1</v>
      </c>
      <c r="D1" s="25" t="s">
        <v>37</v>
      </c>
      <c r="E1" s="24" t="s">
        <v>28</v>
      </c>
      <c r="F1" s="25" t="s">
        <v>3</v>
      </c>
      <c r="G1" s="26" t="s">
        <v>2</v>
      </c>
      <c r="H1" s="26" t="s">
        <v>4</v>
      </c>
      <c r="I1" s="26" t="s">
        <v>5</v>
      </c>
      <c r="J1" s="26" t="s">
        <v>6</v>
      </c>
      <c r="K1" s="26" t="s">
        <v>7</v>
      </c>
      <c r="L1" s="26" t="s">
        <v>8</v>
      </c>
      <c r="M1" s="26" t="s">
        <v>9</v>
      </c>
      <c r="N1" s="26" t="s">
        <v>10</v>
      </c>
      <c r="O1" s="26" t="s">
        <v>11</v>
      </c>
      <c r="P1" s="26" t="s">
        <v>30</v>
      </c>
      <c r="Q1" s="26" t="s">
        <v>29</v>
      </c>
      <c r="R1" s="26" t="s">
        <v>40</v>
      </c>
      <c r="S1" s="26" t="s">
        <v>39</v>
      </c>
      <c r="T1" s="26" t="s">
        <v>38</v>
      </c>
      <c r="U1" s="25" t="s">
        <v>31</v>
      </c>
      <c r="V1" s="24" t="s">
        <v>43</v>
      </c>
      <c r="W1" s="24" t="s">
        <v>42</v>
      </c>
      <c r="X1" s="26" t="s">
        <v>41</v>
      </c>
      <c r="Y1" s="21" t="s">
        <v>44</v>
      </c>
      <c r="Z1" s="26" t="s">
        <v>45</v>
      </c>
      <c r="AA1" s="21" t="s">
        <v>46</v>
      </c>
    </row>
    <row r="2" spans="1:27" s="11" customFormat="1" ht="27.75" customHeight="1" x14ac:dyDescent="0.25">
      <c r="A2" s="11" t="s">
        <v>59</v>
      </c>
      <c r="B2" s="11" t="str">
        <f>IF(LEN(A2) &lt; 22, "Yes", "No")</f>
        <v>Yes</v>
      </c>
      <c r="C2" s="11" t="s">
        <v>60</v>
      </c>
      <c r="D2" s="11" t="str">
        <f>IF(LEN(C2) &lt; 26, "Yes", "No")</f>
        <v>Yes</v>
      </c>
      <c r="E2" s="30"/>
      <c r="F2" s="11" t="str">
        <f t="shared" ref="F2" si="0">CONCATENATE(A2, "_SEQ")</f>
        <v>CU_MEAS_TYPES_SEQ</v>
      </c>
      <c r="G2" s="11" t="str">
        <f>CONCATENATE("CREATE SEQUENCE ",F2," INCREMENT BY 1 START WITH 1;")</f>
        <v>CREATE SEQUENCE CU_MEAS_TYPES_SEQ INCREMENT BY 1 START WITH 1;</v>
      </c>
      <c r="H2" s="11" t="str">
        <f t="shared" ref="H2" si="1">CONCATENATE("ALTER TABLE ", A2, " ADD (CREATE_DATE DATE );")</f>
        <v>ALTER TABLE CU_MEAS_TYPES ADD (CREATE_DATE DATE );</v>
      </c>
      <c r="I2" s="11" t="str">
        <f>CONCATENATE("ALTER TABLE ",A2, " ADD (CREATED_BY VARCHAR2(30) );")</f>
        <v>ALTER TABLE CU_MEAS_TYPES ADD (CREATED_BY VARCHAR2(30) );</v>
      </c>
      <c r="J2" s="11" t="str">
        <f>CONCATENATE("ALTER TABLE ",A2, " ADD (LAST_MOD_DATE DATE );")</f>
        <v>ALTER TABLE CU_MEAS_TYPES ADD (LAST_MOD_DATE DATE );</v>
      </c>
      <c r="K2" s="11" t="str">
        <f>CONCATENATE("ALTER TABLE ", A2, " ADD (LAST_MOD_BY VARCHAR2(30) );")</f>
        <v>ALTER TABLE CU_MEAS_TYPES ADD (LAST_MOD_BY VARCHAR2(30) );</v>
      </c>
      <c r="L2" s="11" t="str">
        <f t="shared" ref="L2" si="2">CONCATENATE("COMMENT ON COLUMN ",A2, ".CREATE_DATE IS 'The date on which this record was created in the database';")</f>
        <v>COMMENT ON COLUMN CU_MEAS_TYPES.CREATE_DATE IS 'The date on which this record was created in the database';</v>
      </c>
      <c r="M2" s="11" t="str">
        <f t="shared" ref="M2" si="3">CONCATENATE("COMMENT ON COLUMN ",A2,".CREATED_BY IS 'The Oracle username of the person creating this record in the database';")</f>
        <v>COMMENT ON COLUMN CU_MEAS_TYPES.CREATED_BY IS 'The Oracle username of the person creating this record in the database';</v>
      </c>
      <c r="N2" s="11" t="str">
        <f t="shared" ref="N2" si="4">CONCATENATE("COMMENT ON COLUMN ", A2, ".LAST_MOD_DATE IS 'The last date on which any of the data in this record was changed';")</f>
        <v>COMMENT ON COLUMN CU_MEAS_TYPES.LAST_MOD_DATE IS 'The last date on which any of the data in this record was changed';</v>
      </c>
      <c r="O2" s="11" t="str">
        <f t="shared" ref="O2" si="5">CONCATENATE("COMMENT ON COLUMN ", A2, ".LAST_MOD_BY IS 'The Oracle username of the person making the most recent change to this record';")</f>
        <v>COMMENT ON COLUMN CU_MEAS_TYPES.LAST_MOD_BY IS 'The Oracle username of the person making the most recent change to this record';</v>
      </c>
      <c r="P2" s="30" t="str">
        <f>CONCATENATE("COMMENT ON TABLE ", A2, " IS '", SUBSTITUTE(E2, "'", "''"), "';")</f>
        <v>COMMENT ON TABLE CU_MEAS_TYPES IS '';</v>
      </c>
      <c r="Q2" s="11" t="str">
        <f t="shared" ref="Q2" si="6">CONCATENATE("COMMENT ON COLUMN ", A2, ".", C2, " IS 'Primary Key for the ", A2, " table';")</f>
        <v>COMMENT ON COLUMN CU_MEAS_TYPES.MEAS_TYPE_ID IS 'Primary Key for the CU_MEAS_TYPES table';</v>
      </c>
      <c r="R2" s="30" t="str">
        <f>CONCATENATE("create or replace TRIGGER 
",A2, "_AUTO_BRI 
before insert on ",A2,"
for each row
begin
  select ",A2,"_SEQ.nextval into :new.",C2," from dual;
end;
/
")</f>
        <v xml:space="preserve">create or replace TRIGGER 
CU_MEAS_TYPES_AUTO_BRI 
before insert on CU_MEAS_TYPES
for each row
begin
  select CU_MEAS_TYPES_SEQ.nextval into :new.MEAS_TYPE_ID from dual;
end;
/
</v>
      </c>
      <c r="S2" s="30" t="str">
        <f>CONCATENATE("create or replace TRIGGER ",A2, "_AUTO_BRI
before insert on ", A2, "
for each row
begin
  select ", A2, "_SEQ.nextval into :new.", C2, " from dual;
  :NEW.CREATE_DATE := SYSDATE;
  :NEW.CREATED_BY := nvl(v('APP_USER'),user);
end;
/
")</f>
        <v xml:space="preserve">create or replace TRIGGER CU_MEAS_TYPES_AUTO_BRI
before insert on CU_MEAS_TYPES
for each row
begin
  select CU_MEAS_TYPES_SEQ.nextval into :new.MEAS_TYPE_ID from dual;
  :NEW.CREATE_DATE := SYSDATE;
  :NEW.CREATED_BY := nvl(v('APP_USER'),user);
end;
/
</v>
      </c>
      <c r="T2" s="30" t="str">
        <f>CONCATENATE("CREATE OR REPLACE TRIGGER ", A2, "_AUTO_BRU BEFORE
  UPDATE
    ON ", A2, " FOR EACH ROW 
    BEGIN 
      :NEW.LAST_MOD_DATE := SYSDATE;
      :NEW.LAST_MOD_BY := nvl(v('APP_USER'),user);
END;
/
")</f>
        <v xml:space="preserve">CREATE OR REPLACE TRIGGER CU_MEAS_TYPES_AUTO_BRU BEFORE
  UPDATE
    ON CU_MEAS_TYPES FOR EACH ROW 
    BEGIN 
      :NEW.LAST_MOD_DATE := SYSDATE;
      :NEW.LAST_MOD_BY := nvl(v('APP_USER'),user);
END;
/
</v>
      </c>
      <c r="U2" s="11" t="str">
        <f>CONCATENATE("SELECT MAX(", C2, ") FROM ", A2, ";")</f>
        <v>SELECT MAX(MEAS_TYPE_ID) FROM CU_MEAS_TYPES;</v>
      </c>
      <c r="V2" s="11" t="s">
        <v>61</v>
      </c>
      <c r="W2" s="11" t="s">
        <v>62</v>
      </c>
      <c r="X2" s="30" t="str">
        <f>CONCATENATE("CREATE TABLE ", A2, " 
(
  ", C2, " NUMBER NOT NULL 
, ", W2, "_CODE VARCHAR2(50) 
, ", W2, "_NAME VARCHAR2(200) NOT NULL 
, ", W2, "_DESC VARCHAR2(500) 
, CONSTRAINT ", A2, "_PK PRIMARY KEY 
  (
    ", C2, " 
  )
  ENABLE 
);
COMMENT ON COLUMN ", A2, ".", C2, " IS 'Primary key for the ", V2, " table';
COMMENT ON COLUMN ", A2, ".", W2, "_CODE IS 'Code for the given ", V2, "';
COMMENT ON COLUMN ", A2, ".", W2, "_NAME IS 'Name of the given ", V2, "';
COMMENT ON COLUMN ", A2, ".", W2, "_DESC IS 'Description for the given ", V2, "';
COMMENT ON TABLE ", A2, " IS '", "Reference Table for storing ", V2, " information';
ALTER TABLE ", A2, " ADD CONSTRAINT ", A2, "_U1 UNIQUE 
(
  ", W2, "_CODE 
)
ENABLE;
ALTER TABLE ", A2, " ADD CONSTRAINT ", A2, "_U2 UNIQUE 
(
  ", W2, "_NAME 
)
ENABLE;
")</f>
        <v xml:space="preserve">CREATE TABLE CU_MEAS_TYPES 
(
  MEAS_TYPE_ID NUMBER NOT NULL 
, MEAS_TYPE_CODE VARCHAR2(50) 
, MEAS_TYPE_NAME VARCHAR2(200) NOT NULL 
, MEAS_TYPE_DESC VARCHAR2(500) 
, CONSTRAINT CU_MEAS_TYPES_PK PRIMARY KEY 
  (
    MEAS_TYPE_ID 
  )
  ENABLE 
);
COMMENT ON COLUMN CU_MEAS_TYPES.MEAS_TYPE_ID IS 'Primary key for the Measurement Type table';
COMMENT ON COLUMN CU_MEAS_TYPES.MEAS_TYPE_CODE IS 'Code for the given Measurement Type';
COMMENT ON COLUMN CU_MEAS_TYPES.MEAS_TYPE_NAME IS 'Name of the given Measurement Type';
COMMENT ON COLUMN CU_MEAS_TYPES.MEAS_TYPE_DESC IS 'Description for the given Measurement Type';
COMMENT ON TABLE CU_MEAS_TYPES IS 'Reference Table for storing Measurement Type information';
ALTER TABLE CU_MEAS_TYPES ADD CONSTRAINT CU_MEAS_TYPES_U1 UNIQUE 
(
  MEAS_TYPE_CODE 
)
ENABLE;
ALTER TABLE CU_MEAS_TYPES ADD CONSTRAINT CU_MEAS_TYPES_U2 UNIQUE 
(
  MEAS_TYPE_NAME 
)
ENABLE;
</v>
      </c>
      <c r="Y2" s="30" t="str">
        <f t="shared" ref="Y2:Y7" si="7">CONCATENATE("insert into ", A2, " (", W2, "_NAME) SELECT distinct [FIELDNAME] from [TABLENAME] where [FIELDNAME] IS NOT NULL AND [FIELDNAME] &lt;&gt; 'NA';")</f>
        <v>insert into CU_MEAS_TYPES (MEAS_TYPE_NAME) SELECT distinct [FIELDNAME] from [TABLENAME] where [FIELDNAME] IS NOT NULL AND [FIELDNAME] &lt;&gt; 'NA';</v>
      </c>
      <c r="Z2" s="11" t="str">
        <f>CONCATENATE("DROP TRIGGER ""bi_", A2, """;")</f>
        <v>DROP TRIGGER "bi_CU_MEAS_TYPES";</v>
      </c>
      <c r="AA2" s="30" t="str">
        <f>CONCATENATE("--Define the foreign key reference from [TABLENAME] to ", A2, " and associate the reference records appropriately
--Populate the foreign key reference on [TABLENAME] to the reference table ", A2, "
UPDATE [TABLENAME] SET TEMP_DATA = ", C2, ", ", C2, " = NULL;
--modify the existing column
ALTER TABLE [TABLENAME]  
MODIFY (", C2, " NUMBER );
--create the foreign key reference index:
CREATE INDEX [INDEXNAME] ON [TABLENAME] (", C2, ");
--create the foreign key constraint:
ALTER TABLE [TABLENAME]
ADD CONSTRAINT [FKNAME] FOREIGN KEY
(
  ", C2, "
)
REFERENCES ", A2, "
(
  ", C2, "
)
ENABLE;
--populate the foreign key field with the reference table relationship:
UPDATE [TABLENAME] SET ", C2, " = (SELECT ", C2, " FROM ", A2, " WHERE ", W2, "_NAME = [TABLENAME].TEMP_DATA);
")</f>
        <v xml:space="preserve">--Define the foreign key reference from [TABLENAME] to CU_MEAS_TYPES and associate the reference records appropriately
--Populate the foreign key reference on [TABLENAME] to the reference table CU_MEAS_TYPES
UPDATE [TABLENAME] SET TEMP_DATA = MEAS_TYPE_ID, MEAS_TYPE_ID = NULL;
--modify the existing column
ALTER TABLE [TABLENAME]  
MODIFY (MEAS_TYPE_ID NUMBER );
--create the foreign key reference index:
CREATE INDEX [INDEXNAME] ON [TABLENAME] (MEAS_TYPE_ID);
--create the foreign key constraint:
ALTER TABLE [TABLENAME]
ADD CONSTRAINT [FKNAME] FOREIGN KEY
(
  MEAS_TYPE_ID
)
REFERENCES CU_MEAS_TYPES
(
  MEAS_TYPE_ID
)
ENABLE;
--populate the foreign key field with the reference table relationship:
UPDATE [TABLENAME] SET MEAS_TYPE_ID = (SELECT MEAS_TYPE_ID FROM CU_MEAS_TYPES WHERE MEAS_TYPE_NAME = [TABLENAME].TEMP_DATA);
</v>
      </c>
    </row>
    <row r="3" spans="1:27" ht="27.75" customHeight="1" x14ac:dyDescent="0.25">
      <c r="A3" s="19" t="s">
        <v>63</v>
      </c>
      <c r="B3" s="16" t="str">
        <f>IF(LEN(A3) &lt; 22, "Yes", "No")</f>
        <v>Yes</v>
      </c>
      <c r="C3" s="19" t="s">
        <v>66</v>
      </c>
      <c r="D3" s="16" t="str">
        <f>IF(LEN(C3) &lt; 26, "Yes", "No")</f>
        <v>Yes</v>
      </c>
      <c r="E3" s="20"/>
      <c r="F3" s="16" t="str">
        <f>CONCATENATE(A3, "_SEQ")</f>
        <v>DB_LOG_ENTRIES_SEQ</v>
      </c>
      <c r="G3" s="22" t="str">
        <f>CONCATENATE("CREATE SEQUENCE ",F3," INCREMENT BY 1 START WITH 1;")</f>
        <v>CREATE SEQUENCE DB_LOG_ENTRIES_SEQ INCREMENT BY 1 START WITH 1;</v>
      </c>
      <c r="H3" s="22" t="str">
        <f t="shared" ref="H3:H8" si="8">CONCATENATE("ALTER TABLE ", A3, " ADD (CREATE_DATE DATE );")</f>
        <v>ALTER TABLE DB_LOG_ENTRIES ADD (CREATE_DATE DATE );</v>
      </c>
      <c r="I3" s="22" t="str">
        <f t="shared" ref="I3:I8" si="9">CONCATENATE("ALTER TABLE ",A3, " ADD (CREATED_BY VARCHAR2(30) );")</f>
        <v>ALTER TABLE DB_LOG_ENTRIES ADD (CREATED_BY VARCHAR2(30) );</v>
      </c>
      <c r="J3" s="22" t="str">
        <f t="shared" ref="J3:J8" si="10">CONCATENATE("ALTER TABLE ",A3, " ADD (LAST_MOD_DATE DATE );")</f>
        <v>ALTER TABLE DB_LOG_ENTRIES ADD (LAST_MOD_DATE DATE );</v>
      </c>
      <c r="K3" s="22" t="str">
        <f t="shared" ref="K3:K8" si="11">CONCATENATE("ALTER TABLE ", A3, " ADD (LAST_MOD_BY VARCHAR2(30) );")</f>
        <v>ALTER TABLE DB_LOG_ENTRIES ADD (LAST_MOD_BY VARCHAR2(30) );</v>
      </c>
      <c r="L3" s="22" t="str">
        <f>CONCATENATE("COMMENT ON COLUMN ",A3, ".CREATE_DATE IS 'The date on which this record was created in the database';")</f>
        <v>COMMENT ON COLUMN DB_LOG_ENTRIES.CREATE_DATE IS 'The date on which this record was created in the database';</v>
      </c>
      <c r="M3" s="22" t="str">
        <f>CONCATENATE("COMMENT ON COLUMN ",A3,".CREATED_BY IS 'The Oracle username of the person creating this record in the database';")</f>
        <v>COMMENT ON COLUMN DB_LOG_ENTRIES.CREATED_BY IS 'The Oracle username of the person creating this record in the database';</v>
      </c>
      <c r="N3" s="22" t="str">
        <f>CONCATENATE("COMMENT ON COLUMN ", A3, ".LAST_MOD_DATE IS 'The last date on which any of the data in this record was changed';")</f>
        <v>COMMENT ON COLUMN DB_LOG_ENTRIES.LAST_MOD_DATE IS 'The last date on which any of the data in this record was changed';</v>
      </c>
      <c r="O3" s="22" t="str">
        <f>CONCATENATE("COMMENT ON COLUMN ", A3, ".LAST_MOD_BY IS 'The Oracle username of the person making the most recent change to this record';")</f>
        <v>COMMENT ON COLUMN DB_LOG_ENTRIES.LAST_MOD_BY IS 'The Oracle username of the person making the most recent change to this record';</v>
      </c>
      <c r="P3" s="23" t="str">
        <f>CONCATENATE("COMMENT ON TABLE ", A3, " IS '", SUBSTITUTE(E3, "'", "''"), "';")</f>
        <v>COMMENT ON TABLE DB_LOG_ENTRIES IS '';</v>
      </c>
      <c r="Q3" s="22" t="str">
        <f>CONCATENATE("COMMENT ON COLUMN ", A3, ".", C3, " IS 'Primary Key for the ", A3, " table';")</f>
        <v>COMMENT ON COLUMN DB_LOG_ENTRIES.LOG_ENTRY_ID IS 'Primary Key for the DB_LOG_ENTRIES table';</v>
      </c>
      <c r="R3" s="23" t="str">
        <f>CONCATENATE("create or replace TRIGGER 
",A3, "_AUTO_BRI 
before insert on ",A3,"
for each row
begin
  select ",A3,"_SEQ.nextval into :new.",C3," from dual;
end;
/
")</f>
        <v xml:space="preserve">create or replace TRIGGER 
DB_LOG_ENTRIES_AUTO_BRI 
before insert on DB_LOG_ENTRIES
for each row
begin
  select DB_LOG_ENTRIES_SEQ.nextval into :new.LOG_ENTRY_ID from dual;
end;
/
</v>
      </c>
      <c r="S3" s="23" t="str">
        <f>CONCATENATE("create or replace TRIGGER ",A3, "_AUTO_BRI
before insert on ", A3, "
for each row
begin
  select ", A3, "_SEQ.nextval into :new.", C3, " from dual;
  :NEW.CREATE_DATE := SYSDATE;
  :NEW.CREATED_BY := nvl(v('APP_USER'),user);
end;
/
")</f>
        <v xml:space="preserve">create or replace TRIGGER DB_LOG_ENTRIES_AUTO_BRI
before insert on DB_LOG_ENTRIES
for each row
begin
  select DB_LOG_ENTRIES_SEQ.nextval into :new.LOG_ENTRY_ID from dual;
  :NEW.CREATE_DATE := SYSDATE;
  :NEW.CREATED_BY := nvl(v('APP_USER'),user);
end;
/
</v>
      </c>
      <c r="T3" s="23" t="str">
        <f>CONCATENATE("CREATE OR REPLACE TRIGGER ", A3, "_AUTO_BRU BEFORE
  UPDATE
    ON ", A3, " FOR EACH ROW 
    BEGIN 
      :NEW.LAST_MOD_DATE := SYSDATE;
      :NEW.LAST_MOD_BY := nvl(v('APP_USER'),user);
END;
/
")</f>
        <v xml:space="preserve">CREATE OR REPLACE TRIGGER DB_LOG_ENTRIES_AUTO_BRU BEFORE
  UPDATE
    ON DB_LOG_ENTRIES FOR EACH ROW 
    BEGIN 
      :NEW.LAST_MOD_DATE := SYSDATE;
      :NEW.LAST_MOD_BY := nvl(v('APP_USER'),user);
END;
/
</v>
      </c>
      <c r="V3" s="19"/>
      <c r="W3" s="19"/>
      <c r="X3" s="27" t="str">
        <f t="shared" ref="X3:X8" si="12">CONCATENATE("CREATE TABLE ", A3, " 
(
  ", C3, " NUMBER NOT NULL 
, ", W3, "_CODE VARCHAR2(50) 
, ", W3, "_NAME VARCHAR2(200) NOT NULL 
, ", W3, "_DESC VARCHAR2(500) 
, CONSTRAINT ", A3, "_PK PRIMARY KEY 
  (
    ", C3, " 
  )
  ENABLE 
);
COMMENT ON COLUMN ", A3, ".", C3, " IS 'Primary key for the ", V3, " table';
COMMENT ON COLUMN ", A3, ".", W3, "_CODE IS 'Code for the given ", V3, "';
COMMENT ON COLUMN ", A3, ".", W3, "_NAME IS 'Name of the given ", V3, "';
COMMENT ON COLUMN ", A3, ".", W3, "_DESC IS 'Description for the given ", V3, "';
COMMENT ON TABLE ", A3, " IS '", "Reference Table for storing ", V3, " information';
ALTER TABLE ", A3, " ADD CONSTRAINT ", A3, "_U1 UNIQUE 
(
  ", W3, "_CODE 
)
ENABLE;
ALTER TABLE ", A3, " ADD CONSTRAINT ", A3, "_U2 UNIQUE 
(
  ", W3, "_NAME 
)
ENABLE;
")</f>
        <v xml:space="preserve">CREATE TABLE DB_LOG_ENTRIES 
(
  LOG_ENTRY_ID NUMBER NOT NULL 
, _CODE VARCHAR2(50) 
, _NAME VARCHAR2(200) NOT NULL 
, _DESC VARCHAR2(500) 
, CONSTRAINT DB_LOG_ENTRIES_PK PRIMARY KEY 
  (
    LOG_ENTRY_ID 
  )
  ENABLE 
);
COMMENT ON COLUMN DB_LOG_ENTRIES.LOG_ENTRY_ID IS 'Primary key for the  table';
COMMENT ON COLUMN DB_LOG_ENTRIES._CODE IS 'Code for the given ';
COMMENT ON COLUMN DB_LOG_ENTRIES._NAME IS 'Name of the given ';
COMMENT ON COLUMN DB_LOG_ENTRIES._DESC IS 'Description for the given ';
COMMENT ON TABLE DB_LOG_ENTRIES IS 'Reference Table for storing  information';
ALTER TABLE DB_LOG_ENTRIES ADD CONSTRAINT DB_LOG_ENTRIES_U1 UNIQUE 
(
  _CODE 
)
ENABLE;
ALTER TABLE DB_LOG_ENTRIES ADD CONSTRAINT DB_LOG_ENTRIES_U2 UNIQUE 
(
  _NAME 
)
ENABLE;
</v>
      </c>
      <c r="Y3" s="27" t="str">
        <f t="shared" si="7"/>
        <v>insert into DB_LOG_ENTRIES (_NAME) SELECT distinct [FIELDNAME] from [TABLENAME] where [FIELDNAME] IS NOT NULL AND [FIELDNAME] &lt;&gt; 'NA';</v>
      </c>
      <c r="Z3" s="16" t="str">
        <f t="shared" ref="Z3:Z8" si="13">CONCATENATE("DROP TRIGGER ""bi_", A3, """;")</f>
        <v>DROP TRIGGER "bi_DB_LOG_ENTRIES";</v>
      </c>
      <c r="AA3" s="28" t="str">
        <f t="shared" ref="AA3:AA8" si="14">CONCATENATE("--Define the foreign key reference from [TABLENAME] to ", A3, " and associate the reference records appropriately
--Populate the foreign key reference on [TABLENAME] to the reference table ", A3, "
UPDATE [TABLENAME] SET TEMP_DATA = ", C3, ", ", C3, " = NULL;
--modify the existing column
ALTER TABLE [TABLENAME]  
MODIFY (", C3, " NUMBER );
--create the foreign key reference index:
CREATE INDEX [INDEXNAME] ON [TABLENAME] (", C3, ");
--create the foreign key constraint:
ALTER TABLE [TABLENAME]
ADD CONSTRAINT [FKNAME] FOREIGN KEY
(
  ", C3, "
)
REFERENCES ", A3, "
(
  ", C3, "
)
ENABLE;
--populate the foreign key field with the reference table relationship:
UPDATE [TABLENAME] SET ", C3, " = (SELECT ", C3, " FROM ", A3, " WHERE ", W3, "_NAME = [TABLENAME].TEMP_DATA);
")</f>
        <v xml:space="preserve">--Define the foreign key reference from [TABLENAME] to DB_LOG_ENTRIES and associate the reference records appropriately
--Populate the foreign key reference on [TABLENAME] to the reference table DB_LOG_ENTRIES
UPDATE [TABLENAME] SET TEMP_DATA = LOG_ENTRY_ID, LOG_ENTRY_ID = NULL;
--modify the existing column
ALTER TABLE [TABLENAME]  
MODIFY (LOG_ENTRY_ID NUMBER );
--create the foreign key reference index:
CREATE INDEX [INDEXNAME] ON [TABLENAME] (LOG_ENTRY_ID);
--create the foreign key constraint:
ALTER TABLE [TABLENAME]
ADD CONSTRAINT [FKNAME] FOREIGN KEY
(
  LOG_ENTRY_ID
)
REFERENCES DB_LOG_ENTRIES
(
  LOG_ENTRY_ID
)
ENABLE;
--populate the foreign key field with the reference table relationship:
UPDATE [TABLENAME] SET LOG_ENTRY_ID = (SELECT LOG_ENTRY_ID FROM DB_LOG_ENTRIES WHERE _NAME = [TABLENAME].TEMP_DATA);
</v>
      </c>
    </row>
    <row r="4" spans="1:27" s="16" customFormat="1" ht="27.75" customHeight="1" x14ac:dyDescent="0.25">
      <c r="A4" s="19" t="s">
        <v>64</v>
      </c>
      <c r="B4" s="16" t="str">
        <f>IF(LEN(A4) &lt; 22, "Yes", "No")</f>
        <v>Yes</v>
      </c>
      <c r="C4" s="19" t="s">
        <v>67</v>
      </c>
      <c r="D4" s="16" t="str">
        <f>IF(LEN(C4) &lt; 26, "Yes", "No")</f>
        <v>Yes</v>
      </c>
      <c r="E4" s="20"/>
      <c r="F4" s="16" t="str">
        <f t="shared" ref="F4:F32" si="15">CONCATENATE(A4, "_SEQ")</f>
        <v>DB_LOG_ENTRY_TYPES_SEQ</v>
      </c>
      <c r="G4" s="22" t="str">
        <f>CONCATENATE("CREATE SEQUENCE ",F4," INCREMENT BY 1 START WITH 1;")</f>
        <v>CREATE SEQUENCE DB_LOG_ENTRY_TYPES_SEQ INCREMENT BY 1 START WITH 1;</v>
      </c>
      <c r="H4" s="22" t="str">
        <f t="shared" si="8"/>
        <v>ALTER TABLE DB_LOG_ENTRY_TYPES ADD (CREATE_DATE DATE );</v>
      </c>
      <c r="I4" s="22" t="str">
        <f t="shared" si="9"/>
        <v>ALTER TABLE DB_LOG_ENTRY_TYPES ADD (CREATED_BY VARCHAR2(30) );</v>
      </c>
      <c r="J4" s="22" t="str">
        <f t="shared" si="10"/>
        <v>ALTER TABLE DB_LOG_ENTRY_TYPES ADD (LAST_MOD_DATE DATE );</v>
      </c>
      <c r="K4" s="22" t="str">
        <f t="shared" si="11"/>
        <v>ALTER TABLE DB_LOG_ENTRY_TYPES ADD (LAST_MOD_BY VARCHAR2(30) );</v>
      </c>
      <c r="L4" s="22" t="str">
        <f t="shared" ref="L4:L8" si="16">CONCATENATE("COMMENT ON COLUMN ",A4, ".CREATE_DATE IS 'The date on which this record was created in the database';")</f>
        <v>COMMENT ON COLUMN DB_LOG_ENTRY_TYPES.CREATE_DATE IS 'The date on which this record was created in the database';</v>
      </c>
      <c r="M4" s="22" t="str">
        <f t="shared" ref="M4:M8" si="17">CONCATENATE("COMMENT ON COLUMN ",A4,".CREATED_BY IS 'The Oracle username of the person creating this record in the database';")</f>
        <v>COMMENT ON COLUMN DB_LOG_ENTRY_TYPES.CREATED_BY IS 'The Oracle username of the person creating this record in the database';</v>
      </c>
      <c r="N4" s="22" t="str">
        <f t="shared" ref="N4:N8" si="18">CONCATENATE("COMMENT ON COLUMN ", A4, ".LAST_MOD_DATE IS 'The last date on which any of the data in this record was changed';")</f>
        <v>COMMENT ON COLUMN DB_LOG_ENTRY_TYPES.LAST_MOD_DATE IS 'The last date on which any of the data in this record was changed';</v>
      </c>
      <c r="O4" s="22" t="str">
        <f t="shared" ref="O4:O8" si="19">CONCATENATE("COMMENT ON COLUMN ", A4, ".LAST_MOD_BY IS 'The Oracle username of the person making the most recent change to this record';")</f>
        <v>COMMENT ON COLUMN DB_LOG_ENTRY_TYPES.LAST_MOD_BY IS 'The Oracle username of the person making the most recent change to this record';</v>
      </c>
      <c r="P4" s="23" t="str">
        <f t="shared" ref="P4:P8" si="20">CONCATENATE("COMMENT ON TABLE ", A4, " IS '", SUBSTITUTE(E4, "'", "''"), "';")</f>
        <v>COMMENT ON TABLE DB_LOG_ENTRY_TYPES IS '';</v>
      </c>
      <c r="Q4" s="22" t="str">
        <f t="shared" ref="Q4:Q8" si="21">CONCATENATE("COMMENT ON COLUMN ", A4, ".", C4, " IS 'Primary Key for the ", A4, " table';")</f>
        <v>COMMENT ON COLUMN DB_LOG_ENTRY_TYPES.ENTRY_TYPE_ID IS 'Primary Key for the DB_LOG_ENTRY_TYPES table';</v>
      </c>
      <c r="R4" s="23" t="str">
        <f t="shared" ref="R4:R8" si="22">CONCATENATE("create or replace TRIGGER 
",A4, "_AUTO_BRI 
before insert on ",A4,"
for each row
begin
  select ",A4,"_SEQ.nextval into :new.",C4," from dual;
end;
/
")</f>
        <v xml:space="preserve">create or replace TRIGGER 
DB_LOG_ENTRY_TYPES_AUTO_BRI 
before insert on DB_LOG_ENTRY_TYPES
for each row
begin
  select DB_LOG_ENTRY_TYPES_SEQ.nextval into :new.ENTRY_TYPE_ID from dual;
end;
/
</v>
      </c>
      <c r="S4" s="23" t="str">
        <f t="shared" ref="S4:S8" si="23">CONCATENATE("create or replace TRIGGER ",A4, "_AUTO_BRI
before insert on ", A4, "
for each row
begin
  select ", A4, "_SEQ.nextval into :new.", C4, " from dual;
  :NEW.CREATE_DATE := SYSDATE;
  :NEW.CREATED_BY := nvl(v('APP_USER'),user);
end;
/
")</f>
        <v xml:space="preserve">create or replace TRIGGER DB_LOG_ENTRY_TYPES_AUTO_BRI
before insert on DB_LOG_ENTRY_TYPES
for each row
begin
  select DB_LOG_ENTRY_TYPES_SEQ.nextval into :new.ENTRY_TYPE_ID from dual;
  :NEW.CREATE_DATE := SYSDATE;
  :NEW.CREATED_BY := nvl(v('APP_USER'),user);
end;
/
</v>
      </c>
      <c r="T4" s="23" t="str">
        <f t="shared" ref="T4:T8" si="24">CONCATENATE("CREATE OR REPLACE TRIGGER ", A4, "_AUTO_BRU BEFORE
  UPDATE
    ON ", A4, " FOR EACH ROW 
    BEGIN 
      :NEW.LAST_MOD_DATE := SYSDATE;
      :NEW.LAST_MOD_BY := nvl(v('APP_USER'),user);
END;
/
")</f>
        <v xml:space="preserve">CREATE OR REPLACE TRIGGER DB_LOG_ENTRY_TYPES_AUTO_BRU BEFORE
  UPDATE
    ON DB_LOG_ENTRY_TYPES FOR EACH ROW 
    BEGIN 
      :NEW.LAST_MOD_DATE := SYSDATE;
      :NEW.LAST_MOD_BY := nvl(v('APP_USER'),user);
END;
/
</v>
      </c>
      <c r="U4" s="16" t="str">
        <f>CONCATENATE("SELECT MAX(", C4, ") FROM ", A4, ";")</f>
        <v>SELECT MAX(ENTRY_TYPE_ID) FROM DB_LOG_ENTRY_TYPES;</v>
      </c>
      <c r="V4" s="19"/>
      <c r="W4" s="19"/>
      <c r="X4" s="27" t="str">
        <f t="shared" si="12"/>
        <v xml:space="preserve">CREATE TABLE DB_LOG_ENTRY_TYPES 
(
  ENTRY_TYPE_ID NUMBER NOT NULL 
, _CODE VARCHAR2(50) 
, _NAME VARCHAR2(200) NOT NULL 
, _DESC VARCHAR2(500) 
, CONSTRAINT DB_LOG_ENTRY_TYPES_PK PRIMARY KEY 
  (
    ENTRY_TYPE_ID 
  )
  ENABLE 
);
COMMENT ON COLUMN DB_LOG_ENTRY_TYPES.ENTRY_TYPE_ID IS 'Primary key for the  table';
COMMENT ON COLUMN DB_LOG_ENTRY_TYPES._CODE IS 'Code for the given ';
COMMENT ON COLUMN DB_LOG_ENTRY_TYPES._NAME IS 'Name of the given ';
COMMENT ON COLUMN DB_LOG_ENTRY_TYPES._DESC IS 'Description for the given ';
COMMENT ON TABLE DB_LOG_ENTRY_TYPES IS 'Reference Table for storing  information';
ALTER TABLE DB_LOG_ENTRY_TYPES ADD CONSTRAINT DB_LOG_ENTRY_TYPES_U1 UNIQUE 
(
  _CODE 
)
ENABLE;
ALTER TABLE DB_LOG_ENTRY_TYPES ADD CONSTRAINT DB_LOG_ENTRY_TYPES_U2 UNIQUE 
(
  _NAME 
)
ENABLE;
</v>
      </c>
      <c r="Y4" s="27" t="str">
        <f t="shared" si="7"/>
        <v>insert into DB_LOG_ENTRY_TYPES (_NAME) SELECT distinct [FIELDNAME] from [TABLENAME] where [FIELDNAME] IS NOT NULL AND [FIELDNAME] &lt;&gt; 'NA';</v>
      </c>
      <c r="Z4" s="16" t="str">
        <f t="shared" si="13"/>
        <v>DROP TRIGGER "bi_DB_LOG_ENTRY_TYPES";</v>
      </c>
      <c r="AA4" s="28" t="str">
        <f t="shared" si="14"/>
        <v xml:space="preserve">--Define the foreign key reference from [TABLENAME] to DB_LOG_ENTRY_TYPES and associate the reference records appropriately
--Populate the foreign key reference on [TABLENAME] to the reference table DB_LOG_ENTRY_TYPES
UPDATE [TABLENAME] SET TEMP_DATA = ENTRY_TYPE_ID, ENTRY_TYPE_ID = NULL;
--modify the existing column
ALTER TABLE [TABLENAME]  
MODIFY (ENTRY_TYPE_ID NUMBER );
--create the foreign key reference index:
CREATE INDEX [INDEXNAME] ON [TABLENAME] (ENTRY_TYPE_ID);
--create the foreign key constraint:
ALTER TABLE [TABLENAME]
ADD CONSTRAINT [FKNAME] FOREIGN KEY
(
  ENTRY_TYPE_ID
)
REFERENCES DB_LOG_ENTRY_TYPES
(
  ENTRY_TYPE_ID
)
ENABLE;
--populate the foreign key field with the reference table relationship:
UPDATE [TABLENAME] SET ENTRY_TYPE_ID = (SELECT ENTRY_TYPE_ID FROM DB_LOG_ENTRY_TYPES WHERE _NAME = [TABLENAME].TEMP_DATA);
</v>
      </c>
    </row>
    <row r="5" spans="1:27" ht="27.75" customHeight="1" x14ac:dyDescent="0.25">
      <c r="A5" s="19" t="s">
        <v>65</v>
      </c>
      <c r="B5" s="16" t="str">
        <f t="shared" ref="B5:B32" si="25">IF(LEN(A5) &lt; 22, "Yes", "No")</f>
        <v>Yes</v>
      </c>
      <c r="C5" s="19"/>
      <c r="D5" s="16" t="str">
        <f t="shared" ref="D5:D32" si="26">IF(LEN(C5) &lt; 26, "Yes", "No")</f>
        <v>Yes</v>
      </c>
      <c r="E5" s="19"/>
      <c r="F5" s="16" t="str">
        <f t="shared" si="15"/>
        <v>DB_LOG_ENTRIES_V_SEQ</v>
      </c>
      <c r="G5" s="22" t="str">
        <f>CONCATENATE("CREATE SEQUENCE ",F5," INCREMENT BY 1 START WITH 1;")</f>
        <v>CREATE SEQUENCE DB_LOG_ENTRIES_V_SEQ INCREMENT BY 1 START WITH 1;</v>
      </c>
      <c r="H5" s="22" t="str">
        <f t="shared" si="8"/>
        <v>ALTER TABLE DB_LOG_ENTRIES_V ADD (CREATE_DATE DATE );</v>
      </c>
      <c r="I5" s="22" t="str">
        <f t="shared" si="9"/>
        <v>ALTER TABLE DB_LOG_ENTRIES_V ADD (CREATED_BY VARCHAR2(30) );</v>
      </c>
      <c r="J5" s="22" t="str">
        <f t="shared" si="10"/>
        <v>ALTER TABLE DB_LOG_ENTRIES_V ADD (LAST_MOD_DATE DATE );</v>
      </c>
      <c r="K5" s="22" t="str">
        <f t="shared" si="11"/>
        <v>ALTER TABLE DB_LOG_ENTRIES_V ADD (LAST_MOD_BY VARCHAR2(30) );</v>
      </c>
      <c r="L5" s="22" t="str">
        <f t="shared" si="16"/>
        <v>COMMENT ON COLUMN DB_LOG_ENTRIES_V.CREATE_DATE IS 'The date on which this record was created in the database';</v>
      </c>
      <c r="M5" s="22" t="str">
        <f t="shared" si="17"/>
        <v>COMMENT ON COLUMN DB_LOG_ENTRIES_V.CREATED_BY IS 'The Oracle username of the person creating this record in the database';</v>
      </c>
      <c r="N5" s="22" t="str">
        <f t="shared" si="18"/>
        <v>COMMENT ON COLUMN DB_LOG_ENTRIES_V.LAST_MOD_DATE IS 'The last date on which any of the data in this record was changed';</v>
      </c>
      <c r="O5" s="22" t="str">
        <f t="shared" si="19"/>
        <v>COMMENT ON COLUMN DB_LOG_ENTRIES_V.LAST_MOD_BY IS 'The Oracle username of the person making the most recent change to this record';</v>
      </c>
      <c r="P5" s="23" t="str">
        <f t="shared" si="20"/>
        <v>COMMENT ON TABLE DB_LOG_ENTRIES_V IS '';</v>
      </c>
      <c r="Q5" s="22" t="str">
        <f t="shared" si="21"/>
        <v>COMMENT ON COLUMN DB_LOG_ENTRIES_V. IS 'Primary Key for the DB_LOG_ENTRIES_V table';</v>
      </c>
      <c r="R5" s="23" t="str">
        <f t="shared" si="22"/>
        <v xml:space="preserve">create or replace TRIGGER 
DB_LOG_ENTRIES_V_AUTO_BRI 
before insert on DB_LOG_ENTRIES_V
for each row
begin
  select DB_LOG_ENTRIES_V_SEQ.nextval into :new. from dual;
end;
/
</v>
      </c>
      <c r="S5" s="23" t="str">
        <f t="shared" si="23"/>
        <v xml:space="preserve">create or replace TRIGGER DB_LOG_ENTRIES_V_AUTO_BRI
before insert on DB_LOG_ENTRIES_V
for each row
begin
  select DB_LOG_ENTRIES_V_SEQ.nextval into :new. from dual;
  :NEW.CREATE_DATE := SYSDATE;
  :NEW.CREATED_BY := nvl(v('APP_USER'),user);
end;
/
</v>
      </c>
      <c r="T5" s="23" t="str">
        <f t="shared" si="24"/>
        <v xml:space="preserve">CREATE OR REPLACE TRIGGER DB_LOG_ENTRIES_V_AUTO_BRU BEFORE
  UPDATE
    ON DB_LOG_ENTRIES_V FOR EACH ROW 
    BEGIN 
      :NEW.LAST_MOD_DATE := SYSDATE;
      :NEW.LAST_MOD_BY := nvl(v('APP_USER'),user);
END;
/
</v>
      </c>
      <c r="V5" s="19"/>
      <c r="W5" s="19"/>
      <c r="X5" s="27" t="str">
        <f t="shared" si="12"/>
        <v xml:space="preserve">CREATE TABLE DB_LOG_ENTRIES_V 
(
   NUMBER NOT NULL 
, _CODE VARCHAR2(50) 
, _NAME VARCHAR2(200) NOT NULL 
, _DESC VARCHAR2(500) 
, CONSTRAINT DB_LOG_ENTRIES_V_PK PRIMARY KEY 
  (
  )
  ENABLE 
);
COMMENT ON COLUMN DB_LOG_ENTRIES_V. IS 'Primary key for the  table';
COMMENT ON COLUMN DB_LOG_ENTRIES_V._CODE IS 'Code for the given ';
COMMENT ON COLUMN DB_LOG_ENTRIES_V._NAME IS 'Name of the given ';
COMMENT ON COLUMN DB_LOG_ENTRIES_V._DESC IS 'Description for the given ';
COMMENT ON TABLE DB_LOG_ENTRIES_V IS 'Reference Table for storing  information';
ALTER TABLE DB_LOG_ENTRIES_V ADD CONSTRAINT DB_LOG_ENTRIES_V_U1 UNIQUE 
(
  _CODE 
)
ENABLE;
ALTER TABLE DB_LOG_ENTRIES_V ADD CONSTRAINT DB_LOG_ENTRIES_V_U2 UNIQUE 
(
  _NAME 
)
ENABLE;
</v>
      </c>
      <c r="Y5" s="27" t="str">
        <f t="shared" si="7"/>
        <v>insert into DB_LOG_ENTRIES_V (_NAME) SELECT distinct [FIELDNAME] from [TABLENAME] where [FIELDNAME] IS NOT NULL AND [FIELDNAME] &lt;&gt; 'NA';</v>
      </c>
      <c r="Z5" s="16" t="str">
        <f t="shared" si="13"/>
        <v>DROP TRIGGER "bi_DB_LOG_ENTRIES_V";</v>
      </c>
      <c r="AA5" s="28" t="str">
        <f t="shared" si="14"/>
        <v xml:space="preserve">--Define the foreign key reference from [TABLENAME] to DB_LOG_ENTRIES_V and associate the reference records appropriately
--Populate the foreign key reference on [TABLENAME] to the reference table DB_LOG_ENTRIES_V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DB_LOG_ENTRIES_V
(
)
ENABLE;
--populate the foreign key field with the reference table relationship:
UPDATE [TABLENAME] SET  = (SELECT  FROM DB_LOG_ENTRIES_V WHERE _NAME = [TABLENAME].TEMP_DATA);
</v>
      </c>
    </row>
    <row r="6" spans="1:27" ht="27.75" customHeight="1" x14ac:dyDescent="0.25">
      <c r="A6" s="19"/>
      <c r="B6" s="16" t="str">
        <f t="shared" si="25"/>
        <v>Yes</v>
      </c>
      <c r="C6" s="19"/>
      <c r="D6" s="16" t="str">
        <f t="shared" si="26"/>
        <v>Yes</v>
      </c>
      <c r="E6" s="19"/>
      <c r="F6" s="16" t="str">
        <f t="shared" si="15"/>
        <v>_SEQ</v>
      </c>
      <c r="G6" s="22" t="str">
        <f t="shared" ref="G6:G8" si="27">CONCATENATE("CREATE SEQUENCE ",F6," INCREMENT BY 1 START WITH 1;")</f>
        <v>CREATE SEQUENCE _SEQ INCREMENT BY 1 START WITH 1;</v>
      </c>
      <c r="H6" s="22" t="str">
        <f t="shared" si="8"/>
        <v>ALTER TABLE  ADD (CREATE_DATE DATE );</v>
      </c>
      <c r="I6" s="22" t="str">
        <f t="shared" si="9"/>
        <v>ALTER TABLE  ADD (CREATED_BY VARCHAR2(30) );</v>
      </c>
      <c r="J6" s="22" t="str">
        <f t="shared" si="10"/>
        <v>ALTER TABLE  ADD (LAST_MOD_DATE DATE );</v>
      </c>
      <c r="K6" s="22" t="str">
        <f t="shared" si="11"/>
        <v>ALTER TABLE  ADD (LAST_MOD_BY VARCHAR2(30) );</v>
      </c>
      <c r="L6" s="22" t="str">
        <f t="shared" si="16"/>
        <v>COMMENT ON COLUMN .CREATE_DATE IS 'The date on which this record was created in the database';</v>
      </c>
      <c r="M6" s="22" t="str">
        <f t="shared" si="17"/>
        <v>COMMENT ON COLUMN .CREATED_BY IS 'The Oracle username of the person creating this record in the database';</v>
      </c>
      <c r="N6" s="22" t="str">
        <f t="shared" si="18"/>
        <v>COMMENT ON COLUMN .LAST_MOD_DATE IS 'The last date on which any of the data in this record was changed';</v>
      </c>
      <c r="O6" s="22" t="str">
        <f t="shared" si="19"/>
        <v>COMMENT ON COLUMN .LAST_MOD_BY IS 'The Oracle username of the person making the most recent change to this record';</v>
      </c>
      <c r="P6" s="23" t="str">
        <f t="shared" si="20"/>
        <v>COMMENT ON TABLE  IS '';</v>
      </c>
      <c r="Q6" s="22" t="str">
        <f t="shared" si="21"/>
        <v>COMMENT ON COLUMN . IS 'Primary Key for the  table';</v>
      </c>
      <c r="R6" s="23" t="str">
        <f t="shared" si="22"/>
        <v xml:space="preserve">create or replace TRIGGER 
_AUTO_BRI 
before insert on 
for each row
begin
  select _SEQ.nextval into :new. from dual;
end;
/
</v>
      </c>
      <c r="S6" s="23" t="str">
        <f t="shared" si="23"/>
        <v xml:space="preserve">create or replace TRIGGER _AUTO_BRI
before insert on 
for each row
begin
  select _SEQ.nextval into :new. from dual;
  :NEW.CREATE_DATE := SYSDATE;
  :NEW.CREATED_BY := nvl(v('APP_USER'),user);
end;
/
</v>
      </c>
      <c r="T6" s="23" t="str">
        <f t="shared" si="24"/>
        <v xml:space="preserve">CREATE OR REPLACE TRIGGER _AUTO_BRU BEFORE
  UPDATE
    ON  FOR EACH ROW 
    BEGIN 
      :NEW.LAST_MOD_DATE := SYSDATE;
      :NEW.LAST_MOD_BY := nvl(v('APP_USER'),user);
END;
/
</v>
      </c>
      <c r="V6" s="19"/>
      <c r="W6" s="19"/>
      <c r="X6" s="27" t="str">
        <f t="shared" si="12"/>
        <v xml:space="preserve">CREATE TABLE  
(
   NUMBER NOT NULL 
, _CODE VARCHAR2(50) 
, _NAME VARCHAR2(200) NOT NULL 
, _DESC VARCHAR2(500) 
, CONSTRAINT _PK PRIMARY KEY 
  (
  )
  ENABLE 
);
COMMENT ON COLUMN . IS 'Primary key for the  table';
COMMENT ON COLUMN ._CODE IS 'Code for the given ';
COMMENT ON COLUMN ._NAME IS 'Name of the given ';
COMMENT ON COLUMN ._DESC IS 'Description for the given ';
COMMENT ON TABLE  IS 'Reference Table for storing  information';
ALTER TABLE  ADD CONSTRAINT _U1 UNIQUE 
(
  _CODE 
)
ENABLE;
ALTER TABLE  ADD CONSTRAINT _U2 UNIQUE 
(
  _NAME 
)
ENABLE;
</v>
      </c>
      <c r="Y6" s="27" t="str">
        <f t="shared" si="7"/>
        <v>insert into  (_NAME) SELECT distinct [FIELDNAME] from [TABLENAME] where [FIELDNAME] IS NOT NULL AND [FIELDNAME] &lt;&gt; 'NA';</v>
      </c>
      <c r="Z6" s="16" t="str">
        <f t="shared" si="13"/>
        <v>DROP TRIGGER "bi_";</v>
      </c>
      <c r="AA6" s="28" t="str">
        <f t="shared" si="14"/>
        <v xml:space="preserve">--Define the foreign key reference from [TABLENAME] to  and associate the reference records appropriately
--Populate the foreign key reference on [TABLENAME] to the reference table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
)
ENABLE;
--populate the foreign key field with the reference table relationship:
UPDATE [TABLENAME] SET  = (SELECT  FROM  WHERE _NAME = [TABLENAME].TEMP_DATA);
</v>
      </c>
    </row>
    <row r="7" spans="1:27" ht="27.75" customHeight="1" x14ac:dyDescent="0.25">
      <c r="A7" s="19"/>
      <c r="B7" s="16" t="str">
        <f t="shared" si="25"/>
        <v>Yes</v>
      </c>
      <c r="C7" s="19"/>
      <c r="D7" s="16" t="str">
        <f t="shared" si="26"/>
        <v>Yes</v>
      </c>
      <c r="E7" s="19"/>
      <c r="F7" s="16" t="str">
        <f t="shared" si="15"/>
        <v>_SEQ</v>
      </c>
      <c r="G7" s="22" t="str">
        <f t="shared" si="27"/>
        <v>CREATE SEQUENCE _SEQ INCREMENT BY 1 START WITH 1;</v>
      </c>
      <c r="H7" s="22" t="str">
        <f t="shared" si="8"/>
        <v>ALTER TABLE  ADD (CREATE_DATE DATE );</v>
      </c>
      <c r="I7" s="22" t="str">
        <f t="shared" si="9"/>
        <v>ALTER TABLE  ADD (CREATED_BY VARCHAR2(30) );</v>
      </c>
      <c r="J7" s="22" t="str">
        <f t="shared" si="10"/>
        <v>ALTER TABLE  ADD (LAST_MOD_DATE DATE );</v>
      </c>
      <c r="K7" s="22" t="str">
        <f t="shared" si="11"/>
        <v>ALTER TABLE  ADD (LAST_MOD_BY VARCHAR2(30) );</v>
      </c>
      <c r="L7" s="22" t="str">
        <f t="shared" si="16"/>
        <v>COMMENT ON COLUMN .CREATE_DATE IS 'The date on which this record was created in the database';</v>
      </c>
      <c r="M7" s="22" t="str">
        <f t="shared" si="17"/>
        <v>COMMENT ON COLUMN .CREATED_BY IS 'The Oracle username of the person creating this record in the database';</v>
      </c>
      <c r="N7" s="22" t="str">
        <f t="shared" si="18"/>
        <v>COMMENT ON COLUMN .LAST_MOD_DATE IS 'The last date on which any of the data in this record was changed';</v>
      </c>
      <c r="O7" s="22" t="str">
        <f t="shared" si="19"/>
        <v>COMMENT ON COLUMN .LAST_MOD_BY IS 'The Oracle username of the person making the most recent change to this record';</v>
      </c>
      <c r="P7" s="23" t="str">
        <f t="shared" si="20"/>
        <v>COMMENT ON TABLE  IS '';</v>
      </c>
      <c r="Q7" s="22" t="str">
        <f t="shared" si="21"/>
        <v>COMMENT ON COLUMN . IS 'Primary Key for the  table';</v>
      </c>
      <c r="R7" s="23" t="str">
        <f t="shared" si="22"/>
        <v xml:space="preserve">create or replace TRIGGER 
_AUTO_BRI 
before insert on 
for each row
begin
  select _SEQ.nextval into :new. from dual;
end;
/
</v>
      </c>
      <c r="S7" s="23" t="str">
        <f t="shared" si="23"/>
        <v xml:space="preserve">create or replace TRIGGER _AUTO_BRI
before insert on 
for each row
begin
  select _SEQ.nextval into :new. from dual;
  :NEW.CREATE_DATE := SYSDATE;
  :NEW.CREATED_BY := nvl(v('APP_USER'),user);
end;
/
</v>
      </c>
      <c r="T7" s="23" t="str">
        <f t="shared" si="24"/>
        <v xml:space="preserve">CREATE OR REPLACE TRIGGER _AUTO_BRU BEFORE
  UPDATE
    ON  FOR EACH ROW 
    BEGIN 
      :NEW.LAST_MOD_DATE := SYSDATE;
      :NEW.LAST_MOD_BY := nvl(v('APP_USER'),user);
END;
/
</v>
      </c>
      <c r="V7" s="19"/>
      <c r="W7" s="19"/>
      <c r="X7" s="27" t="str">
        <f t="shared" si="12"/>
        <v xml:space="preserve">CREATE TABLE  
(
   NUMBER NOT NULL 
, _CODE VARCHAR2(50) 
, _NAME VARCHAR2(200) NOT NULL 
, _DESC VARCHAR2(500) 
, CONSTRAINT _PK PRIMARY KEY 
  (
  )
  ENABLE 
);
COMMENT ON COLUMN . IS 'Primary key for the  table';
COMMENT ON COLUMN ._CODE IS 'Code for the given ';
COMMENT ON COLUMN ._NAME IS 'Name of the given ';
COMMENT ON COLUMN ._DESC IS 'Description for the given ';
COMMENT ON TABLE  IS 'Reference Table for storing  information';
ALTER TABLE  ADD CONSTRAINT _U1 UNIQUE 
(
  _CODE 
)
ENABLE;
ALTER TABLE  ADD CONSTRAINT _U2 UNIQUE 
(
  _NAME 
)
ENABLE;
</v>
      </c>
      <c r="Y7" s="27" t="str">
        <f t="shared" si="7"/>
        <v>insert into  (_NAME) SELECT distinct [FIELDNAME] from [TABLENAME] where [FIELDNAME] IS NOT NULL AND [FIELDNAME] &lt;&gt; 'NA';</v>
      </c>
      <c r="Z7" s="16" t="str">
        <f t="shared" si="13"/>
        <v>DROP TRIGGER "bi_";</v>
      </c>
      <c r="AA7" s="28" t="str">
        <f t="shared" si="14"/>
        <v xml:space="preserve">--Define the foreign key reference from [TABLENAME] to  and associate the reference records appropriately
--Populate the foreign key reference on [TABLENAME] to the reference table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
)
ENABLE;
--populate the foreign key field with the reference table relationship:
UPDATE [TABLENAME] SET  = (SELECT  FROM  WHERE _NAME = [TABLENAME].TEMP_DATA);
</v>
      </c>
    </row>
    <row r="8" spans="1:27" ht="27.75" customHeight="1" x14ac:dyDescent="0.25">
      <c r="A8" s="19"/>
      <c r="B8" s="16" t="str">
        <f t="shared" si="25"/>
        <v>Yes</v>
      </c>
      <c r="C8" s="19"/>
      <c r="D8" s="16" t="str">
        <f t="shared" si="26"/>
        <v>Yes</v>
      </c>
      <c r="E8" s="19"/>
      <c r="F8" s="16" t="str">
        <f t="shared" si="15"/>
        <v>_SEQ</v>
      </c>
      <c r="G8" s="22" t="str">
        <f t="shared" si="27"/>
        <v>CREATE SEQUENCE _SEQ INCREMENT BY 1 START WITH 1;</v>
      </c>
      <c r="H8" s="22" t="str">
        <f t="shared" si="8"/>
        <v>ALTER TABLE  ADD (CREATE_DATE DATE );</v>
      </c>
      <c r="I8" s="22" t="str">
        <f t="shared" si="9"/>
        <v>ALTER TABLE  ADD (CREATED_BY VARCHAR2(30) );</v>
      </c>
      <c r="J8" s="22" t="str">
        <f t="shared" si="10"/>
        <v>ALTER TABLE  ADD (LAST_MOD_DATE DATE );</v>
      </c>
      <c r="K8" s="22" t="str">
        <f t="shared" si="11"/>
        <v>ALTER TABLE  ADD (LAST_MOD_BY VARCHAR2(30) );</v>
      </c>
      <c r="L8" s="22" t="str">
        <f t="shared" si="16"/>
        <v>COMMENT ON COLUMN .CREATE_DATE IS 'The date on which this record was created in the database';</v>
      </c>
      <c r="M8" s="22" t="str">
        <f t="shared" si="17"/>
        <v>COMMENT ON COLUMN .CREATED_BY IS 'The Oracle username of the person creating this record in the database';</v>
      </c>
      <c r="N8" s="22" t="str">
        <f t="shared" si="18"/>
        <v>COMMENT ON COLUMN .LAST_MOD_DATE IS 'The last date on which any of the data in this record was changed';</v>
      </c>
      <c r="O8" s="22" t="str">
        <f t="shared" si="19"/>
        <v>COMMENT ON COLUMN .LAST_MOD_BY IS 'The Oracle username of the person making the most recent change to this record';</v>
      </c>
      <c r="P8" s="23" t="str">
        <f t="shared" si="20"/>
        <v>COMMENT ON TABLE  IS '';</v>
      </c>
      <c r="Q8" s="22" t="str">
        <f t="shared" si="21"/>
        <v>COMMENT ON COLUMN . IS 'Primary Key for the  table';</v>
      </c>
      <c r="R8" s="23" t="str">
        <f t="shared" si="22"/>
        <v xml:space="preserve">create or replace TRIGGER 
_AUTO_BRI 
before insert on 
for each row
begin
  select _SEQ.nextval into :new. from dual;
end;
/
</v>
      </c>
      <c r="S8" s="23" t="str">
        <f t="shared" si="23"/>
        <v xml:space="preserve">create or replace TRIGGER _AUTO_BRI
before insert on 
for each row
begin
  select _SEQ.nextval into :new. from dual;
  :NEW.CREATE_DATE := SYSDATE;
  :NEW.CREATED_BY := nvl(v('APP_USER'),user);
end;
/
</v>
      </c>
      <c r="T8" s="23" t="str">
        <f t="shared" si="24"/>
        <v xml:space="preserve">CREATE OR REPLACE TRIGGER _AUTO_BRU BEFORE
  UPDATE
    ON  FOR EACH ROW 
    BEGIN 
      :NEW.LAST_MOD_DATE := SYSDATE;
      :NEW.LAST_MOD_BY := nvl(v('APP_USER'),user);
END;
/
</v>
      </c>
      <c r="V8" s="19"/>
      <c r="W8" s="19"/>
      <c r="X8" s="27" t="str">
        <f t="shared" si="12"/>
        <v xml:space="preserve">CREATE TABLE  
(
   NUMBER NOT NULL 
, _CODE VARCHAR2(50) 
, _NAME VARCHAR2(200) NOT NULL 
, _DESC VARCHAR2(500) 
, CONSTRAINT _PK PRIMARY KEY 
  (
  )
  ENABLE 
);
COMMENT ON COLUMN . IS 'Primary key for the  table';
COMMENT ON COLUMN ._CODE IS 'Code for the given ';
COMMENT ON COLUMN ._NAME IS 'Name of the given ';
COMMENT ON COLUMN ._DESC IS 'Description for the given ';
COMMENT ON TABLE  IS 'Reference Table for storing  information';
ALTER TABLE  ADD CONSTRAINT _U1 UNIQUE 
(
  _CODE 
)
ENABLE;
ALTER TABLE  ADD CONSTRAINT _U2 UNIQUE 
(
  _NAME 
)
ENABLE;
</v>
      </c>
      <c r="Y8" s="27" t="str">
        <f>CONCATENATE("insert into ", A8, " (", W8, "_NAME) SELECT distinct [FIELDNAME] from [TABLENAME] where [FIELDNAME] IS NOT NULL AND [FIELDNAME] &lt;&gt; 'NA';")</f>
        <v>insert into  (_NAME) SELECT distinct [FIELDNAME] from [TABLENAME] where [FIELDNAME] IS NOT NULL AND [FIELDNAME] &lt;&gt; 'NA';</v>
      </c>
      <c r="Z8" s="16" t="str">
        <f t="shared" si="13"/>
        <v>DROP TRIGGER "bi_";</v>
      </c>
      <c r="AA8" s="28" t="str">
        <f t="shared" si="14"/>
        <v xml:space="preserve">--Define the foreign key reference from [TABLENAME] to  and associate the reference records appropriately
--Populate the foreign key reference on [TABLENAME] to the reference table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
)
ENABLE;
--populate the foreign key field with the reference table relationship:
UPDATE [TABLENAME] SET  = (SELECT  FROM  WHERE _NAME = [TABLENAME].TEMP_DATA);
</v>
      </c>
    </row>
    <row r="9" spans="1:27" ht="27.75" customHeight="1" x14ac:dyDescent="0.25">
      <c r="A9" s="19"/>
      <c r="B9" s="16" t="str">
        <f t="shared" si="25"/>
        <v>Yes</v>
      </c>
      <c r="C9" s="19"/>
      <c r="D9" s="16" t="str">
        <f t="shared" si="26"/>
        <v>Yes</v>
      </c>
      <c r="E9" s="20"/>
      <c r="F9" s="16" t="str">
        <f t="shared" ref="F9" si="28">CONCATENATE(A9, "_SEQ")</f>
        <v>_SEQ</v>
      </c>
      <c r="G9" s="22" t="str">
        <f t="shared" ref="G9" si="29">CONCATENATE("CREATE SEQUENCE ",F9," INCREMENT BY 1 START WITH 1;")</f>
        <v>CREATE SEQUENCE _SEQ INCREMENT BY 1 START WITH 1;</v>
      </c>
      <c r="H9" s="22" t="str">
        <f t="shared" ref="H9" si="30">CONCATENATE("ALTER TABLE ", A9, " ADD (CREATE_DATE DATE );")</f>
        <v>ALTER TABLE  ADD (CREATE_DATE DATE );</v>
      </c>
      <c r="I9" s="22" t="str">
        <f t="shared" ref="I9" si="31">CONCATENATE("ALTER TABLE ",A9, " ADD (CREATED_BY VARCHAR2(30) );")</f>
        <v>ALTER TABLE  ADD (CREATED_BY VARCHAR2(30) );</v>
      </c>
      <c r="J9" s="22" t="str">
        <f t="shared" ref="J9" si="32">CONCATENATE("ALTER TABLE ",A9, " ADD (LAST_MOD_DATE DATE );")</f>
        <v>ALTER TABLE  ADD (LAST_MOD_DATE DATE );</v>
      </c>
      <c r="K9" s="22" t="str">
        <f t="shared" ref="K9" si="33">CONCATENATE("ALTER TABLE ", A9, " ADD (LAST_MOD_BY VARCHAR2(30) );")</f>
        <v>ALTER TABLE  ADD (LAST_MOD_BY VARCHAR2(30) );</v>
      </c>
      <c r="L9" s="22" t="str">
        <f t="shared" ref="L9" si="34">CONCATENATE("COMMENT ON COLUMN ",A9, ".CREATE_DATE IS 'The date on which this record was created in the database';")</f>
        <v>COMMENT ON COLUMN .CREATE_DATE IS 'The date on which this record was created in the database';</v>
      </c>
      <c r="M9" s="22" t="str">
        <f t="shared" ref="M9" si="35">CONCATENATE("COMMENT ON COLUMN ",A9,".CREATED_BY IS 'The Oracle username of the person creating this record in the database';")</f>
        <v>COMMENT ON COLUMN .CREATED_BY IS 'The Oracle username of the person creating this record in the database';</v>
      </c>
      <c r="N9" s="22" t="str">
        <f t="shared" ref="N9" si="36">CONCATENATE("COMMENT ON COLUMN ", A9, ".LAST_MOD_DATE IS 'The last date on which any of the data in this record was changed';")</f>
        <v>COMMENT ON COLUMN .LAST_MOD_DATE IS 'The last date on which any of the data in this record was changed';</v>
      </c>
      <c r="O9" s="22" t="str">
        <f t="shared" ref="O9" si="37">CONCATENATE("COMMENT ON COLUMN ", A9, ".LAST_MOD_BY IS 'The Oracle username of the person making the most recent change to this record';")</f>
        <v>COMMENT ON COLUMN .LAST_MOD_BY IS 'The Oracle username of the person making the most recent change to this record';</v>
      </c>
      <c r="P9" s="23" t="str">
        <f t="shared" ref="P9" si="38">CONCATENATE("COMMENT ON TABLE ", A9, " IS '", SUBSTITUTE(E9, "'", "''"), "';")</f>
        <v>COMMENT ON TABLE  IS '';</v>
      </c>
      <c r="Q9" s="22" t="str">
        <f t="shared" ref="Q9" si="39">CONCATENATE("COMMENT ON COLUMN ", A9, ".", C9, " IS 'Primary Key for the ", A9, " table';")</f>
        <v>COMMENT ON COLUMN . IS 'Primary Key for the  table';</v>
      </c>
      <c r="R9" s="23" t="str">
        <f t="shared" ref="R9" si="40">CONCATENATE("create or replace TRIGGER 
",A9, "_AUTO_BRI 
before insert on ",A9,"
for each row
begin
  select ",A9,"_SEQ.nextval into :new.",C9," from dual;
end;
/
")</f>
        <v xml:space="preserve">create or replace TRIGGER 
_AUTO_BRI 
before insert on 
for each row
begin
  select _SEQ.nextval into :new. from dual;
end;
/
</v>
      </c>
      <c r="S9" s="23" t="str">
        <f t="shared" ref="S9" si="41">CONCATENATE("create or replace TRIGGER ",A9, "_AUTO_BRI
before insert on ", A9, "
for each row
begin
  select ", A9, "_SEQ.nextval into :new.", C9, " from dual;
  :NEW.CREATE_DATE := SYSDATE;
  :NEW.CREATED_BY := nvl(v('APP_USER'),user);
end;
/
")</f>
        <v xml:space="preserve">create or replace TRIGGER _AUTO_BRI
before insert on 
for each row
begin
  select _SEQ.nextval into :new. from dual;
  :NEW.CREATE_DATE := SYSDATE;
  :NEW.CREATED_BY := nvl(v('APP_USER'),user);
end;
/
</v>
      </c>
      <c r="T9" s="23" t="str">
        <f t="shared" ref="T9" si="42">CONCATENATE("CREATE OR REPLACE TRIGGER ", A9, "_AUTO_BRU BEFORE
  UPDATE
    ON ", A9, " FOR EACH ROW 
    BEGIN 
      :NEW.LAST_MOD_DATE := SYSDATE;
      :NEW.LAST_MOD_BY := nvl(v('APP_USER'),user);
END;
/
")</f>
        <v xml:space="preserve">CREATE OR REPLACE TRIGGER _AUTO_BRU BEFORE
  UPDATE
    ON  FOR EACH ROW 
    BEGIN 
      :NEW.LAST_MOD_DATE := SYSDATE;
      :NEW.LAST_MOD_BY := nvl(v('APP_USER'),user);
END;
/
</v>
      </c>
      <c r="V9" s="19"/>
      <c r="W9" s="19"/>
      <c r="X9" s="27" t="str">
        <f t="shared" ref="X9" si="43">CONCATENATE("CREATE TABLE ", A9, " 
(
  ", C9, " NUMBER NOT NULL 
, ", W9, "_CODE VARCHAR2(50) 
, ", W9, "_NAME VARCHAR2(200) NOT NULL 
, ", W9, "_DESC VARCHAR2(500) 
, CONSTRAINT ", A9, "_PK PRIMARY KEY 
  (
    ", C9, " 
  )
  ENABLE 
);
COMMENT ON COLUMN ", A9, ".", C9, " IS 'Primary key for the ", V9, " table';
COMMENT ON COLUMN ", A9, ".", W9, "_CODE IS 'Code for the given ", V9, "';
COMMENT ON COLUMN ", A9, ".", W9, "_NAME IS 'Name of the given ", V9, "';
COMMENT ON COLUMN ", A9, ".", W9, "_DESC IS 'Description for the given ", V9, "';
COMMENT ON TABLE ", A9, " IS '", "Reference Table for storing ", V9, " information';
ALTER TABLE ", A9, " ADD CONSTRAINT ", A9, "_U1 UNIQUE 
(
  ", W9, "_CODE 
)
ENABLE;
ALTER TABLE ", A9, " ADD CONSTRAINT ", A9, "_U2 UNIQUE 
(
  ", W9, "_NAME 
)
ENABLE;
")</f>
        <v xml:space="preserve">CREATE TABLE  
(
   NUMBER NOT NULL 
, _CODE VARCHAR2(50) 
, _NAME VARCHAR2(200) NOT NULL 
, _DESC VARCHAR2(500) 
, CONSTRAINT _PK PRIMARY KEY 
  (
  )
  ENABLE 
);
COMMENT ON COLUMN . IS 'Primary key for the  table';
COMMENT ON COLUMN ._CODE IS 'Code for the given ';
COMMENT ON COLUMN ._NAME IS 'Name of the given ';
COMMENT ON COLUMN ._DESC IS 'Description for the given ';
COMMENT ON TABLE  IS 'Reference Table for storing  information';
ALTER TABLE  ADD CONSTRAINT _U1 UNIQUE 
(
  _CODE 
)
ENABLE;
ALTER TABLE  ADD CONSTRAINT _U2 UNIQUE 
(
  _NAME 
)
ENABLE;
</v>
      </c>
      <c r="Y9" s="27" t="str">
        <f>CONCATENATE("insert into ", A9, " (", W9, "_NAME) SELECT distinct [FIELDNAME] from [TABLENAME] where [FIELDNAME] IS NOT NULL AND [FIELDNAME] &lt;&gt; 'NA';")</f>
        <v>insert into  (_NAME) SELECT distinct [FIELDNAME] from [TABLENAME] where [FIELDNAME] IS NOT NULL AND [FIELDNAME] &lt;&gt; 'NA';</v>
      </c>
      <c r="Z9" s="16" t="str">
        <f t="shared" ref="Z9" si="44">CONCATENATE("DROP TRIGGER ""bi_", A9, """;")</f>
        <v>DROP TRIGGER "bi_";</v>
      </c>
      <c r="AA9" s="28" t="str">
        <f t="shared" ref="AA9" si="45">CONCATENATE("--Define the foreign key reference from [TABLENAME] to ", A9, " and associate the reference records appropriately
--Populate the foreign key reference on [TABLENAME] to the reference table ", A9, "
UPDATE [TABLENAME] SET TEMP_DATA = ", C9, ", ", C9, " = NULL;
--modify the existing column
ALTER TABLE [TABLENAME]  
MODIFY (", C9, " NUMBER );
--create the foreign key reference index:
CREATE INDEX [INDEXNAME] ON [TABLENAME] (", C9, ");
--create the foreign key constraint:
ALTER TABLE [TABLENAME]
ADD CONSTRAINT [FKNAME] FOREIGN KEY
(
  ", C9, "
)
REFERENCES ", A9, "
(
  ", C9, "
)
ENABLE;
--populate the foreign key field with the reference table relationship:
UPDATE [TABLENAME] SET ", C9, " = (SELECT ", C9, " FROM ", A9, " WHERE ", W9, "_NAME = [TABLENAME].TEMP_DATA);
")</f>
        <v xml:space="preserve">--Define the foreign key reference from [TABLENAME] to  and associate the reference records appropriately
--Populate the foreign key reference on [TABLENAME] to the reference table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
)
ENABLE;
--populate the foreign key field with the reference table relationship:
UPDATE [TABLENAME] SET  = (SELECT  FROM  WHERE _NAME = [TABLENAME].TEMP_DATA);
</v>
      </c>
    </row>
    <row r="10" spans="1:27" ht="27.75" customHeight="1" x14ac:dyDescent="0.25">
      <c r="A10" s="19"/>
      <c r="B10" s="16" t="str">
        <f t="shared" si="25"/>
        <v>Yes</v>
      </c>
      <c r="C10" s="19"/>
      <c r="D10" s="16" t="str">
        <f t="shared" si="26"/>
        <v>Yes</v>
      </c>
      <c r="E10" s="19"/>
      <c r="F10" s="16" t="str">
        <f t="shared" si="15"/>
        <v>_SEQ</v>
      </c>
      <c r="G10" s="22"/>
      <c r="H10" s="22"/>
      <c r="I10" s="22"/>
      <c r="J10" s="22"/>
      <c r="K10" s="22"/>
      <c r="L10" s="22"/>
      <c r="M10" s="22"/>
      <c r="N10" s="22"/>
      <c r="O10" s="22"/>
      <c r="P10" s="22"/>
      <c r="Q10" s="22"/>
      <c r="R10" s="22"/>
      <c r="S10" s="22"/>
      <c r="T10" s="22"/>
      <c r="V10" s="19"/>
      <c r="W10" s="19"/>
      <c r="X10" s="28"/>
      <c r="Y10" s="28"/>
    </row>
    <row r="11" spans="1:27" ht="27.75" customHeight="1" x14ac:dyDescent="0.25">
      <c r="A11" s="19"/>
      <c r="B11" s="16" t="str">
        <f t="shared" si="25"/>
        <v>Yes</v>
      </c>
      <c r="C11" s="19"/>
      <c r="D11" s="16" t="str">
        <f t="shared" si="26"/>
        <v>Yes</v>
      </c>
      <c r="E11" s="19"/>
      <c r="F11" s="16" t="str">
        <f t="shared" si="15"/>
        <v>_SEQ</v>
      </c>
      <c r="G11" s="22"/>
      <c r="H11" s="22"/>
      <c r="I11" s="22"/>
      <c r="J11" s="22"/>
      <c r="K11" s="22"/>
      <c r="L11" s="22"/>
      <c r="M11" s="22"/>
      <c r="N11" s="22"/>
      <c r="O11" s="22"/>
      <c r="P11" s="22"/>
      <c r="Q11" s="22"/>
      <c r="R11" s="22"/>
      <c r="S11" s="22"/>
      <c r="T11" s="22"/>
      <c r="V11" s="19"/>
      <c r="W11" s="19"/>
      <c r="X11" s="28"/>
      <c r="Y11" s="28"/>
    </row>
    <row r="12" spans="1:27" ht="27.75" customHeight="1" x14ac:dyDescent="0.25">
      <c r="A12" s="19"/>
      <c r="B12" s="16" t="str">
        <f t="shared" si="25"/>
        <v>Yes</v>
      </c>
      <c r="C12" s="19"/>
      <c r="D12" s="16" t="str">
        <f t="shared" si="26"/>
        <v>Yes</v>
      </c>
      <c r="E12" s="19"/>
      <c r="F12" s="16" t="str">
        <f t="shared" si="15"/>
        <v>_SEQ</v>
      </c>
      <c r="G12" s="22"/>
      <c r="H12" s="22"/>
      <c r="I12" s="22"/>
      <c r="J12" s="22"/>
      <c r="K12" s="22"/>
      <c r="L12" s="22"/>
      <c r="M12" s="22"/>
      <c r="N12" s="22"/>
      <c r="O12" s="22"/>
      <c r="P12" s="22"/>
      <c r="Q12" s="22"/>
      <c r="R12" s="22"/>
      <c r="S12" s="22"/>
      <c r="T12" s="22"/>
      <c r="V12" s="19"/>
      <c r="W12" s="19"/>
      <c r="X12" s="28"/>
      <c r="Y12" s="28"/>
    </row>
    <row r="13" spans="1:27" ht="27.75" customHeight="1" x14ac:dyDescent="0.25">
      <c r="A13" s="19"/>
      <c r="B13" s="16" t="str">
        <f t="shared" si="25"/>
        <v>Yes</v>
      </c>
      <c r="C13" s="19"/>
      <c r="D13" s="16" t="str">
        <f t="shared" si="26"/>
        <v>Yes</v>
      </c>
      <c r="E13" s="19"/>
      <c r="F13" s="16" t="str">
        <f t="shared" si="15"/>
        <v>_SEQ</v>
      </c>
      <c r="G13" s="22"/>
      <c r="H13" s="22"/>
      <c r="I13" s="22"/>
      <c r="J13" s="22"/>
      <c r="K13" s="22"/>
      <c r="L13" s="22"/>
      <c r="M13" s="22"/>
      <c r="N13" s="22"/>
      <c r="O13" s="22"/>
      <c r="P13" s="22"/>
      <c r="Q13" s="22"/>
      <c r="R13" s="22"/>
      <c r="S13" s="22"/>
      <c r="T13" s="22"/>
      <c r="V13" s="19"/>
      <c r="W13" s="19"/>
      <c r="X13" s="28"/>
      <c r="Y13" s="28"/>
    </row>
    <row r="14" spans="1:27" ht="27.75" customHeight="1" x14ac:dyDescent="0.25">
      <c r="A14" s="19"/>
      <c r="B14" s="16" t="str">
        <f t="shared" si="25"/>
        <v>Yes</v>
      </c>
      <c r="C14" s="19"/>
      <c r="D14" s="16" t="str">
        <f t="shared" si="26"/>
        <v>Yes</v>
      </c>
      <c r="E14" s="19"/>
      <c r="F14" s="16" t="str">
        <f t="shared" si="15"/>
        <v>_SEQ</v>
      </c>
      <c r="G14" s="22"/>
      <c r="H14" s="22"/>
      <c r="I14" s="22"/>
      <c r="J14" s="22"/>
      <c r="K14" s="22"/>
      <c r="L14" s="22"/>
      <c r="M14" s="22"/>
      <c r="N14" s="22"/>
      <c r="O14" s="22"/>
      <c r="P14" s="22"/>
      <c r="Q14" s="22"/>
      <c r="R14" s="22"/>
      <c r="S14" s="22"/>
      <c r="T14" s="22"/>
      <c r="V14" s="19"/>
      <c r="W14" s="19"/>
      <c r="X14" s="28"/>
      <c r="Y14" s="28"/>
    </row>
    <row r="15" spans="1:27" ht="27.75" customHeight="1" x14ac:dyDescent="0.25">
      <c r="A15" s="19"/>
      <c r="B15" s="16" t="str">
        <f t="shared" si="25"/>
        <v>Yes</v>
      </c>
      <c r="C15" s="19"/>
      <c r="D15" s="16" t="str">
        <f t="shared" si="26"/>
        <v>Yes</v>
      </c>
      <c r="E15" s="19"/>
      <c r="F15" s="16" t="str">
        <f t="shared" si="15"/>
        <v>_SEQ</v>
      </c>
      <c r="G15" s="22"/>
      <c r="H15" s="22"/>
      <c r="I15" s="22"/>
      <c r="J15" s="22"/>
      <c r="K15" s="22"/>
      <c r="L15" s="22"/>
      <c r="M15" s="22"/>
      <c r="N15" s="22"/>
      <c r="O15" s="22"/>
      <c r="P15" s="22"/>
      <c r="Q15" s="22"/>
      <c r="R15" s="22"/>
      <c r="S15" s="22"/>
      <c r="T15" s="22"/>
      <c r="V15" s="19"/>
      <c r="W15" s="19"/>
      <c r="X15" s="28"/>
      <c r="Y15" s="28"/>
    </row>
    <row r="16" spans="1:27" ht="27.75" customHeight="1" x14ac:dyDescent="0.25">
      <c r="A16" s="19"/>
      <c r="B16" s="16" t="str">
        <f t="shared" si="25"/>
        <v>Yes</v>
      </c>
      <c r="C16" s="19"/>
      <c r="D16" s="16" t="str">
        <f t="shared" si="26"/>
        <v>Yes</v>
      </c>
      <c r="E16" s="19"/>
      <c r="F16" s="16" t="str">
        <f t="shared" si="15"/>
        <v>_SEQ</v>
      </c>
      <c r="G16" s="22"/>
      <c r="H16" s="22"/>
      <c r="I16" s="22"/>
      <c r="J16" s="22"/>
      <c r="K16" s="22"/>
      <c r="L16" s="22"/>
      <c r="M16" s="22"/>
      <c r="N16" s="22"/>
      <c r="O16" s="22"/>
      <c r="P16" s="22"/>
      <c r="Q16" s="22"/>
      <c r="R16" s="22"/>
      <c r="S16" s="22"/>
      <c r="T16" s="22"/>
      <c r="V16" s="19"/>
      <c r="W16" s="19"/>
      <c r="X16" s="28"/>
      <c r="Y16" s="28"/>
    </row>
    <row r="17" spans="1:25" ht="27.75" customHeight="1" x14ac:dyDescent="0.25">
      <c r="A17" s="19"/>
      <c r="B17" s="16" t="str">
        <f t="shared" si="25"/>
        <v>Yes</v>
      </c>
      <c r="C17" s="19"/>
      <c r="D17" s="16" t="str">
        <f t="shared" si="26"/>
        <v>Yes</v>
      </c>
      <c r="E17" s="19"/>
      <c r="F17" s="16" t="str">
        <f t="shared" si="15"/>
        <v>_SEQ</v>
      </c>
      <c r="G17" s="22"/>
      <c r="H17" s="22"/>
      <c r="I17" s="22"/>
      <c r="J17" s="22"/>
      <c r="K17" s="22"/>
      <c r="L17" s="22"/>
      <c r="M17" s="22"/>
      <c r="N17" s="22"/>
      <c r="O17" s="22"/>
      <c r="P17" s="22"/>
      <c r="Q17" s="22"/>
      <c r="R17" s="22"/>
      <c r="S17" s="22"/>
      <c r="T17" s="22"/>
      <c r="V17" s="19"/>
      <c r="W17" s="19"/>
      <c r="X17" s="28"/>
      <c r="Y17" s="28"/>
    </row>
    <row r="18" spans="1:25" ht="27.75" customHeight="1" x14ac:dyDescent="0.25">
      <c r="A18" s="19"/>
      <c r="B18" s="16" t="str">
        <f t="shared" si="25"/>
        <v>Yes</v>
      </c>
      <c r="C18" s="19"/>
      <c r="D18" s="16" t="str">
        <f t="shared" si="26"/>
        <v>Yes</v>
      </c>
      <c r="E18" s="19"/>
      <c r="F18" s="16" t="str">
        <f t="shared" si="15"/>
        <v>_SEQ</v>
      </c>
      <c r="G18" s="22"/>
      <c r="H18" s="22"/>
      <c r="I18" s="22"/>
      <c r="J18" s="22"/>
      <c r="K18" s="22"/>
      <c r="L18" s="22"/>
      <c r="M18" s="22"/>
      <c r="N18" s="22"/>
      <c r="O18" s="22"/>
      <c r="P18" s="22"/>
      <c r="Q18" s="22"/>
      <c r="R18" s="22"/>
      <c r="S18" s="22"/>
      <c r="T18" s="22"/>
      <c r="V18" s="19"/>
      <c r="W18" s="19"/>
      <c r="X18" s="28"/>
      <c r="Y18" s="28"/>
    </row>
    <row r="19" spans="1:25" ht="27.75" customHeight="1" x14ac:dyDescent="0.25">
      <c r="A19" s="19"/>
      <c r="B19" s="16" t="str">
        <f t="shared" si="25"/>
        <v>Yes</v>
      </c>
      <c r="C19" s="19"/>
      <c r="D19" s="16" t="str">
        <f t="shared" si="26"/>
        <v>Yes</v>
      </c>
      <c r="E19" s="19"/>
      <c r="F19" s="16" t="str">
        <f t="shared" si="15"/>
        <v>_SEQ</v>
      </c>
      <c r="G19" s="22"/>
      <c r="H19" s="22"/>
      <c r="I19" s="22"/>
      <c r="J19" s="22"/>
      <c r="K19" s="22"/>
      <c r="L19" s="22"/>
      <c r="M19" s="22"/>
      <c r="N19" s="22"/>
      <c r="O19" s="22"/>
      <c r="P19" s="22"/>
      <c r="Q19" s="22"/>
      <c r="R19" s="22"/>
      <c r="S19" s="22"/>
      <c r="T19" s="22"/>
      <c r="V19" s="19"/>
      <c r="W19" s="19"/>
      <c r="X19" s="28"/>
      <c r="Y19" s="28"/>
    </row>
    <row r="20" spans="1:25" ht="27.75" customHeight="1" x14ac:dyDescent="0.25">
      <c r="A20" s="19"/>
      <c r="B20" s="16" t="str">
        <f t="shared" si="25"/>
        <v>Yes</v>
      </c>
      <c r="C20" s="19"/>
      <c r="D20" s="16" t="str">
        <f t="shared" si="26"/>
        <v>Yes</v>
      </c>
      <c r="E20" s="19"/>
      <c r="F20" s="16" t="str">
        <f t="shared" si="15"/>
        <v>_SEQ</v>
      </c>
      <c r="G20" s="22"/>
      <c r="H20" s="22"/>
      <c r="I20" s="22"/>
      <c r="J20" s="22"/>
      <c r="K20" s="22"/>
      <c r="L20" s="22"/>
      <c r="M20" s="22"/>
      <c r="N20" s="22"/>
      <c r="O20" s="22"/>
      <c r="P20" s="22"/>
      <c r="Q20" s="22"/>
      <c r="R20" s="22"/>
      <c r="S20" s="22"/>
      <c r="T20" s="22"/>
      <c r="V20" s="19"/>
      <c r="W20" s="19"/>
      <c r="X20" s="28"/>
      <c r="Y20" s="28"/>
    </row>
    <row r="21" spans="1:25" ht="27.75" customHeight="1" x14ac:dyDescent="0.25">
      <c r="A21" s="19"/>
      <c r="B21" s="16" t="str">
        <f t="shared" si="25"/>
        <v>Yes</v>
      </c>
      <c r="C21" s="19"/>
      <c r="D21" s="16" t="str">
        <f t="shared" si="26"/>
        <v>Yes</v>
      </c>
      <c r="E21" s="19"/>
      <c r="F21" s="16" t="str">
        <f t="shared" si="15"/>
        <v>_SEQ</v>
      </c>
      <c r="G21" s="22"/>
      <c r="H21" s="22"/>
      <c r="I21" s="22"/>
      <c r="J21" s="22"/>
      <c r="K21" s="22"/>
      <c r="L21" s="22"/>
      <c r="M21" s="22"/>
      <c r="N21" s="22"/>
      <c r="O21" s="22"/>
      <c r="P21" s="22"/>
      <c r="Q21" s="22"/>
      <c r="R21" s="22"/>
      <c r="S21" s="22"/>
      <c r="T21" s="22"/>
      <c r="V21" s="19"/>
      <c r="W21" s="19"/>
      <c r="X21" s="28"/>
      <c r="Y21" s="28"/>
    </row>
    <row r="22" spans="1:25" ht="27.75" customHeight="1" x14ac:dyDescent="0.25">
      <c r="A22" s="19"/>
      <c r="B22" s="16" t="str">
        <f t="shared" si="25"/>
        <v>Yes</v>
      </c>
      <c r="C22" s="19"/>
      <c r="D22" s="16" t="str">
        <f t="shared" si="26"/>
        <v>Yes</v>
      </c>
      <c r="E22" s="19"/>
      <c r="F22" s="16" t="str">
        <f t="shared" si="15"/>
        <v>_SEQ</v>
      </c>
      <c r="G22" s="22"/>
      <c r="H22" s="22"/>
      <c r="I22" s="22"/>
      <c r="J22" s="22"/>
      <c r="K22" s="22"/>
      <c r="L22" s="22"/>
      <c r="M22" s="22"/>
      <c r="N22" s="22"/>
      <c r="O22" s="22"/>
      <c r="P22" s="22"/>
      <c r="Q22" s="22"/>
      <c r="R22" s="22"/>
      <c r="S22" s="22"/>
      <c r="T22" s="22"/>
      <c r="V22" s="19"/>
      <c r="W22" s="19"/>
      <c r="X22" s="28"/>
      <c r="Y22" s="28"/>
    </row>
    <row r="23" spans="1:25" ht="27.75" customHeight="1" x14ac:dyDescent="0.25">
      <c r="A23" s="19"/>
      <c r="B23" s="16" t="str">
        <f t="shared" si="25"/>
        <v>Yes</v>
      </c>
      <c r="C23" s="19"/>
      <c r="D23" s="16" t="str">
        <f t="shared" si="26"/>
        <v>Yes</v>
      </c>
      <c r="E23" s="19"/>
      <c r="F23" s="16" t="str">
        <f t="shared" si="15"/>
        <v>_SEQ</v>
      </c>
      <c r="G23" s="22"/>
      <c r="H23" s="22"/>
      <c r="I23" s="22"/>
      <c r="J23" s="22"/>
      <c r="K23" s="22"/>
      <c r="L23" s="22"/>
      <c r="M23" s="22"/>
      <c r="N23" s="22"/>
      <c r="O23" s="22"/>
      <c r="P23" s="22"/>
      <c r="Q23" s="22"/>
      <c r="R23" s="22"/>
      <c r="S23" s="22"/>
      <c r="T23" s="22"/>
      <c r="V23" s="19"/>
      <c r="W23" s="19"/>
      <c r="X23" s="28"/>
      <c r="Y23" s="28"/>
    </row>
    <row r="24" spans="1:25" ht="27.75" customHeight="1" x14ac:dyDescent="0.25">
      <c r="A24" s="19"/>
      <c r="B24" s="16" t="str">
        <f t="shared" si="25"/>
        <v>Yes</v>
      </c>
      <c r="C24" s="19"/>
      <c r="D24" s="16" t="str">
        <f t="shared" si="26"/>
        <v>Yes</v>
      </c>
      <c r="E24" s="19"/>
      <c r="F24" s="16" t="str">
        <f t="shared" si="15"/>
        <v>_SEQ</v>
      </c>
      <c r="G24" s="22"/>
      <c r="H24" s="22"/>
      <c r="I24" s="22"/>
      <c r="J24" s="22"/>
      <c r="K24" s="22"/>
      <c r="L24" s="22"/>
      <c r="M24" s="22"/>
      <c r="N24" s="22"/>
      <c r="O24" s="22"/>
      <c r="P24" s="22"/>
      <c r="Q24" s="22"/>
      <c r="R24" s="22"/>
      <c r="S24" s="22"/>
      <c r="T24" s="22"/>
      <c r="V24" s="19"/>
      <c r="W24" s="19"/>
      <c r="X24" s="28"/>
      <c r="Y24" s="28"/>
    </row>
    <row r="25" spans="1:25" ht="27.75" customHeight="1" x14ac:dyDescent="0.25">
      <c r="A25" s="19"/>
      <c r="B25" s="16" t="str">
        <f t="shared" si="25"/>
        <v>Yes</v>
      </c>
      <c r="C25" s="19"/>
      <c r="D25" s="16" t="str">
        <f t="shared" si="26"/>
        <v>Yes</v>
      </c>
      <c r="E25" s="19"/>
      <c r="F25" s="16" t="str">
        <f t="shared" si="15"/>
        <v>_SEQ</v>
      </c>
      <c r="G25" s="22"/>
      <c r="H25" s="22"/>
      <c r="I25" s="22"/>
      <c r="J25" s="22"/>
      <c r="K25" s="22"/>
      <c r="L25" s="22"/>
      <c r="M25" s="22"/>
      <c r="N25" s="22"/>
      <c r="O25" s="22"/>
      <c r="P25" s="22"/>
      <c r="Q25" s="22"/>
      <c r="R25" s="22"/>
      <c r="S25" s="22"/>
      <c r="T25" s="22"/>
      <c r="V25" s="19"/>
      <c r="W25" s="19"/>
      <c r="X25" s="28"/>
      <c r="Y25" s="28"/>
    </row>
    <row r="26" spans="1:25" ht="27.75" customHeight="1" x14ac:dyDescent="0.25">
      <c r="A26" s="19"/>
      <c r="B26" s="16" t="str">
        <f t="shared" si="25"/>
        <v>Yes</v>
      </c>
      <c r="C26" s="19"/>
      <c r="D26" s="16" t="str">
        <f t="shared" si="26"/>
        <v>Yes</v>
      </c>
      <c r="E26" s="19"/>
      <c r="F26" s="16" t="str">
        <f t="shared" si="15"/>
        <v>_SEQ</v>
      </c>
      <c r="G26" s="22"/>
      <c r="H26" s="22"/>
      <c r="I26" s="22"/>
      <c r="J26" s="22"/>
      <c r="K26" s="22"/>
      <c r="L26" s="22"/>
      <c r="M26" s="22"/>
      <c r="N26" s="22"/>
      <c r="O26" s="22"/>
      <c r="P26" s="22"/>
      <c r="Q26" s="22"/>
      <c r="R26" s="22"/>
      <c r="S26" s="22"/>
      <c r="T26" s="22"/>
      <c r="V26" s="19"/>
      <c r="W26" s="19"/>
      <c r="X26" s="28"/>
      <c r="Y26" s="28"/>
    </row>
    <row r="27" spans="1:25" ht="27.75" customHeight="1" x14ac:dyDescent="0.25">
      <c r="A27" s="19"/>
      <c r="B27" s="16" t="str">
        <f t="shared" si="25"/>
        <v>Yes</v>
      </c>
      <c r="C27" s="19"/>
      <c r="D27" s="16" t="str">
        <f t="shared" si="26"/>
        <v>Yes</v>
      </c>
      <c r="E27" s="19"/>
      <c r="F27" s="16" t="str">
        <f t="shared" si="15"/>
        <v>_SEQ</v>
      </c>
      <c r="G27" s="22"/>
      <c r="H27" s="22"/>
      <c r="I27" s="22"/>
      <c r="J27" s="22"/>
      <c r="K27" s="22"/>
      <c r="L27" s="22"/>
      <c r="M27" s="22"/>
      <c r="N27" s="22"/>
      <c r="O27" s="22"/>
      <c r="P27" s="22"/>
      <c r="Q27" s="22"/>
      <c r="R27" s="22"/>
      <c r="S27" s="22"/>
      <c r="T27" s="22"/>
      <c r="V27" s="19"/>
      <c r="W27" s="19"/>
      <c r="X27" s="28"/>
      <c r="Y27" s="28"/>
    </row>
    <row r="28" spans="1:25" ht="27.75" customHeight="1" x14ac:dyDescent="0.25">
      <c r="A28" s="19"/>
      <c r="B28" s="16" t="str">
        <f t="shared" si="25"/>
        <v>Yes</v>
      </c>
      <c r="C28" s="19"/>
      <c r="D28" s="16" t="str">
        <f t="shared" si="26"/>
        <v>Yes</v>
      </c>
      <c r="E28" s="19"/>
      <c r="F28" s="16" t="str">
        <f t="shared" si="15"/>
        <v>_SEQ</v>
      </c>
      <c r="G28" s="22"/>
      <c r="H28" s="22"/>
      <c r="I28" s="22"/>
      <c r="J28" s="22"/>
      <c r="K28" s="22"/>
      <c r="L28" s="22"/>
      <c r="M28" s="22"/>
      <c r="N28" s="22"/>
      <c r="O28" s="22"/>
      <c r="P28" s="22"/>
      <c r="Q28" s="22"/>
      <c r="R28" s="22"/>
      <c r="S28" s="22"/>
      <c r="T28" s="22"/>
      <c r="V28" s="19"/>
      <c r="W28" s="19"/>
      <c r="X28" s="28"/>
      <c r="Y28" s="28"/>
    </row>
    <row r="29" spans="1:25" ht="27.75" customHeight="1" x14ac:dyDescent="0.25">
      <c r="A29" s="19"/>
      <c r="B29" s="16" t="str">
        <f t="shared" si="25"/>
        <v>Yes</v>
      </c>
      <c r="C29" s="19"/>
      <c r="D29" s="16" t="str">
        <f t="shared" si="26"/>
        <v>Yes</v>
      </c>
      <c r="E29" s="19"/>
      <c r="F29" s="16" t="str">
        <f t="shared" si="15"/>
        <v>_SEQ</v>
      </c>
      <c r="G29" s="22"/>
      <c r="H29" s="22"/>
      <c r="I29" s="22"/>
      <c r="J29" s="22"/>
      <c r="K29" s="22"/>
      <c r="L29" s="22"/>
      <c r="M29" s="22"/>
      <c r="N29" s="22"/>
      <c r="O29" s="22"/>
      <c r="P29" s="22"/>
      <c r="Q29" s="22"/>
      <c r="R29" s="22"/>
      <c r="S29" s="22"/>
      <c r="T29" s="22"/>
      <c r="V29" s="19"/>
      <c r="W29" s="19"/>
      <c r="X29" s="28"/>
      <c r="Y29" s="28"/>
    </row>
    <row r="30" spans="1:25" ht="27.75" customHeight="1" x14ac:dyDescent="0.25">
      <c r="A30" s="19"/>
      <c r="B30" s="16" t="str">
        <f t="shared" si="25"/>
        <v>Yes</v>
      </c>
      <c r="C30" s="19"/>
      <c r="D30" s="16" t="str">
        <f t="shared" si="26"/>
        <v>Yes</v>
      </c>
      <c r="E30" s="19"/>
      <c r="F30" s="16" t="str">
        <f t="shared" si="15"/>
        <v>_SEQ</v>
      </c>
      <c r="G30" s="22"/>
      <c r="H30" s="22"/>
      <c r="I30" s="22"/>
      <c r="J30" s="22"/>
      <c r="K30" s="22"/>
      <c r="L30" s="22"/>
      <c r="M30" s="22"/>
      <c r="N30" s="22"/>
      <c r="O30" s="22"/>
      <c r="P30" s="22"/>
      <c r="Q30" s="22"/>
      <c r="R30" s="22"/>
      <c r="S30" s="22"/>
      <c r="T30" s="22"/>
      <c r="V30" s="19"/>
      <c r="W30" s="19"/>
      <c r="X30" s="28"/>
      <c r="Y30" s="28"/>
    </row>
    <row r="31" spans="1:25" ht="27.75" customHeight="1" x14ac:dyDescent="0.25">
      <c r="A31" s="19"/>
      <c r="B31" s="16" t="str">
        <f t="shared" si="25"/>
        <v>Yes</v>
      </c>
      <c r="C31" s="19"/>
      <c r="D31" s="16" t="str">
        <f t="shared" si="26"/>
        <v>Yes</v>
      </c>
      <c r="E31" s="19"/>
      <c r="F31" s="16" t="str">
        <f t="shared" si="15"/>
        <v>_SEQ</v>
      </c>
      <c r="G31" s="22"/>
      <c r="H31" s="22"/>
      <c r="I31" s="22"/>
      <c r="J31" s="22"/>
      <c r="K31" s="22"/>
      <c r="L31" s="22"/>
      <c r="M31" s="22"/>
      <c r="N31" s="22"/>
      <c r="O31" s="22"/>
      <c r="P31" s="22"/>
      <c r="Q31" s="22"/>
      <c r="R31" s="22"/>
      <c r="S31" s="22"/>
      <c r="T31" s="22"/>
      <c r="V31" s="19"/>
      <c r="W31" s="19"/>
      <c r="X31" s="28"/>
      <c r="Y31" s="28"/>
    </row>
    <row r="32" spans="1:25" ht="27.75" customHeight="1" x14ac:dyDescent="0.25">
      <c r="A32" s="19"/>
      <c r="B32" s="16" t="str">
        <f t="shared" si="25"/>
        <v>Yes</v>
      </c>
      <c r="C32" s="19"/>
      <c r="D32" s="16" t="str">
        <f t="shared" si="26"/>
        <v>Yes</v>
      </c>
      <c r="E32" s="19"/>
      <c r="F32" s="16" t="str">
        <f t="shared" si="15"/>
        <v>_SEQ</v>
      </c>
      <c r="G32" s="22"/>
      <c r="H32" s="22"/>
      <c r="I32" s="22"/>
      <c r="J32" s="22"/>
      <c r="K32" s="22"/>
      <c r="L32" s="22"/>
      <c r="M32" s="22"/>
      <c r="N32" s="22"/>
      <c r="O32" s="22"/>
      <c r="P32" s="22"/>
      <c r="Q32" s="22"/>
      <c r="R32" s="22"/>
      <c r="S32" s="22"/>
      <c r="T32" s="22"/>
      <c r="V32" s="19"/>
      <c r="W32" s="19"/>
      <c r="X32" s="28"/>
      <c r="Y32" s="2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806"/>
  <sheetViews>
    <sheetView tabSelected="1" zoomScaleNormal="100" workbookViewId="0">
      <selection activeCell="A3" sqref="A3:C12"/>
    </sheetView>
  </sheetViews>
  <sheetFormatPr defaultRowHeight="15" x14ac:dyDescent="0.25"/>
  <cols>
    <col min="1" max="1" width="32" style="19" customWidth="1"/>
    <col min="2" max="2" width="37" style="19" bestFit="1" customWidth="1"/>
    <col min="3" max="3" width="73.5703125" style="19" customWidth="1"/>
    <col min="4" max="4" width="50" style="22" customWidth="1"/>
  </cols>
  <sheetData>
    <row r="1" spans="1:4" x14ac:dyDescent="0.25">
      <c r="A1" s="19" t="s">
        <v>32</v>
      </c>
      <c r="B1" s="19" t="s">
        <v>33</v>
      </c>
      <c r="C1" s="19" t="s">
        <v>34</v>
      </c>
      <c r="D1" s="22" t="s">
        <v>35</v>
      </c>
    </row>
    <row r="2" spans="1:4" s="11" customFormat="1" x14ac:dyDescent="0.25">
      <c r="A2" s="11" t="s">
        <v>56</v>
      </c>
      <c r="B2" s="11" t="s">
        <v>57</v>
      </c>
      <c r="C2" s="11" t="s">
        <v>58</v>
      </c>
      <c r="D2" s="11" t="str">
        <f t="shared" ref="D2:D40" si="0">CONCATENATE("COMMENT ON COLUMN ",A2, ".", B2, " IS '", SUBSTITUTE(C2, "'", "''"), "';")</f>
        <v>COMMENT ON COLUMN TABLE_A.FIELD_B IS 'Primary key for the TABLE_A table';</v>
      </c>
    </row>
    <row r="3" spans="1:4" x14ac:dyDescent="0.25">
      <c r="A3" s="18" t="s">
        <v>65</v>
      </c>
      <c r="B3" s="18" t="s">
        <v>66</v>
      </c>
      <c r="C3" s="18" t="s">
        <v>68</v>
      </c>
      <c r="D3" s="22" t="str">
        <f t="shared" si="0"/>
        <v>COMMENT ON COLUMN DB_LOG_ENTRIES_V.LOG_ENTRY_ID IS 'Primary Key for the DB_LOG_ENTRIES table';</v>
      </c>
    </row>
    <row r="4" spans="1:4" x14ac:dyDescent="0.25">
      <c r="A4" s="18" t="s">
        <v>65</v>
      </c>
      <c r="B4" s="18" t="s">
        <v>67</v>
      </c>
      <c r="C4" s="18" t="s">
        <v>69</v>
      </c>
      <c r="D4" s="22" t="str">
        <f t="shared" si="0"/>
        <v>COMMENT ON COLUMN DB_LOG_ENTRIES_V.ENTRY_TYPE_ID IS 'Foreign key reference to the DB_ENTRY_TYPES table that defines the type of database log entry';</v>
      </c>
    </row>
    <row r="5" spans="1:4" x14ac:dyDescent="0.25">
      <c r="A5" s="18" t="s">
        <v>65</v>
      </c>
      <c r="B5" s="18" t="s">
        <v>70</v>
      </c>
      <c r="C5" s="18" t="s">
        <v>71</v>
      </c>
      <c r="D5" s="22" t="str">
        <f t="shared" si="0"/>
        <v>COMMENT ON COLUMN DB_LOG_ENTRIES_V.ENTRY_TYPE_CODE IS 'The alphabetic code of the given database log entry type';</v>
      </c>
    </row>
    <row r="6" spans="1:4" x14ac:dyDescent="0.25">
      <c r="A6" s="18" t="s">
        <v>65</v>
      </c>
      <c r="B6" s="18" t="s">
        <v>72</v>
      </c>
      <c r="C6" s="18" t="s">
        <v>73</v>
      </c>
      <c r="D6" s="22" t="str">
        <f t="shared" si="0"/>
        <v>COMMENT ON COLUMN DB_LOG_ENTRIES_V.ENTRY_TYPE_NAME IS 'The name of the given database log entry type';</v>
      </c>
    </row>
    <row r="7" spans="1:4" x14ac:dyDescent="0.25">
      <c r="A7" s="18" t="s">
        <v>65</v>
      </c>
      <c r="B7" s="18" t="s">
        <v>74</v>
      </c>
      <c r="C7" s="18" t="s">
        <v>75</v>
      </c>
      <c r="D7" s="22" t="str">
        <f t="shared" si="0"/>
        <v>COMMENT ON COLUMN DB_LOG_ENTRIES_V.ENTRY_TYPE_DESC IS 'The description of the given database log entry type';</v>
      </c>
    </row>
    <row r="8" spans="1:4" x14ac:dyDescent="0.25">
      <c r="A8" s="18" t="s">
        <v>65</v>
      </c>
      <c r="B8" s="18" t="s">
        <v>76</v>
      </c>
      <c r="C8" s="18" t="s">
        <v>77</v>
      </c>
      <c r="D8" s="22" t="str">
        <f t="shared" si="0"/>
        <v>COMMENT ON COLUMN DB_LOG_ENTRIES_V.LOG_SOURCE IS 'The application/module/script that produced the database log entry';</v>
      </c>
    </row>
    <row r="9" spans="1:4" x14ac:dyDescent="0.25">
      <c r="A9" s="18" t="s">
        <v>65</v>
      </c>
      <c r="B9" s="18" t="s">
        <v>78</v>
      </c>
      <c r="C9" s="18" t="s">
        <v>79</v>
      </c>
      <c r="D9" s="22" t="str">
        <f t="shared" si="0"/>
        <v>COMMENT ON COLUMN DB_LOG_ENTRIES_V.ENTRY_CONTENT IS 'The content of the database log entry';</v>
      </c>
    </row>
    <row r="10" spans="1:4" x14ac:dyDescent="0.25">
      <c r="A10" s="18" t="s">
        <v>65</v>
      </c>
      <c r="B10" s="18" t="s">
        <v>80</v>
      </c>
      <c r="C10" s="18" t="s">
        <v>81</v>
      </c>
      <c r="D10" s="22" t="str">
        <f t="shared" si="0"/>
        <v>COMMENT ON COLUMN DB_LOG_ENTRIES_V.ENTRY_DTM IS 'The date/time the database log entry was made';</v>
      </c>
    </row>
    <row r="11" spans="1:4" x14ac:dyDescent="0.25">
      <c r="A11" s="18" t="s">
        <v>65</v>
      </c>
      <c r="B11" s="18" t="s">
        <v>82</v>
      </c>
      <c r="C11" s="18" t="s">
        <v>83</v>
      </c>
      <c r="D11" s="22" t="str">
        <f t="shared" si="0"/>
        <v>COMMENT ON COLUMN DB_LOG_ENTRIES_V.FORMAT_ENTRY_DTM IS 'The formatted date/time the database log entry was made in MM/DD/YYYY HH24:MI format';</v>
      </c>
    </row>
    <row r="12" spans="1:4" x14ac:dyDescent="0.25">
      <c r="A12" s="18" t="s">
        <v>65</v>
      </c>
      <c r="B12" s="18" t="s">
        <v>84</v>
      </c>
      <c r="C12" s="18" t="s">
        <v>85</v>
      </c>
      <c r="D12" s="22" t="str">
        <f t="shared" si="0"/>
        <v>COMMENT ON COLUMN DB_LOG_ENTRIES_V.CREATED_BY IS 'The Oracle username of the person creating this record in the database';</v>
      </c>
    </row>
    <row r="13" spans="1:4" x14ac:dyDescent="0.25">
      <c r="D13" s="22" t="str">
        <f t="shared" si="0"/>
        <v>COMMENT ON COLUMN . IS '';</v>
      </c>
    </row>
    <row r="14" spans="1:4" x14ac:dyDescent="0.25">
      <c r="D14" s="22" t="str">
        <f t="shared" si="0"/>
        <v>COMMENT ON COLUMN . IS '';</v>
      </c>
    </row>
    <row r="15" spans="1:4" s="13" customFormat="1" x14ac:dyDescent="0.25">
      <c r="A15" s="19"/>
      <c r="B15" s="19"/>
      <c r="C15" s="19"/>
      <c r="D15" s="22" t="str">
        <f t="shared" si="0"/>
        <v>COMMENT ON COLUMN . IS '';</v>
      </c>
    </row>
    <row r="16" spans="1:4" s="18" customFormat="1" x14ac:dyDescent="0.25">
      <c r="A16" s="19"/>
      <c r="B16" s="19"/>
      <c r="C16" s="19"/>
      <c r="D16" s="22" t="str">
        <f t="shared" si="0"/>
        <v>COMMENT ON COLUMN . IS '';</v>
      </c>
    </row>
    <row r="17" spans="4:4" x14ac:dyDescent="0.25">
      <c r="D17" s="22" t="str">
        <f t="shared" si="0"/>
        <v>COMMENT ON COLUMN . IS '';</v>
      </c>
    </row>
    <row r="18" spans="4:4" x14ac:dyDescent="0.25">
      <c r="D18" s="22" t="str">
        <f t="shared" si="0"/>
        <v>COMMENT ON COLUMN . IS '';</v>
      </c>
    </row>
    <row r="19" spans="4:4" x14ac:dyDescent="0.25">
      <c r="D19" s="22" t="str">
        <f t="shared" si="0"/>
        <v>COMMENT ON COLUMN . IS '';</v>
      </c>
    </row>
    <row r="20" spans="4:4" x14ac:dyDescent="0.25">
      <c r="D20" s="22" t="str">
        <f t="shared" si="0"/>
        <v>COMMENT ON COLUMN . IS '';</v>
      </c>
    </row>
    <row r="21" spans="4:4" x14ac:dyDescent="0.25">
      <c r="D21" s="22" t="str">
        <f t="shared" si="0"/>
        <v>COMMENT ON COLUMN . IS '';</v>
      </c>
    </row>
    <row r="22" spans="4:4" x14ac:dyDescent="0.25">
      <c r="D22" s="22" t="str">
        <f t="shared" si="0"/>
        <v>COMMENT ON COLUMN . IS '';</v>
      </c>
    </row>
    <row r="23" spans="4:4" x14ac:dyDescent="0.25">
      <c r="D23" s="22" t="str">
        <f t="shared" si="0"/>
        <v>COMMENT ON COLUMN . IS '';</v>
      </c>
    </row>
    <row r="24" spans="4:4" x14ac:dyDescent="0.25">
      <c r="D24" s="22" t="str">
        <f t="shared" si="0"/>
        <v>COMMENT ON COLUMN . IS '';</v>
      </c>
    </row>
    <row r="25" spans="4:4" x14ac:dyDescent="0.25">
      <c r="D25" s="22" t="str">
        <f t="shared" si="0"/>
        <v>COMMENT ON COLUMN . IS '';</v>
      </c>
    </row>
    <row r="26" spans="4:4" x14ac:dyDescent="0.25">
      <c r="D26" s="22" t="str">
        <f t="shared" si="0"/>
        <v>COMMENT ON COLUMN . IS '';</v>
      </c>
    </row>
    <row r="27" spans="4:4" x14ac:dyDescent="0.25">
      <c r="D27" s="22" t="str">
        <f t="shared" si="0"/>
        <v>COMMENT ON COLUMN . IS '';</v>
      </c>
    </row>
    <row r="28" spans="4:4" x14ac:dyDescent="0.25">
      <c r="D28" s="22" t="str">
        <f t="shared" si="0"/>
        <v>COMMENT ON COLUMN . IS '';</v>
      </c>
    </row>
    <row r="29" spans="4:4" x14ac:dyDescent="0.25">
      <c r="D29" s="22" t="str">
        <f t="shared" si="0"/>
        <v>COMMENT ON COLUMN . IS '';</v>
      </c>
    </row>
    <row r="30" spans="4:4" x14ac:dyDescent="0.25">
      <c r="D30" s="22" t="str">
        <f t="shared" si="0"/>
        <v>COMMENT ON COLUMN . IS '';</v>
      </c>
    </row>
    <row r="31" spans="4:4" x14ac:dyDescent="0.25">
      <c r="D31" s="22" t="str">
        <f t="shared" si="0"/>
        <v>COMMENT ON COLUMN . IS '';</v>
      </c>
    </row>
    <row r="32" spans="4:4" x14ac:dyDescent="0.25">
      <c r="D32" s="22" t="str">
        <f t="shared" si="0"/>
        <v>COMMENT ON COLUMN . IS '';</v>
      </c>
    </row>
    <row r="33" spans="1:4" x14ac:dyDescent="0.25">
      <c r="D33" s="22" t="str">
        <f t="shared" si="0"/>
        <v>COMMENT ON COLUMN . IS '';</v>
      </c>
    </row>
    <row r="34" spans="1:4" x14ac:dyDescent="0.25">
      <c r="D34" s="22" t="str">
        <f t="shared" si="0"/>
        <v>COMMENT ON COLUMN . IS '';</v>
      </c>
    </row>
    <row r="35" spans="1:4" x14ac:dyDescent="0.25">
      <c r="D35" s="22" t="str">
        <f t="shared" si="0"/>
        <v>COMMENT ON COLUMN . IS '';</v>
      </c>
    </row>
    <row r="36" spans="1:4" x14ac:dyDescent="0.25">
      <c r="D36" s="22" t="str">
        <f t="shared" si="0"/>
        <v>COMMENT ON COLUMN . IS '';</v>
      </c>
    </row>
    <row r="37" spans="1:4" x14ac:dyDescent="0.25">
      <c r="D37" s="22" t="str">
        <f t="shared" si="0"/>
        <v>COMMENT ON COLUMN . IS '';</v>
      </c>
    </row>
    <row r="38" spans="1:4" x14ac:dyDescent="0.25">
      <c r="D38" s="22" t="str">
        <f t="shared" si="0"/>
        <v>COMMENT ON COLUMN . IS '';</v>
      </c>
    </row>
    <row r="39" spans="1:4" x14ac:dyDescent="0.25">
      <c r="D39" s="22" t="str">
        <f t="shared" si="0"/>
        <v>COMMENT ON COLUMN . IS '';</v>
      </c>
    </row>
    <row r="40" spans="1:4" x14ac:dyDescent="0.25">
      <c r="D40" s="22" t="str">
        <f t="shared" si="0"/>
        <v>COMMENT ON COLUMN . IS '';</v>
      </c>
    </row>
    <row r="42" spans="1:4" s="18" customFormat="1" x14ac:dyDescent="0.25">
      <c r="A42" s="19"/>
      <c r="B42" s="19"/>
      <c r="C42" s="19"/>
      <c r="D42" s="22"/>
    </row>
    <row r="81" spans="1:4" s="12" customFormat="1" x14ac:dyDescent="0.25">
      <c r="A81" s="19"/>
      <c r="B81" s="19"/>
      <c r="C81" s="19"/>
      <c r="D81" s="22"/>
    </row>
    <row r="82" spans="1:4" s="15" customFormat="1" x14ac:dyDescent="0.25">
      <c r="A82" s="19"/>
      <c r="B82" s="19"/>
      <c r="C82" s="19"/>
      <c r="D82" s="22"/>
    </row>
    <row r="83" spans="1:4" s="18" customFormat="1" x14ac:dyDescent="0.25">
      <c r="A83" s="19"/>
      <c r="B83" s="19"/>
      <c r="C83" s="19"/>
      <c r="D83" s="22"/>
    </row>
    <row r="98" spans="1:4" s="15" customFormat="1" x14ac:dyDescent="0.25">
      <c r="A98" s="19"/>
      <c r="B98" s="19"/>
      <c r="C98" s="19"/>
      <c r="D98" s="22"/>
    </row>
    <row r="142" spans="1:4" s="12" customFormat="1" x14ac:dyDescent="0.25">
      <c r="A142" s="19"/>
      <c r="B142" s="19"/>
      <c r="C142" s="19"/>
      <c r="D142" s="22"/>
    </row>
    <row r="143" spans="1:4" s="13" customFormat="1" x14ac:dyDescent="0.25">
      <c r="A143" s="19"/>
      <c r="B143" s="19"/>
      <c r="C143" s="19"/>
      <c r="D143" s="22"/>
    </row>
    <row r="144" spans="1:4" s="13" customFormat="1" x14ac:dyDescent="0.25">
      <c r="A144" s="19"/>
      <c r="B144" s="19"/>
      <c r="C144" s="19"/>
      <c r="D144" s="22"/>
    </row>
    <row r="145" spans="1:4" s="13" customFormat="1" x14ac:dyDescent="0.25">
      <c r="A145" s="19"/>
      <c r="B145" s="19"/>
      <c r="C145" s="19"/>
      <c r="D145" s="22"/>
    </row>
    <row r="146" spans="1:4" s="13" customFormat="1" x14ac:dyDescent="0.25">
      <c r="A146" s="19"/>
      <c r="B146" s="19"/>
      <c r="C146" s="19"/>
      <c r="D146" s="22"/>
    </row>
    <row r="147" spans="1:4" s="13" customFormat="1" x14ac:dyDescent="0.25">
      <c r="A147" s="19"/>
      <c r="B147" s="19"/>
      <c r="C147" s="19"/>
      <c r="D147" s="22"/>
    </row>
    <row r="148" spans="1:4" s="13" customFormat="1" x14ac:dyDescent="0.25">
      <c r="A148" s="19"/>
      <c r="B148" s="19"/>
      <c r="C148" s="19"/>
      <c r="D148" s="22"/>
    </row>
    <row r="149" spans="1:4" s="13" customFormat="1" x14ac:dyDescent="0.25">
      <c r="A149" s="19"/>
      <c r="B149" s="19"/>
      <c r="C149" s="19"/>
      <c r="D149" s="22"/>
    </row>
    <row r="150" spans="1:4" s="13" customFormat="1" x14ac:dyDescent="0.25">
      <c r="A150" s="19"/>
      <c r="B150" s="19"/>
      <c r="C150" s="19"/>
      <c r="D150" s="22"/>
    </row>
    <row r="151" spans="1:4" s="13" customFormat="1" x14ac:dyDescent="0.25">
      <c r="A151" s="19"/>
      <c r="B151" s="19"/>
      <c r="C151" s="19"/>
      <c r="D151" s="22"/>
    </row>
    <row r="152" spans="1:4" s="13" customFormat="1" x14ac:dyDescent="0.25">
      <c r="A152" s="19"/>
      <c r="B152" s="19"/>
      <c r="C152" s="19"/>
      <c r="D152" s="22"/>
    </row>
    <row r="153" spans="1:4" s="15" customFormat="1" x14ac:dyDescent="0.25">
      <c r="A153" s="19"/>
      <c r="B153" s="19"/>
      <c r="C153" s="19"/>
      <c r="D153" s="22"/>
    </row>
    <row r="154" spans="1:4" s="18" customFormat="1" x14ac:dyDescent="0.25">
      <c r="A154" s="19"/>
      <c r="B154" s="19"/>
      <c r="C154" s="19"/>
      <c r="D154" s="22"/>
    </row>
    <row r="155" spans="1:4" s="18" customFormat="1" x14ac:dyDescent="0.25">
      <c r="A155" s="19"/>
      <c r="B155" s="19"/>
      <c r="C155" s="19"/>
      <c r="D155" s="22"/>
    </row>
    <row r="156" spans="1:4" s="13" customFormat="1" x14ac:dyDescent="0.25">
      <c r="A156" s="19"/>
      <c r="B156" s="19"/>
      <c r="C156" s="19"/>
      <c r="D156" s="22"/>
    </row>
    <row r="167" spans="1:4" s="12" customFormat="1" x14ac:dyDescent="0.25">
      <c r="A167" s="19"/>
      <c r="B167" s="19"/>
      <c r="C167" s="19"/>
      <c r="D167" s="22"/>
    </row>
    <row r="168" spans="1:4" s="12" customFormat="1" x14ac:dyDescent="0.25">
      <c r="A168" s="19"/>
      <c r="B168" s="19"/>
      <c r="C168" s="19"/>
      <c r="D168" s="22"/>
    </row>
    <row r="171" spans="1:4" s="12" customFormat="1" x14ac:dyDescent="0.25">
      <c r="A171" s="19"/>
      <c r="B171" s="19"/>
      <c r="C171" s="19"/>
      <c r="D171" s="22"/>
    </row>
    <row r="184" spans="1:4" s="13" customFormat="1" x14ac:dyDescent="0.25">
      <c r="A184" s="19"/>
      <c r="B184" s="19"/>
      <c r="C184" s="19"/>
      <c r="D184" s="22"/>
    </row>
    <row r="186" spans="1:4" s="13" customFormat="1" x14ac:dyDescent="0.25">
      <c r="A186" s="19"/>
      <c r="B186" s="19"/>
      <c r="C186" s="19"/>
      <c r="D186" s="22"/>
    </row>
    <row r="195" spans="1:4" s="12" customFormat="1" x14ac:dyDescent="0.25">
      <c r="A195" s="19"/>
      <c r="B195" s="19"/>
      <c r="C195" s="19"/>
      <c r="D195" s="22"/>
    </row>
    <row r="196" spans="1:4" s="12" customFormat="1" x14ac:dyDescent="0.25">
      <c r="A196" s="19"/>
      <c r="B196" s="19"/>
      <c r="C196" s="19"/>
      <c r="D196" s="22"/>
    </row>
    <row r="197" spans="1:4" s="12" customFormat="1" x14ac:dyDescent="0.25">
      <c r="A197" s="19"/>
      <c r="B197" s="19"/>
      <c r="C197" s="19"/>
      <c r="D197" s="22"/>
    </row>
    <row r="198" spans="1:4" s="12" customFormat="1" x14ac:dyDescent="0.25">
      <c r="A198" s="19"/>
      <c r="B198" s="19"/>
      <c r="C198" s="19"/>
      <c r="D198" s="22"/>
    </row>
    <row r="199" spans="1:4" s="12" customFormat="1" x14ac:dyDescent="0.25">
      <c r="A199" s="19"/>
      <c r="B199" s="19"/>
      <c r="C199" s="19"/>
      <c r="D199" s="22"/>
    </row>
    <row r="200" spans="1:4" s="12" customFormat="1" x14ac:dyDescent="0.25">
      <c r="A200" s="19"/>
      <c r="B200" s="19"/>
      <c r="C200" s="19"/>
      <c r="D200" s="22"/>
    </row>
    <row r="201" spans="1:4" s="12" customFormat="1" x14ac:dyDescent="0.25">
      <c r="A201" s="19"/>
      <c r="B201" s="19"/>
      <c r="C201" s="19"/>
      <c r="D201" s="22"/>
    </row>
    <row r="202" spans="1:4" s="12" customFormat="1" x14ac:dyDescent="0.25">
      <c r="A202" s="19"/>
      <c r="B202" s="19"/>
      <c r="C202" s="19"/>
      <c r="D202" s="22"/>
    </row>
    <row r="203" spans="1:4" s="12" customFormat="1" x14ac:dyDescent="0.25">
      <c r="A203" s="19"/>
      <c r="B203" s="19"/>
      <c r="C203" s="19"/>
      <c r="D203" s="22"/>
    </row>
    <row r="204" spans="1:4" s="12" customFormat="1" x14ac:dyDescent="0.25">
      <c r="A204" s="19"/>
      <c r="B204" s="19"/>
      <c r="C204" s="19"/>
      <c r="D204" s="22"/>
    </row>
    <row r="205" spans="1:4" s="12" customFormat="1" x14ac:dyDescent="0.25">
      <c r="A205" s="19"/>
      <c r="B205" s="19"/>
      <c r="C205" s="19"/>
      <c r="D205" s="22"/>
    </row>
    <row r="206" spans="1:4" s="12" customFormat="1" x14ac:dyDescent="0.25">
      <c r="A206" s="19"/>
      <c r="B206" s="19"/>
      <c r="C206" s="19"/>
      <c r="D206" s="22"/>
    </row>
    <row r="207" spans="1:4" s="12" customFormat="1" x14ac:dyDescent="0.25">
      <c r="A207" s="19"/>
      <c r="B207" s="19"/>
      <c r="C207" s="19"/>
      <c r="D207" s="22"/>
    </row>
    <row r="208" spans="1:4" s="12" customFormat="1" x14ac:dyDescent="0.25">
      <c r="A208" s="19"/>
      <c r="B208" s="19"/>
      <c r="C208" s="19"/>
      <c r="D208" s="22"/>
    </row>
    <row r="209" spans="1:4" s="12" customFormat="1" x14ac:dyDescent="0.25">
      <c r="A209" s="19"/>
      <c r="B209" s="19"/>
      <c r="C209" s="19"/>
      <c r="D209" s="22"/>
    </row>
    <row r="210" spans="1:4" s="12" customFormat="1" x14ac:dyDescent="0.25">
      <c r="A210" s="19"/>
      <c r="B210" s="19"/>
      <c r="C210" s="19"/>
      <c r="D210" s="22"/>
    </row>
    <row r="211" spans="1:4" s="12" customFormat="1" x14ac:dyDescent="0.25">
      <c r="A211" s="19"/>
      <c r="B211" s="19"/>
      <c r="C211" s="19"/>
      <c r="D211" s="22"/>
    </row>
    <row r="212" spans="1:4" s="12" customFormat="1" x14ac:dyDescent="0.25">
      <c r="A212" s="19"/>
      <c r="B212" s="19"/>
      <c r="C212" s="19"/>
      <c r="D212" s="22"/>
    </row>
    <row r="213" spans="1:4" s="18" customFormat="1" x14ac:dyDescent="0.25">
      <c r="A213" s="19"/>
      <c r="B213" s="19"/>
      <c r="C213" s="19"/>
      <c r="D213" s="22"/>
    </row>
    <row r="251" spans="1:4" s="13" customFormat="1" x14ac:dyDescent="0.25">
      <c r="A251" s="19"/>
      <c r="B251" s="19"/>
      <c r="C251" s="19"/>
      <c r="D251" s="22"/>
    </row>
    <row r="252" spans="1:4" s="13" customFormat="1" x14ac:dyDescent="0.25">
      <c r="A252" s="19"/>
      <c r="B252" s="19"/>
      <c r="C252" s="19"/>
      <c r="D252" s="22"/>
    </row>
    <row r="253" spans="1:4" s="13" customFormat="1" x14ac:dyDescent="0.25">
      <c r="A253" s="19"/>
      <c r="B253" s="19"/>
      <c r="C253" s="19"/>
      <c r="D253" s="22"/>
    </row>
    <row r="254" spans="1:4" s="13" customFormat="1" x14ac:dyDescent="0.25">
      <c r="A254" s="19"/>
      <c r="B254" s="19"/>
      <c r="C254" s="19"/>
      <c r="D254" s="22"/>
    </row>
    <row r="265" spans="1:4" s="13" customFormat="1" x14ac:dyDescent="0.25">
      <c r="A265" s="19"/>
      <c r="B265" s="19"/>
      <c r="C265" s="19"/>
      <c r="D265" s="22"/>
    </row>
    <row r="289" spans="1:4" s="13" customFormat="1" x14ac:dyDescent="0.25">
      <c r="A289" s="19"/>
      <c r="B289" s="19"/>
      <c r="C289" s="19"/>
      <c r="D289" s="22"/>
    </row>
    <row r="290" spans="1:4" s="13" customFormat="1" x14ac:dyDescent="0.25">
      <c r="A290" s="19"/>
      <c r="B290" s="19"/>
      <c r="C290" s="19"/>
      <c r="D290" s="22"/>
    </row>
    <row r="291" spans="1:4" s="13" customFormat="1" x14ac:dyDescent="0.25">
      <c r="A291" s="19"/>
      <c r="B291" s="19"/>
      <c r="C291" s="19"/>
      <c r="D291" s="22"/>
    </row>
    <row r="292" spans="1:4" s="13" customFormat="1" x14ac:dyDescent="0.25">
      <c r="A292" s="19"/>
      <c r="B292" s="19"/>
      <c r="C292" s="19"/>
      <c r="D292" s="22"/>
    </row>
    <row r="320" spans="1:4" s="18" customFormat="1" x14ac:dyDescent="0.25">
      <c r="A320" s="19"/>
      <c r="B320" s="19"/>
      <c r="C320" s="19"/>
      <c r="D320" s="22"/>
    </row>
    <row r="354" spans="1:4" s="13" customFormat="1" x14ac:dyDescent="0.25">
      <c r="A354" s="19"/>
      <c r="B354" s="19"/>
      <c r="C354" s="19"/>
      <c r="D354" s="22"/>
    </row>
    <row r="358" spans="1:4" s="13" customFormat="1" x14ac:dyDescent="0.25">
      <c r="A358" s="19"/>
      <c r="B358" s="19"/>
      <c r="C358" s="19"/>
      <c r="D358" s="22"/>
    </row>
    <row r="359" spans="1:4" s="13" customFormat="1" x14ac:dyDescent="0.25">
      <c r="A359" s="19"/>
      <c r="B359" s="19"/>
      <c r="C359" s="19"/>
      <c r="D359" s="22"/>
    </row>
    <row r="360" spans="1:4" s="13" customFormat="1" x14ac:dyDescent="0.25">
      <c r="A360" s="19"/>
      <c r="B360" s="19"/>
      <c r="C360" s="19"/>
      <c r="D360" s="22"/>
    </row>
    <row r="378" spans="1:4" s="13" customFormat="1" x14ac:dyDescent="0.25">
      <c r="A378" s="19"/>
      <c r="B378" s="19"/>
      <c r="C378" s="19"/>
      <c r="D378" s="22"/>
    </row>
    <row r="379" spans="1:4" s="13" customFormat="1" x14ac:dyDescent="0.25">
      <c r="A379" s="19"/>
      <c r="B379" s="19"/>
      <c r="C379" s="19"/>
      <c r="D379" s="22"/>
    </row>
    <row r="380" spans="1:4" s="13" customFormat="1" x14ac:dyDescent="0.25">
      <c r="A380" s="19"/>
      <c r="B380" s="19"/>
      <c r="C380" s="19"/>
      <c r="D380" s="22"/>
    </row>
    <row r="399" spans="1:4" s="13" customFormat="1" x14ac:dyDescent="0.25">
      <c r="A399" s="19"/>
      <c r="B399" s="19"/>
      <c r="C399" s="19"/>
      <c r="D399" s="22"/>
    </row>
    <row r="400" spans="1:4" s="13" customFormat="1" x14ac:dyDescent="0.25">
      <c r="A400" s="19"/>
      <c r="B400" s="19"/>
      <c r="C400" s="19"/>
      <c r="D400" s="22"/>
    </row>
    <row r="401" spans="1:4" s="13" customFormat="1" x14ac:dyDescent="0.25">
      <c r="A401" s="19"/>
      <c r="B401" s="19"/>
      <c r="C401" s="19"/>
      <c r="D401" s="22"/>
    </row>
    <row r="408" spans="1:4" s="13" customFormat="1" x14ac:dyDescent="0.25">
      <c r="A408" s="19"/>
      <c r="B408" s="19"/>
      <c r="C408" s="19"/>
      <c r="D408" s="22"/>
    </row>
    <row r="409" spans="1:4" s="13" customFormat="1" x14ac:dyDescent="0.25">
      <c r="A409" s="19"/>
      <c r="B409" s="19"/>
      <c r="C409" s="19"/>
      <c r="D409" s="22"/>
    </row>
    <row r="410" spans="1:4" s="12" customFormat="1" x14ac:dyDescent="0.25">
      <c r="A410" s="19"/>
      <c r="B410" s="19"/>
      <c r="C410" s="19"/>
      <c r="D410" s="22"/>
    </row>
    <row r="436" spans="1:4" s="13" customFormat="1" x14ac:dyDescent="0.25">
      <c r="A436" s="19"/>
      <c r="B436" s="19"/>
      <c r="C436" s="19"/>
      <c r="D436" s="22"/>
    </row>
    <row r="437" spans="1:4" s="13" customFormat="1" x14ac:dyDescent="0.25">
      <c r="A437" s="19"/>
      <c r="B437" s="19"/>
      <c r="C437" s="19"/>
      <c r="D437" s="22"/>
    </row>
    <row r="438" spans="1:4" s="13" customFormat="1" x14ac:dyDescent="0.25">
      <c r="A438" s="19"/>
      <c r="B438" s="19"/>
      <c r="C438" s="19"/>
      <c r="D438" s="22"/>
    </row>
    <row r="460" spans="1:4" s="6" customFormat="1" x14ac:dyDescent="0.25">
      <c r="A460" s="19"/>
      <c r="B460" s="19"/>
      <c r="C460" s="19"/>
      <c r="D460" s="22"/>
    </row>
    <row r="465" spans="1:4" s="13" customFormat="1" x14ac:dyDescent="0.25">
      <c r="A465" s="19"/>
      <c r="B465" s="19"/>
      <c r="C465" s="19"/>
      <c r="D465" s="22"/>
    </row>
    <row r="466" spans="1:4" s="13" customFormat="1" x14ac:dyDescent="0.25">
      <c r="A466" s="19"/>
      <c r="B466" s="19"/>
      <c r="C466" s="19"/>
      <c r="D466" s="22"/>
    </row>
    <row r="467" spans="1:4" s="13" customFormat="1" x14ac:dyDescent="0.25">
      <c r="A467" s="19"/>
      <c r="B467" s="19"/>
      <c r="C467" s="19"/>
      <c r="D467" s="22"/>
    </row>
    <row r="474" spans="1:4" s="13" customFormat="1" x14ac:dyDescent="0.25">
      <c r="A474" s="19"/>
      <c r="B474" s="19"/>
      <c r="C474" s="19"/>
      <c r="D474" s="22"/>
    </row>
    <row r="475" spans="1:4" s="13" customFormat="1" x14ac:dyDescent="0.25">
      <c r="A475" s="19"/>
      <c r="B475" s="19"/>
      <c r="C475" s="19"/>
      <c r="D475" s="22"/>
    </row>
    <row r="476" spans="1:4" s="12" customFormat="1" x14ac:dyDescent="0.25">
      <c r="A476" s="19"/>
      <c r="B476" s="19"/>
      <c r="C476" s="19"/>
      <c r="D476" s="22"/>
    </row>
    <row r="511" spans="1:4" s="13" customFormat="1" x14ac:dyDescent="0.25">
      <c r="A511" s="19"/>
      <c r="B511" s="19"/>
      <c r="C511" s="19"/>
      <c r="D511" s="22"/>
    </row>
    <row r="512" spans="1:4" s="13" customFormat="1" x14ac:dyDescent="0.25">
      <c r="A512" s="19"/>
      <c r="B512" s="19"/>
      <c r="C512" s="19"/>
      <c r="D512" s="22"/>
    </row>
    <row r="513" spans="1:4" s="12" customFormat="1" x14ac:dyDescent="0.25">
      <c r="A513" s="19"/>
      <c r="B513" s="19"/>
      <c r="C513" s="19"/>
      <c r="D513" s="22"/>
    </row>
    <row r="549" spans="1:4" s="13" customFormat="1" x14ac:dyDescent="0.25">
      <c r="A549" s="19"/>
      <c r="B549" s="19"/>
      <c r="C549" s="19"/>
      <c r="D549" s="22"/>
    </row>
    <row r="550" spans="1:4" s="13" customFormat="1" x14ac:dyDescent="0.25">
      <c r="A550" s="19"/>
      <c r="B550" s="19"/>
      <c r="C550" s="19"/>
      <c r="D550" s="22"/>
    </row>
    <row r="551" spans="1:4" s="13" customFormat="1" x14ac:dyDescent="0.25">
      <c r="A551" s="19"/>
      <c r="B551" s="19"/>
      <c r="C551" s="19"/>
      <c r="D551" s="22"/>
    </row>
    <row r="552" spans="1:4" s="13" customFormat="1" x14ac:dyDescent="0.25">
      <c r="A552" s="19"/>
      <c r="B552" s="19"/>
      <c r="C552" s="19"/>
      <c r="D552" s="22"/>
    </row>
    <row r="553" spans="1:4" s="13" customFormat="1" x14ac:dyDescent="0.25">
      <c r="A553" s="19"/>
      <c r="B553" s="19"/>
      <c r="C553" s="19"/>
      <c r="D553" s="22"/>
    </row>
    <row r="554" spans="1:4" s="13" customFormat="1" x14ac:dyDescent="0.25">
      <c r="A554" s="19"/>
      <c r="B554" s="19"/>
      <c r="C554" s="19"/>
      <c r="D554" s="22"/>
    </row>
    <row r="555" spans="1:4" s="13" customFormat="1" x14ac:dyDescent="0.25">
      <c r="A555" s="19"/>
      <c r="B555" s="19"/>
      <c r="C555" s="19"/>
      <c r="D555" s="22"/>
    </row>
    <row r="556" spans="1:4" s="13" customFormat="1" x14ac:dyDescent="0.25">
      <c r="A556" s="19"/>
      <c r="B556" s="19"/>
      <c r="C556" s="19"/>
      <c r="D556" s="22"/>
    </row>
    <row r="561" spans="1:4" s="12" customFormat="1" x14ac:dyDescent="0.25">
      <c r="A561" s="19"/>
      <c r="B561" s="19"/>
      <c r="C561" s="19"/>
      <c r="D561" s="22"/>
    </row>
    <row r="562" spans="1:4" s="12" customFormat="1" x14ac:dyDescent="0.25">
      <c r="A562" s="19"/>
      <c r="B562" s="19"/>
      <c r="C562" s="19"/>
      <c r="D562" s="22"/>
    </row>
    <row r="563" spans="1:4" s="12" customFormat="1" x14ac:dyDescent="0.25">
      <c r="A563" s="19"/>
      <c r="B563" s="19"/>
      <c r="C563" s="19"/>
      <c r="D563" s="22"/>
    </row>
    <row r="564" spans="1:4" s="12" customFormat="1" x14ac:dyDescent="0.25">
      <c r="A564" s="19"/>
      <c r="B564" s="19"/>
      <c r="C564" s="19"/>
      <c r="D564" s="22"/>
    </row>
    <row r="566" spans="1:4" s="12" customFormat="1" x14ac:dyDescent="0.25">
      <c r="A566" s="19"/>
      <c r="B566" s="19"/>
      <c r="C566" s="19"/>
      <c r="D566" s="22"/>
    </row>
    <row r="569" spans="1:4" s="12" customFormat="1" x14ac:dyDescent="0.25">
      <c r="A569" s="19"/>
      <c r="B569" s="19"/>
      <c r="C569" s="19"/>
      <c r="D569" s="22"/>
    </row>
    <row r="570" spans="1:4" s="12" customFormat="1" x14ac:dyDescent="0.25">
      <c r="A570" s="19"/>
      <c r="B570" s="19"/>
      <c r="C570" s="19"/>
      <c r="D570" s="22"/>
    </row>
    <row r="596" spans="1:4" s="12" customFormat="1" x14ac:dyDescent="0.25">
      <c r="A596" s="19"/>
      <c r="B596" s="19"/>
      <c r="C596" s="19"/>
      <c r="D596" s="22"/>
    </row>
    <row r="597" spans="1:4" s="13" customFormat="1" x14ac:dyDescent="0.25">
      <c r="A597" s="19"/>
      <c r="B597" s="19"/>
      <c r="C597" s="19"/>
      <c r="D597" s="22"/>
    </row>
    <row r="598" spans="1:4" s="13" customFormat="1" x14ac:dyDescent="0.25">
      <c r="A598" s="19"/>
      <c r="B598" s="19"/>
      <c r="C598" s="19"/>
      <c r="D598" s="22"/>
    </row>
    <row r="599" spans="1:4" s="18" customFormat="1" x14ac:dyDescent="0.25">
      <c r="A599" s="19"/>
      <c r="B599" s="19"/>
      <c r="C599" s="19"/>
      <c r="D599" s="22"/>
    </row>
    <row r="600" spans="1:4" s="13" customFormat="1" x14ac:dyDescent="0.25">
      <c r="A600" s="19"/>
      <c r="B600" s="19"/>
      <c r="C600" s="19"/>
      <c r="D600" s="22"/>
    </row>
    <row r="601" spans="1:4" s="15" customFormat="1" x14ac:dyDescent="0.25">
      <c r="A601" s="19"/>
      <c r="B601" s="19"/>
      <c r="C601" s="19"/>
      <c r="D601" s="22"/>
    </row>
    <row r="602" spans="1:4" s="15" customFormat="1" x14ac:dyDescent="0.25">
      <c r="A602" s="19"/>
      <c r="B602" s="19"/>
      <c r="C602" s="19"/>
      <c r="D602" s="22"/>
    </row>
    <row r="603" spans="1:4" s="15" customFormat="1" x14ac:dyDescent="0.25">
      <c r="A603" s="19"/>
      <c r="B603" s="19"/>
      <c r="C603" s="19"/>
      <c r="D603" s="22"/>
    </row>
    <row r="604" spans="1:4" s="13" customFormat="1" x14ac:dyDescent="0.25">
      <c r="A604" s="19"/>
      <c r="B604" s="19"/>
      <c r="C604" s="19"/>
      <c r="D604" s="22"/>
    </row>
    <row r="605" spans="1:4" s="13" customFormat="1" x14ac:dyDescent="0.25">
      <c r="A605" s="19"/>
      <c r="B605" s="19"/>
      <c r="C605" s="19"/>
      <c r="D605" s="22"/>
    </row>
    <row r="606" spans="1:4" s="13" customFormat="1" x14ac:dyDescent="0.25">
      <c r="A606" s="19"/>
      <c r="B606" s="19"/>
      <c r="C606" s="19"/>
      <c r="D606" s="22"/>
    </row>
    <row r="607" spans="1:4" s="13" customFormat="1" x14ac:dyDescent="0.25">
      <c r="A607" s="19"/>
      <c r="B607" s="19"/>
      <c r="C607" s="19"/>
      <c r="D607" s="22"/>
    </row>
    <row r="608" spans="1:4" s="13" customFormat="1" x14ac:dyDescent="0.25">
      <c r="A608" s="19"/>
      <c r="B608" s="19"/>
      <c r="C608" s="19"/>
      <c r="D608" s="22"/>
    </row>
    <row r="609" spans="1:4" s="14" customFormat="1" x14ac:dyDescent="0.25">
      <c r="A609" s="19"/>
      <c r="B609" s="19"/>
      <c r="C609" s="19"/>
      <c r="D609" s="22"/>
    </row>
    <row r="610" spans="1:4" s="14" customFormat="1" x14ac:dyDescent="0.25">
      <c r="A610" s="19"/>
      <c r="B610" s="19"/>
      <c r="C610" s="19"/>
      <c r="D610" s="22"/>
    </row>
    <row r="611" spans="1:4" s="14" customFormat="1" x14ac:dyDescent="0.25">
      <c r="A611" s="19"/>
      <c r="B611" s="19"/>
      <c r="C611" s="19"/>
      <c r="D611" s="22"/>
    </row>
    <row r="612" spans="1:4" s="13" customFormat="1" x14ac:dyDescent="0.25">
      <c r="A612" s="19"/>
      <c r="B612" s="19"/>
      <c r="C612" s="19"/>
      <c r="D612" s="22"/>
    </row>
    <row r="613" spans="1:4" s="13" customFormat="1" x14ac:dyDescent="0.25">
      <c r="A613" s="19"/>
      <c r="B613" s="19"/>
      <c r="C613" s="19"/>
      <c r="D613" s="22"/>
    </row>
    <row r="614" spans="1:4" s="13" customFormat="1" x14ac:dyDescent="0.25">
      <c r="A614" s="19"/>
      <c r="B614" s="19"/>
      <c r="C614" s="19"/>
      <c r="D614" s="22"/>
    </row>
    <row r="615" spans="1:4" s="13" customFormat="1" x14ac:dyDescent="0.25">
      <c r="A615" s="19"/>
      <c r="B615" s="19"/>
      <c r="C615" s="19"/>
      <c r="D615" s="22"/>
    </row>
    <row r="616" spans="1:4" s="13" customFormat="1" x14ac:dyDescent="0.25">
      <c r="A616" s="19"/>
      <c r="B616" s="19"/>
      <c r="C616" s="19"/>
      <c r="D616" s="22"/>
    </row>
    <row r="617" spans="1:4" s="13" customFormat="1" x14ac:dyDescent="0.25">
      <c r="A617" s="19"/>
      <c r="B617" s="19"/>
      <c r="C617" s="19"/>
      <c r="D617" s="22"/>
    </row>
    <row r="618" spans="1:4" s="13" customFormat="1" x14ac:dyDescent="0.25">
      <c r="A618" s="19"/>
      <c r="B618" s="19"/>
      <c r="C618" s="19"/>
      <c r="D618" s="22"/>
    </row>
    <row r="619" spans="1:4" s="13" customFormat="1" x14ac:dyDescent="0.25">
      <c r="A619" s="19"/>
      <c r="B619" s="19"/>
      <c r="C619" s="19"/>
      <c r="D619" s="22"/>
    </row>
    <row r="620" spans="1:4" s="13" customFormat="1" x14ac:dyDescent="0.25">
      <c r="A620" s="19"/>
      <c r="B620" s="19"/>
      <c r="C620" s="19"/>
      <c r="D620" s="22"/>
    </row>
    <row r="621" spans="1:4" s="13" customFormat="1" x14ac:dyDescent="0.25">
      <c r="A621" s="19"/>
      <c r="B621" s="19"/>
      <c r="C621" s="19"/>
      <c r="D621" s="22"/>
    </row>
    <row r="622" spans="1:4" s="13" customFormat="1" x14ac:dyDescent="0.25">
      <c r="A622" s="19"/>
      <c r="B622" s="19"/>
      <c r="C622" s="19"/>
      <c r="D622" s="22"/>
    </row>
    <row r="623" spans="1:4" s="13" customFormat="1" x14ac:dyDescent="0.25">
      <c r="A623" s="19"/>
      <c r="B623" s="19"/>
      <c r="C623" s="19"/>
      <c r="D623" s="22"/>
    </row>
    <row r="624" spans="1:4" s="13" customFormat="1" x14ac:dyDescent="0.25">
      <c r="A624" s="19"/>
      <c r="B624" s="19"/>
      <c r="C624" s="19"/>
      <c r="D624" s="22"/>
    </row>
    <row r="625" spans="1:4" s="13" customFormat="1" x14ac:dyDescent="0.25">
      <c r="A625" s="19"/>
      <c r="B625" s="19"/>
      <c r="C625" s="19"/>
      <c r="D625" s="22"/>
    </row>
    <row r="626" spans="1:4" s="13" customFormat="1" x14ac:dyDescent="0.25">
      <c r="A626" s="19"/>
      <c r="B626" s="19"/>
      <c r="C626" s="19"/>
      <c r="D626" s="22"/>
    </row>
    <row r="627" spans="1:4" s="13" customFormat="1" x14ac:dyDescent="0.25">
      <c r="A627" s="19"/>
      <c r="B627" s="19"/>
      <c r="C627" s="19"/>
      <c r="D627" s="22"/>
    </row>
    <row r="628" spans="1:4" s="13" customFormat="1" x14ac:dyDescent="0.25">
      <c r="A628" s="19"/>
      <c r="B628" s="19"/>
      <c r="C628" s="19"/>
      <c r="D628" s="22"/>
    </row>
    <row r="629" spans="1:4" s="13" customFormat="1" x14ac:dyDescent="0.25">
      <c r="A629" s="19"/>
      <c r="B629" s="19"/>
      <c r="C629" s="19"/>
      <c r="D629" s="22"/>
    </row>
    <row r="630" spans="1:4" s="13" customFormat="1" x14ac:dyDescent="0.25">
      <c r="A630" s="19"/>
      <c r="B630" s="19"/>
      <c r="C630" s="19"/>
      <c r="D630" s="22"/>
    </row>
    <row r="631" spans="1:4" s="13" customFormat="1" x14ac:dyDescent="0.25">
      <c r="A631" s="19"/>
      <c r="B631" s="19"/>
      <c r="C631" s="19"/>
      <c r="D631" s="22"/>
    </row>
    <row r="632" spans="1:4" s="13" customFormat="1" x14ac:dyDescent="0.25">
      <c r="A632" s="19"/>
      <c r="B632" s="19"/>
      <c r="C632" s="19"/>
      <c r="D632" s="22"/>
    </row>
    <row r="633" spans="1:4" s="13" customFormat="1" x14ac:dyDescent="0.25">
      <c r="A633" s="19"/>
      <c r="B633" s="19"/>
      <c r="C633" s="19"/>
      <c r="D633" s="22"/>
    </row>
    <row r="634" spans="1:4" s="13" customFormat="1" x14ac:dyDescent="0.25">
      <c r="A634" s="19"/>
      <c r="B634" s="19"/>
      <c r="C634" s="19"/>
      <c r="D634" s="22"/>
    </row>
    <row r="635" spans="1:4" s="13" customFormat="1" x14ac:dyDescent="0.25">
      <c r="A635" s="19"/>
      <c r="B635" s="19"/>
      <c r="C635" s="19"/>
      <c r="D635" s="22"/>
    </row>
    <row r="636" spans="1:4" s="13" customFormat="1" x14ac:dyDescent="0.25">
      <c r="A636" s="19"/>
      <c r="B636" s="19"/>
      <c r="C636" s="19"/>
      <c r="D636" s="22"/>
    </row>
    <row r="637" spans="1:4" s="13" customFormat="1" x14ac:dyDescent="0.25">
      <c r="A637" s="19"/>
      <c r="B637" s="19"/>
      <c r="C637" s="19"/>
      <c r="D637" s="22"/>
    </row>
    <row r="638" spans="1:4" s="13" customFormat="1" x14ac:dyDescent="0.25">
      <c r="A638" s="19"/>
      <c r="B638" s="19"/>
      <c r="C638" s="19"/>
      <c r="D638" s="22"/>
    </row>
    <row r="639" spans="1:4" s="13" customFormat="1" x14ac:dyDescent="0.25">
      <c r="A639" s="19"/>
      <c r="B639" s="19"/>
      <c r="C639" s="19"/>
      <c r="D639" s="22"/>
    </row>
    <row r="640" spans="1:4" s="13" customFormat="1" x14ac:dyDescent="0.25">
      <c r="A640" s="19"/>
      <c r="B640" s="19"/>
      <c r="C640" s="19"/>
      <c r="D640" s="22"/>
    </row>
    <row r="641" spans="1:4" s="13" customFormat="1" x14ac:dyDescent="0.25">
      <c r="A641" s="19"/>
      <c r="B641" s="19"/>
      <c r="C641" s="19"/>
      <c r="D641" s="22"/>
    </row>
    <row r="642" spans="1:4" s="13" customFormat="1" x14ac:dyDescent="0.25">
      <c r="A642" s="19"/>
      <c r="B642" s="19"/>
      <c r="C642" s="19"/>
      <c r="D642" s="22"/>
    </row>
    <row r="643" spans="1:4" s="13" customFormat="1" x14ac:dyDescent="0.25">
      <c r="A643" s="19"/>
      <c r="B643" s="19"/>
      <c r="C643" s="19"/>
      <c r="D643" s="22"/>
    </row>
    <row r="644" spans="1:4" s="13" customFormat="1" x14ac:dyDescent="0.25">
      <c r="A644" s="19"/>
      <c r="B644" s="19"/>
      <c r="C644" s="19"/>
      <c r="D644" s="22"/>
    </row>
    <row r="645" spans="1:4" s="13" customFormat="1" x14ac:dyDescent="0.25">
      <c r="A645" s="19"/>
      <c r="B645" s="19"/>
      <c r="C645" s="19"/>
      <c r="D645" s="22"/>
    </row>
    <row r="646" spans="1:4" s="13" customFormat="1" x14ac:dyDescent="0.25">
      <c r="A646" s="19"/>
      <c r="B646" s="19"/>
      <c r="C646" s="19"/>
      <c r="D646" s="22"/>
    </row>
    <row r="647" spans="1:4" s="13" customFormat="1" x14ac:dyDescent="0.25">
      <c r="A647" s="19"/>
      <c r="B647" s="19"/>
      <c r="C647" s="19"/>
      <c r="D647" s="22"/>
    </row>
    <row r="648" spans="1:4" s="13" customFormat="1" x14ac:dyDescent="0.25">
      <c r="A648" s="19"/>
      <c r="B648" s="19"/>
      <c r="C648" s="19"/>
      <c r="D648" s="22"/>
    </row>
    <row r="649" spans="1:4" s="13" customFormat="1" x14ac:dyDescent="0.25">
      <c r="A649" s="19"/>
      <c r="B649" s="19"/>
      <c r="C649" s="19"/>
      <c r="D649" s="22"/>
    </row>
    <row r="650" spans="1:4" s="13" customFormat="1" x14ac:dyDescent="0.25">
      <c r="A650" s="19"/>
      <c r="B650" s="19"/>
      <c r="C650" s="19"/>
      <c r="D650" s="22"/>
    </row>
    <row r="651" spans="1:4" s="13" customFormat="1" x14ac:dyDescent="0.25">
      <c r="A651" s="19"/>
      <c r="B651" s="19"/>
      <c r="C651" s="19"/>
      <c r="D651" s="22"/>
    </row>
    <row r="652" spans="1:4" s="13" customFormat="1" x14ac:dyDescent="0.25">
      <c r="A652" s="19"/>
      <c r="B652" s="19"/>
      <c r="C652" s="19"/>
      <c r="D652" s="22"/>
    </row>
    <row r="653" spans="1:4" s="13" customFormat="1" x14ac:dyDescent="0.25">
      <c r="A653" s="19"/>
      <c r="B653" s="19"/>
      <c r="C653" s="19"/>
      <c r="D653" s="22"/>
    </row>
    <row r="654" spans="1:4" s="18" customFormat="1" x14ac:dyDescent="0.25">
      <c r="A654" s="19"/>
      <c r="B654" s="19"/>
      <c r="C654" s="19"/>
      <c r="D654" s="22"/>
    </row>
    <row r="661" spans="1:4" s="12" customFormat="1" x14ac:dyDescent="0.25">
      <c r="A661" s="19"/>
      <c r="B661" s="19"/>
      <c r="C661" s="19"/>
      <c r="D661" s="22"/>
    </row>
    <row r="673" spans="1:4" s="13" customFormat="1" x14ac:dyDescent="0.25">
      <c r="A673" s="19"/>
      <c r="B673" s="19"/>
      <c r="C673" s="19"/>
      <c r="D673" s="22"/>
    </row>
    <row r="675" spans="1:4" s="13" customFormat="1" x14ac:dyDescent="0.25">
      <c r="A675" s="19"/>
      <c r="B675" s="19"/>
      <c r="C675" s="19"/>
      <c r="D675" s="22"/>
    </row>
    <row r="690" spans="1:4" s="13" customFormat="1" x14ac:dyDescent="0.25">
      <c r="A690" s="19"/>
      <c r="B690" s="19"/>
      <c r="C690" s="19"/>
      <c r="D690" s="22"/>
    </row>
    <row r="728" spans="1:4" s="13" customFormat="1" x14ac:dyDescent="0.25">
      <c r="A728" s="19"/>
      <c r="B728" s="19"/>
      <c r="C728" s="19"/>
      <c r="D728" s="22"/>
    </row>
    <row r="729" spans="1:4" s="13" customFormat="1" x14ac:dyDescent="0.25">
      <c r="A729" s="19"/>
      <c r="B729" s="19"/>
      <c r="C729" s="19"/>
      <c r="D729" s="22"/>
    </row>
    <row r="730" spans="1:4" s="13" customFormat="1" x14ac:dyDescent="0.25">
      <c r="A730" s="19"/>
      <c r="B730" s="19"/>
      <c r="C730" s="19"/>
      <c r="D730" s="22"/>
    </row>
    <row r="731" spans="1:4" s="13" customFormat="1" x14ac:dyDescent="0.25">
      <c r="A731" s="19"/>
      <c r="B731" s="19"/>
      <c r="C731" s="19"/>
      <c r="D731" s="22"/>
    </row>
    <row r="777" spans="1:4" s="13" customFormat="1" x14ac:dyDescent="0.25">
      <c r="A777" s="19"/>
      <c r="B777" s="19"/>
      <c r="C777" s="19"/>
      <c r="D777" s="22"/>
    </row>
    <row r="778" spans="1:4" s="13" customFormat="1" x14ac:dyDescent="0.25">
      <c r="A778" s="19"/>
      <c r="B778" s="19"/>
      <c r="C778" s="19"/>
      <c r="D778" s="22"/>
    </row>
    <row r="779" spans="1:4" s="13" customFormat="1" x14ac:dyDescent="0.25">
      <c r="A779" s="19"/>
      <c r="B779" s="19"/>
      <c r="C779" s="19"/>
      <c r="D779" s="22"/>
    </row>
    <row r="782" spans="1:4" s="12" customFormat="1" x14ac:dyDescent="0.25">
      <c r="A782" s="19"/>
      <c r="B782" s="19"/>
      <c r="C782" s="19"/>
      <c r="D782" s="22"/>
    </row>
    <row r="784" spans="1:4" s="12" customFormat="1" x14ac:dyDescent="0.25">
      <c r="A784" s="19"/>
      <c r="B784" s="19"/>
      <c r="C784" s="19"/>
      <c r="D784" s="22"/>
    </row>
    <row r="786" spans="1:4" s="12" customFormat="1" x14ac:dyDescent="0.25">
      <c r="A786" s="19"/>
      <c r="B786" s="19"/>
      <c r="C786" s="19"/>
      <c r="D786" s="22"/>
    </row>
    <row r="787" spans="1:4" s="12" customFormat="1" x14ac:dyDescent="0.25">
      <c r="A787" s="19"/>
      <c r="B787" s="19"/>
      <c r="C787" s="19"/>
      <c r="D787" s="22"/>
    </row>
    <row r="788" spans="1:4" s="12" customFormat="1" x14ac:dyDescent="0.25">
      <c r="A788" s="19"/>
      <c r="B788" s="19"/>
      <c r="C788" s="19"/>
      <c r="D788" s="22"/>
    </row>
    <row r="793" spans="1:4" s="12" customFormat="1" x14ac:dyDescent="0.25">
      <c r="A793" s="19"/>
      <c r="B793" s="19"/>
      <c r="C793" s="19"/>
      <c r="D793" s="22"/>
    </row>
    <row r="795" spans="1:4" s="12" customFormat="1" x14ac:dyDescent="0.25">
      <c r="A795" s="19"/>
      <c r="B795" s="19"/>
      <c r="C795" s="19"/>
      <c r="D795" s="22"/>
    </row>
    <row r="797" spans="1:4" s="13" customFormat="1" x14ac:dyDescent="0.25">
      <c r="A797" s="19"/>
      <c r="B797" s="19"/>
      <c r="C797" s="19"/>
      <c r="D797" s="22"/>
    </row>
    <row r="798" spans="1:4" s="13" customFormat="1" x14ac:dyDescent="0.25">
      <c r="A798" s="19"/>
      <c r="B798" s="19"/>
      <c r="C798" s="19"/>
      <c r="D798" s="22"/>
    </row>
    <row r="799" spans="1:4" s="12" customFormat="1" x14ac:dyDescent="0.25">
      <c r="A799" s="19"/>
      <c r="B799" s="19"/>
      <c r="C799" s="19"/>
      <c r="D799" s="22"/>
    </row>
    <row r="804" spans="1:4" s="12" customFormat="1" x14ac:dyDescent="0.25">
      <c r="A804" s="19"/>
      <c r="B804" s="19"/>
      <c r="C804" s="19"/>
      <c r="D804" s="22"/>
    </row>
    <row r="806" spans="1:4" s="12" customFormat="1" x14ac:dyDescent="0.25">
      <c r="A806" s="19"/>
      <c r="B806" s="19"/>
      <c r="C806" s="19"/>
      <c r="D806" s="22"/>
    </row>
    <row r="808" spans="1:4" s="13" customFormat="1" x14ac:dyDescent="0.25">
      <c r="A808" s="19"/>
      <c r="B808" s="19"/>
      <c r="C808" s="19"/>
      <c r="D808" s="22"/>
    </row>
    <row r="809" spans="1:4" s="12" customFormat="1" x14ac:dyDescent="0.25">
      <c r="A809" s="19"/>
      <c r="B809" s="19"/>
      <c r="C809" s="19"/>
      <c r="D809" s="22"/>
    </row>
    <row r="810" spans="1:4" s="13" customFormat="1" x14ac:dyDescent="0.25">
      <c r="A810" s="19"/>
      <c r="B810" s="19"/>
      <c r="C810" s="19"/>
      <c r="D810" s="22"/>
    </row>
    <row r="816" spans="1:4" s="12" customFormat="1" x14ac:dyDescent="0.25">
      <c r="A816" s="19"/>
      <c r="B816" s="19"/>
      <c r="C816" s="19"/>
      <c r="D816" s="22"/>
    </row>
    <row r="822" spans="1:4" s="12" customFormat="1" x14ac:dyDescent="0.25">
      <c r="A822" s="19"/>
      <c r="B822" s="19"/>
      <c r="C822" s="19"/>
      <c r="D822" s="22"/>
    </row>
    <row r="829" spans="1:4" s="12" customFormat="1" x14ac:dyDescent="0.25">
      <c r="A829" s="19"/>
      <c r="B829" s="19"/>
      <c r="C829" s="19"/>
      <c r="D829" s="22"/>
    </row>
    <row r="831" spans="1:4" s="12" customFormat="1" x14ac:dyDescent="0.25">
      <c r="A831" s="19"/>
      <c r="B831" s="19"/>
      <c r="C831" s="19"/>
      <c r="D831" s="22"/>
    </row>
    <row r="834" spans="1:4" s="12" customFormat="1" x14ac:dyDescent="0.25">
      <c r="A834" s="19"/>
      <c r="B834" s="19"/>
      <c r="C834" s="19"/>
      <c r="D834" s="22"/>
    </row>
    <row r="835" spans="1:4" s="12" customFormat="1" x14ac:dyDescent="0.25">
      <c r="A835" s="19"/>
      <c r="B835" s="19"/>
      <c r="C835" s="19"/>
      <c r="D835" s="22"/>
    </row>
    <row r="836" spans="1:4" s="12" customFormat="1" x14ac:dyDescent="0.25">
      <c r="A836" s="19"/>
      <c r="B836" s="19"/>
      <c r="C836" s="19"/>
      <c r="D836" s="22"/>
    </row>
    <row r="837" spans="1:4" s="13" customFormat="1" x14ac:dyDescent="0.25">
      <c r="A837" s="19"/>
      <c r="B837" s="19"/>
      <c r="C837" s="19"/>
      <c r="D837" s="22"/>
    </row>
    <row r="838" spans="1:4" s="13" customFormat="1" x14ac:dyDescent="0.25">
      <c r="A838" s="19"/>
      <c r="B838" s="19"/>
      <c r="C838" s="19"/>
      <c r="D838" s="22"/>
    </row>
    <row r="841" spans="1:4" s="12" customFormat="1" x14ac:dyDescent="0.25">
      <c r="A841" s="19"/>
      <c r="B841" s="19"/>
      <c r="C841" s="19"/>
      <c r="D841" s="22"/>
    </row>
    <row r="846" spans="1:4" s="12" customFormat="1" x14ac:dyDescent="0.25">
      <c r="A846" s="19"/>
      <c r="B846" s="19"/>
      <c r="C846" s="19"/>
      <c r="D846" s="22"/>
    </row>
    <row r="854" spans="1:4" s="12" customFormat="1" x14ac:dyDescent="0.25">
      <c r="A854" s="19"/>
      <c r="B854" s="19"/>
      <c r="C854" s="19"/>
      <c r="D854" s="22"/>
    </row>
    <row r="857" spans="1:4" s="12" customFormat="1" x14ac:dyDescent="0.25">
      <c r="A857" s="19"/>
      <c r="B857" s="19"/>
      <c r="C857" s="19"/>
      <c r="D857" s="22"/>
    </row>
    <row r="862" spans="1:4" s="12" customFormat="1" x14ac:dyDescent="0.25">
      <c r="A862" s="19"/>
      <c r="B862" s="19"/>
      <c r="C862" s="19"/>
      <c r="D862" s="22"/>
    </row>
    <row r="865" spans="1:4" s="12" customFormat="1" x14ac:dyDescent="0.25">
      <c r="A865" s="19"/>
      <c r="B865" s="19"/>
      <c r="C865" s="19"/>
      <c r="D865" s="22"/>
    </row>
    <row r="871" spans="1:4" s="12" customFormat="1" x14ac:dyDescent="0.25">
      <c r="A871" s="19"/>
      <c r="B871" s="19"/>
      <c r="C871" s="19"/>
      <c r="D871" s="22"/>
    </row>
    <row r="875" spans="1:4" s="12" customFormat="1" x14ac:dyDescent="0.25">
      <c r="A875" s="19"/>
      <c r="B875" s="19"/>
      <c r="C875" s="19"/>
      <c r="D875" s="22"/>
    </row>
    <row r="882" spans="1:4" s="12" customFormat="1" x14ac:dyDescent="0.25">
      <c r="A882" s="19"/>
      <c r="B882" s="19"/>
      <c r="C882" s="19"/>
      <c r="D882" s="22"/>
    </row>
    <row r="884" spans="1:4" s="12" customFormat="1" x14ac:dyDescent="0.25">
      <c r="A884" s="19"/>
      <c r="B884" s="19"/>
      <c r="C884" s="19"/>
      <c r="D884" s="22"/>
    </row>
    <row r="893" spans="1:4" s="12" customFormat="1" x14ac:dyDescent="0.25">
      <c r="A893" s="19"/>
      <c r="B893" s="19"/>
      <c r="C893" s="19"/>
      <c r="D893" s="22"/>
    </row>
    <row r="898" spans="1:4" s="12" customFormat="1" x14ac:dyDescent="0.25">
      <c r="A898" s="19"/>
      <c r="B898" s="19"/>
      <c r="C898" s="19"/>
      <c r="D898" s="22"/>
    </row>
    <row r="899" spans="1:4" s="12" customFormat="1" x14ac:dyDescent="0.25">
      <c r="A899" s="19"/>
      <c r="B899" s="19"/>
      <c r="C899" s="19"/>
      <c r="D899" s="22"/>
    </row>
    <row r="908" spans="1:4" s="12" customFormat="1" x14ac:dyDescent="0.25">
      <c r="A908" s="19"/>
      <c r="B908" s="19"/>
      <c r="C908" s="19"/>
      <c r="D908" s="22"/>
    </row>
    <row r="910" spans="1:4" s="12" customFormat="1" x14ac:dyDescent="0.25">
      <c r="A910" s="19"/>
      <c r="B910" s="19"/>
      <c r="C910" s="19"/>
      <c r="D910" s="22"/>
    </row>
    <row r="911" spans="1:4" s="12" customFormat="1" x14ac:dyDescent="0.25">
      <c r="A911" s="19"/>
      <c r="B911" s="19"/>
      <c r="C911" s="19"/>
      <c r="D911" s="22"/>
    </row>
    <row r="913" spans="1:4" s="12" customFormat="1" x14ac:dyDescent="0.25">
      <c r="A913" s="19"/>
      <c r="B913" s="19"/>
      <c r="C913" s="19"/>
      <c r="D913" s="22"/>
    </row>
    <row r="914" spans="1:4" s="12" customFormat="1" x14ac:dyDescent="0.25">
      <c r="A914" s="19"/>
      <c r="B914" s="19"/>
      <c r="C914" s="19"/>
      <c r="D914" s="22"/>
    </row>
    <row r="915" spans="1:4" s="12" customFormat="1" x14ac:dyDescent="0.25">
      <c r="A915" s="19"/>
      <c r="B915" s="19"/>
      <c r="C915" s="19"/>
      <c r="D915" s="22"/>
    </row>
    <row r="920" spans="1:4" s="12" customFormat="1" x14ac:dyDescent="0.25">
      <c r="A920" s="19"/>
      <c r="B920" s="19"/>
      <c r="C920" s="19"/>
      <c r="D920" s="22"/>
    </row>
    <row r="921" spans="1:4" s="12" customFormat="1" x14ac:dyDescent="0.25">
      <c r="A921" s="19"/>
      <c r="B921" s="19"/>
      <c r="C921" s="19"/>
      <c r="D921" s="22"/>
    </row>
    <row r="922" spans="1:4" s="12" customFormat="1" x14ac:dyDescent="0.25">
      <c r="A922" s="19"/>
      <c r="B922" s="19"/>
      <c r="C922" s="19"/>
      <c r="D922" s="22"/>
    </row>
    <row r="925" spans="1:4" s="12" customFormat="1" x14ac:dyDescent="0.25">
      <c r="A925" s="19"/>
      <c r="B925" s="19"/>
      <c r="C925" s="19"/>
      <c r="D925" s="22"/>
    </row>
    <row r="926" spans="1:4" s="13" customFormat="1" x14ac:dyDescent="0.25">
      <c r="A926" s="19"/>
      <c r="B926" s="19"/>
      <c r="C926" s="19"/>
      <c r="D926" s="22"/>
    </row>
    <row r="927" spans="1:4" s="13" customFormat="1" x14ac:dyDescent="0.25">
      <c r="A927" s="19"/>
      <c r="B927" s="19"/>
      <c r="C927" s="19"/>
      <c r="D927" s="22"/>
    </row>
    <row r="928" spans="1:4" s="13" customFormat="1" x14ac:dyDescent="0.25">
      <c r="A928" s="19"/>
      <c r="B928" s="19"/>
      <c r="C928" s="19"/>
      <c r="D928" s="22"/>
    </row>
    <row r="929" spans="1:4" s="13" customFormat="1" x14ac:dyDescent="0.25">
      <c r="A929" s="19"/>
      <c r="B929" s="19"/>
      <c r="C929" s="19"/>
      <c r="D929" s="22"/>
    </row>
    <row r="930" spans="1:4" s="13" customFormat="1" x14ac:dyDescent="0.25">
      <c r="A930" s="19"/>
      <c r="B930" s="19"/>
      <c r="C930" s="19"/>
      <c r="D930" s="22"/>
    </row>
    <row r="931" spans="1:4" s="18" customFormat="1" x14ac:dyDescent="0.25">
      <c r="A931" s="19"/>
      <c r="B931" s="19"/>
      <c r="C931" s="19"/>
      <c r="D931" s="22"/>
    </row>
    <row r="932" spans="1:4" s="18" customFormat="1" x14ac:dyDescent="0.25">
      <c r="A932" s="19"/>
      <c r="B932" s="19"/>
      <c r="C932" s="19"/>
      <c r="D932" s="22"/>
    </row>
    <row r="933" spans="1:4" s="18" customFormat="1" x14ac:dyDescent="0.25">
      <c r="A933" s="19"/>
      <c r="B933" s="19"/>
      <c r="C933" s="19"/>
      <c r="D933" s="22"/>
    </row>
    <row r="934" spans="1:4" s="13" customFormat="1" x14ac:dyDescent="0.25">
      <c r="A934" s="19"/>
      <c r="B934" s="19"/>
      <c r="C934" s="19"/>
      <c r="D934" s="22"/>
    </row>
    <row r="948" spans="1:4" s="13" customFormat="1" x14ac:dyDescent="0.25">
      <c r="A948" s="19"/>
      <c r="B948" s="19"/>
      <c r="C948" s="19"/>
      <c r="D948" s="22"/>
    </row>
    <row r="955" spans="1:4" s="12" customFormat="1" x14ac:dyDescent="0.25">
      <c r="A955" s="19"/>
      <c r="B955" s="19"/>
      <c r="C955" s="19"/>
      <c r="D955" s="22"/>
    </row>
    <row r="956" spans="1:4" s="12" customFormat="1" x14ac:dyDescent="0.25">
      <c r="A956" s="19"/>
      <c r="B956" s="19"/>
      <c r="C956" s="19"/>
      <c r="D956" s="22"/>
    </row>
    <row r="958" spans="1:4" s="12" customFormat="1" x14ac:dyDescent="0.25">
      <c r="A958" s="19"/>
      <c r="B958" s="19"/>
      <c r="C958" s="19"/>
      <c r="D958" s="22"/>
    </row>
    <row r="964" spans="1:4" s="13" customFormat="1" x14ac:dyDescent="0.25">
      <c r="A964" s="19"/>
      <c r="B964" s="19"/>
      <c r="C964" s="19"/>
      <c r="D964" s="22"/>
    </row>
    <row r="965" spans="1:4" s="13" customFormat="1" x14ac:dyDescent="0.25">
      <c r="A965" s="19"/>
      <c r="B965" s="19"/>
      <c r="C965" s="19"/>
      <c r="D965" s="22"/>
    </row>
    <row r="971" spans="1:4" s="13" customFormat="1" x14ac:dyDescent="0.25">
      <c r="A971" s="19"/>
      <c r="B971" s="19"/>
      <c r="C971" s="19"/>
      <c r="D971" s="22"/>
    </row>
    <row r="972" spans="1:4" s="13" customFormat="1" x14ac:dyDescent="0.25">
      <c r="A972" s="19"/>
      <c r="B972" s="19"/>
      <c r="C972" s="19"/>
      <c r="D972" s="22"/>
    </row>
    <row r="982" spans="1:4" s="13" customFormat="1" x14ac:dyDescent="0.25">
      <c r="A982" s="19"/>
      <c r="B982" s="19"/>
      <c r="C982" s="19"/>
      <c r="D982" s="22"/>
    </row>
    <row r="983" spans="1:4" s="13" customFormat="1" x14ac:dyDescent="0.25">
      <c r="A983" s="19"/>
      <c r="B983" s="19"/>
      <c r="C983" s="19"/>
      <c r="D983" s="22"/>
    </row>
    <row r="993" spans="1:4" s="12" customFormat="1" x14ac:dyDescent="0.25">
      <c r="A993" s="19"/>
      <c r="B993" s="19"/>
      <c r="C993" s="19"/>
      <c r="D993" s="22"/>
    </row>
    <row r="1000" spans="1:4" s="13" customFormat="1" x14ac:dyDescent="0.25">
      <c r="A1000" s="19"/>
      <c r="B1000" s="19"/>
      <c r="C1000" s="19"/>
      <c r="D1000" s="22"/>
    </row>
    <row r="1019" spans="1:4" s="12" customFormat="1" x14ac:dyDescent="0.25">
      <c r="A1019" s="19"/>
      <c r="B1019" s="19"/>
      <c r="C1019" s="19"/>
      <c r="D1019" s="22"/>
    </row>
    <row r="1020" spans="1:4" s="12" customFormat="1" x14ac:dyDescent="0.25">
      <c r="A1020" s="19"/>
      <c r="B1020" s="19"/>
      <c r="C1020" s="19"/>
      <c r="D1020" s="22"/>
    </row>
    <row r="1021" spans="1:4" s="12" customFormat="1" x14ac:dyDescent="0.25">
      <c r="A1021" s="19"/>
      <c r="B1021" s="19"/>
      <c r="C1021" s="19"/>
      <c r="D1021" s="22"/>
    </row>
    <row r="1022" spans="1:4" s="12" customFormat="1" x14ac:dyDescent="0.25">
      <c r="A1022" s="19"/>
      <c r="B1022" s="19"/>
      <c r="C1022" s="19"/>
      <c r="D1022" s="22"/>
    </row>
    <row r="1023" spans="1:4" s="13" customFormat="1" x14ac:dyDescent="0.25">
      <c r="A1023" s="19"/>
      <c r="B1023" s="19"/>
      <c r="C1023" s="19"/>
      <c r="D1023" s="22"/>
    </row>
    <row r="1024" spans="1:4" s="13" customFormat="1" x14ac:dyDescent="0.25">
      <c r="A1024" s="19"/>
      <c r="B1024" s="19"/>
      <c r="C1024" s="19"/>
      <c r="D1024" s="22"/>
    </row>
    <row r="1025" spans="1:4" s="13" customFormat="1" x14ac:dyDescent="0.25">
      <c r="A1025" s="19"/>
      <c r="B1025" s="19"/>
      <c r="C1025" s="19"/>
      <c r="D1025" s="22"/>
    </row>
    <row r="1027" spans="1:4" s="12" customFormat="1" x14ac:dyDescent="0.25">
      <c r="A1027" s="19"/>
      <c r="B1027" s="19"/>
      <c r="C1027" s="19"/>
      <c r="D1027" s="22"/>
    </row>
    <row r="1040" spans="1:4" s="12" customFormat="1" x14ac:dyDescent="0.25">
      <c r="A1040" s="19"/>
      <c r="B1040" s="19"/>
      <c r="C1040" s="19"/>
      <c r="D1040" s="22"/>
    </row>
    <row r="1047" spans="1:4" s="12" customFormat="1" x14ac:dyDescent="0.25">
      <c r="A1047" s="19"/>
      <c r="B1047" s="19"/>
      <c r="C1047" s="19"/>
      <c r="D1047" s="22"/>
    </row>
    <row r="1048" spans="1:4" s="12" customFormat="1" x14ac:dyDescent="0.25">
      <c r="A1048" s="19"/>
      <c r="B1048" s="19"/>
      <c r="C1048" s="19"/>
      <c r="D1048" s="22"/>
    </row>
    <row r="1049" spans="1:4" s="13" customFormat="1" x14ac:dyDescent="0.25">
      <c r="A1049" s="19"/>
      <c r="B1049" s="19"/>
      <c r="C1049" s="19"/>
      <c r="D1049" s="22"/>
    </row>
    <row r="1050" spans="1:4" s="13" customFormat="1" x14ac:dyDescent="0.25">
      <c r="A1050" s="19"/>
      <c r="B1050" s="19"/>
      <c r="C1050" s="19"/>
      <c r="D1050" s="22"/>
    </row>
    <row r="1051" spans="1:4" s="13" customFormat="1" x14ac:dyDescent="0.25">
      <c r="A1051" s="19"/>
      <c r="B1051" s="19"/>
      <c r="C1051" s="19"/>
      <c r="D1051" s="22"/>
    </row>
    <row r="1053" spans="1:4" s="12" customFormat="1" x14ac:dyDescent="0.25">
      <c r="A1053" s="19"/>
      <c r="B1053" s="19"/>
      <c r="C1053" s="19"/>
      <c r="D1053" s="22"/>
    </row>
    <row r="1055" spans="1:4" s="12" customFormat="1" x14ac:dyDescent="0.25">
      <c r="A1055" s="19"/>
      <c r="B1055" s="19"/>
      <c r="C1055" s="19"/>
      <c r="D1055" s="22"/>
    </row>
    <row r="1062" spans="1:4" s="13" customFormat="1" x14ac:dyDescent="0.25">
      <c r="A1062" s="19"/>
      <c r="B1062" s="19"/>
      <c r="C1062" s="19"/>
      <c r="D1062" s="22"/>
    </row>
    <row r="1067" spans="1:4" s="12" customFormat="1" x14ac:dyDescent="0.25">
      <c r="A1067" s="19"/>
      <c r="B1067" s="19"/>
      <c r="C1067" s="19"/>
      <c r="D1067" s="22"/>
    </row>
    <row r="1069" spans="1:4" s="12" customFormat="1" x14ac:dyDescent="0.25">
      <c r="A1069" s="19"/>
      <c r="B1069" s="19"/>
      <c r="C1069" s="19"/>
      <c r="D1069" s="22"/>
    </row>
    <row r="1070" spans="1:4" s="12" customFormat="1" x14ac:dyDescent="0.25">
      <c r="A1070" s="19"/>
      <c r="B1070" s="19"/>
      <c r="C1070" s="19"/>
      <c r="D1070" s="22"/>
    </row>
    <row r="1071" spans="1:4" s="12" customFormat="1" x14ac:dyDescent="0.25">
      <c r="A1071" s="19"/>
      <c r="B1071" s="19"/>
      <c r="C1071" s="19"/>
      <c r="D1071" s="22"/>
    </row>
    <row r="1074" spans="1:4" s="12" customFormat="1" x14ac:dyDescent="0.25">
      <c r="A1074" s="19"/>
      <c r="B1074" s="19"/>
      <c r="C1074" s="19"/>
      <c r="D1074" s="22"/>
    </row>
    <row r="1075" spans="1:4" s="12" customFormat="1" x14ac:dyDescent="0.25">
      <c r="A1075" s="19"/>
      <c r="B1075" s="19"/>
      <c r="C1075" s="19"/>
      <c r="D1075" s="22"/>
    </row>
    <row r="1076" spans="1:4" s="13" customFormat="1" x14ac:dyDescent="0.25">
      <c r="A1076" s="19"/>
      <c r="B1076" s="19"/>
      <c r="C1076" s="19"/>
      <c r="D1076" s="22"/>
    </row>
    <row r="1077" spans="1:4" s="13" customFormat="1" x14ac:dyDescent="0.25">
      <c r="A1077" s="19"/>
      <c r="B1077" s="19"/>
      <c r="C1077" s="19"/>
      <c r="D1077" s="22"/>
    </row>
    <row r="1078" spans="1:4" s="13" customFormat="1" x14ac:dyDescent="0.25">
      <c r="A1078" s="19"/>
      <c r="B1078" s="19"/>
      <c r="C1078" s="19"/>
      <c r="D1078" s="22"/>
    </row>
    <row r="1079" spans="1:4" s="13" customFormat="1" x14ac:dyDescent="0.25">
      <c r="A1079" s="19"/>
      <c r="B1079" s="19"/>
      <c r="C1079" s="19"/>
      <c r="D1079" s="22"/>
    </row>
    <row r="1080" spans="1:4" s="13" customFormat="1" x14ac:dyDescent="0.25">
      <c r="A1080" s="19"/>
      <c r="B1080" s="19"/>
      <c r="C1080" s="19"/>
      <c r="D1080" s="22"/>
    </row>
    <row r="1081" spans="1:4" s="13" customFormat="1" x14ac:dyDescent="0.25">
      <c r="A1081" s="19"/>
      <c r="B1081" s="19"/>
      <c r="C1081" s="19"/>
      <c r="D1081" s="22"/>
    </row>
    <row r="1082" spans="1:4" s="18" customFormat="1" x14ac:dyDescent="0.25">
      <c r="A1082" s="19"/>
      <c r="B1082" s="19"/>
      <c r="C1082" s="19"/>
      <c r="D1082" s="22"/>
    </row>
    <row r="1083" spans="1:4" s="18" customFormat="1" x14ac:dyDescent="0.25">
      <c r="A1083" s="19"/>
      <c r="B1083" s="19"/>
      <c r="C1083" s="19"/>
      <c r="D1083" s="22"/>
    </row>
    <row r="1084" spans="1:4" s="18" customFormat="1" x14ac:dyDescent="0.25">
      <c r="A1084" s="19"/>
      <c r="B1084" s="19"/>
      <c r="C1084" s="19"/>
      <c r="D1084" s="22"/>
    </row>
    <row r="1085" spans="1:4" s="18" customFormat="1" x14ac:dyDescent="0.25">
      <c r="A1085" s="19"/>
      <c r="B1085" s="19"/>
      <c r="C1085" s="19"/>
      <c r="D1085" s="22"/>
    </row>
    <row r="1086" spans="1:4" s="18" customFormat="1" x14ac:dyDescent="0.25">
      <c r="A1086" s="19"/>
      <c r="B1086" s="19"/>
      <c r="C1086" s="19"/>
      <c r="D1086" s="22"/>
    </row>
    <row r="1087" spans="1:4" s="18" customFormat="1" x14ac:dyDescent="0.25">
      <c r="A1087" s="19"/>
      <c r="B1087" s="19"/>
      <c r="C1087" s="19"/>
      <c r="D1087" s="22"/>
    </row>
    <row r="1088" spans="1:4" s="18" customFormat="1" x14ac:dyDescent="0.25">
      <c r="A1088" s="19"/>
      <c r="B1088" s="19"/>
      <c r="C1088" s="19"/>
      <c r="D1088" s="22"/>
    </row>
    <row r="1089" spans="1:4" s="18" customFormat="1" x14ac:dyDescent="0.25">
      <c r="A1089" s="19"/>
      <c r="B1089" s="19"/>
      <c r="C1089" s="19"/>
      <c r="D1089" s="22"/>
    </row>
    <row r="1090" spans="1:4" s="18" customFormat="1" x14ac:dyDescent="0.25">
      <c r="A1090" s="19"/>
      <c r="B1090" s="19"/>
      <c r="C1090" s="19"/>
      <c r="D1090" s="22"/>
    </row>
    <row r="1091" spans="1:4" s="18" customFormat="1" x14ac:dyDescent="0.25">
      <c r="A1091" s="19"/>
      <c r="B1091" s="19"/>
      <c r="C1091" s="19"/>
      <c r="D1091" s="22"/>
    </row>
    <row r="1092" spans="1:4" s="18" customFormat="1" x14ac:dyDescent="0.25">
      <c r="A1092" s="19"/>
      <c r="B1092" s="19"/>
      <c r="C1092" s="19"/>
      <c r="D1092" s="22"/>
    </row>
    <row r="1093" spans="1:4" s="18" customFormat="1" x14ac:dyDescent="0.25">
      <c r="A1093" s="19"/>
      <c r="B1093" s="19"/>
      <c r="C1093" s="19"/>
      <c r="D1093" s="22"/>
    </row>
    <row r="1094" spans="1:4" s="18" customFormat="1" x14ac:dyDescent="0.25">
      <c r="A1094" s="19"/>
      <c r="B1094" s="19"/>
      <c r="C1094" s="19"/>
      <c r="D1094" s="22"/>
    </row>
    <row r="1095" spans="1:4" s="18" customFormat="1" x14ac:dyDescent="0.25">
      <c r="A1095" s="19"/>
      <c r="B1095" s="19"/>
      <c r="C1095" s="19"/>
      <c r="D1095" s="22"/>
    </row>
    <row r="1096" spans="1:4" s="18" customFormat="1" x14ac:dyDescent="0.25">
      <c r="A1096" s="19"/>
      <c r="B1096" s="19"/>
      <c r="C1096" s="19"/>
      <c r="D1096" s="22"/>
    </row>
    <row r="1097" spans="1:4" s="18" customFormat="1" x14ac:dyDescent="0.25">
      <c r="A1097" s="19"/>
      <c r="B1097" s="19"/>
      <c r="C1097" s="19"/>
      <c r="D1097" s="22"/>
    </row>
    <row r="1098" spans="1:4" s="18" customFormat="1" x14ac:dyDescent="0.25">
      <c r="A1098" s="19"/>
      <c r="B1098" s="19"/>
      <c r="C1098" s="19"/>
      <c r="D1098" s="22"/>
    </row>
    <row r="1099" spans="1:4" s="18" customFormat="1" x14ac:dyDescent="0.25">
      <c r="A1099" s="19"/>
      <c r="B1099" s="19"/>
      <c r="C1099" s="19"/>
      <c r="D1099" s="22"/>
    </row>
    <row r="1100" spans="1:4" s="18" customFormat="1" x14ac:dyDescent="0.25">
      <c r="A1100" s="19"/>
      <c r="B1100" s="19"/>
      <c r="C1100" s="19"/>
      <c r="D1100" s="22"/>
    </row>
    <row r="1101" spans="1:4" s="18" customFormat="1" x14ac:dyDescent="0.25">
      <c r="A1101" s="19"/>
      <c r="B1101" s="19"/>
      <c r="C1101" s="19"/>
      <c r="D1101" s="22"/>
    </row>
    <row r="1102" spans="1:4" s="18" customFormat="1" x14ac:dyDescent="0.25">
      <c r="A1102" s="19"/>
      <c r="B1102" s="19"/>
      <c r="C1102" s="19"/>
      <c r="D1102" s="22"/>
    </row>
    <row r="1103" spans="1:4" s="18" customFormat="1" x14ac:dyDescent="0.25">
      <c r="A1103" s="19"/>
      <c r="B1103" s="19"/>
      <c r="C1103" s="19"/>
      <c r="D1103" s="22"/>
    </row>
    <row r="1104" spans="1:4" s="18" customFormat="1" x14ac:dyDescent="0.25">
      <c r="A1104" s="19"/>
      <c r="B1104" s="19"/>
      <c r="C1104" s="19"/>
      <c r="D1104" s="22"/>
    </row>
    <row r="1105" spans="1:4" s="18" customFormat="1" x14ac:dyDescent="0.25">
      <c r="A1105" s="19"/>
      <c r="B1105" s="19"/>
      <c r="C1105" s="19"/>
      <c r="D1105" s="22"/>
    </row>
    <row r="1106" spans="1:4" s="18" customFormat="1" x14ac:dyDescent="0.25">
      <c r="A1106" s="19"/>
      <c r="B1106" s="19"/>
      <c r="C1106" s="19"/>
      <c r="D1106" s="22"/>
    </row>
    <row r="1107" spans="1:4" s="18" customFormat="1" x14ac:dyDescent="0.25">
      <c r="A1107" s="19"/>
      <c r="B1107" s="19"/>
      <c r="C1107" s="19"/>
      <c r="D1107" s="22"/>
    </row>
    <row r="1108" spans="1:4" s="18" customFormat="1" x14ac:dyDescent="0.25">
      <c r="A1108" s="19"/>
      <c r="B1108" s="19"/>
      <c r="C1108" s="19"/>
      <c r="D1108" s="22"/>
    </row>
    <row r="1109" spans="1:4" s="18" customFormat="1" x14ac:dyDescent="0.25">
      <c r="A1109" s="19"/>
      <c r="B1109" s="19"/>
      <c r="C1109" s="19"/>
      <c r="D1109" s="22"/>
    </row>
    <row r="1127" spans="1:4" s="12" customFormat="1" x14ac:dyDescent="0.25">
      <c r="A1127" s="19"/>
      <c r="B1127" s="19"/>
      <c r="C1127" s="19"/>
      <c r="D1127" s="22"/>
    </row>
    <row r="1128" spans="1:4" s="13" customFormat="1" x14ac:dyDescent="0.25">
      <c r="A1128" s="19"/>
      <c r="B1128" s="19"/>
      <c r="C1128" s="19"/>
      <c r="D1128" s="22"/>
    </row>
    <row r="1129" spans="1:4" s="13" customFormat="1" x14ac:dyDescent="0.25">
      <c r="A1129" s="19"/>
      <c r="B1129" s="19"/>
      <c r="C1129" s="19"/>
      <c r="D1129" s="22"/>
    </row>
    <row r="1130" spans="1:4" s="13" customFormat="1" x14ac:dyDescent="0.25">
      <c r="A1130" s="19"/>
      <c r="B1130" s="19"/>
      <c r="C1130" s="19"/>
      <c r="D1130" s="22"/>
    </row>
    <row r="1131" spans="1:4" s="13" customFormat="1" x14ac:dyDescent="0.25">
      <c r="A1131" s="19"/>
      <c r="B1131" s="19"/>
      <c r="C1131" s="19"/>
      <c r="D1131" s="22"/>
    </row>
    <row r="1132" spans="1:4" s="13" customFormat="1" x14ac:dyDescent="0.25">
      <c r="A1132" s="19"/>
      <c r="B1132" s="19"/>
      <c r="C1132" s="19"/>
      <c r="D1132" s="22"/>
    </row>
    <row r="1133" spans="1:4" s="15" customFormat="1" x14ac:dyDescent="0.25">
      <c r="A1133" s="19"/>
      <c r="B1133" s="19"/>
      <c r="C1133" s="19"/>
      <c r="D1133" s="22"/>
    </row>
    <row r="1151" spans="1:4" s="18" customFormat="1" x14ac:dyDescent="0.25">
      <c r="A1151" s="19"/>
      <c r="B1151" s="19"/>
      <c r="C1151" s="19"/>
      <c r="D1151" s="22"/>
    </row>
    <row r="1153" spans="1:4" s="13" customFormat="1" x14ac:dyDescent="0.25">
      <c r="A1153" s="19"/>
      <c r="B1153" s="19"/>
      <c r="C1153" s="19"/>
      <c r="D1153" s="22"/>
    </row>
    <row r="1157" spans="1:4" s="13" customFormat="1" x14ac:dyDescent="0.25">
      <c r="A1157" s="19"/>
      <c r="B1157" s="19"/>
      <c r="C1157" s="19"/>
      <c r="D1157" s="22"/>
    </row>
    <row r="1158" spans="1:4" s="18" customFormat="1" x14ac:dyDescent="0.25">
      <c r="A1158" s="19"/>
      <c r="B1158" s="19"/>
      <c r="C1158" s="19"/>
      <c r="D1158" s="22"/>
    </row>
    <row r="1159" spans="1:4" s="13" customFormat="1" x14ac:dyDescent="0.25">
      <c r="A1159" s="19"/>
      <c r="B1159" s="19"/>
      <c r="C1159" s="19"/>
      <c r="D1159" s="22"/>
    </row>
    <row r="1160" spans="1:4" s="13" customFormat="1" x14ac:dyDescent="0.25">
      <c r="A1160" s="19"/>
      <c r="B1160" s="19"/>
      <c r="C1160" s="19"/>
      <c r="D1160" s="22"/>
    </row>
    <row r="1161" spans="1:4" s="11" customFormat="1" x14ac:dyDescent="0.25">
      <c r="A1161" s="19"/>
      <c r="B1161" s="19"/>
      <c r="C1161" s="19"/>
      <c r="D1161" s="22"/>
    </row>
    <row r="1162" spans="1:4" s="11" customFormat="1" x14ac:dyDescent="0.25">
      <c r="A1162" s="19"/>
      <c r="B1162" s="19"/>
      <c r="C1162" s="19"/>
      <c r="D1162" s="22"/>
    </row>
    <row r="1163" spans="1:4" s="11" customFormat="1" x14ac:dyDescent="0.25">
      <c r="A1163" s="19"/>
      <c r="B1163" s="19"/>
      <c r="C1163" s="19"/>
      <c r="D1163" s="22"/>
    </row>
    <row r="1164" spans="1:4" s="11" customFormat="1" x14ac:dyDescent="0.25">
      <c r="A1164" s="19"/>
      <c r="B1164" s="19"/>
      <c r="C1164" s="19"/>
      <c r="D1164" s="22"/>
    </row>
    <row r="1165" spans="1:4" s="11" customFormat="1" x14ac:dyDescent="0.25">
      <c r="A1165" s="19"/>
      <c r="B1165" s="19"/>
      <c r="C1165" s="19"/>
      <c r="D1165" s="22"/>
    </row>
    <row r="1166" spans="1:4" s="11" customFormat="1" x14ac:dyDescent="0.25">
      <c r="A1166" s="19"/>
      <c r="B1166" s="19"/>
      <c r="C1166" s="19"/>
      <c r="D1166" s="22"/>
    </row>
    <row r="1167" spans="1:4" s="11" customFormat="1" x14ac:dyDescent="0.25">
      <c r="A1167" s="19"/>
      <c r="B1167" s="19"/>
      <c r="C1167" s="19"/>
      <c r="D1167" s="22"/>
    </row>
    <row r="1168" spans="1:4" s="11" customFormat="1" x14ac:dyDescent="0.25">
      <c r="A1168" s="19"/>
      <c r="B1168" s="19"/>
      <c r="C1168" s="19"/>
      <c r="D1168" s="22"/>
    </row>
    <row r="1169" spans="1:4" s="11" customFormat="1" x14ac:dyDescent="0.25">
      <c r="A1169" s="19"/>
      <c r="B1169" s="19"/>
      <c r="C1169" s="19"/>
      <c r="D1169" s="22"/>
    </row>
    <row r="1170" spans="1:4" s="11" customFormat="1" x14ac:dyDescent="0.25">
      <c r="A1170" s="19"/>
      <c r="B1170" s="19"/>
      <c r="C1170" s="19"/>
      <c r="D1170" s="22"/>
    </row>
    <row r="1171" spans="1:4" s="11" customFormat="1" x14ac:dyDescent="0.25">
      <c r="A1171" s="19"/>
      <c r="B1171" s="19"/>
      <c r="C1171" s="19"/>
      <c r="D1171" s="22"/>
    </row>
    <row r="1172" spans="1:4" s="11" customFormat="1" x14ac:dyDescent="0.25">
      <c r="A1172" s="19"/>
      <c r="B1172" s="19"/>
      <c r="C1172" s="19"/>
      <c r="D1172" s="22"/>
    </row>
    <row r="1173" spans="1:4" s="11" customFormat="1" x14ac:dyDescent="0.25">
      <c r="A1173" s="19"/>
      <c r="B1173" s="19"/>
      <c r="C1173" s="19"/>
      <c r="D1173" s="22"/>
    </row>
    <row r="1174" spans="1:4" s="11" customFormat="1" x14ac:dyDescent="0.25">
      <c r="A1174" s="19"/>
      <c r="B1174" s="19"/>
      <c r="C1174" s="19"/>
      <c r="D1174" s="22"/>
    </row>
    <row r="1175" spans="1:4" s="11" customFormat="1" x14ac:dyDescent="0.25">
      <c r="A1175" s="19"/>
      <c r="B1175" s="19"/>
      <c r="C1175" s="19"/>
      <c r="D1175" s="22"/>
    </row>
    <row r="1176" spans="1:4" s="11" customFormat="1" x14ac:dyDescent="0.25">
      <c r="A1176" s="19"/>
      <c r="B1176" s="19"/>
      <c r="C1176" s="19"/>
      <c r="D1176" s="22"/>
    </row>
    <row r="1177" spans="1:4" s="11" customFormat="1" x14ac:dyDescent="0.25">
      <c r="A1177" s="19"/>
      <c r="B1177" s="19"/>
      <c r="C1177" s="19"/>
      <c r="D1177" s="22"/>
    </row>
    <row r="1178" spans="1:4" s="11" customFormat="1" x14ac:dyDescent="0.25">
      <c r="A1178" s="19"/>
      <c r="B1178" s="19"/>
      <c r="C1178" s="19"/>
      <c r="D1178" s="22"/>
    </row>
    <row r="1179" spans="1:4" s="11" customFormat="1" x14ac:dyDescent="0.25">
      <c r="A1179" s="19"/>
      <c r="B1179" s="19"/>
      <c r="C1179" s="19"/>
      <c r="D1179" s="22"/>
    </row>
    <row r="1180" spans="1:4" s="11" customFormat="1" x14ac:dyDescent="0.25">
      <c r="A1180" s="19"/>
      <c r="B1180" s="19"/>
      <c r="C1180" s="19"/>
      <c r="D1180" s="22"/>
    </row>
    <row r="1181" spans="1:4" s="11" customFormat="1" x14ac:dyDescent="0.25">
      <c r="A1181" s="19"/>
      <c r="B1181" s="19"/>
      <c r="C1181" s="19"/>
      <c r="D1181" s="22"/>
    </row>
    <row r="1191" spans="1:4" s="12" customFormat="1" x14ac:dyDescent="0.25">
      <c r="A1191" s="19"/>
      <c r="B1191" s="19"/>
      <c r="C1191" s="19"/>
      <c r="D1191" s="22"/>
    </row>
    <row r="1192" spans="1:4" s="12" customFormat="1" x14ac:dyDescent="0.25">
      <c r="A1192" s="19"/>
      <c r="B1192" s="19"/>
      <c r="C1192" s="19"/>
      <c r="D1192" s="22"/>
    </row>
    <row r="1193" spans="1:4" s="12" customFormat="1" x14ac:dyDescent="0.25">
      <c r="A1193" s="19"/>
      <c r="B1193" s="19"/>
      <c r="C1193" s="19"/>
      <c r="D1193" s="22"/>
    </row>
    <row r="1194" spans="1:4" s="12" customFormat="1" x14ac:dyDescent="0.25">
      <c r="A1194" s="19"/>
      <c r="B1194" s="19"/>
      <c r="C1194" s="19"/>
      <c r="D1194" s="22"/>
    </row>
    <row r="1195" spans="1:4" s="12" customFormat="1" x14ac:dyDescent="0.25">
      <c r="A1195" s="19"/>
      <c r="B1195" s="19"/>
      <c r="C1195" s="19"/>
      <c r="D1195" s="22"/>
    </row>
    <row r="1231" spans="1:4" s="13" customFormat="1" x14ac:dyDescent="0.25">
      <c r="A1231" s="19"/>
      <c r="B1231" s="19"/>
      <c r="C1231" s="19"/>
      <c r="D1231" s="22"/>
    </row>
    <row r="1244" spans="1:4" s="18" customFormat="1" x14ac:dyDescent="0.25">
      <c r="A1244" s="19"/>
      <c r="B1244" s="19"/>
      <c r="C1244" s="19"/>
      <c r="D1244" s="22"/>
    </row>
    <row r="1247" spans="1:4" s="13" customFormat="1" x14ac:dyDescent="0.25">
      <c r="A1247" s="19"/>
      <c r="B1247" s="19"/>
      <c r="C1247" s="19"/>
      <c r="D1247" s="22"/>
    </row>
    <row r="1268" spans="1:4" s="10" customFormat="1" x14ac:dyDescent="0.25">
      <c r="A1268" s="19"/>
      <c r="B1268" s="19"/>
      <c r="C1268" s="19"/>
      <c r="D1268" s="22"/>
    </row>
    <row r="1269" spans="1:4" s="10" customFormat="1" x14ac:dyDescent="0.25">
      <c r="A1269" s="19"/>
      <c r="B1269" s="19"/>
      <c r="C1269" s="19"/>
      <c r="D1269" s="22"/>
    </row>
    <row r="1270" spans="1:4" s="10" customFormat="1" x14ac:dyDescent="0.25">
      <c r="A1270" s="19"/>
      <c r="B1270" s="19"/>
      <c r="C1270" s="19"/>
      <c r="D1270" s="22"/>
    </row>
    <row r="1271" spans="1:4" s="10" customFormat="1" x14ac:dyDescent="0.25">
      <c r="A1271" s="19"/>
      <c r="B1271" s="19"/>
      <c r="C1271" s="19"/>
      <c r="D1271" s="22"/>
    </row>
    <row r="1272" spans="1:4" s="10" customFormat="1" x14ac:dyDescent="0.25">
      <c r="A1272" s="19"/>
      <c r="B1272" s="19"/>
      <c r="C1272" s="19"/>
      <c r="D1272" s="22"/>
    </row>
    <row r="1294" spans="1:4" s="13" customFormat="1" x14ac:dyDescent="0.25">
      <c r="A1294" s="19"/>
      <c r="B1294" s="19"/>
      <c r="C1294" s="19"/>
      <c r="D1294" s="22"/>
    </row>
    <row r="1295" spans="1:4" s="13" customFormat="1" x14ac:dyDescent="0.25">
      <c r="A1295" s="19"/>
      <c r="B1295" s="19"/>
      <c r="C1295" s="19"/>
      <c r="D1295" s="22"/>
    </row>
    <row r="1296" spans="1:4" s="13" customFormat="1" x14ac:dyDescent="0.25">
      <c r="A1296" s="19"/>
      <c r="B1296" s="19"/>
      <c r="C1296" s="19"/>
      <c r="D1296" s="22"/>
    </row>
    <row r="1297" spans="1:4" s="13" customFormat="1" x14ac:dyDescent="0.25">
      <c r="A1297" s="19"/>
      <c r="B1297" s="19"/>
      <c r="C1297" s="19"/>
      <c r="D1297" s="22"/>
    </row>
    <row r="1298" spans="1:4" s="13" customFormat="1" x14ac:dyDescent="0.25">
      <c r="A1298" s="19"/>
      <c r="B1298" s="19"/>
      <c r="C1298" s="19"/>
      <c r="D1298" s="22"/>
    </row>
    <row r="1299" spans="1:4" s="13" customFormat="1" x14ac:dyDescent="0.25">
      <c r="A1299" s="19"/>
      <c r="B1299" s="19"/>
      <c r="C1299" s="19"/>
      <c r="D1299" s="22"/>
    </row>
    <row r="1300" spans="1:4" s="13" customFormat="1" x14ac:dyDescent="0.25">
      <c r="A1300" s="19"/>
      <c r="B1300" s="19"/>
      <c r="C1300" s="19"/>
      <c r="D1300" s="22"/>
    </row>
    <row r="1301" spans="1:4" s="13" customFormat="1" x14ac:dyDescent="0.25">
      <c r="A1301" s="19"/>
      <c r="B1301" s="19"/>
      <c r="C1301" s="19"/>
      <c r="D1301" s="22"/>
    </row>
    <row r="1302" spans="1:4" s="13" customFormat="1" x14ac:dyDescent="0.25">
      <c r="A1302" s="19"/>
      <c r="B1302" s="19"/>
      <c r="C1302" s="19"/>
      <c r="D1302" s="22"/>
    </row>
    <row r="1303" spans="1:4" s="13" customFormat="1" x14ac:dyDescent="0.25">
      <c r="A1303" s="19"/>
      <c r="B1303" s="19"/>
      <c r="C1303" s="19"/>
      <c r="D1303" s="22"/>
    </row>
    <row r="1304" spans="1:4" s="13" customFormat="1" x14ac:dyDescent="0.25">
      <c r="A1304" s="19"/>
      <c r="B1304" s="19"/>
      <c r="C1304" s="19"/>
      <c r="D1304" s="22"/>
    </row>
    <row r="1305" spans="1:4" s="13" customFormat="1" x14ac:dyDescent="0.25">
      <c r="A1305" s="19"/>
      <c r="B1305" s="19"/>
      <c r="C1305" s="19"/>
      <c r="D1305" s="22"/>
    </row>
    <row r="1306" spans="1:4" s="13" customFormat="1" x14ac:dyDescent="0.25">
      <c r="A1306" s="19"/>
      <c r="B1306" s="19"/>
      <c r="C1306" s="19"/>
      <c r="D1306" s="22"/>
    </row>
    <row r="1307" spans="1:4" s="13" customFormat="1" x14ac:dyDescent="0.25">
      <c r="A1307" s="19"/>
      <c r="B1307" s="19"/>
      <c r="C1307" s="19"/>
      <c r="D1307" s="22"/>
    </row>
    <row r="1308" spans="1:4" s="13" customFormat="1" x14ac:dyDescent="0.25">
      <c r="A1308" s="19"/>
      <c r="B1308" s="19"/>
      <c r="C1308" s="19"/>
      <c r="D1308" s="22"/>
    </row>
    <row r="1309" spans="1:4" s="13" customFormat="1" x14ac:dyDescent="0.25">
      <c r="A1309" s="19"/>
      <c r="B1309" s="19"/>
      <c r="C1309" s="19"/>
      <c r="D1309" s="22"/>
    </row>
    <row r="1310" spans="1:4" s="13" customFormat="1" x14ac:dyDescent="0.25">
      <c r="A1310" s="19"/>
      <c r="B1310" s="19"/>
      <c r="C1310" s="19"/>
      <c r="D1310" s="22"/>
    </row>
    <row r="1311" spans="1:4" s="13" customFormat="1" x14ac:dyDescent="0.25">
      <c r="A1311" s="19"/>
      <c r="B1311" s="19"/>
      <c r="C1311" s="19"/>
      <c r="D1311" s="22"/>
    </row>
    <row r="1312" spans="1:4" s="13" customFormat="1" x14ac:dyDescent="0.25">
      <c r="A1312" s="19"/>
      <c r="B1312" s="19"/>
      <c r="C1312" s="19"/>
      <c r="D1312" s="22"/>
    </row>
    <row r="1313" spans="1:4" s="13" customFormat="1" x14ac:dyDescent="0.25">
      <c r="A1313" s="19"/>
      <c r="B1313" s="19"/>
      <c r="C1313" s="19"/>
      <c r="D1313" s="22"/>
    </row>
    <row r="1314" spans="1:4" s="13" customFormat="1" x14ac:dyDescent="0.25">
      <c r="A1314" s="19"/>
      <c r="B1314" s="19"/>
      <c r="C1314" s="19"/>
      <c r="D1314" s="22"/>
    </row>
    <row r="1315" spans="1:4" s="13" customFormat="1" x14ac:dyDescent="0.25">
      <c r="A1315" s="19"/>
      <c r="B1315" s="19"/>
      <c r="C1315" s="19"/>
      <c r="D1315" s="22"/>
    </row>
    <row r="1316" spans="1:4" s="13" customFormat="1" x14ac:dyDescent="0.25">
      <c r="A1316" s="19"/>
      <c r="B1316" s="19"/>
      <c r="C1316" s="19"/>
      <c r="D1316" s="22"/>
    </row>
    <row r="1317" spans="1:4" s="13" customFormat="1" x14ac:dyDescent="0.25">
      <c r="A1317" s="19"/>
      <c r="B1317" s="19"/>
      <c r="C1317" s="19"/>
      <c r="D1317" s="22"/>
    </row>
    <row r="1318" spans="1:4" s="13" customFormat="1" x14ac:dyDescent="0.25">
      <c r="A1318" s="19"/>
      <c r="B1318" s="19"/>
      <c r="C1318" s="19"/>
      <c r="D1318" s="22"/>
    </row>
    <row r="1324" spans="1:4" s="10" customFormat="1" x14ac:dyDescent="0.25">
      <c r="A1324" s="19"/>
      <c r="B1324" s="19"/>
      <c r="C1324" s="19"/>
      <c r="D1324" s="22"/>
    </row>
    <row r="1325" spans="1:4" s="10" customFormat="1" x14ac:dyDescent="0.25">
      <c r="A1325" s="19"/>
      <c r="B1325" s="19"/>
      <c r="C1325" s="19"/>
      <c r="D1325" s="22"/>
    </row>
    <row r="1340" spans="1:4" s="10" customFormat="1" x14ac:dyDescent="0.25">
      <c r="A1340" s="19"/>
      <c r="B1340" s="19"/>
      <c r="C1340" s="19"/>
      <c r="D1340" s="22"/>
    </row>
    <row r="1341" spans="1:4" s="10" customFormat="1" x14ac:dyDescent="0.25">
      <c r="A1341" s="19"/>
      <c r="B1341" s="19"/>
      <c r="C1341" s="19"/>
      <c r="D1341" s="22"/>
    </row>
    <row r="1347" spans="1:4" s="13" customFormat="1" x14ac:dyDescent="0.25">
      <c r="A1347" s="19"/>
      <c r="B1347" s="19"/>
      <c r="C1347" s="19"/>
      <c r="D1347" s="22"/>
    </row>
    <row r="1348" spans="1:4" s="13" customFormat="1" x14ac:dyDescent="0.25">
      <c r="A1348" s="19"/>
      <c r="B1348" s="19"/>
      <c r="C1348" s="19"/>
      <c r="D1348" s="22"/>
    </row>
    <row r="1349" spans="1:4" s="13" customFormat="1" x14ac:dyDescent="0.25">
      <c r="A1349" s="19"/>
      <c r="B1349" s="19"/>
      <c r="C1349" s="19"/>
      <c r="D1349" s="22"/>
    </row>
    <row r="1350" spans="1:4" s="13" customFormat="1" x14ac:dyDescent="0.25">
      <c r="A1350" s="19"/>
      <c r="B1350" s="19"/>
      <c r="C1350" s="19"/>
      <c r="D1350" s="22"/>
    </row>
    <row r="1351" spans="1:4" s="13" customFormat="1" x14ac:dyDescent="0.25">
      <c r="A1351" s="19"/>
      <c r="B1351" s="19"/>
      <c r="C1351" s="19"/>
      <c r="D1351" s="22"/>
    </row>
    <row r="1352" spans="1:4" s="13" customFormat="1" x14ac:dyDescent="0.25">
      <c r="A1352" s="19"/>
      <c r="B1352" s="19"/>
      <c r="C1352" s="19"/>
      <c r="D1352" s="22"/>
    </row>
    <row r="1358" spans="1:4" s="10" customFormat="1" x14ac:dyDescent="0.25">
      <c r="A1358" s="19"/>
      <c r="B1358" s="19"/>
      <c r="C1358" s="19"/>
      <c r="D1358" s="22"/>
    </row>
    <row r="1359" spans="1:4" s="13" customFormat="1" x14ac:dyDescent="0.25">
      <c r="A1359" s="19"/>
      <c r="B1359" s="19"/>
      <c r="C1359" s="19"/>
      <c r="D1359" s="22"/>
    </row>
    <row r="1360" spans="1:4" s="10" customFormat="1" x14ac:dyDescent="0.25">
      <c r="A1360" s="19"/>
      <c r="B1360" s="19"/>
      <c r="C1360" s="19"/>
      <c r="D1360" s="22"/>
    </row>
    <row r="1364" spans="1:4" s="10" customFormat="1" x14ac:dyDescent="0.25">
      <c r="A1364" s="19"/>
      <c r="B1364" s="19"/>
      <c r="C1364" s="19"/>
      <c r="D1364" s="22"/>
    </row>
    <row r="1365" spans="1:4" s="13" customFormat="1" x14ac:dyDescent="0.25">
      <c r="A1365" s="19"/>
      <c r="B1365" s="19"/>
      <c r="C1365" s="19"/>
      <c r="D1365" s="22"/>
    </row>
    <row r="1366" spans="1:4" s="10" customFormat="1" x14ac:dyDescent="0.25">
      <c r="A1366" s="19"/>
      <c r="B1366" s="19"/>
      <c r="C1366" s="19"/>
      <c r="D1366" s="22"/>
    </row>
    <row r="1372" spans="1:4" s="10" customFormat="1" x14ac:dyDescent="0.25">
      <c r="A1372" s="19"/>
      <c r="B1372" s="19"/>
      <c r="C1372" s="19"/>
      <c r="D1372" s="22"/>
    </row>
    <row r="1373" spans="1:4" s="10" customFormat="1" x14ac:dyDescent="0.25">
      <c r="A1373" s="19"/>
      <c r="B1373" s="19"/>
      <c r="C1373" s="19"/>
      <c r="D1373" s="22"/>
    </row>
    <row r="1384" spans="1:4" s="10" customFormat="1" x14ac:dyDescent="0.25">
      <c r="A1384" s="19"/>
      <c r="B1384" s="19"/>
      <c r="C1384" s="19"/>
      <c r="D1384" s="22"/>
    </row>
    <row r="1451" spans="1:4" s="10" customFormat="1" x14ac:dyDescent="0.25">
      <c r="A1451" s="19"/>
      <c r="B1451" s="19"/>
      <c r="C1451" s="19"/>
      <c r="D1451" s="22"/>
    </row>
    <row r="1607" spans="1:4" s="18" customFormat="1" x14ac:dyDescent="0.25">
      <c r="A1607" s="19"/>
      <c r="B1607" s="19"/>
      <c r="C1607" s="19"/>
      <c r="D1607" s="22"/>
    </row>
    <row r="1608" spans="1:4" s="18" customFormat="1" x14ac:dyDescent="0.25">
      <c r="A1608" s="19"/>
      <c r="B1608" s="19"/>
      <c r="C1608" s="19"/>
      <c r="D1608" s="22"/>
    </row>
    <row r="1654" spans="1:4" s="9" customFormat="1" x14ac:dyDescent="0.25">
      <c r="A1654" s="19"/>
      <c r="B1654" s="19"/>
      <c r="C1654" s="19"/>
      <c r="D1654" s="22"/>
    </row>
    <row r="1657" spans="1:4" s="9" customFormat="1" x14ac:dyDescent="0.25">
      <c r="A1657" s="19"/>
      <c r="B1657" s="19"/>
      <c r="C1657" s="19"/>
      <c r="D1657" s="22"/>
    </row>
    <row r="1663" spans="1:4" s="9" customFormat="1" x14ac:dyDescent="0.25">
      <c r="A1663" s="19"/>
      <c r="B1663" s="19"/>
      <c r="C1663" s="19"/>
      <c r="D1663" s="22"/>
    </row>
    <row r="1665" spans="1:4" s="15" customFormat="1" x14ac:dyDescent="0.25">
      <c r="A1665" s="19"/>
      <c r="B1665" s="19"/>
      <c r="C1665" s="19"/>
      <c r="D1665" s="22"/>
    </row>
    <row r="1666" spans="1:4" s="18" customFormat="1" x14ac:dyDescent="0.25">
      <c r="A1666" s="19"/>
      <c r="B1666" s="19"/>
      <c r="C1666" s="19"/>
      <c r="D1666" s="22"/>
    </row>
    <row r="1667" spans="1:4" s="15" customFormat="1" x14ac:dyDescent="0.25">
      <c r="A1667" s="19"/>
      <c r="B1667" s="19"/>
      <c r="C1667" s="19"/>
      <c r="D1667" s="22"/>
    </row>
    <row r="1668" spans="1:4" s="15" customFormat="1" x14ac:dyDescent="0.25">
      <c r="A1668" s="19"/>
      <c r="B1668" s="19"/>
      <c r="C1668" s="19"/>
      <c r="D1668" s="22"/>
    </row>
    <row r="1669" spans="1:4" s="18" customFormat="1" x14ac:dyDescent="0.25">
      <c r="A1669" s="19"/>
      <c r="B1669" s="19"/>
      <c r="C1669" s="19"/>
      <c r="D1669" s="22"/>
    </row>
    <row r="1680" spans="1:4" s="7" customFormat="1" x14ac:dyDescent="0.25">
      <c r="A1680" s="19"/>
      <c r="B1680" s="19"/>
      <c r="C1680" s="19"/>
      <c r="D1680" s="22"/>
    </row>
    <row r="1682" spans="1:4" s="8" customFormat="1" x14ac:dyDescent="0.25">
      <c r="A1682" s="19"/>
      <c r="B1682" s="19"/>
      <c r="C1682" s="19"/>
      <c r="D1682" s="22"/>
    </row>
    <row r="1683" spans="1:4" s="8" customFormat="1" x14ac:dyDescent="0.25">
      <c r="A1683" s="19"/>
      <c r="B1683" s="19"/>
      <c r="C1683" s="19"/>
      <c r="D1683" s="22"/>
    </row>
    <row r="1684" spans="1:4" s="8" customFormat="1" x14ac:dyDescent="0.25">
      <c r="A1684" s="19"/>
      <c r="B1684" s="19"/>
      <c r="C1684" s="19"/>
      <c r="D1684" s="22"/>
    </row>
    <row r="1685" spans="1:4" s="8" customFormat="1" x14ac:dyDescent="0.25">
      <c r="A1685" s="19"/>
      <c r="B1685" s="19"/>
      <c r="C1685" s="19"/>
      <c r="D1685" s="22"/>
    </row>
    <row r="1686" spans="1:4" s="8" customFormat="1" x14ac:dyDescent="0.25">
      <c r="A1686" s="19"/>
      <c r="B1686" s="19"/>
      <c r="C1686" s="19"/>
      <c r="D1686" s="22"/>
    </row>
    <row r="1687" spans="1:4" s="8" customFormat="1" x14ac:dyDescent="0.25">
      <c r="A1687" s="19"/>
      <c r="B1687" s="19"/>
      <c r="C1687" s="19"/>
      <c r="D1687" s="22"/>
    </row>
    <row r="1688" spans="1:4" s="8" customFormat="1" x14ac:dyDescent="0.25">
      <c r="A1688" s="19"/>
      <c r="B1688" s="19"/>
      <c r="C1688" s="19"/>
      <c r="D1688" s="22"/>
    </row>
    <row r="1689" spans="1:4" s="8" customFormat="1" x14ac:dyDescent="0.25">
      <c r="A1689" s="19"/>
      <c r="B1689" s="19"/>
      <c r="C1689" s="19"/>
      <c r="D1689" s="22"/>
    </row>
    <row r="1690" spans="1:4" s="8" customFormat="1" x14ac:dyDescent="0.25">
      <c r="A1690" s="19"/>
      <c r="B1690" s="19"/>
      <c r="C1690" s="19"/>
      <c r="D1690" s="22"/>
    </row>
    <row r="1691" spans="1:4" s="8" customFormat="1" x14ac:dyDescent="0.25">
      <c r="A1691" s="19"/>
      <c r="B1691" s="19"/>
      <c r="C1691" s="19"/>
      <c r="D1691" s="22"/>
    </row>
    <row r="1692" spans="1:4" s="8" customFormat="1" x14ac:dyDescent="0.25">
      <c r="A1692" s="19"/>
      <c r="B1692" s="19"/>
      <c r="C1692" s="19"/>
      <c r="D1692" s="22"/>
    </row>
    <row r="1693" spans="1:4" s="8" customFormat="1" x14ac:dyDescent="0.25">
      <c r="A1693" s="19"/>
      <c r="B1693" s="19"/>
      <c r="C1693" s="19"/>
      <c r="D1693" s="22"/>
    </row>
    <row r="1694" spans="1:4" s="8" customFormat="1" x14ac:dyDescent="0.25">
      <c r="A1694" s="19"/>
      <c r="B1694" s="19"/>
      <c r="C1694" s="19"/>
      <c r="D1694" s="22"/>
    </row>
    <row r="1695" spans="1:4" s="8" customFormat="1" x14ac:dyDescent="0.25">
      <c r="A1695" s="19"/>
      <c r="B1695" s="19"/>
      <c r="C1695" s="19"/>
      <c r="D1695" s="22"/>
    </row>
    <row r="1696" spans="1:4" s="8" customFormat="1" x14ac:dyDescent="0.25">
      <c r="A1696" s="19"/>
      <c r="B1696" s="19"/>
      <c r="C1696" s="19"/>
      <c r="D1696" s="22"/>
    </row>
    <row r="1697" spans="1:4" s="8" customFormat="1" x14ac:dyDescent="0.25">
      <c r="A1697" s="19"/>
      <c r="B1697" s="19"/>
      <c r="C1697" s="19"/>
      <c r="D1697" s="22"/>
    </row>
    <row r="1698" spans="1:4" s="8" customFormat="1" x14ac:dyDescent="0.25">
      <c r="A1698" s="19"/>
      <c r="B1698" s="19"/>
      <c r="C1698" s="19"/>
      <c r="D1698" s="22"/>
    </row>
    <row r="1699" spans="1:4" s="8" customFormat="1" x14ac:dyDescent="0.25">
      <c r="A1699" s="19"/>
      <c r="B1699" s="19"/>
      <c r="C1699" s="19"/>
      <c r="D1699" s="22"/>
    </row>
    <row r="1700" spans="1:4" s="8" customFormat="1" x14ac:dyDescent="0.25">
      <c r="A1700" s="19"/>
      <c r="B1700" s="19"/>
      <c r="C1700" s="19"/>
      <c r="D1700" s="22"/>
    </row>
    <row r="1701" spans="1:4" s="8" customFormat="1" x14ac:dyDescent="0.25">
      <c r="A1701" s="19"/>
      <c r="B1701" s="19"/>
      <c r="C1701" s="19"/>
      <c r="D1701" s="22"/>
    </row>
    <row r="1702" spans="1:4" s="8" customFormat="1" x14ac:dyDescent="0.25">
      <c r="A1702" s="19"/>
      <c r="B1702" s="19"/>
      <c r="C1702" s="19"/>
      <c r="D1702" s="22"/>
    </row>
    <row r="1703" spans="1:4" s="8" customFormat="1" x14ac:dyDescent="0.25">
      <c r="A1703" s="19"/>
      <c r="B1703" s="19"/>
      <c r="C1703" s="19"/>
      <c r="D1703" s="22"/>
    </row>
    <row r="1704" spans="1:4" s="8" customFormat="1" x14ac:dyDescent="0.25">
      <c r="A1704" s="19"/>
      <c r="B1704" s="19"/>
      <c r="C1704" s="19"/>
      <c r="D1704" s="22"/>
    </row>
    <row r="1705" spans="1:4" s="8" customFormat="1" x14ac:dyDescent="0.25">
      <c r="A1705" s="19"/>
      <c r="B1705" s="19"/>
      <c r="C1705" s="19"/>
      <c r="D1705" s="22"/>
    </row>
    <row r="1706" spans="1:4" s="8" customFormat="1" x14ac:dyDescent="0.25">
      <c r="A1706" s="19"/>
      <c r="B1706" s="19"/>
      <c r="C1706" s="19"/>
      <c r="D1706" s="22"/>
    </row>
    <row r="1707" spans="1:4" s="8" customFormat="1" x14ac:dyDescent="0.25">
      <c r="A1707" s="19"/>
      <c r="B1707" s="19"/>
      <c r="C1707" s="19"/>
      <c r="D1707" s="22"/>
    </row>
    <row r="1766" spans="1:4" s="18" customFormat="1" x14ac:dyDescent="0.25">
      <c r="A1766" s="19"/>
      <c r="B1766" s="19"/>
      <c r="C1766" s="19"/>
      <c r="D1766" s="22"/>
    </row>
    <row r="1767" spans="1:4" s="18" customFormat="1" x14ac:dyDescent="0.25">
      <c r="A1767" s="19"/>
      <c r="B1767" s="19"/>
      <c r="C1767" s="19"/>
      <c r="D1767" s="22"/>
    </row>
    <row r="2095" spans="1:4" s="18" customFormat="1" x14ac:dyDescent="0.25">
      <c r="A2095" s="19"/>
      <c r="B2095" s="19"/>
      <c r="C2095" s="19"/>
      <c r="D2095" s="22"/>
    </row>
    <row r="2239" spans="1:4" s="18" customFormat="1" x14ac:dyDescent="0.25">
      <c r="A2239" s="19"/>
      <c r="B2239" s="19"/>
      <c r="C2239" s="19"/>
      <c r="D2239" s="22"/>
    </row>
    <row r="2240" spans="1:4" s="18" customFormat="1" x14ac:dyDescent="0.25">
      <c r="A2240" s="19"/>
      <c r="B2240" s="19"/>
      <c r="C2240" s="19"/>
      <c r="D2240" s="22"/>
    </row>
    <row r="2241" spans="1:4" s="18" customFormat="1" x14ac:dyDescent="0.25">
      <c r="A2241" s="19"/>
      <c r="B2241" s="19"/>
      <c r="C2241" s="19"/>
      <c r="D2241" s="22"/>
    </row>
    <row r="2242" spans="1:4" s="18" customFormat="1" x14ac:dyDescent="0.25">
      <c r="A2242" s="19"/>
      <c r="B2242" s="19"/>
      <c r="C2242" s="19"/>
      <c r="D2242" s="22"/>
    </row>
    <row r="2243" spans="1:4" s="18" customFormat="1" x14ac:dyDescent="0.25">
      <c r="A2243" s="19"/>
      <c r="B2243" s="19"/>
      <c r="C2243" s="19"/>
      <c r="D2243" s="22"/>
    </row>
    <row r="2244" spans="1:4" s="18" customFormat="1" x14ac:dyDescent="0.25">
      <c r="A2244" s="19"/>
      <c r="B2244" s="19"/>
      <c r="C2244" s="19"/>
      <c r="D2244" s="22"/>
    </row>
    <row r="2245" spans="1:4" s="18" customFormat="1" x14ac:dyDescent="0.25">
      <c r="A2245" s="19"/>
      <c r="B2245" s="19"/>
      <c r="C2245" s="19"/>
      <c r="D2245" s="22"/>
    </row>
    <row r="2246" spans="1:4" s="18" customFormat="1" x14ac:dyDescent="0.25">
      <c r="A2246" s="19"/>
      <c r="B2246" s="19"/>
      <c r="C2246" s="19"/>
      <c r="D2246" s="22"/>
    </row>
    <row r="2247" spans="1:4" s="18" customFormat="1" x14ac:dyDescent="0.25">
      <c r="A2247" s="19"/>
      <c r="B2247" s="19"/>
      <c r="C2247" s="19"/>
      <c r="D2247" s="22"/>
    </row>
    <row r="2248" spans="1:4" s="18" customFormat="1" x14ac:dyDescent="0.25">
      <c r="A2248" s="19"/>
      <c r="B2248" s="19"/>
      <c r="C2248" s="19"/>
      <c r="D2248" s="22"/>
    </row>
    <row r="2249" spans="1:4" s="18" customFormat="1" x14ac:dyDescent="0.25">
      <c r="A2249" s="19"/>
      <c r="B2249" s="19"/>
      <c r="C2249" s="19"/>
      <c r="D2249" s="22"/>
    </row>
    <row r="2250" spans="1:4" s="18" customFormat="1" x14ac:dyDescent="0.25">
      <c r="A2250" s="19"/>
      <c r="B2250" s="19"/>
      <c r="C2250" s="19"/>
      <c r="D2250" s="22"/>
    </row>
    <row r="2251" spans="1:4" s="18" customFormat="1" x14ac:dyDescent="0.25">
      <c r="A2251" s="19"/>
      <c r="B2251" s="19"/>
      <c r="C2251" s="19"/>
      <c r="D2251" s="22"/>
    </row>
    <row r="2252" spans="1:4" s="18" customFormat="1" x14ac:dyDescent="0.25">
      <c r="A2252" s="19"/>
      <c r="B2252" s="19"/>
      <c r="C2252" s="19"/>
      <c r="D2252" s="22"/>
    </row>
    <row r="2253" spans="1:4" s="18" customFormat="1" x14ac:dyDescent="0.25">
      <c r="A2253" s="19"/>
      <c r="B2253" s="19"/>
      <c r="C2253" s="19"/>
      <c r="D2253" s="22"/>
    </row>
    <row r="2254" spans="1:4" s="18" customFormat="1" x14ac:dyDescent="0.25">
      <c r="A2254" s="19"/>
      <c r="B2254" s="19"/>
      <c r="C2254" s="19"/>
      <c r="D2254" s="22"/>
    </row>
    <row r="2255" spans="1:4" s="18" customFormat="1" x14ac:dyDescent="0.25">
      <c r="A2255" s="19"/>
      <c r="B2255" s="19"/>
      <c r="C2255" s="19"/>
      <c r="D2255" s="22"/>
    </row>
    <row r="2262" spans="1:4" s="18" customFormat="1" x14ac:dyDescent="0.25">
      <c r="A2262" s="19"/>
      <c r="B2262" s="19"/>
      <c r="C2262" s="19"/>
      <c r="D2262" s="22"/>
    </row>
    <row r="2423" spans="1:4" s="17" customFormat="1" x14ac:dyDescent="0.25">
      <c r="A2423" s="19"/>
      <c r="B2423" s="19"/>
      <c r="C2423" s="19"/>
      <c r="D2423" s="22"/>
    </row>
    <row r="2424" spans="1:4" s="18" customFormat="1" x14ac:dyDescent="0.25">
      <c r="A2424" s="19"/>
      <c r="B2424" s="19"/>
      <c r="C2424" s="19"/>
      <c r="D2424" s="22"/>
    </row>
    <row r="2429" spans="1:4" s="18" customFormat="1" x14ac:dyDescent="0.25">
      <c r="A2429" s="19"/>
      <c r="B2429" s="19"/>
      <c r="C2429" s="19"/>
      <c r="D2429" s="22"/>
    </row>
    <row r="2523" spans="1:4" s="18" customFormat="1" x14ac:dyDescent="0.25">
      <c r="A2523" s="19"/>
      <c r="B2523" s="19"/>
      <c r="C2523" s="19"/>
      <c r="D2523" s="22"/>
    </row>
    <row r="2548" spans="1:4" s="18" customFormat="1" x14ac:dyDescent="0.25">
      <c r="A2548" s="19"/>
      <c r="B2548" s="19"/>
      <c r="C2548" s="19"/>
      <c r="D2548" s="22"/>
    </row>
    <row r="2550" spans="1:4" s="18" customFormat="1" x14ac:dyDescent="0.25">
      <c r="A2550" s="19"/>
      <c r="B2550" s="19"/>
      <c r="C2550" s="19"/>
      <c r="D2550" s="22"/>
    </row>
    <row r="2551" spans="1:4" s="18" customFormat="1" x14ac:dyDescent="0.25">
      <c r="A2551" s="19"/>
      <c r="B2551" s="19"/>
      <c r="C2551" s="19"/>
      <c r="D2551" s="22"/>
    </row>
    <row r="2553" spans="1:4" s="18" customFormat="1" x14ac:dyDescent="0.25">
      <c r="A2553" s="19"/>
      <c r="B2553" s="19"/>
      <c r="C2553" s="19"/>
      <c r="D2553" s="22"/>
    </row>
    <row r="2554" spans="1:4" s="18" customFormat="1" x14ac:dyDescent="0.25">
      <c r="A2554" s="19"/>
      <c r="B2554" s="19"/>
      <c r="C2554" s="19"/>
      <c r="D2554" s="22"/>
    </row>
    <row r="2560" spans="1:4" s="18" customFormat="1" x14ac:dyDescent="0.25">
      <c r="A2560" s="19"/>
      <c r="B2560" s="19"/>
      <c r="C2560" s="19"/>
      <c r="D2560" s="22"/>
    </row>
    <row r="2561" spans="1:4" s="18" customFormat="1" x14ac:dyDescent="0.25">
      <c r="A2561" s="19"/>
      <c r="B2561" s="19"/>
      <c r="C2561" s="19"/>
      <c r="D2561" s="22"/>
    </row>
    <row r="2562" spans="1:4" s="18" customFormat="1" x14ac:dyDescent="0.25">
      <c r="A2562" s="19"/>
      <c r="B2562" s="19"/>
      <c r="C2562" s="19"/>
      <c r="D2562" s="22"/>
    </row>
    <row r="2563" spans="1:4" s="18" customFormat="1" x14ac:dyDescent="0.25">
      <c r="A2563" s="19"/>
      <c r="B2563" s="19"/>
      <c r="C2563" s="19"/>
      <c r="D2563" s="22"/>
    </row>
    <row r="2564" spans="1:4" s="18" customFormat="1" x14ac:dyDescent="0.25">
      <c r="A2564" s="19"/>
      <c r="B2564" s="19"/>
      <c r="C2564" s="19"/>
      <c r="D2564" s="22"/>
    </row>
    <row r="2573" spans="1:4" s="18" customFormat="1" x14ac:dyDescent="0.25">
      <c r="A2573" s="19"/>
      <c r="B2573" s="19"/>
      <c r="C2573" s="19"/>
      <c r="D2573" s="22"/>
    </row>
    <row r="2575" spans="1:4" s="18" customFormat="1" x14ac:dyDescent="0.25">
      <c r="A2575" s="19"/>
      <c r="B2575" s="19"/>
      <c r="C2575" s="19"/>
      <c r="D2575" s="22"/>
    </row>
    <row r="2576" spans="1:4" s="18" customFormat="1" x14ac:dyDescent="0.25">
      <c r="A2576" s="19"/>
      <c r="B2576" s="19"/>
      <c r="C2576" s="19"/>
      <c r="D2576" s="22"/>
    </row>
    <row r="2578" spans="1:4" s="18" customFormat="1" x14ac:dyDescent="0.25">
      <c r="A2578" s="19"/>
      <c r="B2578" s="19"/>
      <c r="C2578" s="19"/>
      <c r="D2578" s="22"/>
    </row>
    <row r="2579" spans="1:4" s="18" customFormat="1" x14ac:dyDescent="0.25">
      <c r="A2579" s="19"/>
      <c r="B2579" s="19"/>
      <c r="C2579" s="19"/>
      <c r="D2579" s="22"/>
    </row>
    <row r="2585" spans="1:4" s="18" customFormat="1" x14ac:dyDescent="0.25">
      <c r="A2585" s="19"/>
      <c r="B2585" s="19"/>
      <c r="C2585" s="19"/>
      <c r="D2585" s="22"/>
    </row>
    <row r="2586" spans="1:4" s="18" customFormat="1" x14ac:dyDescent="0.25">
      <c r="A2586" s="19"/>
      <c r="B2586" s="19"/>
      <c r="C2586" s="19"/>
      <c r="D2586" s="22"/>
    </row>
    <row r="2587" spans="1:4" s="18" customFormat="1" x14ac:dyDescent="0.25">
      <c r="A2587" s="19"/>
      <c r="B2587" s="19"/>
      <c r="C2587" s="19"/>
      <c r="D2587" s="22"/>
    </row>
    <row r="2588" spans="1:4" s="18" customFormat="1" x14ac:dyDescent="0.25">
      <c r="A2588" s="19"/>
      <c r="B2588" s="19"/>
      <c r="C2588" s="19"/>
      <c r="D2588" s="22"/>
    </row>
    <row r="2589" spans="1:4" s="18" customFormat="1" x14ac:dyDescent="0.25">
      <c r="A2589" s="19"/>
      <c r="B2589" s="19"/>
      <c r="C2589" s="19"/>
      <c r="D2589" s="22"/>
    </row>
    <row r="2591" spans="1:4" s="18" customFormat="1" x14ac:dyDescent="0.25">
      <c r="A2591" s="19"/>
      <c r="B2591" s="19"/>
      <c r="C2591" s="19"/>
      <c r="D2591" s="22"/>
    </row>
    <row r="2592" spans="1:4" s="18" customFormat="1" x14ac:dyDescent="0.25">
      <c r="A2592" s="19"/>
      <c r="B2592" s="19"/>
      <c r="C2592" s="19"/>
      <c r="D2592" s="22"/>
    </row>
    <row r="2593" spans="1:4" s="18" customFormat="1" x14ac:dyDescent="0.25">
      <c r="A2593" s="19"/>
      <c r="B2593" s="19"/>
      <c r="C2593" s="19"/>
      <c r="D2593" s="22"/>
    </row>
    <row r="2608" spans="1:4" s="18" customFormat="1" x14ac:dyDescent="0.25">
      <c r="A2608" s="19"/>
      <c r="B2608" s="19"/>
      <c r="C2608" s="19"/>
      <c r="D2608" s="22"/>
    </row>
    <row r="2609" spans="1:4" s="18" customFormat="1" x14ac:dyDescent="0.25">
      <c r="A2609" s="19"/>
      <c r="B2609" s="19"/>
      <c r="C2609" s="19"/>
      <c r="D2609" s="22"/>
    </row>
    <row r="2610" spans="1:4" s="18" customFormat="1" x14ac:dyDescent="0.25">
      <c r="A2610" s="19"/>
      <c r="B2610" s="19"/>
      <c r="C2610" s="19"/>
      <c r="D2610" s="22"/>
    </row>
    <row r="2611" spans="1:4" s="18" customFormat="1" x14ac:dyDescent="0.25">
      <c r="A2611" s="19"/>
      <c r="B2611" s="19"/>
      <c r="C2611" s="19"/>
      <c r="D2611" s="22"/>
    </row>
    <row r="2612" spans="1:4" s="18" customFormat="1" x14ac:dyDescent="0.25">
      <c r="A2612" s="19"/>
      <c r="B2612" s="19"/>
      <c r="C2612" s="19"/>
      <c r="D2612" s="22"/>
    </row>
    <row r="2613" spans="1:4" s="18" customFormat="1" x14ac:dyDescent="0.25">
      <c r="A2613" s="19"/>
      <c r="B2613" s="19"/>
      <c r="C2613" s="19"/>
      <c r="D2613" s="22"/>
    </row>
    <row r="2614" spans="1:4" s="18" customFormat="1" x14ac:dyDescent="0.25">
      <c r="A2614" s="19"/>
      <c r="B2614" s="19"/>
      <c r="C2614" s="19"/>
      <c r="D2614" s="22"/>
    </row>
    <row r="2615" spans="1:4" s="18" customFormat="1" x14ac:dyDescent="0.25">
      <c r="A2615" s="19"/>
      <c r="B2615" s="19"/>
      <c r="C2615" s="19"/>
      <c r="D2615" s="22"/>
    </row>
    <row r="2616" spans="1:4" s="18" customFormat="1" x14ac:dyDescent="0.25">
      <c r="A2616" s="19"/>
      <c r="B2616" s="19"/>
      <c r="C2616" s="19"/>
      <c r="D2616" s="22"/>
    </row>
    <row r="2617" spans="1:4" s="18" customFormat="1" x14ac:dyDescent="0.25">
      <c r="A2617" s="19"/>
      <c r="B2617" s="19"/>
      <c r="C2617" s="19"/>
      <c r="D2617" s="22"/>
    </row>
    <row r="2618" spans="1:4" s="18" customFormat="1" x14ac:dyDescent="0.25">
      <c r="A2618" s="19"/>
      <c r="B2618" s="19"/>
      <c r="C2618" s="19"/>
      <c r="D2618" s="22"/>
    </row>
    <row r="2619" spans="1:4" s="18" customFormat="1" x14ac:dyDescent="0.25">
      <c r="A2619" s="19"/>
      <c r="B2619" s="19"/>
      <c r="C2619" s="19"/>
      <c r="D2619" s="22"/>
    </row>
    <row r="2620" spans="1:4" s="18" customFormat="1" x14ac:dyDescent="0.25">
      <c r="A2620" s="19"/>
      <c r="B2620" s="19"/>
      <c r="C2620" s="19"/>
      <c r="D2620" s="22"/>
    </row>
    <row r="2621" spans="1:4" s="18" customFormat="1" x14ac:dyDescent="0.25">
      <c r="A2621" s="19"/>
      <c r="B2621" s="19"/>
      <c r="C2621" s="19"/>
      <c r="D2621" s="22"/>
    </row>
    <row r="2622" spans="1:4" s="18" customFormat="1" x14ac:dyDescent="0.25">
      <c r="A2622" s="19"/>
      <c r="B2622" s="19"/>
      <c r="C2622" s="19"/>
      <c r="D2622" s="22"/>
    </row>
    <row r="2623" spans="1:4" s="18" customFormat="1" x14ac:dyDescent="0.25">
      <c r="A2623" s="19"/>
      <c r="B2623" s="19"/>
      <c r="C2623" s="19"/>
      <c r="D2623" s="22"/>
    </row>
    <row r="2624" spans="1:4" s="18" customFormat="1" x14ac:dyDescent="0.25">
      <c r="A2624" s="19"/>
      <c r="B2624" s="19"/>
      <c r="C2624" s="19"/>
      <c r="D2624" s="22"/>
    </row>
    <row r="2625" spans="1:4" s="18" customFormat="1" x14ac:dyDescent="0.25">
      <c r="A2625" s="19"/>
      <c r="B2625" s="19"/>
      <c r="C2625" s="19"/>
      <c r="D2625" s="22"/>
    </row>
    <row r="2626" spans="1:4" s="18" customFormat="1" x14ac:dyDescent="0.25">
      <c r="A2626" s="19"/>
      <c r="B2626" s="19"/>
      <c r="C2626" s="19"/>
      <c r="D2626" s="22"/>
    </row>
    <row r="2627" spans="1:4" s="18" customFormat="1" x14ac:dyDescent="0.25">
      <c r="A2627" s="19"/>
      <c r="B2627" s="19"/>
      <c r="C2627" s="19"/>
      <c r="D2627" s="22"/>
    </row>
    <row r="2628" spans="1:4" s="18" customFormat="1" x14ac:dyDescent="0.25">
      <c r="A2628" s="19"/>
      <c r="B2628" s="19"/>
      <c r="C2628" s="19"/>
      <c r="D2628" s="22"/>
    </row>
    <row r="2629" spans="1:4" s="18" customFormat="1" x14ac:dyDescent="0.25">
      <c r="A2629" s="19"/>
      <c r="B2629" s="19"/>
      <c r="C2629" s="19"/>
      <c r="D2629" s="22"/>
    </row>
    <row r="2630" spans="1:4" s="18" customFormat="1" x14ac:dyDescent="0.25">
      <c r="A2630" s="19"/>
      <c r="B2630" s="19"/>
      <c r="C2630" s="19"/>
      <c r="D2630" s="22"/>
    </row>
    <row r="2631" spans="1:4" s="18" customFormat="1" x14ac:dyDescent="0.25">
      <c r="A2631" s="19"/>
      <c r="B2631" s="19"/>
      <c r="C2631" s="19"/>
      <c r="D2631" s="22"/>
    </row>
    <row r="2632" spans="1:4" s="18" customFormat="1" x14ac:dyDescent="0.25">
      <c r="A2632" s="19"/>
      <c r="B2632" s="19"/>
      <c r="C2632" s="19"/>
      <c r="D2632" s="22"/>
    </row>
    <row r="2633" spans="1:4" s="18" customFormat="1" x14ac:dyDescent="0.25">
      <c r="A2633" s="19"/>
      <c r="B2633" s="19"/>
      <c r="C2633" s="19"/>
      <c r="D2633" s="22"/>
    </row>
    <row r="2634" spans="1:4" s="18" customFormat="1" x14ac:dyDescent="0.25">
      <c r="A2634" s="19"/>
      <c r="B2634" s="19"/>
      <c r="C2634" s="19"/>
      <c r="D2634" s="22"/>
    </row>
    <row r="2635" spans="1:4" s="18" customFormat="1" x14ac:dyDescent="0.25">
      <c r="A2635" s="19"/>
      <c r="B2635" s="19"/>
      <c r="C2635" s="19"/>
      <c r="D2635" s="22"/>
    </row>
    <row r="2636" spans="1:4" s="18" customFormat="1" x14ac:dyDescent="0.25">
      <c r="A2636" s="19"/>
      <c r="B2636" s="19"/>
      <c r="C2636" s="19"/>
      <c r="D2636" s="22"/>
    </row>
    <row r="2637" spans="1:4" s="18" customFormat="1" x14ac:dyDescent="0.25">
      <c r="A2637" s="19"/>
      <c r="B2637" s="19"/>
      <c r="C2637" s="19"/>
      <c r="D2637" s="22"/>
    </row>
    <row r="2638" spans="1:4" s="18" customFormat="1" x14ac:dyDescent="0.25">
      <c r="A2638" s="19"/>
      <c r="B2638" s="19"/>
      <c r="C2638" s="19"/>
      <c r="D2638" s="22"/>
    </row>
    <row r="2639" spans="1:4" s="18" customFormat="1" x14ac:dyDescent="0.25">
      <c r="A2639" s="19"/>
      <c r="B2639" s="19"/>
      <c r="C2639" s="19"/>
      <c r="D2639" s="22"/>
    </row>
    <row r="2640" spans="1:4" s="18" customFormat="1" x14ac:dyDescent="0.25">
      <c r="A2640" s="19"/>
      <c r="B2640" s="19"/>
      <c r="C2640" s="19"/>
      <c r="D2640" s="22"/>
    </row>
    <row r="2641" spans="1:4" s="18" customFormat="1" x14ac:dyDescent="0.25">
      <c r="A2641" s="19"/>
      <c r="B2641" s="19"/>
      <c r="C2641" s="19"/>
      <c r="D2641" s="22"/>
    </row>
    <row r="2642" spans="1:4" s="18" customFormat="1" x14ac:dyDescent="0.25">
      <c r="A2642" s="19"/>
      <c r="B2642" s="19"/>
      <c r="C2642" s="19"/>
      <c r="D2642" s="22"/>
    </row>
    <row r="2643" spans="1:4" s="18" customFormat="1" x14ac:dyDescent="0.25">
      <c r="A2643" s="19"/>
      <c r="B2643" s="19"/>
      <c r="C2643" s="19"/>
      <c r="D2643" s="22"/>
    </row>
    <row r="2644" spans="1:4" s="18" customFormat="1" x14ac:dyDescent="0.25">
      <c r="A2644" s="19"/>
      <c r="B2644" s="19"/>
      <c r="C2644" s="19"/>
      <c r="D2644" s="22"/>
    </row>
    <row r="2645" spans="1:4" s="18" customFormat="1" x14ac:dyDescent="0.25">
      <c r="A2645" s="19"/>
      <c r="B2645" s="19"/>
      <c r="C2645" s="19"/>
      <c r="D2645" s="22"/>
    </row>
    <row r="2646" spans="1:4" s="18" customFormat="1" x14ac:dyDescent="0.25">
      <c r="A2646" s="19"/>
      <c r="B2646" s="19"/>
      <c r="C2646" s="19"/>
      <c r="D2646" s="22"/>
    </row>
    <row r="2647" spans="1:4" s="18" customFormat="1" x14ac:dyDescent="0.25">
      <c r="A2647" s="19"/>
      <c r="B2647" s="19"/>
      <c r="C2647" s="19"/>
      <c r="D2647" s="22"/>
    </row>
    <row r="2648" spans="1:4" s="18" customFormat="1" x14ac:dyDescent="0.25">
      <c r="A2648" s="19"/>
      <c r="B2648" s="19"/>
      <c r="C2648" s="19"/>
      <c r="D2648" s="22"/>
    </row>
    <row r="2649" spans="1:4" s="18" customFormat="1" x14ac:dyDescent="0.25">
      <c r="A2649" s="19"/>
      <c r="B2649" s="19"/>
      <c r="C2649" s="19"/>
      <c r="D2649" s="22"/>
    </row>
    <row r="2650" spans="1:4" s="18" customFormat="1" x14ac:dyDescent="0.25">
      <c r="A2650" s="19"/>
      <c r="B2650" s="19"/>
      <c r="C2650" s="19"/>
      <c r="D2650" s="22"/>
    </row>
    <row r="2651" spans="1:4" s="18" customFormat="1" x14ac:dyDescent="0.25">
      <c r="A2651" s="19"/>
      <c r="B2651" s="19"/>
      <c r="C2651" s="19"/>
      <c r="D2651" s="22"/>
    </row>
    <row r="2652" spans="1:4" s="18" customFormat="1" x14ac:dyDescent="0.25">
      <c r="A2652" s="19"/>
      <c r="B2652" s="19"/>
      <c r="C2652" s="19"/>
      <c r="D2652" s="22"/>
    </row>
    <row r="2653" spans="1:4" s="18" customFormat="1" x14ac:dyDescent="0.25">
      <c r="A2653" s="19"/>
      <c r="B2653" s="19"/>
      <c r="C2653" s="19"/>
      <c r="D2653" s="22"/>
    </row>
    <row r="2676" spans="1:4" s="18" customFormat="1" x14ac:dyDescent="0.25">
      <c r="A2676" s="19"/>
      <c r="B2676" s="19"/>
      <c r="C2676" s="19"/>
      <c r="D2676" s="22"/>
    </row>
    <row r="2686" spans="1:4" s="18" customFormat="1" x14ac:dyDescent="0.25">
      <c r="A2686" s="19"/>
      <c r="B2686" s="19"/>
      <c r="C2686" s="19"/>
      <c r="D2686" s="22"/>
    </row>
    <row r="2687" spans="1:4" s="18" customFormat="1" x14ac:dyDescent="0.25">
      <c r="A2687" s="19"/>
      <c r="B2687" s="19"/>
      <c r="C2687" s="19"/>
      <c r="D2687" s="22"/>
    </row>
    <row r="2692" spans="1:4" s="18" customFormat="1" x14ac:dyDescent="0.25">
      <c r="A2692" s="19"/>
      <c r="B2692" s="19"/>
      <c r="C2692" s="19"/>
      <c r="D2692" s="22"/>
    </row>
    <row r="2702" spans="1:4" s="18" customFormat="1" x14ac:dyDescent="0.25">
      <c r="A2702" s="19"/>
      <c r="B2702" s="19"/>
      <c r="C2702" s="19"/>
      <c r="D2702" s="22"/>
    </row>
    <row r="2703" spans="1:4" s="18" customFormat="1" x14ac:dyDescent="0.25">
      <c r="A2703" s="19"/>
      <c r="B2703" s="19"/>
      <c r="C2703" s="19"/>
      <c r="D2703" s="22"/>
    </row>
    <row r="2708" spans="1:4" s="18" customFormat="1" x14ac:dyDescent="0.25">
      <c r="A2708" s="19"/>
      <c r="B2708" s="19"/>
      <c r="C2708" s="19"/>
      <c r="D2708" s="22"/>
    </row>
    <row r="2718" spans="1:4" s="18" customFormat="1" x14ac:dyDescent="0.25">
      <c r="A2718" s="19"/>
      <c r="B2718" s="19"/>
      <c r="C2718" s="19"/>
      <c r="D2718" s="22"/>
    </row>
    <row r="2719" spans="1:4" s="18" customFormat="1" x14ac:dyDescent="0.25">
      <c r="A2719" s="19"/>
      <c r="B2719" s="19"/>
      <c r="C2719" s="19"/>
      <c r="D2719" s="22"/>
    </row>
    <row r="2738" spans="1:4" s="18" customFormat="1" x14ac:dyDescent="0.25">
      <c r="A2738" s="19"/>
      <c r="B2738" s="19"/>
      <c r="C2738" s="19"/>
      <c r="D2738" s="22"/>
    </row>
    <row r="2755" spans="1:4" s="18" customFormat="1" x14ac:dyDescent="0.25">
      <c r="A2755" s="19"/>
      <c r="B2755" s="19"/>
      <c r="C2755" s="19"/>
      <c r="D2755" s="22"/>
    </row>
    <row r="2780" spans="1:4" s="18" customFormat="1" x14ac:dyDescent="0.25">
      <c r="A2780" s="19"/>
      <c r="B2780" s="19"/>
      <c r="C2780" s="19"/>
      <c r="D2780" s="22"/>
    </row>
    <row r="2806" spans="1:4" s="18" customFormat="1" x14ac:dyDescent="0.25">
      <c r="A2806" s="19"/>
      <c r="B2806" s="19"/>
      <c r="C2806" s="19"/>
      <c r="D2806" s="22"/>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
  <sheetViews>
    <sheetView workbookViewId="0">
      <selection activeCell="A2" sqref="A2"/>
    </sheetView>
  </sheetViews>
  <sheetFormatPr defaultRowHeight="15" x14ac:dyDescent="0.25"/>
  <cols>
    <col min="1" max="1" width="18.28515625" style="19" bestFit="1" customWidth="1"/>
    <col min="2" max="2" width="20.28515625" style="19" bestFit="1" customWidth="1"/>
    <col min="3" max="3" width="15.7109375" style="19" customWidth="1"/>
    <col min="4" max="4" width="20" style="22" bestFit="1" customWidth="1"/>
  </cols>
  <sheetData>
    <row r="1" spans="1:4" x14ac:dyDescent="0.25">
      <c r="A1" s="29" t="s">
        <v>12</v>
      </c>
      <c r="B1" s="29" t="s">
        <v>47</v>
      </c>
      <c r="C1" s="29" t="s">
        <v>48</v>
      </c>
      <c r="D1" s="21" t="s">
        <v>49</v>
      </c>
    </row>
    <row r="2" spans="1:4" s="11" customFormat="1" x14ac:dyDescent="0.25">
      <c r="A2" s="11" t="s">
        <v>56</v>
      </c>
      <c r="B2" s="11" t="s">
        <v>57</v>
      </c>
      <c r="C2" s="11" t="s">
        <v>51</v>
      </c>
      <c r="D2" s="11" t="str">
        <f>CONCATENATE("UPDATE ", A2, " SET TEMP_DATA = ", B2, ", ", B2, " = NULL;
ALTER TABLE ", A2, " MODIFY (", B2, " ", IF(C2 = "Y/N", "VARCHAR2(1)", C2), ");
UPDATE ", A2, " SET ", B2, " = (CASE WHEN TEMP_DATA = 'NA' THEN NULL ELSE ", IF(C2 = "Date", "TO_DATE(TEMP_DATA, 'MM/DD/YYYY')", IF(C2 = "Number", "TO_NUMBER(TEMP_DATA)", "TEMP_DATA")), " END);")</f>
        <v>UPDATE TABLE_A SET TEMP_DATA = FIELD_B, FIELD_B = NULL;
ALTER TABLE TABLE_A MODIFY (FIELD_B Number);
UPDATE TABLE_A SET FIELD_B = (CASE WHEN TEMP_DATA = 'NA' THEN NULL ELSE TO_NUMBER(TEMP_DATA) END);</v>
      </c>
    </row>
    <row r="3" spans="1:4" x14ac:dyDescent="0.25">
      <c r="D3" s="22" t="str">
        <f t="shared" ref="D3:D8" si="0">CONCATENATE("UPDATE ", A3, " SET TEMP_DATA = ", B3, ", ", B3, " = NULL;
ALTER TABLE ", A3, " MODIFY (", B3, " ", IF(C3 = "Y/N", "VARCHAR2(1)", C3), ");
UPDATE ", A3, " SET ", B3, " = (CASE WHEN TEMP_DATA = 'NA' THEN NULL ELSE ", IF(C3 = "Date", "TO_DATE(TEMP_DATA, 'MM/DD/YYYY')", IF(C3 = "Number", "TO_NUMBER(TEMP_DATA)", "TEMP_DATA")), " END);")</f>
        <v>UPDATE  SET TEMP_DATA = ,  = NULL;
ALTER TABLE  MODIFY ( );
UPDATE  SET  = (CASE WHEN TEMP_DATA = 'NA' THEN NULL ELSE TEMP_DATA END);</v>
      </c>
    </row>
    <row r="4" spans="1:4" x14ac:dyDescent="0.25">
      <c r="D4" s="22" t="str">
        <f t="shared" si="0"/>
        <v>UPDATE  SET TEMP_DATA = ,  = NULL;
ALTER TABLE  MODIFY ( );
UPDATE  SET  = (CASE WHEN TEMP_DATA = 'NA' THEN NULL ELSE TEMP_DATA END);</v>
      </c>
    </row>
    <row r="5" spans="1:4" x14ac:dyDescent="0.25">
      <c r="D5" s="22" t="str">
        <f t="shared" si="0"/>
        <v>UPDATE  SET TEMP_DATA = ,  = NULL;
ALTER TABLE  MODIFY ( );
UPDATE  SET  = (CASE WHEN TEMP_DATA = 'NA' THEN NULL ELSE TEMP_DATA END);</v>
      </c>
    </row>
    <row r="6" spans="1:4" x14ac:dyDescent="0.25">
      <c r="D6" s="22" t="str">
        <f t="shared" si="0"/>
        <v>UPDATE  SET TEMP_DATA = ,  = NULL;
ALTER TABLE  MODIFY ( );
UPDATE  SET  = (CASE WHEN TEMP_DATA = 'NA' THEN NULL ELSE TEMP_DATA END);</v>
      </c>
    </row>
    <row r="7" spans="1:4" x14ac:dyDescent="0.25">
      <c r="D7" s="22" t="str">
        <f t="shared" si="0"/>
        <v>UPDATE  SET TEMP_DATA = ,  = NULL;
ALTER TABLE  MODIFY ( );
UPDATE  SET  = (CASE WHEN TEMP_DATA = 'NA' THEN NULL ELSE TEMP_DATA END);</v>
      </c>
    </row>
    <row r="8" spans="1:4" x14ac:dyDescent="0.25">
      <c r="D8" s="22" t="str">
        <f t="shared" si="0"/>
        <v>UPDATE  SET TEMP_DATA = ,  = NULL;
ALTER TABLE  MODIFY ( );
UPDATE  SET  = (CASE WHEN TEMP_DATA = 'NA' THEN NULL ELSE TEMP_DATA END);</v>
      </c>
    </row>
  </sheetData>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'Lookup Values'!$A$2:$A$4</xm:f>
          </x14:formula1>
          <xm:sqref>C2:C1048576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5"/>
  <sheetViews>
    <sheetView workbookViewId="0">
      <selection activeCell="A2" sqref="A2"/>
    </sheetView>
  </sheetViews>
  <sheetFormatPr defaultRowHeight="15" x14ac:dyDescent="0.25"/>
  <cols>
    <col min="1" max="1" width="20.7109375" bestFit="1" customWidth="1"/>
    <col min="2" max="2" width="30.28515625" bestFit="1" customWidth="1"/>
    <col min="3" max="3" width="52" bestFit="1" customWidth="1"/>
  </cols>
  <sheetData>
    <row r="1" spans="1:3" x14ac:dyDescent="0.25">
      <c r="A1" s="18" t="s">
        <v>54</v>
      </c>
      <c r="B1" s="18" t="s">
        <v>20</v>
      </c>
      <c r="C1" s="18" t="s">
        <v>55</v>
      </c>
    </row>
    <row r="2" spans="1:3" s="11" customFormat="1" x14ac:dyDescent="0.25">
      <c r="A2" s="11" t="s">
        <v>56</v>
      </c>
      <c r="B2" s="11" t="s">
        <v>57</v>
      </c>
      <c r="C2" s="11" t="str">
        <f>CONCATENATE(A2, ".", B2, ", ")</f>
        <v xml:space="preserve">TABLE_A.FIELD_B, </v>
      </c>
    </row>
    <row r="3" spans="1:3" x14ac:dyDescent="0.25">
      <c r="A3" s="18"/>
      <c r="B3" s="18"/>
      <c r="C3" s="18" t="str">
        <f t="shared" ref="C3:C55" si="0">CONCATENATE(A3, ".", B3, ", ")</f>
        <v xml:space="preserve">., </v>
      </c>
    </row>
    <row r="4" spans="1:3" x14ac:dyDescent="0.25">
      <c r="A4" s="18"/>
      <c r="B4" s="18"/>
      <c r="C4" s="18" t="str">
        <f t="shared" si="0"/>
        <v xml:space="preserve">., </v>
      </c>
    </row>
    <row r="5" spans="1:3" x14ac:dyDescent="0.25">
      <c r="A5" s="18"/>
      <c r="B5" s="18"/>
      <c r="C5" s="18" t="str">
        <f t="shared" si="0"/>
        <v xml:space="preserve">., </v>
      </c>
    </row>
    <row r="6" spans="1:3" x14ac:dyDescent="0.25">
      <c r="A6" s="18"/>
      <c r="B6" s="18"/>
      <c r="C6" s="18" t="str">
        <f t="shared" si="0"/>
        <v xml:space="preserve">., </v>
      </c>
    </row>
    <row r="7" spans="1:3" x14ac:dyDescent="0.25">
      <c r="A7" s="18"/>
      <c r="B7" s="18"/>
      <c r="C7" s="18" t="str">
        <f t="shared" si="0"/>
        <v xml:space="preserve">., </v>
      </c>
    </row>
    <row r="8" spans="1:3" x14ac:dyDescent="0.25">
      <c r="A8" s="18"/>
      <c r="B8" s="18"/>
      <c r="C8" s="18" t="str">
        <f t="shared" si="0"/>
        <v xml:space="preserve">., </v>
      </c>
    </row>
    <row r="9" spans="1:3" x14ac:dyDescent="0.25">
      <c r="A9" s="18"/>
      <c r="B9" s="18"/>
      <c r="C9" s="18" t="str">
        <f t="shared" si="0"/>
        <v xml:space="preserve">., </v>
      </c>
    </row>
    <row r="10" spans="1:3" x14ac:dyDescent="0.25">
      <c r="A10" s="18"/>
      <c r="B10" s="18"/>
      <c r="C10" s="18" t="str">
        <f t="shared" si="0"/>
        <v xml:space="preserve">., </v>
      </c>
    </row>
    <row r="11" spans="1:3" x14ac:dyDescent="0.25">
      <c r="A11" s="18"/>
      <c r="B11" s="18"/>
      <c r="C11" s="18" t="str">
        <f t="shared" si="0"/>
        <v xml:space="preserve">., </v>
      </c>
    </row>
    <row r="12" spans="1:3" x14ac:dyDescent="0.25">
      <c r="A12" s="18"/>
      <c r="B12" s="18"/>
      <c r="C12" s="18" t="str">
        <f t="shared" si="0"/>
        <v xml:space="preserve">., </v>
      </c>
    </row>
    <row r="13" spans="1:3" x14ac:dyDescent="0.25">
      <c r="A13" s="18"/>
      <c r="B13" s="18"/>
      <c r="C13" s="18" t="str">
        <f t="shared" si="0"/>
        <v xml:space="preserve">., </v>
      </c>
    </row>
    <row r="14" spans="1:3" x14ac:dyDescent="0.25">
      <c r="A14" s="18"/>
      <c r="B14" s="18"/>
      <c r="C14" s="18" t="str">
        <f t="shared" si="0"/>
        <v xml:space="preserve">., </v>
      </c>
    </row>
    <row r="15" spans="1:3" x14ac:dyDescent="0.25">
      <c r="A15" s="18"/>
      <c r="B15" s="18"/>
      <c r="C15" s="18" t="str">
        <f t="shared" si="0"/>
        <v xml:space="preserve">., </v>
      </c>
    </row>
    <row r="16" spans="1:3" x14ac:dyDescent="0.25">
      <c r="A16" s="18"/>
      <c r="B16" s="18"/>
      <c r="C16" s="18" t="str">
        <f t="shared" si="0"/>
        <v xml:space="preserve">., </v>
      </c>
    </row>
    <row r="17" spans="1:3" x14ac:dyDescent="0.25">
      <c r="A17" s="18"/>
      <c r="B17" s="18"/>
      <c r="C17" s="18" t="str">
        <f t="shared" si="0"/>
        <v xml:space="preserve">., </v>
      </c>
    </row>
    <row r="18" spans="1:3" x14ac:dyDescent="0.25">
      <c r="A18" s="18"/>
      <c r="B18" s="18"/>
      <c r="C18" s="18" t="str">
        <f t="shared" si="0"/>
        <v xml:space="preserve">., </v>
      </c>
    </row>
    <row r="19" spans="1:3" x14ac:dyDescent="0.25">
      <c r="A19" s="18"/>
      <c r="B19" s="18"/>
      <c r="C19" s="18" t="str">
        <f t="shared" si="0"/>
        <v xml:space="preserve">., </v>
      </c>
    </row>
    <row r="20" spans="1:3" x14ac:dyDescent="0.25">
      <c r="A20" s="18"/>
      <c r="B20" s="18"/>
      <c r="C20" s="18" t="str">
        <f t="shared" si="0"/>
        <v xml:space="preserve">., </v>
      </c>
    </row>
    <row r="21" spans="1:3" x14ac:dyDescent="0.25">
      <c r="A21" s="18"/>
      <c r="B21" s="18"/>
      <c r="C21" s="18" t="str">
        <f t="shared" si="0"/>
        <v xml:space="preserve">., </v>
      </c>
    </row>
    <row r="22" spans="1:3" x14ac:dyDescent="0.25">
      <c r="A22" s="18"/>
      <c r="B22" s="18"/>
      <c r="C22" s="18" t="str">
        <f t="shared" si="0"/>
        <v xml:space="preserve">., </v>
      </c>
    </row>
    <row r="23" spans="1:3" x14ac:dyDescent="0.25">
      <c r="A23" s="18"/>
      <c r="B23" s="18"/>
      <c r="C23" s="18" t="str">
        <f t="shared" si="0"/>
        <v xml:space="preserve">., </v>
      </c>
    </row>
    <row r="24" spans="1:3" x14ac:dyDescent="0.25">
      <c r="A24" s="18"/>
      <c r="B24" s="18"/>
      <c r="C24" s="18" t="str">
        <f t="shared" si="0"/>
        <v xml:space="preserve">., </v>
      </c>
    </row>
    <row r="25" spans="1:3" x14ac:dyDescent="0.25">
      <c r="A25" s="18"/>
      <c r="B25" s="18"/>
      <c r="C25" s="18" t="str">
        <f t="shared" si="0"/>
        <v xml:space="preserve">., </v>
      </c>
    </row>
    <row r="26" spans="1:3" x14ac:dyDescent="0.25">
      <c r="A26" s="18"/>
      <c r="B26" s="18"/>
      <c r="C26" s="18" t="str">
        <f t="shared" si="0"/>
        <v xml:space="preserve">., </v>
      </c>
    </row>
    <row r="27" spans="1:3" x14ac:dyDescent="0.25">
      <c r="A27" s="18"/>
      <c r="B27" s="18"/>
      <c r="C27" s="18" t="str">
        <f t="shared" si="0"/>
        <v xml:space="preserve">., </v>
      </c>
    </row>
    <row r="28" spans="1:3" x14ac:dyDescent="0.25">
      <c r="A28" s="18"/>
      <c r="B28" s="18"/>
      <c r="C28" s="18" t="str">
        <f t="shared" si="0"/>
        <v xml:space="preserve">., </v>
      </c>
    </row>
    <row r="29" spans="1:3" x14ac:dyDescent="0.25">
      <c r="A29" s="18"/>
      <c r="B29" s="18"/>
      <c r="C29" s="18" t="str">
        <f t="shared" si="0"/>
        <v xml:space="preserve">., </v>
      </c>
    </row>
    <row r="30" spans="1:3" x14ac:dyDescent="0.25">
      <c r="A30" s="18"/>
      <c r="B30" s="18"/>
      <c r="C30" s="18" t="str">
        <f t="shared" si="0"/>
        <v xml:space="preserve">., </v>
      </c>
    </row>
    <row r="31" spans="1:3" x14ac:dyDescent="0.25">
      <c r="A31" s="18"/>
      <c r="B31" s="18"/>
      <c r="C31" s="18" t="str">
        <f t="shared" si="0"/>
        <v xml:space="preserve">., </v>
      </c>
    </row>
    <row r="32" spans="1:3" x14ac:dyDescent="0.25">
      <c r="A32" s="18"/>
      <c r="B32" s="18"/>
      <c r="C32" s="18" t="str">
        <f t="shared" si="0"/>
        <v xml:space="preserve">., </v>
      </c>
    </row>
    <row r="33" spans="1:3" x14ac:dyDescent="0.25">
      <c r="A33" s="18"/>
      <c r="B33" s="18"/>
      <c r="C33" s="18" t="str">
        <f t="shared" si="0"/>
        <v xml:space="preserve">., </v>
      </c>
    </row>
    <row r="34" spans="1:3" x14ac:dyDescent="0.25">
      <c r="A34" s="18"/>
      <c r="B34" s="18"/>
      <c r="C34" s="18" t="str">
        <f t="shared" si="0"/>
        <v xml:space="preserve">., </v>
      </c>
    </row>
    <row r="35" spans="1:3" x14ac:dyDescent="0.25">
      <c r="A35" s="18"/>
      <c r="B35" s="18"/>
      <c r="C35" s="18" t="str">
        <f t="shared" si="0"/>
        <v xml:space="preserve">., </v>
      </c>
    </row>
    <row r="36" spans="1:3" x14ac:dyDescent="0.25">
      <c r="A36" s="18"/>
      <c r="B36" s="18"/>
      <c r="C36" s="18" t="str">
        <f t="shared" si="0"/>
        <v xml:space="preserve">., </v>
      </c>
    </row>
    <row r="37" spans="1:3" x14ac:dyDescent="0.25">
      <c r="A37" s="18"/>
      <c r="B37" s="18"/>
      <c r="C37" s="18" t="str">
        <f t="shared" si="0"/>
        <v xml:space="preserve">., </v>
      </c>
    </row>
    <row r="38" spans="1:3" x14ac:dyDescent="0.25">
      <c r="A38" s="18"/>
      <c r="B38" s="18"/>
      <c r="C38" s="18" t="str">
        <f t="shared" si="0"/>
        <v xml:space="preserve">., </v>
      </c>
    </row>
    <row r="39" spans="1:3" x14ac:dyDescent="0.25">
      <c r="A39" s="18"/>
      <c r="B39" s="18"/>
      <c r="C39" s="18" t="str">
        <f t="shared" si="0"/>
        <v xml:space="preserve">., </v>
      </c>
    </row>
    <row r="40" spans="1:3" x14ac:dyDescent="0.25">
      <c r="A40" s="18"/>
      <c r="B40" s="18"/>
      <c r="C40" s="18" t="str">
        <f t="shared" si="0"/>
        <v xml:space="preserve">., </v>
      </c>
    </row>
    <row r="41" spans="1:3" x14ac:dyDescent="0.25">
      <c r="A41" s="18"/>
      <c r="B41" s="18"/>
      <c r="C41" s="18" t="str">
        <f t="shared" si="0"/>
        <v xml:space="preserve">., </v>
      </c>
    </row>
    <row r="42" spans="1:3" x14ac:dyDescent="0.25">
      <c r="A42" s="18"/>
      <c r="B42" s="18"/>
      <c r="C42" s="18" t="str">
        <f t="shared" si="0"/>
        <v xml:space="preserve">., </v>
      </c>
    </row>
    <row r="43" spans="1:3" x14ac:dyDescent="0.25">
      <c r="A43" s="18"/>
      <c r="B43" s="18"/>
      <c r="C43" s="18" t="str">
        <f t="shared" si="0"/>
        <v xml:space="preserve">., </v>
      </c>
    </row>
    <row r="44" spans="1:3" x14ac:dyDescent="0.25">
      <c r="A44" s="18"/>
      <c r="B44" s="18"/>
      <c r="C44" s="18" t="str">
        <f t="shared" si="0"/>
        <v xml:space="preserve">., </v>
      </c>
    </row>
    <row r="45" spans="1:3" x14ac:dyDescent="0.25">
      <c r="A45" s="18"/>
      <c r="B45" s="18"/>
      <c r="C45" s="18" t="str">
        <f t="shared" si="0"/>
        <v xml:space="preserve">., </v>
      </c>
    </row>
    <row r="46" spans="1:3" x14ac:dyDescent="0.25">
      <c r="A46" s="18"/>
      <c r="B46" s="18"/>
      <c r="C46" s="18" t="str">
        <f t="shared" si="0"/>
        <v xml:space="preserve">., </v>
      </c>
    </row>
    <row r="47" spans="1:3" x14ac:dyDescent="0.25">
      <c r="A47" s="18"/>
      <c r="B47" s="18"/>
      <c r="C47" s="18" t="str">
        <f t="shared" si="0"/>
        <v xml:space="preserve">., </v>
      </c>
    </row>
    <row r="48" spans="1:3" x14ac:dyDescent="0.25">
      <c r="A48" s="18"/>
      <c r="B48" s="18"/>
      <c r="C48" s="18" t="str">
        <f t="shared" si="0"/>
        <v xml:space="preserve">., </v>
      </c>
    </row>
    <row r="49" spans="1:3" x14ac:dyDescent="0.25">
      <c r="A49" s="18"/>
      <c r="B49" s="18"/>
      <c r="C49" s="18" t="str">
        <f t="shared" si="0"/>
        <v xml:space="preserve">., </v>
      </c>
    </row>
    <row r="50" spans="1:3" x14ac:dyDescent="0.25">
      <c r="A50" s="18"/>
      <c r="B50" s="18"/>
      <c r="C50" s="18" t="str">
        <f t="shared" si="0"/>
        <v xml:space="preserve">., </v>
      </c>
    </row>
    <row r="51" spans="1:3" x14ac:dyDescent="0.25">
      <c r="A51" s="18"/>
      <c r="B51" s="18"/>
      <c r="C51" s="18" t="str">
        <f t="shared" si="0"/>
        <v xml:space="preserve">., </v>
      </c>
    </row>
    <row r="52" spans="1:3" x14ac:dyDescent="0.25">
      <c r="A52" s="18"/>
      <c r="B52" s="18"/>
      <c r="C52" s="18" t="str">
        <f t="shared" si="0"/>
        <v xml:space="preserve">., </v>
      </c>
    </row>
    <row r="53" spans="1:3" x14ac:dyDescent="0.25">
      <c r="A53" s="18"/>
      <c r="B53" s="18"/>
      <c r="C53" s="18" t="str">
        <f t="shared" si="0"/>
        <v xml:space="preserve">., </v>
      </c>
    </row>
    <row r="54" spans="1:3" x14ac:dyDescent="0.25">
      <c r="A54" s="18"/>
      <c r="B54" s="18"/>
      <c r="C54" s="18" t="str">
        <f t="shared" si="0"/>
        <v xml:space="preserve">., </v>
      </c>
    </row>
    <row r="55" spans="1:3" x14ac:dyDescent="0.25">
      <c r="A55" s="18"/>
      <c r="B55" s="18"/>
      <c r="C55" s="18" t="str">
        <f t="shared" si="0"/>
        <v xml:space="preserve">.,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5" x14ac:dyDescent="0.25"/>
  <cols>
    <col min="1" max="1" width="17.28515625" customWidth="1"/>
  </cols>
  <sheetData>
    <row r="1" spans="1:1" x14ac:dyDescent="0.25">
      <c r="A1" s="1" t="s">
        <v>53</v>
      </c>
    </row>
    <row r="2" spans="1:1" x14ac:dyDescent="0.25">
      <c r="A2" t="s">
        <v>50</v>
      </c>
    </row>
    <row r="3" spans="1:1" x14ac:dyDescent="0.25">
      <c r="A3" t="s">
        <v>51</v>
      </c>
    </row>
    <row r="4" spans="1:1" x14ac:dyDescent="0.25">
      <c r="A4" t="s">
        <v>52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2" sqref="B2"/>
    </sheetView>
  </sheetViews>
  <sheetFormatPr defaultRowHeight="15" x14ac:dyDescent="0.25"/>
  <cols>
    <col min="1" max="1" width="27.140625" bestFit="1" customWidth="1"/>
    <col min="2" max="2" width="21.85546875" bestFit="1" customWidth="1"/>
    <col min="3" max="3" width="21.42578125" bestFit="1" customWidth="1"/>
    <col min="4" max="4" width="15.85546875" bestFit="1" customWidth="1"/>
    <col min="5" max="5" width="11.7109375" bestFit="1" customWidth="1"/>
    <col min="6" max="6" width="17.28515625" bestFit="1" customWidth="1"/>
    <col min="7" max="7" width="67" bestFit="1" customWidth="1"/>
  </cols>
  <sheetData>
    <row r="1" spans="1:7" x14ac:dyDescent="0.25">
      <c r="A1" s="1" t="s">
        <v>12</v>
      </c>
      <c r="B1" s="1" t="s">
        <v>13</v>
      </c>
      <c r="C1" s="1" t="s">
        <v>14</v>
      </c>
      <c r="D1" s="1" t="s">
        <v>15</v>
      </c>
      <c r="E1" s="1" t="s">
        <v>16</v>
      </c>
      <c r="F1" s="1" t="s">
        <v>17</v>
      </c>
      <c r="G1" s="1" t="s">
        <v>19</v>
      </c>
    </row>
    <row r="2" spans="1:7" x14ac:dyDescent="0.25">
      <c r="A2" s="2"/>
      <c r="B2">
        <f>LEN(A2)</f>
        <v>0</v>
      </c>
      <c r="C2" t="b">
        <f>LEN(A2) &lt; 22</f>
        <v>1</v>
      </c>
      <c r="E2">
        <f>LEN(D2)</f>
        <v>0</v>
      </c>
      <c r="F2" t="b">
        <f>LEN(D2) &lt;= 10</f>
        <v>1</v>
      </c>
      <c r="G2" t="str">
        <f t="shared" ref="G2" si="0">CONCATENATE("CREATE SYNONYM ", D2, " FOR SPTT.", A2, ";")</f>
        <v>CREATE SYNONYM  FOR SPTT.;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pane="bottomLeft" activeCell="A2" sqref="A2"/>
    </sheetView>
  </sheetViews>
  <sheetFormatPr defaultRowHeight="15" x14ac:dyDescent="0.25"/>
  <cols>
    <col min="1" max="1" width="27" bestFit="1" customWidth="1"/>
    <col min="2" max="2" width="36.140625" bestFit="1" customWidth="1"/>
    <col min="3" max="3" width="38.7109375" customWidth="1"/>
    <col min="4" max="4" width="23.42578125" bestFit="1" customWidth="1"/>
    <col min="5" max="5" width="26.7109375" bestFit="1" customWidth="1"/>
    <col min="6" max="6" width="83" style="22" bestFit="1" customWidth="1"/>
    <col min="9" max="9" width="18.140625" bestFit="1" customWidth="1"/>
  </cols>
  <sheetData>
    <row r="1" spans="1:10" x14ac:dyDescent="0.25">
      <c r="A1" s="4" t="s">
        <v>12</v>
      </c>
      <c r="B1" s="4" t="s">
        <v>20</v>
      </c>
      <c r="C1" s="4" t="s">
        <v>21</v>
      </c>
      <c r="D1" s="4" t="s">
        <v>22</v>
      </c>
      <c r="E1" s="4" t="s">
        <v>23</v>
      </c>
      <c r="F1" s="21" t="s">
        <v>27</v>
      </c>
      <c r="I1" s="1" t="s">
        <v>24</v>
      </c>
      <c r="J1" s="1" t="s">
        <v>25</v>
      </c>
    </row>
    <row r="2" spans="1:10" x14ac:dyDescent="0.25">
      <c r="A2" s="5"/>
      <c r="B2" s="3"/>
      <c r="C2" s="16"/>
      <c r="D2" s="3">
        <f>LEN(C2)</f>
        <v>0</v>
      </c>
      <c r="E2" s="3" t="b">
        <f>LEN(C2) &lt; 26</f>
        <v>1</v>
      </c>
      <c r="F2" s="22" t="str">
        <f>CONCATENATE("ALTER TABLE ", A2, " RENAME COLUMN ", B2, " TO ", C2, ";")</f>
        <v>ALTER TABLE  RENAME COLUMN  TO ;</v>
      </c>
      <c r="I2" t="s">
        <v>18</v>
      </c>
      <c r="J2" t="s">
        <v>26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CORE DDL</vt:lpstr>
      <vt:lpstr>View Comments</vt:lpstr>
      <vt:lpstr>Field Conversions</vt:lpstr>
      <vt:lpstr>View Query Builder</vt:lpstr>
      <vt:lpstr>Lookup Values</vt:lpstr>
      <vt:lpstr>Naming Worksheet</vt:lpstr>
      <vt:lpstr>Column Names</vt:lpstr>
    </vt:vector>
  </TitlesOfParts>
  <Company>National Marine Fisheries Svc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Abdul</dc:creator>
  <cp:lastModifiedBy>Jesse Abdul</cp:lastModifiedBy>
  <dcterms:created xsi:type="dcterms:W3CDTF">2014-10-02T23:47:48Z</dcterms:created>
  <dcterms:modified xsi:type="dcterms:W3CDTF">2022-05-17T01:34:14Z</dcterms:modified>
</cp:coreProperties>
</file>