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SS3 Projections\"/>
    </mc:Choice>
  </mc:AlternateContent>
  <xr:revisionPtr revIDLastSave="0" documentId="13_ncr:1_{AF4BE337-C45C-42EE-ADD5-0B02AB05109D}" xr6:coauthVersionLast="47" xr6:coauthVersionMax="47" xr10:uidLastSave="{00000000-0000-0000-0000-000000000000}"/>
  <bookViews>
    <workbookView xWindow="1884" yWindow="1884" windowWidth="18504" windowHeight="9840" firstSheet="3" activeTab="3" xr2:uid="{00000000-000D-0000-FFFF-FFFF00000000}"/>
  </bookViews>
  <sheets>
    <sheet name="SS3_SSB_Projections" sheetId="13" r:id="rId1"/>
    <sheet name="Work1" sheetId="21" r:id="rId2"/>
    <sheet name="Work2" sheetId="11" r:id="rId3"/>
    <sheet name="Det_LowR_C2300" sheetId="7" r:id="rId4"/>
    <sheet name="Det_SR_C2300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0" i="11" l="1"/>
  <c r="Z50" i="11"/>
  <c r="Y50" i="21"/>
  <c r="Z50" i="21" s="1"/>
  <c r="W50" i="21"/>
  <c r="X50" i="21" s="1"/>
  <c r="AA17" i="21"/>
  <c r="Z17" i="21"/>
  <c r="Y17" i="21"/>
  <c r="AB17" i="21" s="1"/>
  <c r="AC17" i="21" s="1"/>
  <c r="X17" i="21"/>
  <c r="W17" i="21"/>
  <c r="T17" i="21"/>
  <c r="S17" i="21"/>
  <c r="R17" i="21"/>
  <c r="U17" i="21" s="1"/>
  <c r="V17" i="21" s="1"/>
  <c r="Q17" i="21"/>
  <c r="P17" i="21"/>
  <c r="N17" i="21"/>
  <c r="O17" i="21" s="1"/>
  <c r="M17" i="21"/>
  <c r="L17" i="21"/>
  <c r="K17" i="21"/>
  <c r="J17" i="21"/>
  <c r="I17" i="21"/>
  <c r="H17" i="21"/>
  <c r="G17" i="21"/>
  <c r="F17" i="21"/>
  <c r="E17" i="21"/>
  <c r="D17" i="21"/>
  <c r="C17" i="21"/>
  <c r="B17" i="21"/>
  <c r="A17" i="21"/>
  <c r="AA16" i="21"/>
  <c r="Z16" i="21"/>
  <c r="Y16" i="21"/>
  <c r="AB16" i="21" s="1"/>
  <c r="AC16" i="21" s="1"/>
  <c r="X16" i="21"/>
  <c r="W16" i="21"/>
  <c r="T16" i="21"/>
  <c r="S16" i="21"/>
  <c r="R16" i="21"/>
  <c r="U16" i="21" s="1"/>
  <c r="V16" i="21" s="1"/>
  <c r="Q16" i="21"/>
  <c r="P16" i="21"/>
  <c r="O16" i="21"/>
  <c r="N16" i="21"/>
  <c r="M16" i="21"/>
  <c r="L16" i="21"/>
  <c r="K16" i="21"/>
  <c r="J16" i="21"/>
  <c r="I16" i="21"/>
  <c r="G16" i="21"/>
  <c r="H16" i="21" s="1"/>
  <c r="F16" i="21"/>
  <c r="E16" i="21"/>
  <c r="D16" i="21"/>
  <c r="C16" i="21"/>
  <c r="B16" i="21"/>
  <c r="A16" i="21"/>
  <c r="AA15" i="21"/>
  <c r="Z15" i="21"/>
  <c r="Y15" i="21"/>
  <c r="AB15" i="21" s="1"/>
  <c r="AC15" i="21" s="1"/>
  <c r="X15" i="21"/>
  <c r="W15" i="21"/>
  <c r="T15" i="21"/>
  <c r="S15" i="21"/>
  <c r="R15" i="21"/>
  <c r="U15" i="21" s="1"/>
  <c r="V15" i="21" s="1"/>
  <c r="Q15" i="21"/>
  <c r="P15" i="21"/>
  <c r="N15" i="21"/>
  <c r="O15" i="21" s="1"/>
  <c r="M15" i="21"/>
  <c r="L15" i="21"/>
  <c r="K15" i="21"/>
  <c r="J15" i="21"/>
  <c r="I15" i="21"/>
  <c r="F15" i="21"/>
  <c r="E15" i="21"/>
  <c r="D15" i="21"/>
  <c r="G15" i="21" s="1"/>
  <c r="H15" i="21" s="1"/>
  <c r="C15" i="21"/>
  <c r="B15" i="21"/>
  <c r="A15" i="21"/>
  <c r="AA14" i="21"/>
  <c r="Z14" i="21"/>
  <c r="Y14" i="21"/>
  <c r="AB14" i="21" s="1"/>
  <c r="AC14" i="21" s="1"/>
  <c r="X14" i="21"/>
  <c r="W14" i="21"/>
  <c r="T14" i="21"/>
  <c r="S14" i="21"/>
  <c r="R14" i="21"/>
  <c r="U14" i="21" s="1"/>
  <c r="V14" i="21" s="1"/>
  <c r="Q14" i="21"/>
  <c r="P14" i="21"/>
  <c r="M14" i="21"/>
  <c r="L14" i="21"/>
  <c r="K14" i="21"/>
  <c r="N14" i="21" s="1"/>
  <c r="O14" i="21" s="1"/>
  <c r="J14" i="21"/>
  <c r="I14" i="21"/>
  <c r="F14" i="21"/>
  <c r="E14" i="21"/>
  <c r="D14" i="21"/>
  <c r="G14" i="21" s="1"/>
  <c r="H14" i="21" s="1"/>
  <c r="C14" i="21"/>
  <c r="B14" i="21"/>
  <c r="A14" i="21"/>
  <c r="AA13" i="21"/>
  <c r="Z13" i="21"/>
  <c r="Y13" i="21"/>
  <c r="AB13" i="21" s="1"/>
  <c r="AC13" i="21" s="1"/>
  <c r="X13" i="21"/>
  <c r="W13" i="21"/>
  <c r="T13" i="21"/>
  <c r="S13" i="21"/>
  <c r="R13" i="21"/>
  <c r="U13" i="21" s="1"/>
  <c r="V13" i="21" s="1"/>
  <c r="Q13" i="21"/>
  <c r="P13" i="21"/>
  <c r="N13" i="21"/>
  <c r="O13" i="21" s="1"/>
  <c r="M13" i="21"/>
  <c r="L13" i="21"/>
  <c r="K13" i="21"/>
  <c r="J13" i="21"/>
  <c r="I13" i="21"/>
  <c r="F13" i="21"/>
  <c r="E13" i="21"/>
  <c r="D13" i="21"/>
  <c r="G13" i="21" s="1"/>
  <c r="H13" i="21" s="1"/>
  <c r="C13" i="21"/>
  <c r="B13" i="21"/>
  <c r="A13" i="21"/>
  <c r="AA12" i="21"/>
  <c r="Z12" i="21"/>
  <c r="Y12" i="21"/>
  <c r="AB12" i="21" s="1"/>
  <c r="AC12" i="21" s="1"/>
  <c r="X12" i="21"/>
  <c r="W12" i="21"/>
  <c r="U12" i="21"/>
  <c r="V12" i="21" s="1"/>
  <c r="T12" i="21"/>
  <c r="S12" i="21"/>
  <c r="R12" i="21"/>
  <c r="Q12" i="21"/>
  <c r="P12" i="21"/>
  <c r="N12" i="21"/>
  <c r="O12" i="21" s="1"/>
  <c r="M12" i="21"/>
  <c r="L12" i="21"/>
  <c r="K12" i="21"/>
  <c r="J12" i="21"/>
  <c r="I12" i="21"/>
  <c r="F12" i="21"/>
  <c r="E12" i="21"/>
  <c r="D12" i="21"/>
  <c r="G12" i="21" s="1"/>
  <c r="H12" i="21" s="1"/>
  <c r="C12" i="21"/>
  <c r="B12" i="21"/>
  <c r="A12" i="21"/>
  <c r="AA11" i="21"/>
  <c r="Z11" i="21"/>
  <c r="Y11" i="21"/>
  <c r="AB11" i="21" s="1"/>
  <c r="AC11" i="21" s="1"/>
  <c r="X11" i="21"/>
  <c r="W11" i="21"/>
  <c r="T11" i="21"/>
  <c r="S11" i="21"/>
  <c r="R11" i="21"/>
  <c r="U11" i="21" s="1"/>
  <c r="Q11" i="21"/>
  <c r="P11" i="21"/>
  <c r="N11" i="21"/>
  <c r="O11" i="21" s="1"/>
  <c r="M11" i="21"/>
  <c r="L11" i="21"/>
  <c r="K11" i="21"/>
  <c r="J11" i="21"/>
  <c r="I11" i="21"/>
  <c r="F11" i="21"/>
  <c r="E11" i="21"/>
  <c r="D11" i="21"/>
  <c r="G11" i="21" s="1"/>
  <c r="H11" i="21" s="1"/>
  <c r="C11" i="21"/>
  <c r="B11" i="21"/>
  <c r="A11" i="21"/>
  <c r="AA10" i="21"/>
  <c r="Z10" i="21"/>
  <c r="Y10" i="21"/>
  <c r="AB10" i="21" s="1"/>
  <c r="AC10" i="21" s="1"/>
  <c r="X10" i="21"/>
  <c r="W10" i="21"/>
  <c r="U10" i="21"/>
  <c r="V10" i="21" s="1"/>
  <c r="T10" i="21"/>
  <c r="S10" i="21"/>
  <c r="R10" i="21"/>
  <c r="Q10" i="21"/>
  <c r="P10" i="21"/>
  <c r="O10" i="21"/>
  <c r="N10" i="21"/>
  <c r="M10" i="21"/>
  <c r="L10" i="21"/>
  <c r="K10" i="21"/>
  <c r="J10" i="21"/>
  <c r="I10" i="21"/>
  <c r="F10" i="21"/>
  <c r="E10" i="21"/>
  <c r="D10" i="21"/>
  <c r="G10" i="21" s="1"/>
  <c r="H10" i="21" s="1"/>
  <c r="C10" i="21"/>
  <c r="B10" i="21"/>
  <c r="A10" i="21"/>
  <c r="AA9" i="21"/>
  <c r="Z9" i="21"/>
  <c r="Y9" i="21"/>
  <c r="AB9" i="21" s="1"/>
  <c r="AC9" i="21" s="1"/>
  <c r="X9" i="21"/>
  <c r="W9" i="21"/>
  <c r="V9" i="21"/>
  <c r="U9" i="21"/>
  <c r="T9" i="21"/>
  <c r="S9" i="21"/>
  <c r="R9" i="21"/>
  <c r="Q9" i="21"/>
  <c r="P9" i="21"/>
  <c r="N9" i="21"/>
  <c r="O9" i="21" s="1"/>
  <c r="M9" i="21"/>
  <c r="L9" i="21"/>
  <c r="K9" i="21"/>
  <c r="J9" i="21"/>
  <c r="I9" i="21"/>
  <c r="F9" i="21"/>
  <c r="E9" i="21"/>
  <c r="D9" i="21"/>
  <c r="G9" i="21" s="1"/>
  <c r="H9" i="21" s="1"/>
  <c r="C9" i="21"/>
  <c r="B9" i="21"/>
  <c r="A9" i="21"/>
  <c r="AA8" i="21"/>
  <c r="Z8" i="21"/>
  <c r="Y8" i="21"/>
  <c r="AB8" i="21" s="1"/>
  <c r="X8" i="21"/>
  <c r="W8" i="21"/>
  <c r="U8" i="21"/>
  <c r="V8" i="21" s="1"/>
  <c r="T8" i="21"/>
  <c r="S8" i="21"/>
  <c r="R8" i="21"/>
  <c r="Q8" i="21"/>
  <c r="P8" i="21"/>
  <c r="M8" i="21"/>
  <c r="L8" i="21"/>
  <c r="K8" i="21"/>
  <c r="N8" i="21" s="1"/>
  <c r="J8" i="21"/>
  <c r="I8" i="21"/>
  <c r="F8" i="21"/>
  <c r="E8" i="21"/>
  <c r="D8" i="21"/>
  <c r="G8" i="21" s="1"/>
  <c r="C8" i="21"/>
  <c r="B8" i="21"/>
  <c r="A8" i="21"/>
  <c r="W50" i="11"/>
  <c r="X50" i="11" s="1"/>
  <c r="AA17" i="11"/>
  <c r="AA16" i="11"/>
  <c r="AA15" i="11"/>
  <c r="AA14" i="11"/>
  <c r="AA13" i="11"/>
  <c r="AA12" i="11"/>
  <c r="AA11" i="11"/>
  <c r="AA10" i="11"/>
  <c r="AA9" i="11"/>
  <c r="AA8" i="11"/>
  <c r="T17" i="11"/>
  <c r="T16" i="11"/>
  <c r="T15" i="11"/>
  <c r="T14" i="11"/>
  <c r="T13" i="11"/>
  <c r="T12" i="11"/>
  <c r="T11" i="11"/>
  <c r="T10" i="11"/>
  <c r="T9" i="11"/>
  <c r="T8" i="11"/>
  <c r="M17" i="11"/>
  <c r="M16" i="11"/>
  <c r="M15" i="11"/>
  <c r="M14" i="11"/>
  <c r="M13" i="11"/>
  <c r="M12" i="11"/>
  <c r="M11" i="11"/>
  <c r="M10" i="11"/>
  <c r="M9" i="11"/>
  <c r="M8" i="11"/>
  <c r="F17" i="11"/>
  <c r="F16" i="11"/>
  <c r="F15" i="11"/>
  <c r="F14" i="11"/>
  <c r="F13" i="11"/>
  <c r="F12" i="11"/>
  <c r="F11" i="11"/>
  <c r="F10" i="11"/>
  <c r="F9" i="11"/>
  <c r="F8" i="11"/>
  <c r="Z17" i="11"/>
  <c r="Z16" i="11"/>
  <c r="Z15" i="11"/>
  <c r="Z14" i="11"/>
  <c r="Z13" i="11"/>
  <c r="Z12" i="11"/>
  <c r="Z11" i="11"/>
  <c r="Z10" i="11"/>
  <c r="Z9" i="11"/>
  <c r="Z8" i="11"/>
  <c r="X17" i="11"/>
  <c r="X16" i="11"/>
  <c r="X15" i="11"/>
  <c r="X14" i="11"/>
  <c r="X13" i="11"/>
  <c r="X12" i="11"/>
  <c r="X11" i="11"/>
  <c r="X10" i="11"/>
  <c r="X9" i="11"/>
  <c r="X8" i="11"/>
  <c r="S17" i="11"/>
  <c r="S16" i="11"/>
  <c r="S15" i="11"/>
  <c r="S14" i="11"/>
  <c r="S13" i="11"/>
  <c r="S12" i="11"/>
  <c r="S11" i="11"/>
  <c r="S10" i="11"/>
  <c r="S9" i="11"/>
  <c r="S8" i="11"/>
  <c r="Q17" i="11"/>
  <c r="Q16" i="11"/>
  <c r="Q15" i="11"/>
  <c r="Q14" i="11"/>
  <c r="Q13" i="11"/>
  <c r="Q12" i="11"/>
  <c r="Q11" i="11"/>
  <c r="Q10" i="11"/>
  <c r="Q9" i="11"/>
  <c r="Q8" i="11"/>
  <c r="L17" i="11"/>
  <c r="L16" i="11"/>
  <c r="L15" i="11"/>
  <c r="L14" i="11"/>
  <c r="L13" i="11"/>
  <c r="L12" i="11"/>
  <c r="L11" i="11"/>
  <c r="L10" i="11"/>
  <c r="L9" i="11"/>
  <c r="L8" i="11"/>
  <c r="J17" i="11"/>
  <c r="J16" i="11"/>
  <c r="J15" i="11"/>
  <c r="J14" i="11"/>
  <c r="J13" i="11"/>
  <c r="J12" i="11"/>
  <c r="J11" i="11"/>
  <c r="J10" i="11"/>
  <c r="J9" i="11"/>
  <c r="J8" i="11"/>
  <c r="E17" i="11"/>
  <c r="E16" i="11"/>
  <c r="E15" i="11"/>
  <c r="E14" i="11"/>
  <c r="E13" i="11"/>
  <c r="E12" i="11"/>
  <c r="E11" i="11"/>
  <c r="E10" i="11"/>
  <c r="E9" i="11"/>
  <c r="E8" i="11"/>
  <c r="C17" i="11"/>
  <c r="C16" i="11"/>
  <c r="C15" i="11"/>
  <c r="C14" i="11"/>
  <c r="C13" i="11"/>
  <c r="C12" i="11"/>
  <c r="C11" i="11"/>
  <c r="C10" i="11"/>
  <c r="C9" i="11"/>
  <c r="C8" i="11"/>
  <c r="Y17" i="11"/>
  <c r="Y16" i="11"/>
  <c r="Y15" i="11"/>
  <c r="Y14" i="11"/>
  <c r="Y13" i="11"/>
  <c r="Y12" i="11"/>
  <c r="Y11" i="11"/>
  <c r="Y10" i="11"/>
  <c r="Y9" i="11"/>
  <c r="Y8" i="11"/>
  <c r="W17" i="11"/>
  <c r="W16" i="11"/>
  <c r="W15" i="11"/>
  <c r="W14" i="11"/>
  <c r="W13" i="11"/>
  <c r="W12" i="11"/>
  <c r="W11" i="11"/>
  <c r="W10" i="11"/>
  <c r="W9" i="11"/>
  <c r="W8" i="11"/>
  <c r="R17" i="11"/>
  <c r="R16" i="11"/>
  <c r="R15" i="11"/>
  <c r="R14" i="11"/>
  <c r="R13" i="11"/>
  <c r="R12" i="11"/>
  <c r="R11" i="11"/>
  <c r="R10" i="11"/>
  <c r="R9" i="11"/>
  <c r="R8" i="11"/>
  <c r="P17" i="11"/>
  <c r="P16" i="11"/>
  <c r="P15" i="11"/>
  <c r="P14" i="11"/>
  <c r="P13" i="11"/>
  <c r="P12" i="11"/>
  <c r="P11" i="11"/>
  <c r="P10" i="11"/>
  <c r="P9" i="11"/>
  <c r="P8" i="11"/>
  <c r="K17" i="11"/>
  <c r="K16" i="11"/>
  <c r="K15" i="11"/>
  <c r="K14" i="11"/>
  <c r="K13" i="11"/>
  <c r="K12" i="11"/>
  <c r="K11" i="11"/>
  <c r="K10" i="11"/>
  <c r="K9" i="11"/>
  <c r="K8" i="11"/>
  <c r="I17" i="11"/>
  <c r="I16" i="11"/>
  <c r="I15" i="11"/>
  <c r="I14" i="11"/>
  <c r="I13" i="11"/>
  <c r="I12" i="11"/>
  <c r="I11" i="11"/>
  <c r="I10" i="11"/>
  <c r="I9" i="11"/>
  <c r="I8" i="11"/>
  <c r="D17" i="11"/>
  <c r="D16" i="11"/>
  <c r="D15" i="11"/>
  <c r="D14" i="11"/>
  <c r="D13" i="11"/>
  <c r="D12" i="11"/>
  <c r="D11" i="11"/>
  <c r="D10" i="11"/>
  <c r="D9" i="11"/>
  <c r="D8" i="11"/>
  <c r="B17" i="11"/>
  <c r="B16" i="11"/>
  <c r="B15" i="11"/>
  <c r="B14" i="11"/>
  <c r="B13" i="11"/>
  <c r="B12" i="11"/>
  <c r="B11" i="11"/>
  <c r="B10" i="11"/>
  <c r="B9" i="11"/>
  <c r="B8" i="11"/>
  <c r="A17" i="11"/>
  <c r="A16" i="11"/>
  <c r="A15" i="11"/>
  <c r="A14" i="11"/>
  <c r="A13" i="11"/>
  <c r="A12" i="11"/>
  <c r="A11" i="11"/>
  <c r="A10" i="11"/>
  <c r="A9" i="11"/>
  <c r="A8" i="11"/>
  <c r="U4" i="21" l="1"/>
  <c r="V11" i="21"/>
  <c r="H8" i="21"/>
  <c r="G5" i="21" s="1"/>
  <c r="G4" i="21"/>
  <c r="N4" i="21"/>
  <c r="O8" i="21"/>
  <c r="N5" i="21" s="1"/>
  <c r="U5" i="21"/>
  <c r="AB4" i="21"/>
  <c r="AC8" i="21"/>
  <c r="AB5" i="21" s="1"/>
  <c r="AB17" i="11"/>
  <c r="AC17" i="11" s="1"/>
  <c r="U13" i="11"/>
  <c r="V13" i="11" s="1"/>
  <c r="AB8" i="11"/>
  <c r="AB9" i="11"/>
  <c r="AC9" i="11" s="1"/>
  <c r="AB10" i="11"/>
  <c r="AC10" i="11" s="1"/>
  <c r="AB11" i="11"/>
  <c r="AC11" i="11" s="1"/>
  <c r="AB12" i="11"/>
  <c r="AC12" i="11" s="1"/>
  <c r="AB13" i="11"/>
  <c r="AC13" i="11" s="1"/>
  <c r="AB14" i="11"/>
  <c r="AC14" i="11" s="1"/>
  <c r="U17" i="11"/>
  <c r="V17" i="11" s="1"/>
  <c r="AB15" i="11"/>
  <c r="AC15" i="11" s="1"/>
  <c r="AB16" i="11"/>
  <c r="AC16" i="11" s="1"/>
  <c r="U14" i="11"/>
  <c r="V14" i="11" s="1"/>
  <c r="U15" i="11"/>
  <c r="V15" i="11" s="1"/>
  <c r="U16" i="11"/>
  <c r="V16" i="11" s="1"/>
  <c r="U8" i="11"/>
  <c r="U9" i="11"/>
  <c r="V9" i="11" s="1"/>
  <c r="U10" i="11"/>
  <c r="V10" i="11" s="1"/>
  <c r="U11" i="11"/>
  <c r="V11" i="11" s="1"/>
  <c r="U12" i="11"/>
  <c r="V12" i="11" s="1"/>
  <c r="G17" i="11"/>
  <c r="H17" i="11" s="1"/>
  <c r="N13" i="11"/>
  <c r="O13" i="11" s="1"/>
  <c r="N8" i="11"/>
  <c r="N12" i="11"/>
  <c r="O12" i="11" s="1"/>
  <c r="N14" i="11"/>
  <c r="O14" i="11" s="1"/>
  <c r="N15" i="11"/>
  <c r="O15" i="11" s="1"/>
  <c r="N17" i="11"/>
  <c r="O17" i="11" s="1"/>
  <c r="N11" i="11"/>
  <c r="O11" i="11" s="1"/>
  <c r="N9" i="11"/>
  <c r="O9" i="11" s="1"/>
  <c r="N10" i="11"/>
  <c r="O10" i="11" s="1"/>
  <c r="N16" i="11"/>
  <c r="O16" i="11" s="1"/>
  <c r="G8" i="11"/>
  <c r="H8" i="11" s="1"/>
  <c r="G9" i="11"/>
  <c r="H9" i="11" s="1"/>
  <c r="G10" i="11"/>
  <c r="H10" i="11" s="1"/>
  <c r="G14" i="11"/>
  <c r="H14" i="11" s="1"/>
  <c r="G15" i="11"/>
  <c r="H15" i="11" s="1"/>
  <c r="G11" i="11"/>
  <c r="H11" i="11" s="1"/>
  <c r="G12" i="11"/>
  <c r="H12" i="11" s="1"/>
  <c r="G13" i="11"/>
  <c r="H13" i="11" s="1"/>
  <c r="G16" i="11"/>
  <c r="H16" i="11" s="1"/>
  <c r="AB4" i="11" l="1"/>
  <c r="AC8" i="11"/>
  <c r="AB5" i="11" s="1"/>
  <c r="V8" i="11"/>
  <c r="U5" i="11" s="1"/>
  <c r="U4" i="11"/>
  <c r="N4" i="11"/>
  <c r="O8" i="11"/>
  <c r="N5" i="11" s="1"/>
  <c r="G5" i="11"/>
  <c r="G4" i="11"/>
</calcChain>
</file>

<file path=xl/sharedStrings.xml><?xml version="1.0" encoding="utf-8"?>
<sst xmlns="http://schemas.openxmlformats.org/spreadsheetml/2006/main" count="681" uniqueCount="118">
  <si>
    <t>AGEPRO</t>
  </si>
  <si>
    <t>VERSION</t>
  </si>
  <si>
    <t>Date</t>
  </si>
  <si>
    <t>&amp;</t>
  </si>
  <si>
    <t>Time</t>
  </si>
  <si>
    <t>of</t>
  </si>
  <si>
    <t>Run:</t>
  </si>
  <si>
    <t>Input</t>
  </si>
  <si>
    <t>File</t>
  </si>
  <si>
    <t>Name:</t>
  </si>
  <si>
    <t>First</t>
  </si>
  <si>
    <t>Age</t>
  </si>
  <si>
    <t>Class:</t>
  </si>
  <si>
    <t>Number</t>
  </si>
  <si>
    <t>Classes:</t>
  </si>
  <si>
    <t>Years</t>
  </si>
  <si>
    <t>in</t>
  </si>
  <si>
    <t>Projection:</t>
  </si>
  <si>
    <t>Fleets:</t>
  </si>
  <si>
    <t>Recruitment</t>
  </si>
  <si>
    <t>Models:</t>
  </si>
  <si>
    <t>Bootstraps:</t>
  </si>
  <si>
    <t>Simulations:</t>
  </si>
  <si>
    <t>Bootstrap</t>
  </si>
  <si>
    <t>C:\Users\jon.brodziak\Desktop\2024</t>
  </si>
  <si>
    <t>WCNPO</t>
  </si>
  <si>
    <t>MLS</t>
  </si>
  <si>
    <t>Rebuilding\Bootstrap-numbers-at-age\2023_WCNPOMLS.bsn</t>
  </si>
  <si>
    <t>Harvest</t>
  </si>
  <si>
    <t>Scenario</t>
  </si>
  <si>
    <t>Year</t>
  </si>
  <si>
    <t>Type</t>
  </si>
  <si>
    <t>Fleet-1</t>
  </si>
  <si>
    <t>Fleet-2</t>
  </si>
  <si>
    <t>Fleet-3</t>
  </si>
  <si>
    <t>Fleet-4</t>
  </si>
  <si>
    <t>Fleet-5</t>
  </si>
  <si>
    <t>Fleet-6</t>
  </si>
  <si>
    <t>Fleet-7</t>
  </si>
  <si>
    <t>Fleet-8</t>
  </si>
  <si>
    <t>Fleet-9</t>
  </si>
  <si>
    <t>Recruits</t>
  </si>
  <si>
    <t>Fish</t>
  </si>
  <si>
    <t>Class</t>
  </si>
  <si>
    <t>Average</t>
  </si>
  <si>
    <t>StdDev</t>
  </si>
  <si>
    <t>Distribution</t>
  </si>
  <si>
    <t>Spawning</t>
  </si>
  <si>
    <t>Stock</t>
  </si>
  <si>
    <t>Biomass</t>
  </si>
  <si>
    <t>x</t>
  </si>
  <si>
    <t>MT</t>
  </si>
  <si>
    <t>Mean</t>
  </si>
  <si>
    <t>Combined</t>
  </si>
  <si>
    <t>Catch</t>
  </si>
  <si>
    <t>Landings</t>
  </si>
  <si>
    <t>Total</t>
  </si>
  <si>
    <t>Fishing</t>
  </si>
  <si>
    <t>Mortality</t>
  </si>
  <si>
    <t>Numbers</t>
  </si>
  <si>
    <t>at</t>
  </si>
  <si>
    <t>-</t>
  </si>
  <si>
    <t>15+</t>
  </si>
  <si>
    <t>Probability</t>
  </si>
  <si>
    <t>Exceeds</t>
  </si>
  <si>
    <t>Threshold</t>
  </si>
  <si>
    <t>(1000</t>
  </si>
  <si>
    <t>MT)</t>
  </si>
  <si>
    <t>Exceeded</t>
  </si>
  <si>
    <t>Least</t>
  </si>
  <si>
    <t>Once</t>
  </si>
  <si>
    <t>=</t>
  </si>
  <si>
    <t>Requested</t>
  </si>
  <si>
    <t>Percentile</t>
  </si>
  <si>
    <t>Report</t>
  </si>
  <si>
    <t>%</t>
  </si>
  <si>
    <t>FMort</t>
  </si>
  <si>
    <t>LowCatch_Mean</t>
  </si>
  <si>
    <t>SRCatch_Mean</t>
  </si>
  <si>
    <t>LowF_Mean</t>
  </si>
  <si>
    <t>SRF_Mean</t>
  </si>
  <si>
    <t>LowCatch_SD</t>
  </si>
  <si>
    <t>SRCatch_SD</t>
  </si>
  <si>
    <t>LowF_SD</t>
  </si>
  <si>
    <t>SRF_SD</t>
  </si>
  <si>
    <t>Realizations</t>
  </si>
  <si>
    <t>Solutions:</t>
  </si>
  <si>
    <t>Feasible</t>
  </si>
  <si>
    <t>Jan</t>
  </si>
  <si>
    <t>test_Det_LowR_C2300.inp</t>
  </si>
  <si>
    <t>test_Det_LowR_C2300</t>
  </si>
  <si>
    <t>Low R</t>
  </si>
  <si>
    <t>SS3 2300</t>
  </si>
  <si>
    <t>SRR</t>
  </si>
  <si>
    <t>SS3 FMSY</t>
  </si>
  <si>
    <t>Spawning Biomass</t>
  </si>
  <si>
    <t>AP9 2300</t>
  </si>
  <si>
    <t>AP9 FMSY</t>
  </si>
  <si>
    <t>1.28*SD</t>
  </si>
  <si>
    <t>CV</t>
  </si>
  <si>
    <t>% Change AP9 from SS3 2300</t>
  </si>
  <si>
    <t>% Change AP9 from SS3 FMSY</t>
  </si>
  <si>
    <t>Det_SR_C2300.inp</t>
  </si>
  <si>
    <t>Mar</t>
  </si>
  <si>
    <t>Det_SR_C2300</t>
  </si>
  <si>
    <t xml:space="preserve">SSBMSY = </t>
  </si>
  <si>
    <t>Difference</t>
  </si>
  <si>
    <t>19-Mar-2024 Results</t>
  </si>
  <si>
    <t xml:space="preserve">MRE = </t>
  </si>
  <si>
    <t>ABS(RE)</t>
  </si>
  <si>
    <t xml:space="preserve">MARE = </t>
  </si>
  <si>
    <t>Low R &amp; Q2300</t>
  </si>
  <si>
    <t>SRR &amp; Q2300</t>
  </si>
  <si>
    <t>Low R &amp; Fmsy</t>
  </si>
  <si>
    <t>SRR &amp; Fmsy</t>
  </si>
  <si>
    <t>Fref=Fmsy</t>
  </si>
  <si>
    <t>SRR Fref=F2020</t>
  </si>
  <si>
    <t>No SRR Fref=Fmsy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</si>
</sst>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20" fontId="0" fillId="0" borderId="0" xfId="0" applyNumberFormat="1"/>
    <xf numFmtId="9" fontId="0" fillId="0" borderId="0" xfId="0" applyNumberFormat="1"/>
    <xf numFmtId="16" fontId="0" fillId="0" borderId="0" xfId="0" applyNumberFormat="1"/>
    <xf numFmtId="0" fontId="18" fillId="0" borderId="0" xfId="0" applyFont="1"/>
    <xf numFmtId="164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2" xfId="0" applyNumberFormat="1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9" fontId="0" fillId="0" borderId="17" xfId="42" applyFont="1" applyBorder="1" applyAlignment="1">
      <alignment horizontal="center"/>
    </xf>
    <xf numFmtId="9" fontId="0" fillId="0" borderId="18" xfId="42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42" applyFont="1" applyBorder="1" applyAlignment="1">
      <alignment horizontal="center"/>
    </xf>
    <xf numFmtId="0" fontId="19" fillId="0" borderId="0" xfId="0" applyFont="1"/>
    <xf numFmtId="0" fontId="0" fillId="33" borderId="16" xfId="0" applyFill="1" applyBorder="1" applyAlignment="1">
      <alignment horizontal="center" wrapText="1"/>
    </xf>
    <xf numFmtId="9" fontId="0" fillId="33" borderId="17" xfId="42" applyFont="1" applyFill="1" applyBorder="1" applyAlignment="1">
      <alignment horizontal="center"/>
    </xf>
    <xf numFmtId="9" fontId="0" fillId="33" borderId="18" xfId="42" applyFont="1" applyFill="1" applyBorder="1" applyAlignment="1">
      <alignment horizontal="center"/>
    </xf>
    <xf numFmtId="0" fontId="0" fillId="33" borderId="17" xfId="0" applyFill="1" applyBorder="1"/>
    <xf numFmtId="0" fontId="0" fillId="34" borderId="16" xfId="0" applyFill="1" applyBorder="1" applyAlignment="1">
      <alignment horizontal="center" wrapText="1"/>
    </xf>
    <xf numFmtId="0" fontId="0" fillId="34" borderId="17" xfId="0" applyFill="1" applyBorder="1"/>
    <xf numFmtId="9" fontId="0" fillId="34" borderId="17" xfId="42" applyFont="1" applyFill="1" applyBorder="1" applyAlignment="1">
      <alignment horizontal="center"/>
    </xf>
    <xf numFmtId="9" fontId="0" fillId="34" borderId="18" xfId="42" applyFont="1" applyFill="1" applyBorder="1" applyAlignment="1">
      <alignment horizontal="center"/>
    </xf>
    <xf numFmtId="0" fontId="0" fillId="35" borderId="0" xfId="0" applyFill="1"/>
    <xf numFmtId="0" fontId="0" fillId="36" borderId="0" xfId="0" applyFill="1"/>
    <xf numFmtId="165" fontId="0" fillId="0" borderId="0" xfId="0" applyNumberFormat="1"/>
    <xf numFmtId="166" fontId="0" fillId="0" borderId="0" xfId="42" applyNumberFormat="1" applyFont="1"/>
    <xf numFmtId="165" fontId="0" fillId="0" borderId="12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0" fillId="0" borderId="0" xfId="0" applyFont="1"/>
    <xf numFmtId="166" fontId="0" fillId="34" borderId="0" xfId="0" applyNumberFormat="1" applyFill="1" applyAlignment="1">
      <alignment horizontal="center"/>
    </xf>
    <xf numFmtId="0" fontId="0" fillId="34" borderId="10" xfId="0" applyFill="1" applyBorder="1" applyAlignment="1">
      <alignment horizontal="center" wrapText="1"/>
    </xf>
    <xf numFmtId="0" fontId="0" fillId="34" borderId="12" xfId="0" applyFill="1" applyBorder="1"/>
    <xf numFmtId="9" fontId="0" fillId="34" borderId="12" xfId="42" applyFont="1" applyFill="1" applyBorder="1" applyAlignment="1">
      <alignment horizontal="center"/>
    </xf>
    <xf numFmtId="166" fontId="0" fillId="36" borderId="0" xfId="0" applyNumberFormat="1" applyFill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0" fillId="33" borderId="12" xfId="0" applyFill="1" applyBorder="1"/>
    <xf numFmtId="9" fontId="0" fillId="33" borderId="12" xfId="42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166" fontId="0" fillId="33" borderId="0" xfId="0" applyNumberFormat="1" applyFill="1" applyAlignment="1">
      <alignment horizontal="center"/>
    </xf>
    <xf numFmtId="0" fontId="0" fillId="34" borderId="0" xfId="0" applyFill="1" applyAlignment="1">
      <alignment horizontal="right"/>
    </xf>
    <xf numFmtId="166" fontId="0" fillId="34" borderId="18" xfId="42" applyNumberFormat="1" applyFont="1" applyFill="1" applyBorder="1" applyAlignment="1">
      <alignment horizontal="center"/>
    </xf>
    <xf numFmtId="166" fontId="0" fillId="33" borderId="18" xfId="42" applyNumberFormat="1" applyFont="1" applyFill="1" applyBorder="1" applyAlignment="1">
      <alignment horizontal="center"/>
    </xf>
    <xf numFmtId="0" fontId="16" fillId="0" borderId="0" xfId="0" applyFont="1"/>
    <xf numFmtId="0" fontId="0" fillId="0" borderId="1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26D2-1437-4CA3-808E-D35AD81A81F0}">
  <dimension ref="A1:J69"/>
  <sheetViews>
    <sheetView topLeftCell="A46" workbookViewId="0">
      <selection activeCell="I48" sqref="I48:I61"/>
    </sheetView>
  </sheetViews>
  <sheetFormatPr defaultRowHeight="14.4" x14ac:dyDescent="0.3"/>
  <cols>
    <col min="2" max="2" width="14.88671875" customWidth="1"/>
    <col min="3" max="3" width="16.109375" customWidth="1"/>
    <col min="4" max="4" width="14.77734375" customWidth="1"/>
    <col min="5" max="5" width="17.33203125" customWidth="1"/>
    <col min="6" max="6" width="17" customWidth="1"/>
    <col min="7" max="7" width="12.33203125" customWidth="1"/>
    <col min="8" max="8" width="14.88671875" customWidth="1"/>
    <col min="9" max="9" width="13.88671875" customWidth="1"/>
  </cols>
  <sheetData>
    <row r="1" spans="1:10" x14ac:dyDescent="0.3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30</v>
      </c>
    </row>
    <row r="2" spans="1:10" s="31" customFormat="1" x14ac:dyDescent="0.3">
      <c r="A2" s="31">
        <v>1</v>
      </c>
      <c r="B2" s="31">
        <v>5287.9287690000001</v>
      </c>
      <c r="C2" s="31">
        <v>5304.4787210000004</v>
      </c>
      <c r="D2" s="31">
        <v>5298.7484999999997</v>
      </c>
      <c r="E2" s="31">
        <v>5302.3991999999998</v>
      </c>
      <c r="F2" s="31">
        <v>1656.318769</v>
      </c>
      <c r="G2" s="31">
        <v>1753.10699</v>
      </c>
      <c r="H2" s="31">
        <v>1680.2074299999999</v>
      </c>
      <c r="I2" s="31">
        <v>1674.952133</v>
      </c>
      <c r="J2" s="31">
        <v>1977</v>
      </c>
    </row>
    <row r="3" spans="1:10" s="31" customFormat="1" x14ac:dyDescent="0.3">
      <c r="A3" s="31">
        <v>2</v>
      </c>
      <c r="B3" s="31">
        <v>4901.05</v>
      </c>
      <c r="C3" s="31">
        <v>4971.0634879999998</v>
      </c>
      <c r="D3" s="31">
        <v>4927.9655000000002</v>
      </c>
      <c r="E3" s="31">
        <v>4932.0447999999997</v>
      </c>
      <c r="F3" s="31">
        <v>1423.9825169999999</v>
      </c>
      <c r="G3" s="31">
        <v>1539.440658</v>
      </c>
      <c r="H3" s="31">
        <v>1499.382906</v>
      </c>
      <c r="I3" s="31">
        <v>1488.166933</v>
      </c>
      <c r="J3" s="31">
        <v>1978</v>
      </c>
    </row>
    <row r="4" spans="1:10" s="31" customFormat="1" x14ac:dyDescent="0.3">
      <c r="A4" s="31">
        <v>3</v>
      </c>
      <c r="B4" s="31">
        <v>3890.4364620000001</v>
      </c>
      <c r="C4" s="31">
        <v>3951.6762789999998</v>
      </c>
      <c r="D4" s="31">
        <v>3861.5805</v>
      </c>
      <c r="E4" s="31">
        <v>3864.2606999999998</v>
      </c>
      <c r="F4" s="31">
        <v>1288.806302</v>
      </c>
      <c r="G4" s="31">
        <v>1251.7330669999999</v>
      </c>
      <c r="H4" s="31">
        <v>1233.3071749999999</v>
      </c>
      <c r="I4" s="31">
        <v>1234.167021</v>
      </c>
      <c r="J4" s="31">
        <v>1979</v>
      </c>
    </row>
    <row r="5" spans="1:10" s="31" customFormat="1" x14ac:dyDescent="0.3">
      <c r="A5" s="31">
        <v>4</v>
      </c>
      <c r="B5" s="31">
        <v>4028.7403079999999</v>
      </c>
      <c r="C5" s="31">
        <v>4051.3630229999999</v>
      </c>
      <c r="D5" s="31">
        <v>3965.1579000000002</v>
      </c>
      <c r="E5" s="31">
        <v>3971.4486000000002</v>
      </c>
      <c r="F5" s="31">
        <v>1147.0012200000001</v>
      </c>
      <c r="G5" s="31">
        <v>1095.670341</v>
      </c>
      <c r="H5" s="31">
        <v>1064.0978270000001</v>
      </c>
      <c r="I5" s="31">
        <v>1057.4397759999999</v>
      </c>
      <c r="J5" s="31">
        <v>1980</v>
      </c>
    </row>
    <row r="6" spans="1:10" s="31" customFormat="1" x14ac:dyDescent="0.3">
      <c r="A6" s="31">
        <v>5</v>
      </c>
      <c r="B6" s="31">
        <v>3386.6692309999999</v>
      </c>
      <c r="C6" s="31">
        <v>3389.8469770000002</v>
      </c>
      <c r="D6" s="31">
        <v>3316.0828000000001</v>
      </c>
      <c r="E6" s="31">
        <v>3320.5214000000001</v>
      </c>
      <c r="F6" s="31">
        <v>993.82456460000003</v>
      </c>
      <c r="G6" s="31">
        <v>902.95631939999998</v>
      </c>
      <c r="H6" s="31">
        <v>914.51980000000003</v>
      </c>
      <c r="I6" s="31">
        <v>907.145354</v>
      </c>
      <c r="J6" s="31">
        <v>1981</v>
      </c>
    </row>
    <row r="7" spans="1:10" s="31" customFormat="1" x14ac:dyDescent="0.3">
      <c r="A7" s="31">
        <v>6</v>
      </c>
      <c r="B7" s="31">
        <v>2459.1854920000001</v>
      </c>
      <c r="C7" s="31">
        <v>2511.6998490000001</v>
      </c>
      <c r="D7" s="31">
        <v>2482.5398700000001</v>
      </c>
      <c r="E7" s="31">
        <v>2487.8391299999998</v>
      </c>
      <c r="F7" s="31">
        <v>879.44282999999996</v>
      </c>
      <c r="G7" s="31">
        <v>857.8329837</v>
      </c>
      <c r="H7" s="31">
        <v>844.25155119999999</v>
      </c>
      <c r="I7" s="31">
        <v>845.57140089999996</v>
      </c>
      <c r="J7" s="31">
        <v>1982</v>
      </c>
    </row>
    <row r="8" spans="1:10" s="31" customFormat="1" x14ac:dyDescent="0.3">
      <c r="A8" s="31">
        <v>7</v>
      </c>
      <c r="B8" s="31">
        <v>3239.988769</v>
      </c>
      <c r="C8" s="31">
        <v>3293.7147669999999</v>
      </c>
      <c r="D8" s="31">
        <v>3264.7213999999999</v>
      </c>
      <c r="E8" s="31">
        <v>3271.7071999999998</v>
      </c>
      <c r="F8" s="31">
        <v>986.68068170000004</v>
      </c>
      <c r="G8" s="31">
        <v>966.6427377</v>
      </c>
      <c r="H8" s="31">
        <v>963.88749140000004</v>
      </c>
      <c r="I8" s="31">
        <v>956.26332430000002</v>
      </c>
      <c r="J8" s="31">
        <v>1983</v>
      </c>
    </row>
    <row r="9" spans="1:10" s="31" customFormat="1" x14ac:dyDescent="0.3">
      <c r="A9" s="31">
        <v>8</v>
      </c>
      <c r="B9" s="31">
        <v>4126.125231</v>
      </c>
      <c r="C9" s="31">
        <v>4218.5234879999998</v>
      </c>
      <c r="D9" s="31">
        <v>4136.3792000000003</v>
      </c>
      <c r="E9" s="31">
        <v>4138.9165999999996</v>
      </c>
      <c r="F9" s="31">
        <v>1095.215316</v>
      </c>
      <c r="G9" s="31">
        <v>1096.098031</v>
      </c>
      <c r="H9" s="31">
        <v>1104.8875969999999</v>
      </c>
      <c r="I9" s="31">
        <v>1093.0341920000001</v>
      </c>
      <c r="J9" s="31">
        <v>1984</v>
      </c>
    </row>
    <row r="10" spans="1:10" s="31" customFormat="1" x14ac:dyDescent="0.3">
      <c r="A10" s="31">
        <v>9</v>
      </c>
      <c r="B10" s="31">
        <v>3740.5003080000001</v>
      </c>
      <c r="C10" s="31">
        <v>3870.7066279999999</v>
      </c>
      <c r="D10" s="31">
        <v>3840.9746</v>
      </c>
      <c r="E10" s="31">
        <v>3840.8905</v>
      </c>
      <c r="F10" s="31">
        <v>1031.3106479999999</v>
      </c>
      <c r="G10" s="31">
        <v>1102.637291</v>
      </c>
      <c r="H10" s="31">
        <v>1092.3800409999999</v>
      </c>
      <c r="I10" s="31">
        <v>1079.8369359999999</v>
      </c>
      <c r="J10" s="31">
        <v>1985</v>
      </c>
    </row>
    <row r="11" spans="1:10" s="31" customFormat="1" x14ac:dyDescent="0.3">
      <c r="A11" s="31">
        <v>10</v>
      </c>
      <c r="B11" s="31">
        <v>3024.7953849999999</v>
      </c>
      <c r="C11" s="31">
        <v>3085.5043019999998</v>
      </c>
      <c r="D11" s="31">
        <v>3059.7143999999998</v>
      </c>
      <c r="E11" s="31">
        <v>3062.7298999999998</v>
      </c>
      <c r="F11" s="31">
        <v>846.95784319999996</v>
      </c>
      <c r="G11" s="31">
        <v>830.19546270000001</v>
      </c>
      <c r="H11" s="31">
        <v>872.78190319999999</v>
      </c>
      <c r="I11" s="31">
        <v>862.66712629999995</v>
      </c>
      <c r="J11" s="31">
        <v>1986</v>
      </c>
    </row>
    <row r="12" spans="1:10" s="31" customFormat="1" x14ac:dyDescent="0.3">
      <c r="A12" s="31">
        <v>11</v>
      </c>
      <c r="B12" s="31">
        <v>3249.3370770000001</v>
      </c>
      <c r="C12" s="31">
        <v>3337.8665120000001</v>
      </c>
      <c r="D12" s="31">
        <v>3264.8105999999998</v>
      </c>
      <c r="E12" s="31">
        <v>3268.6232</v>
      </c>
      <c r="F12" s="31">
        <v>882.50019959999997</v>
      </c>
      <c r="G12" s="31">
        <v>872.15873099999999</v>
      </c>
      <c r="H12" s="31">
        <v>914.8970534</v>
      </c>
      <c r="I12" s="31">
        <v>916.92158180000001</v>
      </c>
      <c r="J12" s="31">
        <v>1987</v>
      </c>
    </row>
    <row r="13" spans="1:10" s="31" customFormat="1" x14ac:dyDescent="0.3">
      <c r="A13" s="31">
        <v>12</v>
      </c>
      <c r="B13" s="31">
        <v>2760.0452310000001</v>
      </c>
      <c r="C13" s="31">
        <v>2869.6644190000002</v>
      </c>
      <c r="D13" s="31">
        <v>2807.5956000000001</v>
      </c>
      <c r="E13" s="31">
        <v>2812.3833</v>
      </c>
      <c r="F13" s="31">
        <v>885.90983310000001</v>
      </c>
      <c r="G13" s="31">
        <v>904.98359259999995</v>
      </c>
      <c r="H13" s="31">
        <v>908.72913649999998</v>
      </c>
      <c r="I13" s="31">
        <v>910.09719930000006</v>
      </c>
      <c r="J13" s="31">
        <v>1988</v>
      </c>
    </row>
    <row r="14" spans="1:10" s="31" customFormat="1" x14ac:dyDescent="0.3">
      <c r="A14" s="31">
        <v>13</v>
      </c>
      <c r="B14" s="31">
        <v>2874.3916920000001</v>
      </c>
      <c r="C14" s="31">
        <v>2904.6663950000002</v>
      </c>
      <c r="D14" s="31">
        <v>2845.3933999999999</v>
      </c>
      <c r="E14" s="31">
        <v>2849.7698</v>
      </c>
      <c r="F14" s="31">
        <v>803.48189490000004</v>
      </c>
      <c r="G14" s="31">
        <v>838.29322090000005</v>
      </c>
      <c r="H14" s="31">
        <v>827.70223109999995</v>
      </c>
      <c r="I14" s="31">
        <v>826.76161200000001</v>
      </c>
      <c r="J14" s="31">
        <v>1989</v>
      </c>
    </row>
    <row r="15" spans="1:10" s="31" customFormat="1" x14ac:dyDescent="0.3">
      <c r="A15" s="31">
        <v>14</v>
      </c>
      <c r="B15" s="31">
        <v>2887.9043080000001</v>
      </c>
      <c r="C15" s="31">
        <v>2953.100465</v>
      </c>
      <c r="D15" s="31">
        <v>2930.8778000000002</v>
      </c>
      <c r="E15" s="31">
        <v>2934.4828000000002</v>
      </c>
      <c r="F15" s="31">
        <v>902.2945436</v>
      </c>
      <c r="G15" s="31">
        <v>947.80612480000002</v>
      </c>
      <c r="H15" s="31">
        <v>925.27224430000001</v>
      </c>
      <c r="I15" s="31">
        <v>920.7194217</v>
      </c>
      <c r="J15" s="31">
        <v>1990</v>
      </c>
    </row>
    <row r="16" spans="1:10" s="31" customFormat="1" x14ac:dyDescent="0.3">
      <c r="A16" s="31">
        <v>15</v>
      </c>
      <c r="B16" s="31">
        <v>2999.8146149999998</v>
      </c>
      <c r="C16" s="31">
        <v>3050.0677909999999</v>
      </c>
      <c r="D16" s="31">
        <v>3037.4096</v>
      </c>
      <c r="E16" s="31">
        <v>3037.5819000000001</v>
      </c>
      <c r="F16" s="31">
        <v>955.45589389999998</v>
      </c>
      <c r="G16" s="31">
        <v>928.36628289999999</v>
      </c>
      <c r="H16" s="31">
        <v>954.67338800000005</v>
      </c>
      <c r="I16" s="31">
        <v>950.90434110000001</v>
      </c>
      <c r="J16" s="31">
        <v>1991</v>
      </c>
    </row>
    <row r="17" spans="1:10" s="31" customFormat="1" x14ac:dyDescent="0.3">
      <c r="A17" s="31">
        <v>16</v>
      </c>
      <c r="B17" s="31">
        <v>3371.559385</v>
      </c>
      <c r="C17" s="31">
        <v>3403.9177909999999</v>
      </c>
      <c r="D17" s="31">
        <v>3384.2797999999998</v>
      </c>
      <c r="E17" s="31">
        <v>3385.7802000000001</v>
      </c>
      <c r="F17" s="31">
        <v>833.91457739999998</v>
      </c>
      <c r="G17" s="31">
        <v>792.58411179999996</v>
      </c>
      <c r="H17" s="31">
        <v>804.44306710000001</v>
      </c>
      <c r="I17" s="31">
        <v>802.45862199999999</v>
      </c>
      <c r="J17" s="31">
        <v>1992</v>
      </c>
    </row>
    <row r="18" spans="1:10" s="31" customFormat="1" x14ac:dyDescent="0.3">
      <c r="A18" s="31">
        <v>17</v>
      </c>
      <c r="B18" s="31">
        <v>2984.0552309999998</v>
      </c>
      <c r="C18" s="31">
        <v>3005.0377910000002</v>
      </c>
      <c r="D18" s="31">
        <v>2970.6426999999999</v>
      </c>
      <c r="E18" s="31">
        <v>2964.8818999999999</v>
      </c>
      <c r="F18" s="31">
        <v>646.93570950000003</v>
      </c>
      <c r="G18" s="31">
        <v>619.11664770000004</v>
      </c>
      <c r="H18" s="31">
        <v>614.50745189999998</v>
      </c>
      <c r="I18" s="31">
        <v>616.55379489999996</v>
      </c>
      <c r="J18" s="31">
        <v>1993</v>
      </c>
    </row>
    <row r="19" spans="1:10" s="31" customFormat="1" x14ac:dyDescent="0.3">
      <c r="A19" s="31">
        <v>18</v>
      </c>
      <c r="B19" s="31">
        <v>2516.8513849999999</v>
      </c>
      <c r="C19" s="31">
        <v>2552.2948839999999</v>
      </c>
      <c r="D19" s="31">
        <v>2537.6502999999998</v>
      </c>
      <c r="E19" s="31">
        <v>2530.0626999999999</v>
      </c>
      <c r="F19" s="31">
        <v>493.19550049999998</v>
      </c>
      <c r="G19" s="31">
        <v>466.42506989999998</v>
      </c>
      <c r="H19" s="31">
        <v>442.44644399999999</v>
      </c>
      <c r="I19" s="31">
        <v>444.70837799999998</v>
      </c>
      <c r="J19" s="31">
        <v>1994</v>
      </c>
    </row>
    <row r="20" spans="1:10" s="31" customFormat="1" x14ac:dyDescent="0.3">
      <c r="A20" s="31">
        <v>19</v>
      </c>
      <c r="B20" s="31">
        <v>1771.964923</v>
      </c>
      <c r="C20" s="31">
        <v>1787.665698</v>
      </c>
      <c r="D20" s="31">
        <v>1784.3574000000001</v>
      </c>
      <c r="E20" s="31">
        <v>1778.5588</v>
      </c>
      <c r="F20" s="31">
        <v>451.83868039999999</v>
      </c>
      <c r="G20" s="31">
        <v>399.89692589999999</v>
      </c>
      <c r="H20" s="31">
        <v>383.15439320000002</v>
      </c>
      <c r="I20" s="31">
        <v>385.29153350000001</v>
      </c>
      <c r="J20" s="31">
        <v>1995</v>
      </c>
    </row>
    <row r="21" spans="1:10" s="31" customFormat="1" x14ac:dyDescent="0.3">
      <c r="A21" s="31">
        <v>20</v>
      </c>
      <c r="B21" s="31">
        <v>1219.186631</v>
      </c>
      <c r="C21" s="31">
        <v>1238.0211509999999</v>
      </c>
      <c r="D21" s="31">
        <v>1231.85448</v>
      </c>
      <c r="E21" s="31">
        <v>1227.9978100000001</v>
      </c>
      <c r="F21" s="31">
        <v>349.33212930000002</v>
      </c>
      <c r="G21" s="31">
        <v>305.96088129999998</v>
      </c>
      <c r="H21" s="31">
        <v>295.4401269</v>
      </c>
      <c r="I21" s="31">
        <v>296.77981499999999</v>
      </c>
      <c r="J21" s="31">
        <v>1996</v>
      </c>
    </row>
    <row r="22" spans="1:10" s="31" customFormat="1" x14ac:dyDescent="0.3">
      <c r="A22" s="31">
        <v>21</v>
      </c>
      <c r="B22" s="31">
        <v>1232.644031</v>
      </c>
      <c r="C22" s="31">
        <v>1257.3808260000001</v>
      </c>
      <c r="D22" s="31">
        <v>1244.7043000000001</v>
      </c>
      <c r="E22" s="31">
        <v>1241.1878300000001</v>
      </c>
      <c r="F22" s="31">
        <v>365.14599550000003</v>
      </c>
      <c r="G22" s="31">
        <v>322.92731240000001</v>
      </c>
      <c r="H22" s="31">
        <v>310.18297189999998</v>
      </c>
      <c r="I22" s="31">
        <v>311.60006010000001</v>
      </c>
      <c r="J22" s="31">
        <v>1997</v>
      </c>
    </row>
    <row r="23" spans="1:10" s="31" customFormat="1" x14ac:dyDescent="0.3">
      <c r="A23" s="31">
        <v>22</v>
      </c>
      <c r="B23" s="31">
        <v>1088.2433229999999</v>
      </c>
      <c r="C23" s="31">
        <v>1102.8879999999999</v>
      </c>
      <c r="D23" s="31">
        <v>1102.5246</v>
      </c>
      <c r="E23" s="31">
        <v>1099.3593499999999</v>
      </c>
      <c r="F23" s="31">
        <v>343.1335517</v>
      </c>
      <c r="G23" s="31">
        <v>300.27905390000001</v>
      </c>
      <c r="H23" s="31">
        <v>285.49298010000001</v>
      </c>
      <c r="I23" s="31">
        <v>285.85586030000002</v>
      </c>
      <c r="J23" s="31">
        <v>1998</v>
      </c>
    </row>
    <row r="24" spans="1:10" s="31" customFormat="1" x14ac:dyDescent="0.3">
      <c r="A24" s="31">
        <v>23</v>
      </c>
      <c r="B24" s="31">
        <v>1130.501415</v>
      </c>
      <c r="C24" s="31">
        <v>1131.6416630000001</v>
      </c>
      <c r="D24" s="31">
        <v>1129.6238800000001</v>
      </c>
      <c r="E24" s="31">
        <v>1126.61411</v>
      </c>
      <c r="F24" s="31">
        <v>301.34512599999999</v>
      </c>
      <c r="G24" s="31">
        <v>270.33328160000002</v>
      </c>
      <c r="H24" s="31">
        <v>256.31625389999999</v>
      </c>
      <c r="I24" s="31">
        <v>257.48899890000001</v>
      </c>
      <c r="J24" s="31">
        <v>1999</v>
      </c>
    </row>
    <row r="25" spans="1:10" s="31" customFormat="1" x14ac:dyDescent="0.3">
      <c r="A25" s="31">
        <v>24</v>
      </c>
      <c r="B25" s="31">
        <v>1214.7878149999999</v>
      </c>
      <c r="C25" s="31">
        <v>1223.1108489999999</v>
      </c>
      <c r="D25" s="31">
        <v>1214.25928</v>
      </c>
      <c r="E25" s="31">
        <v>1210.6973800000001</v>
      </c>
      <c r="F25" s="31">
        <v>324.39141940000002</v>
      </c>
      <c r="G25" s="31">
        <v>284.82866840000003</v>
      </c>
      <c r="H25" s="31">
        <v>272.87501090000001</v>
      </c>
      <c r="I25" s="31">
        <v>273.21454999999997</v>
      </c>
      <c r="J25" s="31">
        <v>2000</v>
      </c>
    </row>
    <row r="26" spans="1:10" s="31" customFormat="1" x14ac:dyDescent="0.3">
      <c r="A26" s="31">
        <v>25</v>
      </c>
      <c r="B26" s="31">
        <v>1211.3741379999999</v>
      </c>
      <c r="C26" s="31">
        <v>1231.0980810000001</v>
      </c>
      <c r="D26" s="31">
        <v>1218.8960999999999</v>
      </c>
      <c r="E26" s="31">
        <v>1214.5878700000001</v>
      </c>
      <c r="F26" s="31">
        <v>316.23129290000003</v>
      </c>
      <c r="G26" s="31">
        <v>283.5129033</v>
      </c>
      <c r="H26" s="31">
        <v>274.34521230000001</v>
      </c>
      <c r="I26" s="31">
        <v>274.38367160000001</v>
      </c>
      <c r="J26" s="31">
        <v>2001</v>
      </c>
    </row>
    <row r="27" spans="1:10" s="31" customFormat="1" x14ac:dyDescent="0.3">
      <c r="A27" s="31">
        <v>26</v>
      </c>
      <c r="B27" s="31">
        <v>1465.236815</v>
      </c>
      <c r="C27" s="31">
        <v>1488.2357790000001</v>
      </c>
      <c r="D27" s="31">
        <v>1476.2327299999999</v>
      </c>
      <c r="E27" s="31">
        <v>1470.3977500000001</v>
      </c>
      <c r="F27" s="31">
        <v>334.55635749999999</v>
      </c>
      <c r="G27" s="31">
        <v>298.55582759999999</v>
      </c>
      <c r="H27" s="31">
        <v>291.68724500000002</v>
      </c>
      <c r="I27" s="31">
        <v>289.77978339999999</v>
      </c>
      <c r="J27" s="31">
        <v>2002</v>
      </c>
    </row>
    <row r="28" spans="1:10" s="31" customFormat="1" x14ac:dyDescent="0.3">
      <c r="A28" s="31">
        <v>27</v>
      </c>
      <c r="B28" s="31">
        <v>1483.4216919999999</v>
      </c>
      <c r="C28" s="31">
        <v>1502.7676739999999</v>
      </c>
      <c r="D28" s="31">
        <v>1491.3748000000001</v>
      </c>
      <c r="E28" s="31">
        <v>1485.0863999999999</v>
      </c>
      <c r="F28" s="31">
        <v>347.81091500000002</v>
      </c>
      <c r="G28" s="31">
        <v>318.33163439999998</v>
      </c>
      <c r="H28" s="31">
        <v>304.1662015</v>
      </c>
      <c r="I28" s="31">
        <v>301.41284139999999</v>
      </c>
      <c r="J28" s="31">
        <v>2003</v>
      </c>
    </row>
    <row r="29" spans="1:10" s="31" customFormat="1" x14ac:dyDescent="0.3">
      <c r="A29" s="31">
        <v>28</v>
      </c>
      <c r="B29" s="31">
        <v>1944.323846</v>
      </c>
      <c r="C29" s="31">
        <v>1980.6313950000001</v>
      </c>
      <c r="D29" s="31">
        <v>1964.1685</v>
      </c>
      <c r="E29" s="31">
        <v>1957.3755000000001</v>
      </c>
      <c r="F29" s="31">
        <v>388.91175299999998</v>
      </c>
      <c r="G29" s="31">
        <v>359.00608799999998</v>
      </c>
      <c r="H29" s="31">
        <v>343.37867440000002</v>
      </c>
      <c r="I29" s="31">
        <v>341.18370479999999</v>
      </c>
      <c r="J29" s="31">
        <v>2004</v>
      </c>
    </row>
    <row r="30" spans="1:10" s="31" customFormat="1" x14ac:dyDescent="0.3">
      <c r="A30" s="31">
        <v>29</v>
      </c>
      <c r="B30" s="31">
        <v>1884.5535379999999</v>
      </c>
      <c r="C30" s="31">
        <v>1913.3877910000001</v>
      </c>
      <c r="D30" s="31">
        <v>1903.4911</v>
      </c>
      <c r="E30" s="31">
        <v>1896.9689000000001</v>
      </c>
      <c r="F30" s="31">
        <v>397.06151970000002</v>
      </c>
      <c r="G30" s="31">
        <v>361.38577229999999</v>
      </c>
      <c r="H30" s="31">
        <v>347.7331322</v>
      </c>
      <c r="I30" s="31">
        <v>346.3659687</v>
      </c>
      <c r="J30" s="31">
        <v>2005</v>
      </c>
    </row>
    <row r="31" spans="1:10" s="31" customFormat="1" x14ac:dyDescent="0.3">
      <c r="A31" s="31">
        <v>30</v>
      </c>
      <c r="B31" s="31">
        <v>1485.6385230000001</v>
      </c>
      <c r="C31" s="31">
        <v>1506.572721</v>
      </c>
      <c r="D31" s="31">
        <v>1501.2635399999999</v>
      </c>
      <c r="E31" s="31">
        <v>1495.6210900000001</v>
      </c>
      <c r="F31" s="31">
        <v>380.00629509999999</v>
      </c>
      <c r="G31" s="31">
        <v>341.33495290000002</v>
      </c>
      <c r="H31" s="31">
        <v>329.89662049999998</v>
      </c>
      <c r="I31" s="31">
        <v>328.96578340000002</v>
      </c>
      <c r="J31" s="31">
        <v>2006</v>
      </c>
    </row>
    <row r="32" spans="1:10" s="31" customFormat="1" x14ac:dyDescent="0.3">
      <c r="A32" s="31">
        <v>31</v>
      </c>
      <c r="B32" s="31">
        <v>1527.597538</v>
      </c>
      <c r="C32" s="31">
        <v>1545.8003490000001</v>
      </c>
      <c r="D32" s="31">
        <v>1539.3589999999999</v>
      </c>
      <c r="E32" s="31">
        <v>1534.9141</v>
      </c>
      <c r="F32" s="31">
        <v>376.1024051</v>
      </c>
      <c r="G32" s="31">
        <v>334.77047110000001</v>
      </c>
      <c r="H32" s="31">
        <v>322.56451040000002</v>
      </c>
      <c r="I32" s="31">
        <v>323.06054790000002</v>
      </c>
      <c r="J32" s="31">
        <v>2007</v>
      </c>
    </row>
    <row r="33" spans="1:10" s="31" customFormat="1" x14ac:dyDescent="0.3">
      <c r="A33" s="31">
        <v>32</v>
      </c>
      <c r="B33" s="31">
        <v>1220.364646</v>
      </c>
      <c r="C33" s="31">
        <v>1237.9590229999999</v>
      </c>
      <c r="D33" s="31">
        <v>1228.04017</v>
      </c>
      <c r="E33" s="31">
        <v>1224.60292</v>
      </c>
      <c r="F33" s="31">
        <v>362.07379959999997</v>
      </c>
      <c r="G33" s="31">
        <v>319.61232389999998</v>
      </c>
      <c r="H33" s="31">
        <v>303.7924453</v>
      </c>
      <c r="I33" s="31">
        <v>304.9910069</v>
      </c>
      <c r="J33" s="31">
        <v>2008</v>
      </c>
    </row>
    <row r="34" spans="1:10" s="31" customFormat="1" x14ac:dyDescent="0.3">
      <c r="A34" s="31">
        <v>33</v>
      </c>
      <c r="B34" s="31">
        <v>1238.6898000000001</v>
      </c>
      <c r="C34" s="31">
        <v>1258.7198370000001</v>
      </c>
      <c r="D34" s="31">
        <v>1246.3432700000001</v>
      </c>
      <c r="E34" s="31">
        <v>1242.9966899999999</v>
      </c>
      <c r="F34" s="31">
        <v>345.4211851</v>
      </c>
      <c r="G34" s="31">
        <v>304.15117309999999</v>
      </c>
      <c r="H34" s="31">
        <v>287.7932141</v>
      </c>
      <c r="I34" s="31">
        <v>287.97054309999999</v>
      </c>
      <c r="J34" s="31">
        <v>2009</v>
      </c>
    </row>
    <row r="35" spans="1:10" s="31" customFormat="1" x14ac:dyDescent="0.3">
      <c r="A35" s="31">
        <v>34</v>
      </c>
      <c r="B35" s="31">
        <v>1208.2991850000001</v>
      </c>
      <c r="C35" s="31">
        <v>1220.2460699999999</v>
      </c>
      <c r="D35" s="31">
        <v>1208.96039</v>
      </c>
      <c r="E35" s="31">
        <v>1205.53684</v>
      </c>
      <c r="F35" s="31">
        <v>313.43974580000003</v>
      </c>
      <c r="G35" s="31">
        <v>272.86540989999997</v>
      </c>
      <c r="H35" s="31">
        <v>261.07478959999997</v>
      </c>
      <c r="I35" s="31">
        <v>260.80920320000001</v>
      </c>
      <c r="J35" s="31">
        <v>2010</v>
      </c>
    </row>
    <row r="36" spans="1:10" s="31" customFormat="1" x14ac:dyDescent="0.3">
      <c r="A36" s="31">
        <v>35</v>
      </c>
      <c r="B36" s="31">
        <v>1081.898954</v>
      </c>
      <c r="C36" s="31">
        <v>1093.2429299999999</v>
      </c>
      <c r="D36" s="31">
        <v>1085.23253</v>
      </c>
      <c r="E36" s="31">
        <v>1081.80763</v>
      </c>
      <c r="F36" s="31">
        <v>316.3486613</v>
      </c>
      <c r="G36" s="31">
        <v>277.33410309999999</v>
      </c>
      <c r="H36" s="31">
        <v>266.630697</v>
      </c>
      <c r="I36" s="31">
        <v>265.93810810000002</v>
      </c>
      <c r="J36" s="31">
        <v>2011</v>
      </c>
    </row>
    <row r="37" spans="1:10" s="31" customFormat="1" x14ac:dyDescent="0.3">
      <c r="A37" s="31">
        <v>36</v>
      </c>
      <c r="B37" s="31">
        <v>1228.5740000000001</v>
      </c>
      <c r="C37" s="31">
        <v>1232.3420349999999</v>
      </c>
      <c r="D37" s="31">
        <v>1226.9639999999999</v>
      </c>
      <c r="E37" s="31">
        <v>1223.5527099999999</v>
      </c>
      <c r="F37" s="31">
        <v>345.13237070000002</v>
      </c>
      <c r="G37" s="31">
        <v>304.41065450000002</v>
      </c>
      <c r="H37" s="31">
        <v>288.34158079999997</v>
      </c>
      <c r="I37" s="31">
        <v>287.88115149999999</v>
      </c>
      <c r="J37" s="31">
        <v>2012</v>
      </c>
    </row>
    <row r="38" spans="1:10" s="31" customFormat="1" x14ac:dyDescent="0.3">
      <c r="A38" s="31">
        <v>37</v>
      </c>
      <c r="B38" s="31">
        <v>1104.9548</v>
      </c>
      <c r="C38" s="31">
        <v>1110.2593019999999</v>
      </c>
      <c r="D38" s="31">
        <v>1102.6176599999999</v>
      </c>
      <c r="E38" s="31">
        <v>1099.4729600000001</v>
      </c>
      <c r="F38" s="31">
        <v>338.85540359999999</v>
      </c>
      <c r="G38" s="31">
        <v>299.39110820000002</v>
      </c>
      <c r="H38" s="31">
        <v>281.58774649999998</v>
      </c>
      <c r="I38" s="31">
        <v>282.43256430000002</v>
      </c>
      <c r="J38" s="31">
        <v>2013</v>
      </c>
    </row>
    <row r="39" spans="1:10" s="31" customFormat="1" x14ac:dyDescent="0.3">
      <c r="A39" s="31">
        <v>38</v>
      </c>
      <c r="B39" s="31">
        <v>1126.966338</v>
      </c>
      <c r="C39" s="31">
        <v>1137.652709</v>
      </c>
      <c r="D39" s="31">
        <v>1129.4034200000001</v>
      </c>
      <c r="E39" s="31">
        <v>1126.0445299999999</v>
      </c>
      <c r="F39" s="31">
        <v>347.13217650000001</v>
      </c>
      <c r="G39" s="31">
        <v>304.5407889</v>
      </c>
      <c r="H39" s="31">
        <v>287.72151760000003</v>
      </c>
      <c r="I39" s="31">
        <v>288.94110590000003</v>
      </c>
      <c r="J39" s="31">
        <v>2014</v>
      </c>
    </row>
    <row r="40" spans="1:10" s="31" customFormat="1" x14ac:dyDescent="0.3">
      <c r="A40" s="31">
        <v>39</v>
      </c>
      <c r="B40" s="31">
        <v>1225.6402149999999</v>
      </c>
      <c r="C40" s="31">
        <v>1241.7180350000001</v>
      </c>
      <c r="D40" s="31">
        <v>1229.16884</v>
      </c>
      <c r="E40" s="31">
        <v>1225.6146699999999</v>
      </c>
      <c r="F40" s="31">
        <v>381.86423289999999</v>
      </c>
      <c r="G40" s="31">
        <v>334.19752829999999</v>
      </c>
      <c r="H40" s="31">
        <v>318.7816047</v>
      </c>
      <c r="I40" s="31">
        <v>320.27628520000002</v>
      </c>
      <c r="J40" s="31">
        <v>2015</v>
      </c>
    </row>
    <row r="41" spans="1:10" s="31" customFormat="1" x14ac:dyDescent="0.3">
      <c r="A41" s="31">
        <v>40</v>
      </c>
      <c r="B41" s="31">
        <v>1257.940092</v>
      </c>
      <c r="C41" s="31">
        <v>1280.7325579999999</v>
      </c>
      <c r="D41" s="31">
        <v>1268.1953599999999</v>
      </c>
      <c r="E41" s="31">
        <v>1264.1514500000001</v>
      </c>
      <c r="F41" s="31">
        <v>426.51961940000001</v>
      </c>
      <c r="G41" s="31">
        <v>375.65966529999997</v>
      </c>
      <c r="H41" s="31">
        <v>357.66194760000002</v>
      </c>
      <c r="I41" s="31">
        <v>358.79235749999998</v>
      </c>
      <c r="J41" s="31">
        <v>2016</v>
      </c>
    </row>
    <row r="42" spans="1:10" s="31" customFormat="1" x14ac:dyDescent="0.3">
      <c r="A42" s="31">
        <v>41</v>
      </c>
      <c r="B42" s="31">
        <v>1195.744154</v>
      </c>
      <c r="C42" s="31">
        <v>1216.791279</v>
      </c>
      <c r="D42" s="31">
        <v>1207.19703</v>
      </c>
      <c r="E42" s="31">
        <v>1203.1616200000001</v>
      </c>
      <c r="F42" s="31">
        <v>411.20488940000001</v>
      </c>
      <c r="G42" s="31">
        <v>366.56657619999999</v>
      </c>
      <c r="H42" s="31">
        <v>348.21996330000002</v>
      </c>
      <c r="I42" s="31">
        <v>348.8348914</v>
      </c>
      <c r="J42" s="31">
        <v>2017</v>
      </c>
    </row>
    <row r="43" spans="1:10" s="31" customFormat="1" x14ac:dyDescent="0.3">
      <c r="A43" s="31">
        <v>42</v>
      </c>
      <c r="B43" s="31">
        <v>1201.7832149999999</v>
      </c>
      <c r="C43" s="31">
        <v>1230.908942</v>
      </c>
      <c r="D43" s="31">
        <v>1220.1696899999999</v>
      </c>
      <c r="E43" s="31">
        <v>1216.1531</v>
      </c>
      <c r="F43" s="31">
        <v>402.2993409</v>
      </c>
      <c r="G43" s="31">
        <v>360.32699960000002</v>
      </c>
      <c r="H43" s="31">
        <v>344.68663099999998</v>
      </c>
      <c r="I43" s="31">
        <v>345.78144200000003</v>
      </c>
      <c r="J43" s="31">
        <v>2018</v>
      </c>
    </row>
    <row r="44" spans="1:10" s="31" customFormat="1" x14ac:dyDescent="0.3">
      <c r="A44" s="31">
        <v>43</v>
      </c>
      <c r="B44" s="31">
        <v>1163.852523</v>
      </c>
      <c r="C44" s="31">
        <v>1183.3212329999999</v>
      </c>
      <c r="D44" s="31">
        <v>1178.18273</v>
      </c>
      <c r="E44" s="31">
        <v>1174.3630700000001</v>
      </c>
      <c r="F44" s="31">
        <v>393.65670139999997</v>
      </c>
      <c r="G44" s="31">
        <v>355.6566613</v>
      </c>
      <c r="H44" s="31">
        <v>336.09247599999998</v>
      </c>
      <c r="I44" s="31">
        <v>337.62605530000002</v>
      </c>
      <c r="J44" s="31">
        <v>2019</v>
      </c>
    </row>
    <row r="45" spans="1:10" s="31" customFormat="1" x14ac:dyDescent="0.3">
      <c r="A45" s="31">
        <v>44</v>
      </c>
      <c r="B45" s="31">
        <v>1711.302154</v>
      </c>
      <c r="C45" s="31">
        <v>1734.9153490000001</v>
      </c>
      <c r="D45" s="31">
        <v>1741.4538</v>
      </c>
      <c r="E45" s="31">
        <v>1736.6769999999999</v>
      </c>
      <c r="F45" s="31">
        <v>476.86260099999998</v>
      </c>
      <c r="G45" s="31">
        <v>438.65764830000001</v>
      </c>
      <c r="H45" s="31">
        <v>413.07504390000003</v>
      </c>
      <c r="I45" s="31">
        <v>414.1656845</v>
      </c>
      <c r="J45" s="31">
        <v>2020</v>
      </c>
    </row>
    <row r="46" spans="1:10" s="32" customFormat="1" x14ac:dyDescent="0.3"/>
    <row r="47" spans="1:10" s="31" customFormat="1" x14ac:dyDescent="0.3">
      <c r="A47" t="s">
        <v>30</v>
      </c>
      <c r="B47" t="s">
        <v>77</v>
      </c>
      <c r="C47" t="s">
        <v>78</v>
      </c>
      <c r="D47" t="s">
        <v>79</v>
      </c>
      <c r="E47" t="s">
        <v>80</v>
      </c>
      <c r="F47" t="s">
        <v>81</v>
      </c>
      <c r="G47" t="s">
        <v>82</v>
      </c>
      <c r="H47" t="s">
        <v>83</v>
      </c>
      <c r="I47" t="s">
        <v>84</v>
      </c>
      <c r="J47" t="s">
        <v>30</v>
      </c>
    </row>
    <row r="48" spans="1:10" x14ac:dyDescent="0.3">
      <c r="A48">
        <v>2021</v>
      </c>
      <c r="B48">
        <v>2465.4964620000001</v>
      </c>
      <c r="C48">
        <v>2500.4503490000002</v>
      </c>
      <c r="D48">
        <v>2321.5088999999998</v>
      </c>
      <c r="E48">
        <v>2116.0540000000001</v>
      </c>
      <c r="F48">
        <v>614.54362479999998</v>
      </c>
      <c r="G48">
        <v>559.0391492</v>
      </c>
      <c r="H48">
        <v>370.76171410000001</v>
      </c>
      <c r="I48">
        <v>342.33300539999999</v>
      </c>
      <c r="J48">
        <v>2021</v>
      </c>
    </row>
    <row r="49" spans="1:10" x14ac:dyDescent="0.3">
      <c r="A49">
        <v>2022</v>
      </c>
      <c r="B49">
        <v>3465.173538</v>
      </c>
      <c r="C49">
        <v>3623.622558</v>
      </c>
      <c r="D49">
        <v>2890.8969999999999</v>
      </c>
      <c r="E49">
        <v>2543.7183</v>
      </c>
      <c r="F49">
        <v>946.23164010000005</v>
      </c>
      <c r="G49">
        <v>854.05247269999995</v>
      </c>
      <c r="H49">
        <v>510.71886089999998</v>
      </c>
      <c r="I49">
        <v>402.9895631</v>
      </c>
      <c r="J49">
        <v>2022</v>
      </c>
    </row>
    <row r="50" spans="1:10" x14ac:dyDescent="0.3">
      <c r="A50">
        <v>2023</v>
      </c>
      <c r="B50">
        <v>4073.4993850000001</v>
      </c>
      <c r="C50">
        <v>4843.330465</v>
      </c>
      <c r="D50">
        <v>2967.1768000000002</v>
      </c>
      <c r="E50">
        <v>2783.7728000000002</v>
      </c>
      <c r="F50">
        <v>1161.0773630000001</v>
      </c>
      <c r="G50">
        <v>1091.926105</v>
      </c>
      <c r="H50">
        <v>536.21395740000003</v>
      </c>
      <c r="I50">
        <v>348.23725150000001</v>
      </c>
      <c r="J50">
        <v>2023</v>
      </c>
    </row>
    <row r="51" spans="1:10" x14ac:dyDescent="0.3">
      <c r="A51">
        <v>2024</v>
      </c>
      <c r="B51">
        <v>4284.359692</v>
      </c>
      <c r="C51">
        <v>6033.4852330000003</v>
      </c>
      <c r="D51">
        <v>2813.2804000000001</v>
      </c>
      <c r="E51">
        <v>2906.1385</v>
      </c>
      <c r="F51">
        <v>1145.4297939999999</v>
      </c>
      <c r="G51">
        <v>1167.850983</v>
      </c>
      <c r="H51">
        <v>467.42445220000002</v>
      </c>
      <c r="I51">
        <v>251.60790009999999</v>
      </c>
      <c r="J51">
        <v>2024</v>
      </c>
    </row>
    <row r="52" spans="1:10" x14ac:dyDescent="0.3">
      <c r="A52">
        <v>2025</v>
      </c>
      <c r="B52">
        <v>4322.37</v>
      </c>
      <c r="C52">
        <v>7180.3059300000004</v>
      </c>
      <c r="D52">
        <v>2690.0837000000001</v>
      </c>
      <c r="E52">
        <v>2992.9090000000001</v>
      </c>
      <c r="F52">
        <v>1037.55909</v>
      </c>
      <c r="G52">
        <v>1175.626338</v>
      </c>
      <c r="H52">
        <v>416.8162231</v>
      </c>
      <c r="I52">
        <v>204.19643439999999</v>
      </c>
      <c r="J52">
        <v>2025</v>
      </c>
    </row>
    <row r="53" spans="1:10" x14ac:dyDescent="0.3">
      <c r="A53">
        <v>2026</v>
      </c>
      <c r="B53">
        <v>4305.9733850000002</v>
      </c>
      <c r="C53">
        <v>8256.4509300000009</v>
      </c>
      <c r="D53">
        <v>2625.9216999999999</v>
      </c>
      <c r="E53">
        <v>3052.8404999999998</v>
      </c>
      <c r="F53">
        <v>919.0535486</v>
      </c>
      <c r="G53">
        <v>1178.3145440000001</v>
      </c>
      <c r="H53">
        <v>390.5858106</v>
      </c>
      <c r="I53">
        <v>185.24445109999999</v>
      </c>
      <c r="J53">
        <v>2026</v>
      </c>
    </row>
    <row r="54" spans="1:10" x14ac:dyDescent="0.3">
      <c r="A54">
        <v>2027</v>
      </c>
      <c r="B54">
        <v>4292.8647689999998</v>
      </c>
      <c r="C54">
        <v>9203.8205809999999</v>
      </c>
      <c r="D54">
        <v>2596.8544000000002</v>
      </c>
      <c r="E54">
        <v>3091.3654000000001</v>
      </c>
      <c r="F54">
        <v>835.45076180000001</v>
      </c>
      <c r="G54">
        <v>1162.8711209999999</v>
      </c>
      <c r="H54">
        <v>377.74252269999999</v>
      </c>
      <c r="I54">
        <v>178.0933302</v>
      </c>
      <c r="J54">
        <v>2027</v>
      </c>
    </row>
    <row r="55" spans="1:10" x14ac:dyDescent="0.3">
      <c r="A55">
        <v>2028</v>
      </c>
      <c r="B55">
        <v>4270.1498460000003</v>
      </c>
      <c r="C55">
        <v>10029.31791</v>
      </c>
      <c r="D55">
        <v>2584.4573</v>
      </c>
      <c r="E55">
        <v>3115.6280000000002</v>
      </c>
      <c r="F55">
        <v>759.91984400000001</v>
      </c>
      <c r="G55">
        <v>1173.534864</v>
      </c>
      <c r="H55">
        <v>371.60173250000003</v>
      </c>
      <c r="I55">
        <v>175.85522399999999</v>
      </c>
      <c r="J55">
        <v>2028</v>
      </c>
    </row>
    <row r="56" spans="1:10" x14ac:dyDescent="0.3">
      <c r="A56">
        <v>2029</v>
      </c>
      <c r="B56">
        <v>4260.9027690000003</v>
      </c>
      <c r="C56">
        <v>10708.774299999999</v>
      </c>
      <c r="D56">
        <v>2579.3303999999998</v>
      </c>
      <c r="E56">
        <v>3130.8226</v>
      </c>
      <c r="F56">
        <v>710.95396389999996</v>
      </c>
      <c r="G56">
        <v>1162.2903940000001</v>
      </c>
      <c r="H56">
        <v>368.75039470000002</v>
      </c>
      <c r="I56">
        <v>175.40037280000001</v>
      </c>
      <c r="J56">
        <v>2029</v>
      </c>
    </row>
    <row r="57" spans="1:10" x14ac:dyDescent="0.3">
      <c r="A57">
        <v>2030</v>
      </c>
      <c r="B57">
        <v>4242.0450769999998</v>
      </c>
      <c r="C57">
        <v>11274.841979999999</v>
      </c>
      <c r="D57">
        <v>2577.2487000000001</v>
      </c>
      <c r="E57">
        <v>3140.2797999999998</v>
      </c>
      <c r="F57">
        <v>663.6477883</v>
      </c>
      <c r="G57">
        <v>1164.315769</v>
      </c>
      <c r="H57">
        <v>367.46496250000001</v>
      </c>
      <c r="I57">
        <v>175.46119110000001</v>
      </c>
      <c r="J57">
        <v>2030</v>
      </c>
    </row>
    <row r="58" spans="1:10" x14ac:dyDescent="0.3">
      <c r="A58">
        <v>2031</v>
      </c>
      <c r="B58">
        <v>4223.6061540000001</v>
      </c>
      <c r="C58">
        <v>11733.13012</v>
      </c>
      <c r="D58">
        <v>2576.4110999999998</v>
      </c>
      <c r="E58">
        <v>3146.1390999999999</v>
      </c>
      <c r="F58">
        <v>623.25354500000003</v>
      </c>
      <c r="G58">
        <v>1178.082547</v>
      </c>
      <c r="H58">
        <v>366.90137609999999</v>
      </c>
      <c r="I58">
        <v>175.61182299999999</v>
      </c>
      <c r="J58">
        <v>2031</v>
      </c>
    </row>
    <row r="59" spans="1:10" x14ac:dyDescent="0.3">
      <c r="A59">
        <v>2032</v>
      </c>
      <c r="B59">
        <v>4217.7949230000004</v>
      </c>
      <c r="C59">
        <v>12084.857910000001</v>
      </c>
      <c r="D59">
        <v>2576.0763999999999</v>
      </c>
      <c r="E59">
        <v>3149.7586000000001</v>
      </c>
      <c r="F59">
        <v>604.80995489999998</v>
      </c>
      <c r="G59">
        <v>1174.615239</v>
      </c>
      <c r="H59">
        <v>366.65824839999999</v>
      </c>
      <c r="I59">
        <v>175.73719439999999</v>
      </c>
      <c r="J59">
        <v>2032</v>
      </c>
    </row>
    <row r="60" spans="1:10" x14ac:dyDescent="0.3">
      <c r="A60">
        <v>2033</v>
      </c>
      <c r="B60">
        <v>4219.2683079999997</v>
      </c>
      <c r="C60">
        <v>12358.889880000001</v>
      </c>
      <c r="D60">
        <v>2575.9429</v>
      </c>
      <c r="E60">
        <v>3151.9917</v>
      </c>
      <c r="F60">
        <v>597.1897434</v>
      </c>
      <c r="G60">
        <v>1170.7499929999999</v>
      </c>
      <c r="H60">
        <v>366.55522300000001</v>
      </c>
      <c r="I60">
        <v>175.82011249999999</v>
      </c>
      <c r="J60">
        <v>2033</v>
      </c>
    </row>
    <row r="61" spans="1:10" x14ac:dyDescent="0.3">
      <c r="A61">
        <v>2034</v>
      </c>
      <c r="B61">
        <v>4211.1875380000001</v>
      </c>
      <c r="C61">
        <v>12573.395119999999</v>
      </c>
      <c r="D61">
        <v>2575.8897999999999</v>
      </c>
      <c r="E61">
        <v>3153.3672000000001</v>
      </c>
      <c r="F61">
        <v>579.93190360000006</v>
      </c>
      <c r="G61">
        <v>1168.9897249999999</v>
      </c>
      <c r="H61">
        <v>366.51177749999999</v>
      </c>
      <c r="I61">
        <v>175.8699537</v>
      </c>
      <c r="J61">
        <v>2034</v>
      </c>
    </row>
    <row r="64" spans="1:10" x14ac:dyDescent="0.3">
      <c r="A64">
        <v>2035</v>
      </c>
      <c r="B64">
        <v>4202.942</v>
      </c>
      <c r="C64">
        <v>12753.17093</v>
      </c>
      <c r="D64">
        <v>2575.8688999999999</v>
      </c>
      <c r="E64">
        <v>3154.2150000000001</v>
      </c>
      <c r="F64">
        <v>564.55615330000001</v>
      </c>
      <c r="G64">
        <v>1180.496427</v>
      </c>
      <c r="H64">
        <v>366.4939306</v>
      </c>
      <c r="I64">
        <v>175.89720120000001</v>
      </c>
      <c r="J64">
        <v>2035</v>
      </c>
    </row>
    <row r="65" spans="1:10" x14ac:dyDescent="0.3">
      <c r="A65">
        <v>2036</v>
      </c>
      <c r="B65">
        <v>4196.2826150000001</v>
      </c>
      <c r="C65">
        <v>12873.04767</v>
      </c>
      <c r="D65">
        <v>2575.8598000000002</v>
      </c>
      <c r="E65">
        <v>3154.7365</v>
      </c>
      <c r="F65">
        <v>553.02212269999995</v>
      </c>
      <c r="G65">
        <v>1170.6865250000001</v>
      </c>
      <c r="H65">
        <v>366.4864541</v>
      </c>
      <c r="I65">
        <v>175.91155140000001</v>
      </c>
      <c r="J65">
        <v>2036</v>
      </c>
    </row>
    <row r="66" spans="1:10" x14ac:dyDescent="0.3">
      <c r="A66">
        <v>2037</v>
      </c>
      <c r="B66">
        <v>4219.3333849999999</v>
      </c>
      <c r="C66">
        <v>12970.010469999999</v>
      </c>
      <c r="D66">
        <v>2575.8568</v>
      </c>
      <c r="E66">
        <v>3155.0576999999998</v>
      </c>
      <c r="F66">
        <v>589.55994250000003</v>
      </c>
      <c r="G66">
        <v>1169.185266</v>
      </c>
      <c r="H66">
        <v>366.48316110000002</v>
      </c>
      <c r="I66">
        <v>175.9180896</v>
      </c>
      <c r="J66">
        <v>2037</v>
      </c>
    </row>
    <row r="67" spans="1:10" x14ac:dyDescent="0.3">
      <c r="A67">
        <v>2038</v>
      </c>
      <c r="B67">
        <v>4218.5226149999999</v>
      </c>
      <c r="C67">
        <v>13044.44651</v>
      </c>
      <c r="D67">
        <v>2575.8555000000001</v>
      </c>
      <c r="E67">
        <v>3155.2556</v>
      </c>
      <c r="F67">
        <v>584.19227590000003</v>
      </c>
      <c r="G67">
        <v>1168.0249659999999</v>
      </c>
      <c r="H67">
        <v>366.48197549999998</v>
      </c>
      <c r="I67">
        <v>175.9208567</v>
      </c>
      <c r="J67">
        <v>2038</v>
      </c>
    </row>
    <row r="68" spans="1:10" x14ac:dyDescent="0.3">
      <c r="A68">
        <v>2039</v>
      </c>
      <c r="B68">
        <v>4211.9155380000002</v>
      </c>
      <c r="C68">
        <v>13104.67209</v>
      </c>
      <c r="D68">
        <v>2575.8546999999999</v>
      </c>
      <c r="E68">
        <v>3155.3773999999999</v>
      </c>
      <c r="F68">
        <v>570.87232389999997</v>
      </c>
      <c r="G68">
        <v>1171.431601</v>
      </c>
      <c r="H68">
        <v>366.4812556</v>
      </c>
      <c r="I68">
        <v>175.9226376</v>
      </c>
      <c r="J68">
        <v>2039</v>
      </c>
    </row>
    <row r="69" spans="1:10" x14ac:dyDescent="0.3">
      <c r="A69">
        <v>2040</v>
      </c>
      <c r="B69">
        <v>4210.5383080000001</v>
      </c>
      <c r="C69">
        <v>13150.268599999999</v>
      </c>
      <c r="D69">
        <v>2575.8544000000002</v>
      </c>
      <c r="E69">
        <v>3155.4524999999999</v>
      </c>
      <c r="F69">
        <v>563.91424140000004</v>
      </c>
      <c r="G69">
        <v>1170.8270849999999</v>
      </c>
      <c r="H69">
        <v>366.48078650000002</v>
      </c>
      <c r="I69">
        <v>175.92224759999999</v>
      </c>
      <c r="J69">
        <v>2040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0DA0-D489-41BF-AF62-658ED145FE6B}">
  <dimension ref="A1:AC50"/>
  <sheetViews>
    <sheetView topLeftCell="P27" workbookViewId="0">
      <selection activeCell="R33" sqref="R33:Y33"/>
    </sheetView>
  </sheetViews>
  <sheetFormatPr defaultRowHeight="14.4" x14ac:dyDescent="0.3"/>
  <cols>
    <col min="21" max="22" width="9.6640625" customWidth="1"/>
  </cols>
  <sheetData>
    <row r="1" spans="1:29" ht="24.9" customHeight="1" x14ac:dyDescent="0.5">
      <c r="A1" s="4" t="s">
        <v>95</v>
      </c>
    </row>
    <row r="2" spans="1:29" ht="13.35" customHeight="1" x14ac:dyDescent="0.5">
      <c r="A2" s="4"/>
    </row>
    <row r="3" spans="1:29" ht="18.899999999999999" customHeight="1" x14ac:dyDescent="0.4">
      <c r="A3" s="39" t="s">
        <v>107</v>
      </c>
    </row>
    <row r="4" spans="1:29" ht="18.899999999999999" customHeight="1" x14ac:dyDescent="0.3">
      <c r="A4" s="22"/>
      <c r="F4" s="50" t="s">
        <v>108</v>
      </c>
      <c r="G4" s="40">
        <f>AVERAGE(G8:G17)</f>
        <v>9.3769312464397491E-4</v>
      </c>
      <c r="H4" s="44"/>
      <c r="M4" s="50" t="s">
        <v>108</v>
      </c>
      <c r="N4" s="40">
        <f>AVERAGE(N8:N17)</f>
        <v>-2.300357141568405E-2</v>
      </c>
      <c r="T4" s="48" t="s">
        <v>108</v>
      </c>
      <c r="U4" s="49">
        <f>AVERAGE(U8:U17)</f>
        <v>-1.0492494153477923E-2</v>
      </c>
      <c r="AA4" s="48" t="s">
        <v>108</v>
      </c>
      <c r="AB4" s="49">
        <f>AVERAGE(AB8:AB17)</f>
        <v>6.0866157579456959E-2</v>
      </c>
    </row>
    <row r="5" spans="1:29" ht="18.899999999999999" customHeight="1" thickBot="1" x14ac:dyDescent="0.35">
      <c r="A5" s="22"/>
      <c r="B5" s="54" t="s">
        <v>111</v>
      </c>
      <c r="C5" s="54"/>
      <c r="D5" s="54"/>
      <c r="E5" s="54"/>
      <c r="F5" s="50" t="s">
        <v>110</v>
      </c>
      <c r="G5" s="40">
        <f>MEDIAN(H8:H17)</f>
        <v>2.9902105783039881E-2</v>
      </c>
      <c r="I5" s="54" t="s">
        <v>112</v>
      </c>
      <c r="J5" s="54"/>
      <c r="K5" s="54"/>
      <c r="L5" s="54"/>
      <c r="M5" s="50" t="s">
        <v>110</v>
      </c>
      <c r="N5" s="40">
        <f>MEDIAN(O8:O17)</f>
        <v>2.0298657501276376E-2</v>
      </c>
      <c r="P5" s="54" t="s">
        <v>113</v>
      </c>
      <c r="Q5" s="54"/>
      <c r="R5" s="54"/>
      <c r="S5" s="54"/>
      <c r="T5" s="48" t="s">
        <v>110</v>
      </c>
      <c r="U5" s="49">
        <f>MEDIAN(V8:V17)</f>
        <v>2.8232401798176786E-2</v>
      </c>
      <c r="W5" s="54" t="s">
        <v>114</v>
      </c>
      <c r="X5" s="54"/>
      <c r="Y5" s="54"/>
      <c r="Z5" s="54"/>
      <c r="AA5" s="48" t="s">
        <v>110</v>
      </c>
      <c r="AB5" s="49">
        <f>MEDIAN(AC8:AC17)</f>
        <v>3.8075938843583568E-2</v>
      </c>
    </row>
    <row r="6" spans="1:29" ht="43.2" x14ac:dyDescent="0.3">
      <c r="B6" s="7" t="s">
        <v>92</v>
      </c>
      <c r="C6" s="8"/>
      <c r="D6" s="7" t="s">
        <v>96</v>
      </c>
      <c r="E6" s="8"/>
      <c r="F6" s="17" t="s">
        <v>92</v>
      </c>
      <c r="G6" s="27" t="s">
        <v>100</v>
      </c>
      <c r="H6" s="41"/>
      <c r="I6" s="7" t="s">
        <v>92</v>
      </c>
      <c r="J6" s="8"/>
      <c r="K6" s="7" t="s">
        <v>96</v>
      </c>
      <c r="L6" s="8"/>
      <c r="M6" s="17" t="s">
        <v>92</v>
      </c>
      <c r="N6" s="27" t="s">
        <v>100</v>
      </c>
      <c r="O6" s="41"/>
      <c r="P6" s="7" t="s">
        <v>94</v>
      </c>
      <c r="Q6" s="8"/>
      <c r="R6" s="7" t="s">
        <v>97</v>
      </c>
      <c r="S6" s="8"/>
      <c r="T6" s="17" t="s">
        <v>94</v>
      </c>
      <c r="U6" s="23" t="s">
        <v>101</v>
      </c>
      <c r="V6" s="45"/>
      <c r="W6" s="7" t="s">
        <v>94</v>
      </c>
      <c r="X6" s="8"/>
      <c r="Y6" s="7" t="s">
        <v>97</v>
      </c>
      <c r="Z6" s="8"/>
      <c r="AA6" s="17" t="s">
        <v>94</v>
      </c>
      <c r="AB6" s="23" t="s">
        <v>101</v>
      </c>
    </row>
    <row r="7" spans="1:29" x14ac:dyDescent="0.3">
      <c r="A7" t="s">
        <v>30</v>
      </c>
      <c r="B7" s="9" t="s">
        <v>91</v>
      </c>
      <c r="C7" s="10" t="s">
        <v>98</v>
      </c>
      <c r="D7" s="9" t="s">
        <v>91</v>
      </c>
      <c r="E7" s="10" t="s">
        <v>98</v>
      </c>
      <c r="F7" s="18" t="s">
        <v>99</v>
      </c>
      <c r="G7" s="28" t="s">
        <v>91</v>
      </c>
      <c r="H7" s="42" t="s">
        <v>109</v>
      </c>
      <c r="I7" s="9" t="s">
        <v>93</v>
      </c>
      <c r="J7" s="10" t="s">
        <v>98</v>
      </c>
      <c r="K7" s="9" t="s">
        <v>93</v>
      </c>
      <c r="L7" s="10" t="s">
        <v>98</v>
      </c>
      <c r="M7" s="18" t="s">
        <v>99</v>
      </c>
      <c r="N7" s="28" t="s">
        <v>93</v>
      </c>
      <c r="O7" s="42" t="s">
        <v>109</v>
      </c>
      <c r="P7" s="9" t="s">
        <v>91</v>
      </c>
      <c r="Q7" s="10" t="s">
        <v>98</v>
      </c>
      <c r="R7" s="9" t="s">
        <v>91</v>
      </c>
      <c r="S7" s="10" t="s">
        <v>98</v>
      </c>
      <c r="T7" s="18" t="s">
        <v>99</v>
      </c>
      <c r="U7" s="26" t="s">
        <v>91</v>
      </c>
      <c r="V7" s="46" t="s">
        <v>109</v>
      </c>
      <c r="W7" s="9" t="s">
        <v>93</v>
      </c>
      <c r="X7" s="10" t="s">
        <v>98</v>
      </c>
      <c r="Y7" s="9" t="s">
        <v>93</v>
      </c>
      <c r="Z7" s="10" t="s">
        <v>98</v>
      </c>
      <c r="AA7" s="18" t="s">
        <v>99</v>
      </c>
      <c r="AB7" s="26" t="s">
        <v>93</v>
      </c>
      <c r="AC7" s="46" t="s">
        <v>109</v>
      </c>
    </row>
    <row r="8" spans="1:29" ht="13.35" customHeight="1" x14ac:dyDescent="0.3">
      <c r="A8" s="6">
        <f>A36</f>
        <v>2021</v>
      </c>
      <c r="B8" s="35">
        <f>B36</f>
        <v>2.4654964619999999</v>
      </c>
      <c r="C8" s="36">
        <f t="shared" ref="C8:C17" si="0">1.28*C36</f>
        <v>0.78661583974400007</v>
      </c>
      <c r="D8" s="35">
        <f t="shared" ref="D8:D17" si="1">D36</f>
        <v>2.4990000000000001</v>
      </c>
      <c r="E8" s="36">
        <f>1.28*E36</f>
        <v>0.75980800000000004</v>
      </c>
      <c r="F8" s="15">
        <f t="shared" ref="F8:F17" si="2">C36/B36</f>
        <v>0.24925755695527746</v>
      </c>
      <c r="G8" s="29">
        <f>(D8-B8)/B8</f>
        <v>1.3588962108192297E-2</v>
      </c>
      <c r="H8" s="43">
        <f>ABS(G8)</f>
        <v>1.3588962108192297E-2</v>
      </c>
      <c r="I8" s="35">
        <f t="shared" ref="I8:I17" si="3">I36</f>
        <v>2.5004503490000003</v>
      </c>
      <c r="J8" s="36">
        <f>1.28*J36</f>
        <v>0.71557011097599998</v>
      </c>
      <c r="K8" s="35">
        <f t="shared" ref="K8:K17" si="4">K36</f>
        <v>2.4988999999999999</v>
      </c>
      <c r="L8" s="36">
        <f>1.28*L36</f>
        <v>0.76006399999999996</v>
      </c>
      <c r="M8" s="15">
        <f>J36/I36</f>
        <v>0.2235753848995943</v>
      </c>
      <c r="N8" s="29">
        <f>(K8-I8)/I8</f>
        <v>-6.2002790842074617E-4</v>
      </c>
      <c r="O8" s="43">
        <f>ABS(N8)</f>
        <v>6.2002790842074617E-4</v>
      </c>
      <c r="P8" s="11">
        <f t="shared" ref="P8:P17" si="5">P36</f>
        <v>2.3215089</v>
      </c>
      <c r="Q8" s="12">
        <f>1.28*Q36</f>
        <v>0.47457499404800002</v>
      </c>
      <c r="R8" s="11">
        <f t="shared" ref="R8:R17" si="6">R36</f>
        <v>2.3609</v>
      </c>
      <c r="S8" s="12">
        <f>1.28*S36</f>
        <v>0.57152000000000003</v>
      </c>
      <c r="T8" s="15">
        <f>Q36/P36</f>
        <v>0.15970721202059576</v>
      </c>
      <c r="U8" s="24">
        <f>(R8-P8)/P8</f>
        <v>1.6967886705064973E-2</v>
      </c>
      <c r="V8" s="47">
        <f>ABS(U8)</f>
        <v>1.6967886705064973E-2</v>
      </c>
      <c r="W8" s="11">
        <f t="shared" ref="W8:W17" si="7">W36</f>
        <v>2.1160540000000001</v>
      </c>
      <c r="X8" s="12">
        <f>1.28*X36</f>
        <v>0.43818624691200003</v>
      </c>
      <c r="Y8" s="11">
        <f t="shared" ref="Y8:Y17" si="8">Y36</f>
        <v>2.3609</v>
      </c>
      <c r="Z8" s="12">
        <f>1.28*Z36</f>
        <v>0.57152000000000003</v>
      </c>
      <c r="AA8" s="15">
        <f>X36/W36</f>
        <v>0.16177895526295641</v>
      </c>
      <c r="AB8" s="24">
        <f>(Y8-W8)/W8</f>
        <v>0.1157087673565986</v>
      </c>
      <c r="AC8" s="47">
        <f>ABS(AB8)</f>
        <v>0.1157087673565986</v>
      </c>
    </row>
    <row r="9" spans="1:29" ht="13.35" customHeight="1" x14ac:dyDescent="0.3">
      <c r="A9" s="6">
        <f t="shared" ref="A9:A17" si="9">A37</f>
        <v>2022</v>
      </c>
      <c r="B9" s="35">
        <f t="shared" ref="B9:B17" si="10">B37</f>
        <v>3.4651735380000002</v>
      </c>
      <c r="C9" s="36">
        <f t="shared" si="0"/>
        <v>1.2111764993280001</v>
      </c>
      <c r="D9" s="35">
        <f t="shared" si="1"/>
        <v>3.3279999999999998</v>
      </c>
      <c r="E9" s="36">
        <f t="shared" ref="E9:E17" si="11">1.28*E37</f>
        <v>1.029504</v>
      </c>
      <c r="F9" s="15">
        <f t="shared" si="2"/>
        <v>0.2730690482665229</v>
      </c>
      <c r="G9" s="29">
        <f t="shared" ref="G9:G17" si="12">(D9-B9)/B9</f>
        <v>-3.9586340047827157E-2</v>
      </c>
      <c r="H9" s="43">
        <f t="shared" ref="H9:H17" si="13">ABS(G9)</f>
        <v>3.9586340047827157E-2</v>
      </c>
      <c r="I9" s="35">
        <f t="shared" si="3"/>
        <v>3.6236225580000001</v>
      </c>
      <c r="J9" s="36">
        <f t="shared" ref="J9:J17" si="14">1.28*J37</f>
        <v>1.0931871650559999</v>
      </c>
      <c r="K9" s="35">
        <f t="shared" si="4"/>
        <v>3.3509000000000002</v>
      </c>
      <c r="L9" s="36">
        <f t="shared" ref="L9:L17" si="15">1.28*L37</f>
        <v>1.02976</v>
      </c>
      <c r="M9" s="15">
        <f t="shared" ref="M9:M17" si="16">J37/I37</f>
        <v>0.23569024064453897</v>
      </c>
      <c r="N9" s="29">
        <f t="shared" ref="N9:N17" si="17">(K9-I9)/I9</f>
        <v>-7.5262407614143101E-2</v>
      </c>
      <c r="O9" s="43">
        <f t="shared" ref="O9:O17" si="18">ABS(N9)</f>
        <v>7.5262407614143101E-2</v>
      </c>
      <c r="P9" s="11">
        <f t="shared" si="5"/>
        <v>2.8908969999999998</v>
      </c>
      <c r="Q9" s="12">
        <f t="shared" ref="Q9:Q17" si="19">1.28*Q37</f>
        <v>0.65372014195200001</v>
      </c>
      <c r="R9" s="11">
        <f t="shared" si="6"/>
        <v>2.7772000000000001</v>
      </c>
      <c r="S9" s="12">
        <f t="shared" ref="S9:S17" si="20">1.28*S37</f>
        <v>0.53094399999999997</v>
      </c>
      <c r="T9" s="15">
        <f t="shared" ref="T9:T17" si="21">Q37/P37</f>
        <v>0.17666449579490379</v>
      </c>
      <c r="U9" s="24">
        <f t="shared" ref="U9:U17" si="22">(R9-P9)/P9</f>
        <v>-3.9329315433929236E-2</v>
      </c>
      <c r="V9" s="47">
        <f t="shared" ref="V9:V17" si="23">ABS(U9)</f>
        <v>3.9329315433929236E-2</v>
      </c>
      <c r="W9" s="11">
        <f t="shared" si="7"/>
        <v>2.5437183000000001</v>
      </c>
      <c r="X9" s="12">
        <f t="shared" ref="X9:X17" si="24">1.28*X37</f>
        <v>0.515826640768</v>
      </c>
      <c r="Y9" s="11">
        <f t="shared" si="8"/>
        <v>2.7787000000000002</v>
      </c>
      <c r="Z9" s="12">
        <f t="shared" ref="Z9:Z17" si="25">1.28*Z37</f>
        <v>0.53132800000000002</v>
      </c>
      <c r="AA9" s="15">
        <f t="shared" ref="AA9:AA17" si="26">X37/W37</f>
        <v>0.15842538975326001</v>
      </c>
      <c r="AB9" s="24">
        <f t="shared" ref="AB9:AB17" si="27">(Y9-W9)/W9</f>
        <v>9.2377249477664278E-2</v>
      </c>
      <c r="AC9" s="47">
        <f t="shared" ref="AC9:AC17" si="28">ABS(AB9)</f>
        <v>9.2377249477664278E-2</v>
      </c>
    </row>
    <row r="10" spans="1:29" ht="13.35" customHeight="1" x14ac:dyDescent="0.3">
      <c r="A10" s="6">
        <f t="shared" si="9"/>
        <v>2023</v>
      </c>
      <c r="B10" s="35">
        <f t="shared" si="10"/>
        <v>4.0734993849999999</v>
      </c>
      <c r="C10" s="36">
        <f t="shared" si="0"/>
        <v>1.4861790246400002</v>
      </c>
      <c r="D10" s="35">
        <f t="shared" si="1"/>
        <v>4.423</v>
      </c>
      <c r="E10" s="36">
        <f t="shared" si="11"/>
        <v>1.5916800000000002</v>
      </c>
      <c r="F10" s="15">
        <f t="shared" si="2"/>
        <v>0.28503192298874014</v>
      </c>
      <c r="G10" s="29">
        <f t="shared" si="12"/>
        <v>8.5798617347772152E-2</v>
      </c>
      <c r="H10" s="43">
        <f t="shared" si="13"/>
        <v>8.5798617347772152E-2</v>
      </c>
      <c r="I10" s="35">
        <f t="shared" si="3"/>
        <v>4.8433304650000002</v>
      </c>
      <c r="J10" s="36">
        <f t="shared" si="14"/>
        <v>1.3976654144</v>
      </c>
      <c r="K10" s="35">
        <f t="shared" si="4"/>
        <v>4.7987000000000002</v>
      </c>
      <c r="L10" s="36">
        <f t="shared" si="15"/>
        <v>1.6249600000000002</v>
      </c>
      <c r="M10" s="15">
        <f t="shared" si="16"/>
        <v>0.22544943255281258</v>
      </c>
      <c r="N10" s="29">
        <f t="shared" si="17"/>
        <v>-9.2148296141506426E-3</v>
      </c>
      <c r="O10" s="43">
        <f t="shared" si="18"/>
        <v>9.2148296141506426E-3</v>
      </c>
      <c r="P10" s="11">
        <f t="shared" si="5"/>
        <v>2.9671768000000003</v>
      </c>
      <c r="Q10" s="12">
        <f t="shared" si="19"/>
        <v>0.68635386547200006</v>
      </c>
      <c r="R10" s="11">
        <f t="shared" si="6"/>
        <v>3.1903999999999999</v>
      </c>
      <c r="S10" s="12">
        <f t="shared" si="20"/>
        <v>0.70156800000000008</v>
      </c>
      <c r="T10" s="15">
        <f t="shared" si="21"/>
        <v>0.18071520288241669</v>
      </c>
      <c r="U10" s="24">
        <f t="shared" si="22"/>
        <v>7.5230838957759311E-2</v>
      </c>
      <c r="V10" s="47">
        <f t="shared" si="23"/>
        <v>7.5230838957759311E-2</v>
      </c>
      <c r="W10" s="11">
        <f t="shared" si="7"/>
        <v>2.7837728000000004</v>
      </c>
      <c r="X10" s="12">
        <f t="shared" si="24"/>
        <v>0.44574368192000002</v>
      </c>
      <c r="Y10" s="11">
        <f t="shared" si="8"/>
        <v>3.2795999999999998</v>
      </c>
      <c r="Z10" s="12">
        <f t="shared" si="25"/>
        <v>0.71398399999999995</v>
      </c>
      <c r="AA10" s="15">
        <f t="shared" si="26"/>
        <v>0.12509542858526385</v>
      </c>
      <c r="AB10" s="24">
        <f t="shared" si="27"/>
        <v>0.17811338626485587</v>
      </c>
      <c r="AC10" s="47">
        <f t="shared" si="28"/>
        <v>0.17811338626485587</v>
      </c>
    </row>
    <row r="11" spans="1:29" ht="13.35" customHeight="1" x14ac:dyDescent="0.3">
      <c r="A11" s="6">
        <f t="shared" si="9"/>
        <v>2024</v>
      </c>
      <c r="B11" s="35">
        <f t="shared" si="10"/>
        <v>4.2843596919999998</v>
      </c>
      <c r="C11" s="36">
        <f t="shared" si="0"/>
        <v>1.46615013632</v>
      </c>
      <c r="D11" s="35">
        <f t="shared" si="1"/>
        <v>4.4825999999999997</v>
      </c>
      <c r="E11" s="36">
        <f t="shared" si="11"/>
        <v>1.3982720000000002</v>
      </c>
      <c r="F11" s="15">
        <f t="shared" si="2"/>
        <v>0.26735145420652046</v>
      </c>
      <c r="G11" s="29">
        <f t="shared" si="12"/>
        <v>4.6270696732154747E-2</v>
      </c>
      <c r="H11" s="43">
        <f t="shared" si="13"/>
        <v>4.6270696732154747E-2</v>
      </c>
      <c r="I11" s="35">
        <f t="shared" si="3"/>
        <v>6.0334852330000004</v>
      </c>
      <c r="J11" s="36">
        <f t="shared" si="14"/>
        <v>1.4948492582400001</v>
      </c>
      <c r="K11" s="35">
        <f t="shared" si="4"/>
        <v>5.9051999999999998</v>
      </c>
      <c r="L11" s="36">
        <f t="shared" si="15"/>
        <v>1.5984639999999999</v>
      </c>
      <c r="M11" s="15">
        <f t="shared" si="16"/>
        <v>0.1935615880208785</v>
      </c>
      <c r="N11" s="29">
        <f t="shared" si="17"/>
        <v>-2.1262210487952744E-2</v>
      </c>
      <c r="O11" s="43">
        <f t="shared" si="18"/>
        <v>2.1262210487952744E-2</v>
      </c>
      <c r="P11" s="11">
        <f t="shared" si="5"/>
        <v>2.8132804</v>
      </c>
      <c r="Q11" s="12">
        <f t="shared" si="19"/>
        <v>0.59830329881599997</v>
      </c>
      <c r="R11" s="11">
        <f t="shared" si="6"/>
        <v>2.8351000000000002</v>
      </c>
      <c r="S11" s="12">
        <f t="shared" si="20"/>
        <v>0.328704</v>
      </c>
      <c r="T11" s="15">
        <f t="shared" si="21"/>
        <v>0.16614925842443576</v>
      </c>
      <c r="U11" s="24">
        <f t="shared" si="22"/>
        <v>7.7559279195917197E-3</v>
      </c>
      <c r="V11" s="47">
        <f t="shared" si="23"/>
        <v>7.7559279195917197E-3</v>
      </c>
      <c r="W11" s="11">
        <f t="shared" si="7"/>
        <v>2.9061385</v>
      </c>
      <c r="X11" s="12">
        <f t="shared" si="24"/>
        <v>0.32205811212800001</v>
      </c>
      <c r="Y11" s="11">
        <f t="shared" si="8"/>
        <v>3.1566000000000001</v>
      </c>
      <c r="Z11" s="12">
        <f t="shared" si="25"/>
        <v>0.38105600000000006</v>
      </c>
      <c r="AA11" s="15">
        <f t="shared" si="26"/>
        <v>8.6578082944085422E-2</v>
      </c>
      <c r="AB11" s="24">
        <f t="shared" si="27"/>
        <v>8.6183607560341713E-2</v>
      </c>
      <c r="AC11" s="47">
        <f t="shared" si="28"/>
        <v>8.6183607560341713E-2</v>
      </c>
    </row>
    <row r="12" spans="1:29" ht="13.35" customHeight="1" x14ac:dyDescent="0.3">
      <c r="A12" s="6">
        <f t="shared" si="9"/>
        <v>2025</v>
      </c>
      <c r="B12" s="35">
        <f t="shared" si="10"/>
        <v>4.3223700000000003</v>
      </c>
      <c r="C12" s="36">
        <f t="shared" si="0"/>
        <v>1.3280756352</v>
      </c>
      <c r="D12" s="35">
        <f t="shared" si="1"/>
        <v>4.3986999999999998</v>
      </c>
      <c r="E12" s="36">
        <f t="shared" si="11"/>
        <v>1.1142400000000001</v>
      </c>
      <c r="F12" s="15">
        <f t="shared" si="2"/>
        <v>0.24004402445880385</v>
      </c>
      <c r="G12" s="29">
        <f t="shared" si="12"/>
        <v>1.7659293396909463E-2</v>
      </c>
      <c r="H12" s="43">
        <f t="shared" si="13"/>
        <v>1.7659293396909463E-2</v>
      </c>
      <c r="I12" s="35">
        <f t="shared" si="3"/>
        <v>7.1803059300000003</v>
      </c>
      <c r="J12" s="36">
        <f t="shared" si="14"/>
        <v>1.5048017126400002</v>
      </c>
      <c r="K12" s="35">
        <f t="shared" si="4"/>
        <v>6.9832999999999998</v>
      </c>
      <c r="L12" s="36">
        <f t="shared" si="15"/>
        <v>1.5036160000000001</v>
      </c>
      <c r="M12" s="15">
        <f t="shared" si="16"/>
        <v>0.16372928249312074</v>
      </c>
      <c r="N12" s="29">
        <f t="shared" si="17"/>
        <v>-2.7436982758198499E-2</v>
      </c>
      <c r="O12" s="43">
        <f t="shared" si="18"/>
        <v>2.7436982758198499E-2</v>
      </c>
      <c r="P12" s="11">
        <f t="shared" si="5"/>
        <v>2.6900837000000002</v>
      </c>
      <c r="Q12" s="12">
        <f t="shared" si="19"/>
        <v>0.53352476556799999</v>
      </c>
      <c r="R12" s="11">
        <f t="shared" si="6"/>
        <v>2.629</v>
      </c>
      <c r="S12" s="12">
        <f t="shared" si="20"/>
        <v>0.122624</v>
      </c>
      <c r="T12" s="15">
        <f t="shared" si="21"/>
        <v>0.15494544764536508</v>
      </c>
      <c r="U12" s="24">
        <f t="shared" si="22"/>
        <v>-2.2706988633848152E-2</v>
      </c>
      <c r="V12" s="47">
        <f t="shared" si="23"/>
        <v>2.2706988633848152E-2</v>
      </c>
      <c r="W12" s="11">
        <f t="shared" si="7"/>
        <v>2.992909</v>
      </c>
      <c r="X12" s="12">
        <f t="shared" si="24"/>
        <v>0.26137143603199997</v>
      </c>
      <c r="Y12" s="11">
        <f t="shared" si="8"/>
        <v>3.1242000000000001</v>
      </c>
      <c r="Z12" s="12">
        <f t="shared" si="25"/>
        <v>0.214528</v>
      </c>
      <c r="AA12" s="15">
        <f t="shared" si="26"/>
        <v>6.8226743412512711E-2</v>
      </c>
      <c r="AB12" s="24">
        <f t="shared" si="27"/>
        <v>4.3867354470182703E-2</v>
      </c>
      <c r="AC12" s="47">
        <f t="shared" si="28"/>
        <v>4.3867354470182703E-2</v>
      </c>
    </row>
    <row r="13" spans="1:29" ht="13.35" customHeight="1" x14ac:dyDescent="0.3">
      <c r="A13" s="6">
        <f t="shared" si="9"/>
        <v>2026</v>
      </c>
      <c r="B13" s="35">
        <f t="shared" si="10"/>
        <v>4.3059733850000006</v>
      </c>
      <c r="C13" s="36">
        <f t="shared" si="0"/>
        <v>1.176388542208</v>
      </c>
      <c r="D13" s="35">
        <f t="shared" si="1"/>
        <v>4.3064</v>
      </c>
      <c r="E13" s="36">
        <f t="shared" si="11"/>
        <v>0.86297600000000008</v>
      </c>
      <c r="F13" s="15">
        <f t="shared" si="2"/>
        <v>0.21343688556031329</v>
      </c>
      <c r="G13" s="29">
        <f t="shared" si="12"/>
        <v>9.9075159518062926E-5</v>
      </c>
      <c r="H13" s="43">
        <f t="shared" si="13"/>
        <v>9.9075159518062926E-5</v>
      </c>
      <c r="I13" s="35">
        <f t="shared" si="3"/>
        <v>8.2564509300000015</v>
      </c>
      <c r="J13" s="36">
        <f t="shared" si="14"/>
        <v>1.50824261632</v>
      </c>
      <c r="K13" s="35">
        <f t="shared" si="4"/>
        <v>8.0405999999999995</v>
      </c>
      <c r="L13" s="36">
        <f t="shared" si="15"/>
        <v>1.3786879999999999</v>
      </c>
      <c r="M13" s="15">
        <f t="shared" si="16"/>
        <v>0.14271441252300882</v>
      </c>
      <c r="N13" s="29">
        <f t="shared" si="17"/>
        <v>-2.614330683123214E-2</v>
      </c>
      <c r="O13" s="43">
        <f t="shared" si="18"/>
        <v>2.614330683123214E-2</v>
      </c>
      <c r="P13" s="11">
        <f t="shared" si="5"/>
        <v>2.6259216999999997</v>
      </c>
      <c r="Q13" s="12">
        <f t="shared" si="19"/>
        <v>0.49994983756800004</v>
      </c>
      <c r="R13" s="11">
        <f t="shared" si="6"/>
        <v>2.5488</v>
      </c>
      <c r="S13" s="12">
        <f t="shared" si="20"/>
        <v>4.3007999999999998E-2</v>
      </c>
      <c r="T13" s="15">
        <f t="shared" si="21"/>
        <v>0.14874236752756187</v>
      </c>
      <c r="U13" s="24">
        <f t="shared" si="22"/>
        <v>-2.9369382948470912E-2</v>
      </c>
      <c r="V13" s="47">
        <f t="shared" si="23"/>
        <v>2.9369382948470912E-2</v>
      </c>
      <c r="W13" s="11">
        <f t="shared" si="7"/>
        <v>3.0528404999999998</v>
      </c>
      <c r="X13" s="12">
        <f t="shared" si="24"/>
        <v>0.23711289740799998</v>
      </c>
      <c r="Y13" s="11">
        <f t="shared" si="8"/>
        <v>3.1514000000000002</v>
      </c>
      <c r="Z13" s="12">
        <f t="shared" si="25"/>
        <v>0.145152</v>
      </c>
      <c r="AA13" s="15">
        <f t="shared" si="26"/>
        <v>6.0679374209035811E-2</v>
      </c>
      <c r="AB13" s="24">
        <f t="shared" si="27"/>
        <v>3.2284523216984433E-2</v>
      </c>
      <c r="AC13" s="47">
        <f t="shared" si="28"/>
        <v>3.2284523216984433E-2</v>
      </c>
    </row>
    <row r="14" spans="1:29" ht="13.35" customHeight="1" x14ac:dyDescent="0.3">
      <c r="A14" s="6">
        <f t="shared" si="9"/>
        <v>2027</v>
      </c>
      <c r="B14" s="35">
        <f t="shared" si="10"/>
        <v>4.2928647689999995</v>
      </c>
      <c r="C14" s="36">
        <f t="shared" si="0"/>
        <v>1.0693769751040001</v>
      </c>
      <c r="D14" s="35">
        <f t="shared" si="1"/>
        <v>4.2264999999999997</v>
      </c>
      <c r="E14" s="36">
        <f t="shared" si="11"/>
        <v>0.65945600000000004</v>
      </c>
      <c r="F14" s="15">
        <f t="shared" si="2"/>
        <v>0.19461380843697387</v>
      </c>
      <c r="G14" s="29">
        <f t="shared" si="12"/>
        <v>-1.5459319724962848E-2</v>
      </c>
      <c r="H14" s="43">
        <f t="shared" si="13"/>
        <v>1.5459319724962848E-2</v>
      </c>
      <c r="I14" s="35">
        <f t="shared" si="3"/>
        <v>9.2038205810000004</v>
      </c>
      <c r="J14" s="36">
        <f t="shared" si="14"/>
        <v>1.48847503488</v>
      </c>
      <c r="K14" s="35">
        <f t="shared" si="4"/>
        <v>9.0004000000000008</v>
      </c>
      <c r="L14" s="36">
        <f t="shared" si="15"/>
        <v>1.2139520000000001</v>
      </c>
      <c r="M14" s="15">
        <f t="shared" si="16"/>
        <v>0.12634656562086669</v>
      </c>
      <c r="N14" s="29">
        <f t="shared" si="17"/>
        <v>-2.2101754288858359E-2</v>
      </c>
      <c r="O14" s="43">
        <f t="shared" si="18"/>
        <v>2.2101754288858359E-2</v>
      </c>
      <c r="P14" s="11">
        <f t="shared" si="5"/>
        <v>2.5968544000000002</v>
      </c>
      <c r="Q14" s="12">
        <f t="shared" si="19"/>
        <v>0.483510429056</v>
      </c>
      <c r="R14" s="11">
        <f t="shared" si="6"/>
        <v>2.5205000000000002</v>
      </c>
      <c r="S14" s="12">
        <f t="shared" si="20"/>
        <v>1.4976000000000001E-2</v>
      </c>
      <c r="T14" s="15">
        <f t="shared" si="21"/>
        <v>0.14546157177699295</v>
      </c>
      <c r="U14" s="24">
        <f t="shared" si="22"/>
        <v>-2.9402649605615176E-2</v>
      </c>
      <c r="V14" s="47">
        <f t="shared" si="23"/>
        <v>2.9402649605615176E-2</v>
      </c>
      <c r="W14" s="11">
        <f t="shared" si="7"/>
        <v>3.0913653999999999</v>
      </c>
      <c r="X14" s="12">
        <f t="shared" si="24"/>
        <v>0.22795946265600001</v>
      </c>
      <c r="Y14" s="11">
        <f t="shared" si="8"/>
        <v>3.1615000000000002</v>
      </c>
      <c r="Z14" s="12">
        <f t="shared" si="25"/>
        <v>9.4976000000000005E-2</v>
      </c>
      <c r="AA14" s="15">
        <f t="shared" si="26"/>
        <v>5.7609925439419105E-2</v>
      </c>
      <c r="AB14" s="24">
        <f t="shared" si="27"/>
        <v>2.2687256576010159E-2</v>
      </c>
      <c r="AC14" s="47">
        <f t="shared" si="28"/>
        <v>2.2687256576010159E-2</v>
      </c>
    </row>
    <row r="15" spans="1:29" ht="13.35" customHeight="1" x14ac:dyDescent="0.3">
      <c r="A15" s="6">
        <f t="shared" si="9"/>
        <v>2028</v>
      </c>
      <c r="B15" s="35">
        <f t="shared" si="10"/>
        <v>4.2701498460000007</v>
      </c>
      <c r="C15" s="36">
        <f t="shared" si="0"/>
        <v>0.97269740032000007</v>
      </c>
      <c r="D15" s="35">
        <f t="shared" si="1"/>
        <v>4.1627000000000001</v>
      </c>
      <c r="E15" s="36">
        <f t="shared" si="11"/>
        <v>0.50060800000000005</v>
      </c>
      <c r="F15" s="15">
        <f t="shared" si="2"/>
        <v>0.17796093144409056</v>
      </c>
      <c r="G15" s="29">
        <f t="shared" si="12"/>
        <v>-2.5163015321500407E-2</v>
      </c>
      <c r="H15" s="43">
        <f t="shared" si="13"/>
        <v>2.5163015321500407E-2</v>
      </c>
      <c r="I15" s="35">
        <f t="shared" si="3"/>
        <v>10.02931791</v>
      </c>
      <c r="J15" s="36">
        <f t="shared" si="14"/>
        <v>1.5021246259200001</v>
      </c>
      <c r="K15" s="35">
        <f t="shared" si="4"/>
        <v>9.8353999999999999</v>
      </c>
      <c r="L15" s="36">
        <f t="shared" si="15"/>
        <v>1.0356480000000001</v>
      </c>
      <c r="M15" s="15">
        <f t="shared" si="16"/>
        <v>0.11701043625607836</v>
      </c>
      <c r="N15" s="29">
        <f t="shared" si="17"/>
        <v>-1.9335104514600007E-2</v>
      </c>
      <c r="O15" s="43">
        <f t="shared" si="18"/>
        <v>1.9335104514600007E-2</v>
      </c>
      <c r="P15" s="11">
        <f t="shared" si="5"/>
        <v>2.5844573</v>
      </c>
      <c r="Q15" s="12">
        <f t="shared" si="19"/>
        <v>0.47565021760000004</v>
      </c>
      <c r="R15" s="11">
        <f t="shared" si="6"/>
        <v>2.5106999999999999</v>
      </c>
      <c r="S15" s="12">
        <f t="shared" si="20"/>
        <v>5.2480000000000009E-3</v>
      </c>
      <c r="T15" s="15">
        <f t="shared" si="21"/>
        <v>0.14378327415198541</v>
      </c>
      <c r="U15" s="24">
        <f t="shared" si="22"/>
        <v>-2.8538796133331368E-2</v>
      </c>
      <c r="V15" s="47">
        <f t="shared" si="23"/>
        <v>2.8538796133331368E-2</v>
      </c>
      <c r="W15" s="11">
        <f t="shared" si="7"/>
        <v>3.1156280000000001</v>
      </c>
      <c r="X15" s="12">
        <f t="shared" si="24"/>
        <v>0.22509468672000002</v>
      </c>
      <c r="Y15" s="11">
        <f t="shared" si="8"/>
        <v>3.1646000000000001</v>
      </c>
      <c r="Z15" s="12">
        <f t="shared" si="25"/>
        <v>5.9904000000000006E-2</v>
      </c>
      <c r="AA15" s="15">
        <f t="shared" si="26"/>
        <v>5.6442946333772837E-2</v>
      </c>
      <c r="AB15" s="24">
        <f t="shared" si="27"/>
        <v>1.5718179448894417E-2</v>
      </c>
      <c r="AC15" s="47">
        <f t="shared" si="28"/>
        <v>1.5718179448894417E-2</v>
      </c>
    </row>
    <row r="16" spans="1:29" ht="13.35" customHeight="1" x14ac:dyDescent="0.3">
      <c r="A16" s="6">
        <f t="shared" si="9"/>
        <v>2029</v>
      </c>
      <c r="B16" s="35">
        <f t="shared" si="10"/>
        <v>4.2609027690000003</v>
      </c>
      <c r="C16" s="36">
        <f t="shared" si="0"/>
        <v>0.91002107379200003</v>
      </c>
      <c r="D16" s="35">
        <f t="shared" si="1"/>
        <v>4.1132999999999997</v>
      </c>
      <c r="E16" s="36">
        <f t="shared" si="11"/>
        <v>0.37900799999999996</v>
      </c>
      <c r="F16" s="15">
        <f t="shared" si="2"/>
        <v>0.16685524229102633</v>
      </c>
      <c r="G16" s="29">
        <f t="shared" si="12"/>
        <v>-3.4641196244579356E-2</v>
      </c>
      <c r="H16" s="43">
        <f t="shared" si="13"/>
        <v>3.4641196244579356E-2</v>
      </c>
      <c r="I16" s="35">
        <f t="shared" si="3"/>
        <v>10.7087743</v>
      </c>
      <c r="J16" s="36">
        <f t="shared" si="14"/>
        <v>1.48773170432</v>
      </c>
      <c r="K16" s="35">
        <f t="shared" si="4"/>
        <v>10.5421</v>
      </c>
      <c r="L16" s="36">
        <f t="shared" si="15"/>
        <v>0.86259200000000014</v>
      </c>
      <c r="M16" s="15">
        <f t="shared" si="16"/>
        <v>0.10853626768471533</v>
      </c>
      <c r="N16" s="29">
        <f t="shared" si="17"/>
        <v>-1.5564274241917713E-2</v>
      </c>
      <c r="O16" s="43">
        <f t="shared" si="18"/>
        <v>1.5564274241917713E-2</v>
      </c>
      <c r="P16" s="11">
        <f t="shared" si="5"/>
        <v>2.5793303999999999</v>
      </c>
      <c r="Q16" s="12">
        <f t="shared" si="19"/>
        <v>0.47200050521600007</v>
      </c>
      <c r="R16" s="11">
        <f t="shared" si="6"/>
        <v>2.5072999999999999</v>
      </c>
      <c r="S16" s="12">
        <f t="shared" si="20"/>
        <v>1.792E-3</v>
      </c>
      <c r="T16" s="15">
        <f t="shared" si="21"/>
        <v>0.14296361361848023</v>
      </c>
      <c r="U16" s="24">
        <f t="shared" si="22"/>
        <v>-2.7926007463022207E-2</v>
      </c>
      <c r="V16" s="47">
        <f t="shared" si="23"/>
        <v>2.7926007463022207E-2</v>
      </c>
      <c r="W16" s="11">
        <f t="shared" si="7"/>
        <v>3.1308226000000001</v>
      </c>
      <c r="X16" s="12">
        <f t="shared" si="24"/>
        <v>0.22451247718400003</v>
      </c>
      <c r="Y16" s="11">
        <f t="shared" si="8"/>
        <v>3.1682999999999999</v>
      </c>
      <c r="Z16" s="12">
        <f t="shared" si="25"/>
        <v>3.8272E-2</v>
      </c>
      <c r="AA16" s="15">
        <f t="shared" si="26"/>
        <v>5.6023734081899118E-2</v>
      </c>
      <c r="AB16" s="24">
        <f t="shared" si="27"/>
        <v>1.1970464247958276E-2</v>
      </c>
      <c r="AC16" s="47">
        <f t="shared" si="28"/>
        <v>1.1970464247958276E-2</v>
      </c>
    </row>
    <row r="17" spans="1:29" ht="13.35" customHeight="1" thickBot="1" x14ac:dyDescent="0.35">
      <c r="A17" s="6">
        <f t="shared" si="9"/>
        <v>2030</v>
      </c>
      <c r="B17" s="37">
        <f t="shared" si="10"/>
        <v>4.2420450769999993</v>
      </c>
      <c r="C17" s="38">
        <f t="shared" si="0"/>
        <v>0.84946916902400005</v>
      </c>
      <c r="D17" s="37">
        <f t="shared" si="1"/>
        <v>4.0758000000000001</v>
      </c>
      <c r="E17" s="38">
        <f t="shared" si="11"/>
        <v>0.28672000000000003</v>
      </c>
      <c r="F17" s="16">
        <f t="shared" si="2"/>
        <v>0.15644524663310175</v>
      </c>
      <c r="G17" s="51">
        <f t="shared" si="12"/>
        <v>-3.9189842159237209E-2</v>
      </c>
      <c r="H17" s="43">
        <f t="shared" si="13"/>
        <v>3.9189842159237209E-2</v>
      </c>
      <c r="I17" s="37">
        <f t="shared" si="3"/>
        <v>11.27484198</v>
      </c>
      <c r="J17" s="38">
        <f t="shared" si="14"/>
        <v>1.4903241843200001</v>
      </c>
      <c r="K17" s="37">
        <f t="shared" si="4"/>
        <v>11.1272</v>
      </c>
      <c r="L17" s="38">
        <f t="shared" si="15"/>
        <v>0.70515199999999989</v>
      </c>
      <c r="M17" s="16">
        <f t="shared" si="16"/>
        <v>0.10326670396492778</v>
      </c>
      <c r="N17" s="51">
        <f t="shared" si="17"/>
        <v>-1.3094815897366529E-2</v>
      </c>
      <c r="O17" s="43">
        <f t="shared" si="18"/>
        <v>1.3094815897366529E-2</v>
      </c>
      <c r="P17" s="13">
        <f t="shared" si="5"/>
        <v>2.5772487000000002</v>
      </c>
      <c r="Q17" s="14">
        <f t="shared" si="19"/>
        <v>0.470355152</v>
      </c>
      <c r="R17" s="13">
        <f t="shared" si="6"/>
        <v>2.5061</v>
      </c>
      <c r="S17" s="14">
        <f t="shared" si="20"/>
        <v>6.4000000000000005E-4</v>
      </c>
      <c r="T17" s="16">
        <f t="shared" si="21"/>
        <v>0.14258032703634693</v>
      </c>
      <c r="U17" s="52">
        <f t="shared" si="22"/>
        <v>-2.760645489897819E-2</v>
      </c>
      <c r="V17" s="47">
        <f t="shared" si="23"/>
        <v>2.760645489897819E-2</v>
      </c>
      <c r="W17" s="13">
        <f t="shared" si="7"/>
        <v>3.1402797999999996</v>
      </c>
      <c r="X17" s="14">
        <f t="shared" si="24"/>
        <v>0.22459032460799999</v>
      </c>
      <c r="Y17" s="13">
        <f t="shared" si="8"/>
        <v>3.1709000000000001</v>
      </c>
      <c r="Z17" s="14">
        <f t="shared" si="25"/>
        <v>2.4704000000000004E-2</v>
      </c>
      <c r="AA17" s="16">
        <f t="shared" si="26"/>
        <v>5.5874381352897289E-2</v>
      </c>
      <c r="AB17" s="52">
        <f t="shared" si="27"/>
        <v>9.7507871750792501E-3</v>
      </c>
      <c r="AC17" s="47">
        <f t="shared" si="28"/>
        <v>9.7507871750792501E-3</v>
      </c>
    </row>
    <row r="18" spans="1:29" ht="13.35" customHeight="1" x14ac:dyDescent="0.3">
      <c r="A18" s="6"/>
      <c r="B18" s="19"/>
      <c r="C18" s="20"/>
      <c r="D18" s="19"/>
      <c r="E18" s="20"/>
      <c r="F18" s="21"/>
      <c r="G18" s="21"/>
      <c r="H18" s="21"/>
      <c r="I18" s="19"/>
      <c r="J18" s="20"/>
      <c r="K18" s="19"/>
      <c r="L18" s="20"/>
      <c r="M18" s="21"/>
      <c r="N18" s="21"/>
      <c r="O18" s="21"/>
      <c r="P18" s="19"/>
      <c r="Q18" s="20"/>
      <c r="R18" s="19"/>
      <c r="S18" s="20"/>
      <c r="T18" s="20"/>
      <c r="U18" s="20"/>
      <c r="V18" s="20"/>
      <c r="W18" s="19"/>
      <c r="X18" s="20"/>
      <c r="Y18" s="19"/>
      <c r="Z18" s="20"/>
      <c r="AA18" s="20"/>
      <c r="AB18" s="20"/>
    </row>
    <row r="19" spans="1:29" ht="13.35" customHeight="1" x14ac:dyDescent="0.3">
      <c r="A19" s="6"/>
    </row>
    <row r="20" spans="1:29" ht="13.35" customHeight="1" x14ac:dyDescent="0.3">
      <c r="A20" s="6"/>
    </row>
    <row r="21" spans="1:29" ht="13.35" customHeight="1" x14ac:dyDescent="0.3">
      <c r="A21" s="6"/>
    </row>
    <row r="22" spans="1:29" ht="13.35" customHeight="1" x14ac:dyDescent="0.3">
      <c r="A22" s="6"/>
    </row>
    <row r="23" spans="1:29" ht="13.35" customHeight="1" x14ac:dyDescent="0.3">
      <c r="A23" s="6"/>
    </row>
    <row r="24" spans="1:29" ht="13.35" customHeight="1" x14ac:dyDescent="0.3">
      <c r="A24" s="6"/>
    </row>
    <row r="25" spans="1:29" ht="13.35" customHeight="1" x14ac:dyDescent="0.3">
      <c r="A25" s="6"/>
    </row>
    <row r="26" spans="1:29" ht="13.35" customHeight="1" x14ac:dyDescent="0.3">
      <c r="A26" s="6"/>
    </row>
    <row r="27" spans="1:29" ht="13.35" customHeight="1" x14ac:dyDescent="0.3">
      <c r="A27" s="6"/>
    </row>
    <row r="28" spans="1:29" ht="13.35" customHeight="1" x14ac:dyDescent="0.3">
      <c r="A28" s="6"/>
    </row>
    <row r="29" spans="1:29" ht="13.35" customHeight="1" x14ac:dyDescent="0.3">
      <c r="A29" s="6"/>
    </row>
    <row r="30" spans="1:29" ht="13.35" customHeight="1" x14ac:dyDescent="0.3">
      <c r="A30" s="6"/>
    </row>
    <row r="31" spans="1:29" ht="13.35" customHeight="1" x14ac:dyDescent="0.3">
      <c r="A31" s="6"/>
    </row>
    <row r="32" spans="1:29" ht="13.35" customHeight="1" x14ac:dyDescent="0.3">
      <c r="A32" s="6"/>
    </row>
    <row r="33" spans="1:26" ht="13.35" customHeight="1" x14ac:dyDescent="0.3">
      <c r="A33" s="6"/>
      <c r="R33" t="s">
        <v>115</v>
      </c>
      <c r="Y33" t="s">
        <v>115</v>
      </c>
    </row>
    <row r="34" spans="1:26" x14ac:dyDescent="0.3">
      <c r="B34" t="s">
        <v>92</v>
      </c>
      <c r="D34" t="s">
        <v>96</v>
      </c>
      <c r="I34" t="s">
        <v>92</v>
      </c>
      <c r="K34" t="s">
        <v>96</v>
      </c>
      <c r="P34" t="s">
        <v>94</v>
      </c>
      <c r="R34" t="s">
        <v>97</v>
      </c>
      <c r="W34" t="s">
        <v>94</v>
      </c>
      <c r="Y34" t="s">
        <v>97</v>
      </c>
    </row>
    <row r="35" spans="1:26" x14ac:dyDescent="0.3">
      <c r="A35" t="s">
        <v>30</v>
      </c>
      <c r="B35" t="s">
        <v>91</v>
      </c>
      <c r="D35" t="s">
        <v>91</v>
      </c>
      <c r="G35" t="s">
        <v>30</v>
      </c>
      <c r="I35" t="s">
        <v>93</v>
      </c>
      <c r="K35" t="s">
        <v>93</v>
      </c>
      <c r="N35" t="s">
        <v>30</v>
      </c>
      <c r="P35" t="s">
        <v>91</v>
      </c>
      <c r="R35" t="s">
        <v>91</v>
      </c>
      <c r="U35" t="s">
        <v>30</v>
      </c>
      <c r="W35" t="s">
        <v>93</v>
      </c>
      <c r="Y35" t="s">
        <v>93</v>
      </c>
    </row>
    <row r="36" spans="1:26" x14ac:dyDescent="0.3">
      <c r="A36">
        <v>2021</v>
      </c>
      <c r="B36" s="5">
        <v>2.4654964619999999</v>
      </c>
      <c r="C36" s="5">
        <v>0.61454362480000002</v>
      </c>
      <c r="D36" s="5">
        <v>2.4990000000000001</v>
      </c>
      <c r="E36" s="5">
        <v>0.59360000000000002</v>
      </c>
      <c r="G36">
        <v>2021</v>
      </c>
      <c r="I36" s="5">
        <v>2.5004503490000003</v>
      </c>
      <c r="J36" s="5">
        <v>0.55903914919999997</v>
      </c>
      <c r="K36" s="5">
        <v>2.4988999999999999</v>
      </c>
      <c r="L36" s="5">
        <v>0.59379999999999999</v>
      </c>
      <c r="N36">
        <v>2021</v>
      </c>
      <c r="P36" s="5">
        <v>2.3215089</v>
      </c>
      <c r="Q36" s="5">
        <v>0.37076171410000003</v>
      </c>
      <c r="R36" s="5">
        <v>2.3609</v>
      </c>
      <c r="S36" s="5">
        <v>0.44650000000000001</v>
      </c>
      <c r="U36">
        <v>2021</v>
      </c>
      <c r="W36" s="5">
        <v>2.1160540000000001</v>
      </c>
      <c r="X36" s="5">
        <v>0.3423330054</v>
      </c>
      <c r="Y36">
        <v>2.3609</v>
      </c>
      <c r="Z36">
        <v>0.44650000000000001</v>
      </c>
    </row>
    <row r="37" spans="1:26" x14ac:dyDescent="0.3">
      <c r="A37">
        <v>2022</v>
      </c>
      <c r="B37" s="5">
        <v>3.4651735380000002</v>
      </c>
      <c r="C37" s="5">
        <v>0.94623164010000005</v>
      </c>
      <c r="D37" s="5">
        <v>3.3279999999999998</v>
      </c>
      <c r="E37" s="5">
        <v>0.80430000000000001</v>
      </c>
      <c r="G37">
        <v>2022</v>
      </c>
      <c r="I37" s="5">
        <v>3.6236225580000001</v>
      </c>
      <c r="J37" s="5">
        <v>0.85405247269999995</v>
      </c>
      <c r="K37" s="5">
        <v>3.3509000000000002</v>
      </c>
      <c r="L37" s="5">
        <v>0.80449999999999999</v>
      </c>
      <c r="N37">
        <v>2022</v>
      </c>
      <c r="P37" s="5">
        <v>2.8908969999999998</v>
      </c>
      <c r="Q37" s="5">
        <v>0.51071886089999996</v>
      </c>
      <c r="R37" s="5">
        <v>2.7772000000000001</v>
      </c>
      <c r="S37" s="5">
        <v>0.4148</v>
      </c>
      <c r="U37">
        <v>2022</v>
      </c>
      <c r="W37" s="5">
        <v>2.5437183000000001</v>
      </c>
      <c r="X37" s="5">
        <v>0.4029895631</v>
      </c>
      <c r="Y37">
        <v>2.7787000000000002</v>
      </c>
      <c r="Z37">
        <v>0.41510000000000002</v>
      </c>
    </row>
    <row r="38" spans="1:26" x14ac:dyDescent="0.3">
      <c r="A38">
        <v>2023</v>
      </c>
      <c r="B38" s="5">
        <v>4.0734993849999999</v>
      </c>
      <c r="C38" s="5">
        <v>1.1610773630000002</v>
      </c>
      <c r="D38" s="5">
        <v>4.423</v>
      </c>
      <c r="E38" s="5">
        <v>1.2435</v>
      </c>
      <c r="G38">
        <v>2023</v>
      </c>
      <c r="I38" s="5">
        <v>4.8433304650000002</v>
      </c>
      <c r="J38" s="5">
        <v>1.091926105</v>
      </c>
      <c r="K38" s="5">
        <v>4.7987000000000002</v>
      </c>
      <c r="L38" s="5">
        <v>1.2695000000000001</v>
      </c>
      <c r="N38">
        <v>2023</v>
      </c>
      <c r="P38" s="5">
        <v>2.9671768000000003</v>
      </c>
      <c r="Q38" s="5">
        <v>0.5362139574</v>
      </c>
      <c r="R38" s="5">
        <v>3.1903999999999999</v>
      </c>
      <c r="S38" s="5">
        <v>0.54810000000000003</v>
      </c>
      <c r="U38">
        <v>2023</v>
      </c>
      <c r="W38" s="5">
        <v>2.7837728000000004</v>
      </c>
      <c r="X38" s="5">
        <v>0.34823725150000001</v>
      </c>
      <c r="Y38">
        <v>3.2795999999999998</v>
      </c>
      <c r="Z38">
        <v>0.55779999999999996</v>
      </c>
    </row>
    <row r="39" spans="1:26" x14ac:dyDescent="0.3">
      <c r="A39">
        <v>2024</v>
      </c>
      <c r="B39" s="5">
        <v>4.2843596919999998</v>
      </c>
      <c r="C39" s="5">
        <v>1.145429794</v>
      </c>
      <c r="D39" s="5">
        <v>4.4825999999999997</v>
      </c>
      <c r="E39" s="5">
        <v>1.0924</v>
      </c>
      <c r="G39">
        <v>2024</v>
      </c>
      <c r="I39" s="5">
        <v>6.0334852330000004</v>
      </c>
      <c r="J39" s="5">
        <v>1.1678509830000001</v>
      </c>
      <c r="K39" s="5">
        <v>5.9051999999999998</v>
      </c>
      <c r="L39" s="5">
        <v>1.2487999999999999</v>
      </c>
      <c r="N39">
        <v>2024</v>
      </c>
      <c r="P39" s="5">
        <v>2.8132804</v>
      </c>
      <c r="Q39" s="5">
        <v>0.46742445220000001</v>
      </c>
      <c r="R39" s="5">
        <v>2.8351000000000002</v>
      </c>
      <c r="S39" s="5">
        <v>0.25679999999999997</v>
      </c>
      <c r="U39">
        <v>2024</v>
      </c>
      <c r="W39" s="5">
        <v>2.9061385</v>
      </c>
      <c r="X39" s="5">
        <v>0.2516079001</v>
      </c>
      <c r="Y39">
        <v>3.1566000000000001</v>
      </c>
      <c r="Z39">
        <v>0.29770000000000002</v>
      </c>
    </row>
    <row r="40" spans="1:26" x14ac:dyDescent="0.3">
      <c r="A40">
        <v>2025</v>
      </c>
      <c r="B40" s="5">
        <v>4.3223700000000003</v>
      </c>
      <c r="C40" s="5">
        <v>1.03755909</v>
      </c>
      <c r="D40" s="5">
        <v>4.3986999999999998</v>
      </c>
      <c r="E40" s="5">
        <v>0.87050000000000005</v>
      </c>
      <c r="G40">
        <v>2025</v>
      </c>
      <c r="I40" s="5">
        <v>7.1803059300000003</v>
      </c>
      <c r="J40" s="5">
        <v>1.175626338</v>
      </c>
      <c r="K40" s="5">
        <v>6.9832999999999998</v>
      </c>
      <c r="L40" s="5">
        <v>1.1747000000000001</v>
      </c>
      <c r="N40">
        <v>2025</v>
      </c>
      <c r="P40" s="5">
        <v>2.6900837000000002</v>
      </c>
      <c r="Q40" s="5">
        <v>0.41681622309999999</v>
      </c>
      <c r="R40" s="5">
        <v>2.629</v>
      </c>
      <c r="S40" s="5">
        <v>9.5799999999999996E-2</v>
      </c>
      <c r="U40">
        <v>2025</v>
      </c>
      <c r="W40" s="5">
        <v>2.992909</v>
      </c>
      <c r="X40" s="5">
        <v>0.20419643439999999</v>
      </c>
      <c r="Y40">
        <v>3.1242000000000001</v>
      </c>
      <c r="Z40">
        <v>0.1676</v>
      </c>
    </row>
    <row r="41" spans="1:26" x14ac:dyDescent="0.3">
      <c r="A41">
        <v>2026</v>
      </c>
      <c r="B41" s="5">
        <v>4.3059733850000006</v>
      </c>
      <c r="C41" s="5">
        <v>0.91905354859999999</v>
      </c>
      <c r="D41" s="5">
        <v>4.3064</v>
      </c>
      <c r="E41" s="5">
        <v>0.67420000000000002</v>
      </c>
      <c r="G41">
        <v>2026</v>
      </c>
      <c r="I41" s="5">
        <v>8.2564509300000015</v>
      </c>
      <c r="J41" s="5">
        <v>1.178314544</v>
      </c>
      <c r="K41" s="5">
        <v>8.0405999999999995</v>
      </c>
      <c r="L41" s="5">
        <v>1.0770999999999999</v>
      </c>
      <c r="N41">
        <v>2026</v>
      </c>
      <c r="P41" s="5">
        <v>2.6259216999999997</v>
      </c>
      <c r="Q41" s="5">
        <v>0.39058581060000003</v>
      </c>
      <c r="R41" s="5">
        <v>2.5488</v>
      </c>
      <c r="S41" s="5">
        <v>3.3599999999999998E-2</v>
      </c>
      <c r="U41">
        <v>2026</v>
      </c>
      <c r="W41" s="5">
        <v>3.0528404999999998</v>
      </c>
      <c r="X41" s="5">
        <v>0.18524445109999998</v>
      </c>
      <c r="Y41">
        <v>3.1514000000000002</v>
      </c>
      <c r="Z41">
        <v>0.1134</v>
      </c>
    </row>
    <row r="42" spans="1:26" x14ac:dyDescent="0.3">
      <c r="A42">
        <v>2027</v>
      </c>
      <c r="B42" s="5">
        <v>4.2928647689999995</v>
      </c>
      <c r="C42" s="5">
        <v>0.8354507618</v>
      </c>
      <c r="D42" s="5">
        <v>4.2264999999999997</v>
      </c>
      <c r="E42" s="5">
        <v>0.51519999999999999</v>
      </c>
      <c r="G42">
        <v>2027</v>
      </c>
      <c r="I42" s="5">
        <v>9.2038205810000004</v>
      </c>
      <c r="J42" s="5">
        <v>1.162871121</v>
      </c>
      <c r="K42" s="5">
        <v>9.0004000000000008</v>
      </c>
      <c r="L42" s="5">
        <v>0.94840000000000002</v>
      </c>
      <c r="N42">
        <v>2027</v>
      </c>
      <c r="P42" s="5">
        <v>2.5968544000000002</v>
      </c>
      <c r="Q42" s="5">
        <v>0.37774252269999997</v>
      </c>
      <c r="R42" s="5">
        <v>2.5205000000000002</v>
      </c>
      <c r="S42" s="5">
        <v>1.17E-2</v>
      </c>
      <c r="U42">
        <v>2027</v>
      </c>
      <c r="W42" s="5">
        <v>3.0913653999999999</v>
      </c>
      <c r="X42" s="5">
        <v>0.17809333020000001</v>
      </c>
      <c r="Y42">
        <v>3.1615000000000002</v>
      </c>
      <c r="Z42">
        <v>7.4200000000000002E-2</v>
      </c>
    </row>
    <row r="43" spans="1:26" x14ac:dyDescent="0.3">
      <c r="A43">
        <v>2028</v>
      </c>
      <c r="B43" s="5">
        <v>4.2701498460000007</v>
      </c>
      <c r="C43" s="5">
        <v>0.75991984400000001</v>
      </c>
      <c r="D43" s="5">
        <v>4.1627000000000001</v>
      </c>
      <c r="E43" s="5">
        <v>0.3911</v>
      </c>
      <c r="G43">
        <v>2028</v>
      </c>
      <c r="I43" s="5">
        <v>10.02931791</v>
      </c>
      <c r="J43" s="5">
        <v>1.1735348640000001</v>
      </c>
      <c r="K43" s="5">
        <v>9.8353999999999999</v>
      </c>
      <c r="L43" s="5">
        <v>0.80910000000000004</v>
      </c>
      <c r="N43">
        <v>2028</v>
      </c>
      <c r="P43" s="5">
        <v>2.5844573</v>
      </c>
      <c r="Q43" s="5">
        <v>0.3716017325</v>
      </c>
      <c r="R43" s="5">
        <v>2.5106999999999999</v>
      </c>
      <c r="S43" s="5">
        <v>4.1000000000000003E-3</v>
      </c>
      <c r="U43">
        <v>2028</v>
      </c>
      <c r="W43" s="5">
        <v>3.1156280000000001</v>
      </c>
      <c r="X43" s="5">
        <v>0.175855224</v>
      </c>
      <c r="Y43">
        <v>3.1646000000000001</v>
      </c>
      <c r="Z43">
        <v>4.6800000000000001E-2</v>
      </c>
    </row>
    <row r="44" spans="1:26" x14ac:dyDescent="0.3">
      <c r="A44">
        <v>2029</v>
      </c>
      <c r="B44" s="5">
        <v>4.2609027690000003</v>
      </c>
      <c r="C44" s="5">
        <v>0.71095396389999999</v>
      </c>
      <c r="D44" s="5">
        <v>4.1132999999999997</v>
      </c>
      <c r="E44" s="5">
        <v>0.29609999999999997</v>
      </c>
      <c r="G44">
        <v>2029</v>
      </c>
      <c r="I44" s="5">
        <v>10.7087743</v>
      </c>
      <c r="J44" s="5">
        <v>1.162290394</v>
      </c>
      <c r="K44" s="5">
        <v>10.5421</v>
      </c>
      <c r="L44" s="5">
        <v>0.67390000000000005</v>
      </c>
      <c r="N44">
        <v>2029</v>
      </c>
      <c r="P44" s="5">
        <v>2.5793303999999999</v>
      </c>
      <c r="Q44" s="5">
        <v>0.36875039470000004</v>
      </c>
      <c r="R44" s="5">
        <v>2.5072999999999999</v>
      </c>
      <c r="S44" s="5">
        <v>1.4E-3</v>
      </c>
      <c r="U44">
        <v>2029</v>
      </c>
      <c r="W44" s="5">
        <v>3.1308226000000001</v>
      </c>
      <c r="X44" s="5">
        <v>0.17540037280000001</v>
      </c>
      <c r="Y44">
        <v>3.1682999999999999</v>
      </c>
      <c r="Z44">
        <v>2.9899999999999999E-2</v>
      </c>
    </row>
    <row r="45" spans="1:26" x14ac:dyDescent="0.3">
      <c r="A45">
        <v>2030</v>
      </c>
      <c r="B45" s="5">
        <v>4.2420450769999993</v>
      </c>
      <c r="C45" s="5">
        <v>0.66364778830000004</v>
      </c>
      <c r="D45" s="5">
        <v>4.0758000000000001</v>
      </c>
      <c r="E45" s="5">
        <v>0.224</v>
      </c>
      <c r="G45">
        <v>2030</v>
      </c>
      <c r="I45" s="5">
        <v>11.27484198</v>
      </c>
      <c r="J45" s="5">
        <v>1.1643157690000001</v>
      </c>
      <c r="K45" s="5">
        <v>11.1272</v>
      </c>
      <c r="L45" s="5">
        <v>0.55089999999999995</v>
      </c>
      <c r="N45">
        <v>2030</v>
      </c>
      <c r="P45" s="5">
        <v>2.5772487000000002</v>
      </c>
      <c r="Q45" s="5">
        <v>0.36746496249999999</v>
      </c>
      <c r="R45" s="5">
        <v>2.5061</v>
      </c>
      <c r="S45" s="5">
        <v>5.0000000000000001E-4</v>
      </c>
      <c r="U45">
        <v>2030</v>
      </c>
      <c r="W45" s="5">
        <v>3.1402797999999996</v>
      </c>
      <c r="X45" s="5">
        <v>0.1754611911</v>
      </c>
      <c r="Y45">
        <v>3.1709000000000001</v>
      </c>
      <c r="Z45">
        <v>1.9300000000000001E-2</v>
      </c>
    </row>
    <row r="46" spans="1:26" x14ac:dyDescent="0.3">
      <c r="B46" s="33"/>
      <c r="C46" s="33"/>
      <c r="U46">
        <v>2031</v>
      </c>
      <c r="W46" s="5">
        <v>3.1461391000000001</v>
      </c>
      <c r="X46" s="5">
        <v>0.175611823</v>
      </c>
      <c r="Y46">
        <v>3.1724999999999999</v>
      </c>
      <c r="Z46">
        <v>1.23E-2</v>
      </c>
    </row>
    <row r="47" spans="1:26" x14ac:dyDescent="0.3">
      <c r="B47" s="33"/>
      <c r="C47" s="33"/>
      <c r="U47">
        <v>2032</v>
      </c>
      <c r="W47" s="5">
        <v>3.1497586000000002</v>
      </c>
      <c r="X47" s="5">
        <v>0.17573719439999999</v>
      </c>
      <c r="Y47">
        <v>3.1735000000000002</v>
      </c>
      <c r="Z47">
        <v>7.9000000000000008E-3</v>
      </c>
    </row>
    <row r="48" spans="1:26" x14ac:dyDescent="0.3">
      <c r="B48" s="33"/>
      <c r="C48" s="33"/>
      <c r="U48">
        <v>2033</v>
      </c>
      <c r="W48" s="5">
        <v>3.1519917</v>
      </c>
      <c r="X48" s="5">
        <v>0.17582011249999999</v>
      </c>
      <c r="Y48">
        <v>3.1741999999999999</v>
      </c>
      <c r="Z48">
        <v>5.0000000000000001E-3</v>
      </c>
    </row>
    <row r="49" spans="2:26" x14ac:dyDescent="0.3">
      <c r="B49" s="33"/>
      <c r="C49" s="33"/>
      <c r="S49" t="s">
        <v>105</v>
      </c>
      <c r="T49">
        <v>2.92</v>
      </c>
      <c r="U49">
        <v>2034</v>
      </c>
      <c r="W49" s="5">
        <v>3.1533671999999999</v>
      </c>
      <c r="X49" s="5">
        <v>0.1758699537</v>
      </c>
      <c r="Y49">
        <v>3.1745999999999999</v>
      </c>
      <c r="Z49">
        <v>3.2000000000000002E-3</v>
      </c>
    </row>
    <row r="50" spans="2:26" x14ac:dyDescent="0.3">
      <c r="U50" t="s">
        <v>106</v>
      </c>
      <c r="W50" s="5">
        <f>W49-T49</f>
        <v>0.2333672</v>
      </c>
      <c r="X50" s="34">
        <f>W50/T49</f>
        <v>7.9920273972602734E-2</v>
      </c>
      <c r="Y50">
        <f>Y49-T49</f>
        <v>0.25459999999999994</v>
      </c>
      <c r="Z50" s="34">
        <f>Y50/T49</f>
        <v>8.7191780821917794E-2</v>
      </c>
    </row>
  </sheetData>
  <mergeCells count="4">
    <mergeCell ref="B5:E5"/>
    <mergeCell ref="I5:L5"/>
    <mergeCell ref="P5:S5"/>
    <mergeCell ref="W5:Z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0"/>
  <sheetViews>
    <sheetView topLeftCell="O2" workbookViewId="0">
      <selection activeCell="U8" sqref="U8"/>
    </sheetView>
  </sheetViews>
  <sheetFormatPr defaultRowHeight="14.4" x14ac:dyDescent="0.3"/>
  <cols>
    <col min="21" max="22" width="9.6640625" customWidth="1"/>
  </cols>
  <sheetData>
    <row r="1" spans="1:29" ht="24.9" customHeight="1" x14ac:dyDescent="0.5">
      <c r="A1" s="4" t="s">
        <v>95</v>
      </c>
    </row>
    <row r="2" spans="1:29" ht="13.35" customHeight="1" x14ac:dyDescent="0.5">
      <c r="A2" s="4"/>
    </row>
    <row r="3" spans="1:29" ht="18.899999999999999" customHeight="1" x14ac:dyDescent="0.4">
      <c r="A3" s="39" t="s">
        <v>107</v>
      </c>
      <c r="T3" t="s">
        <v>117</v>
      </c>
      <c r="AA3" t="s">
        <v>116</v>
      </c>
    </row>
    <row r="4" spans="1:29" ht="18.899999999999999" customHeight="1" x14ac:dyDescent="0.3">
      <c r="A4" s="22"/>
      <c r="F4" s="50" t="s">
        <v>108</v>
      </c>
      <c r="G4" s="40">
        <f>AVERAGE(G8:G17)</f>
        <v>9.3769312464397491E-4</v>
      </c>
      <c r="H4" s="44"/>
      <c r="M4" s="50" t="s">
        <v>108</v>
      </c>
      <c r="N4" s="40">
        <f>AVERAGE(N8:N17)</f>
        <v>-2.300357141568405E-2</v>
      </c>
      <c r="T4" s="48" t="s">
        <v>108</v>
      </c>
      <c r="U4" s="49">
        <f>AVERAGE(U8:U17)</f>
        <v>-1.0492494153477923E-2</v>
      </c>
      <c r="AA4" s="48" t="s">
        <v>108</v>
      </c>
      <c r="AB4" s="49">
        <f>AVERAGE(AB8:AB17)</f>
        <v>-2.3336254342313362E-2</v>
      </c>
    </row>
    <row r="5" spans="1:29" ht="18.899999999999999" customHeight="1" thickBot="1" x14ac:dyDescent="0.35">
      <c r="A5" s="22"/>
      <c r="B5" s="54" t="s">
        <v>111</v>
      </c>
      <c r="C5" s="54"/>
      <c r="D5" s="54"/>
      <c r="E5" s="54"/>
      <c r="F5" s="50" t="s">
        <v>110</v>
      </c>
      <c r="G5" s="40">
        <f>MEDIAN(H8:H17)</f>
        <v>2.9902105783039881E-2</v>
      </c>
      <c r="I5" s="54" t="s">
        <v>112</v>
      </c>
      <c r="J5" s="54"/>
      <c r="K5" s="54"/>
      <c r="L5" s="54"/>
      <c r="M5" s="50" t="s">
        <v>110</v>
      </c>
      <c r="N5" s="40">
        <f>MEDIAN(O8:O17)</f>
        <v>2.0298657501276376E-2</v>
      </c>
      <c r="P5" s="54" t="s">
        <v>113</v>
      </c>
      <c r="Q5" s="54"/>
      <c r="R5" s="54"/>
      <c r="S5" s="54"/>
      <c r="T5" s="48" t="s">
        <v>110</v>
      </c>
      <c r="U5" s="49">
        <f>MEDIAN(V8:V17)</f>
        <v>2.8232401798176786E-2</v>
      </c>
      <c r="W5" s="54" t="s">
        <v>114</v>
      </c>
      <c r="X5" s="54"/>
      <c r="Y5" s="54"/>
      <c r="Z5" s="54"/>
      <c r="AA5" s="48" t="s">
        <v>110</v>
      </c>
      <c r="AB5" s="49">
        <f>MEDIAN(AC8:AC17)</f>
        <v>7.8845693875698772E-2</v>
      </c>
    </row>
    <row r="6" spans="1:29" ht="43.2" x14ac:dyDescent="0.3">
      <c r="B6" s="7" t="s">
        <v>92</v>
      </c>
      <c r="C6" s="8"/>
      <c r="D6" s="7" t="s">
        <v>96</v>
      </c>
      <c r="E6" s="8"/>
      <c r="F6" s="17" t="s">
        <v>92</v>
      </c>
      <c r="G6" s="27" t="s">
        <v>100</v>
      </c>
      <c r="H6" s="41"/>
      <c r="I6" s="7" t="s">
        <v>92</v>
      </c>
      <c r="J6" s="8"/>
      <c r="K6" s="7" t="s">
        <v>96</v>
      </c>
      <c r="L6" s="8"/>
      <c r="M6" s="17" t="s">
        <v>92</v>
      </c>
      <c r="N6" s="27" t="s">
        <v>100</v>
      </c>
      <c r="O6" s="41"/>
      <c r="P6" s="7" t="s">
        <v>94</v>
      </c>
      <c r="Q6" s="8"/>
      <c r="R6" s="7" t="s">
        <v>97</v>
      </c>
      <c r="S6" s="8"/>
      <c r="T6" s="17" t="s">
        <v>94</v>
      </c>
      <c r="U6" s="23" t="s">
        <v>101</v>
      </c>
      <c r="V6" s="45"/>
      <c r="W6" s="7" t="s">
        <v>94</v>
      </c>
      <c r="X6" s="8"/>
      <c r="Y6" s="7" t="s">
        <v>97</v>
      </c>
      <c r="Z6" s="8"/>
      <c r="AA6" s="17" t="s">
        <v>94</v>
      </c>
      <c r="AB6" s="23" t="s">
        <v>101</v>
      </c>
    </row>
    <row r="7" spans="1:29" x14ac:dyDescent="0.3">
      <c r="A7" t="s">
        <v>30</v>
      </c>
      <c r="B7" s="9" t="s">
        <v>91</v>
      </c>
      <c r="C7" s="10" t="s">
        <v>98</v>
      </c>
      <c r="D7" s="9" t="s">
        <v>91</v>
      </c>
      <c r="E7" s="10" t="s">
        <v>98</v>
      </c>
      <c r="F7" s="18" t="s">
        <v>99</v>
      </c>
      <c r="G7" s="28" t="s">
        <v>91</v>
      </c>
      <c r="H7" s="42" t="s">
        <v>109</v>
      </c>
      <c r="I7" s="9" t="s">
        <v>93</v>
      </c>
      <c r="J7" s="10" t="s">
        <v>98</v>
      </c>
      <c r="K7" s="9" t="s">
        <v>93</v>
      </c>
      <c r="L7" s="10" t="s">
        <v>98</v>
      </c>
      <c r="M7" s="18" t="s">
        <v>99</v>
      </c>
      <c r="N7" s="28" t="s">
        <v>93</v>
      </c>
      <c r="O7" s="42" t="s">
        <v>109</v>
      </c>
      <c r="P7" s="9" t="s">
        <v>91</v>
      </c>
      <c r="Q7" s="10" t="s">
        <v>98</v>
      </c>
      <c r="R7" s="9" t="s">
        <v>91</v>
      </c>
      <c r="S7" s="10" t="s">
        <v>98</v>
      </c>
      <c r="T7" s="18" t="s">
        <v>99</v>
      </c>
      <c r="U7" s="26" t="s">
        <v>91</v>
      </c>
      <c r="V7" s="46" t="s">
        <v>109</v>
      </c>
      <c r="W7" s="9" t="s">
        <v>93</v>
      </c>
      <c r="X7" s="10" t="s">
        <v>98</v>
      </c>
      <c r="Y7" s="9" t="s">
        <v>93</v>
      </c>
      <c r="Z7" s="10" t="s">
        <v>98</v>
      </c>
      <c r="AA7" s="18" t="s">
        <v>99</v>
      </c>
      <c r="AB7" s="26" t="s">
        <v>93</v>
      </c>
      <c r="AC7" s="46" t="s">
        <v>109</v>
      </c>
    </row>
    <row r="8" spans="1:29" ht="13.35" customHeight="1" x14ac:dyDescent="0.3">
      <c r="A8" s="6">
        <f>A36</f>
        <v>2021</v>
      </c>
      <c r="B8" s="35">
        <f>B36</f>
        <v>2.4654964619999999</v>
      </c>
      <c r="C8" s="36">
        <f t="shared" ref="C8:C17" si="0">1.28*C36</f>
        <v>0.78661583974400007</v>
      </c>
      <c r="D8" s="35">
        <f t="shared" ref="D8:D17" si="1">D36</f>
        <v>2.4990000000000001</v>
      </c>
      <c r="E8" s="36">
        <f>1.28*E36</f>
        <v>0.75980800000000004</v>
      </c>
      <c r="F8" s="15">
        <f t="shared" ref="F8:F17" si="2">C36/B36</f>
        <v>0.24925755695527746</v>
      </c>
      <c r="G8" s="29">
        <f>(D8-B8)/B8</f>
        <v>1.3588962108192297E-2</v>
      </c>
      <c r="H8" s="43">
        <f>ABS(G8)</f>
        <v>1.3588962108192297E-2</v>
      </c>
      <c r="I8" s="35">
        <f t="shared" ref="I8" si="3">I36</f>
        <v>2.5004503490000003</v>
      </c>
      <c r="J8" s="36">
        <f>1.28*J36</f>
        <v>0.71557011097599998</v>
      </c>
      <c r="K8" s="35">
        <f t="shared" ref="K8" si="4">K36</f>
        <v>2.4988999999999999</v>
      </c>
      <c r="L8" s="36">
        <f>1.28*L36</f>
        <v>0.76006399999999996</v>
      </c>
      <c r="M8" s="15">
        <f>J36/I36</f>
        <v>0.2235753848995943</v>
      </c>
      <c r="N8" s="29">
        <f>(K8-I8)/I8</f>
        <v>-6.2002790842074617E-4</v>
      </c>
      <c r="O8" s="43">
        <f>ABS(N8)</f>
        <v>6.2002790842074617E-4</v>
      </c>
      <c r="P8" s="11">
        <f t="shared" ref="P8" si="5">P36</f>
        <v>2.3215089</v>
      </c>
      <c r="Q8" s="12">
        <f>1.28*Q36</f>
        <v>0.47457499404800002</v>
      </c>
      <c r="R8" s="11">
        <f t="shared" ref="R8" si="6">R36</f>
        <v>2.3609</v>
      </c>
      <c r="S8" s="12">
        <f>1.28*S36</f>
        <v>0.57152000000000003</v>
      </c>
      <c r="T8" s="15">
        <f>Q36/P36</f>
        <v>0.15970721202059576</v>
      </c>
      <c r="U8" s="24">
        <f>(R8-P8)/P8</f>
        <v>1.6967886705064973E-2</v>
      </c>
      <c r="V8" s="47">
        <f>ABS(U8)</f>
        <v>1.6967886705064973E-2</v>
      </c>
      <c r="W8" s="11">
        <f t="shared" ref="W8" si="7">W36</f>
        <v>2.1160540000000001</v>
      </c>
      <c r="X8" s="12">
        <f>1.28*X36</f>
        <v>0.43818624691200003</v>
      </c>
      <c r="Y8" s="11">
        <f t="shared" ref="Y8" si="8">Y36</f>
        <v>2.3022999999999998</v>
      </c>
      <c r="Z8" s="12">
        <f>1.28*Z36</f>
        <v>0.55590400000000006</v>
      </c>
      <c r="AA8" s="15">
        <f>X36/W36</f>
        <v>0.16177895526295641</v>
      </c>
      <c r="AB8" s="24">
        <f>(Y8-W8)/W8</f>
        <v>8.8015712264431667E-2</v>
      </c>
      <c r="AC8" s="47">
        <f>ABS(AB8)</f>
        <v>8.8015712264431667E-2</v>
      </c>
    </row>
    <row r="9" spans="1:29" ht="13.35" customHeight="1" x14ac:dyDescent="0.3">
      <c r="A9" s="6">
        <f t="shared" ref="A9:A17" si="9">A37</f>
        <v>2022</v>
      </c>
      <c r="B9" s="35">
        <f t="shared" ref="B9:B17" si="10">B37</f>
        <v>3.4651735380000002</v>
      </c>
      <c r="C9" s="36">
        <f t="shared" si="0"/>
        <v>1.2111764993280001</v>
      </c>
      <c r="D9" s="35">
        <f t="shared" si="1"/>
        <v>3.3279999999999998</v>
      </c>
      <c r="E9" s="36">
        <f t="shared" ref="E9:E17" si="11">1.28*E37</f>
        <v>1.029504</v>
      </c>
      <c r="F9" s="15">
        <f t="shared" si="2"/>
        <v>0.2730690482665229</v>
      </c>
      <c r="G9" s="29">
        <f t="shared" ref="G9:G17" si="12">(D9-B9)/B9</f>
        <v>-3.9586340047827157E-2</v>
      </c>
      <c r="H9" s="43">
        <f t="shared" ref="H9:H17" si="13">ABS(G9)</f>
        <v>3.9586340047827157E-2</v>
      </c>
      <c r="I9" s="35">
        <f t="shared" ref="I9" si="14">I37</f>
        <v>3.6236225580000001</v>
      </c>
      <c r="J9" s="36">
        <f t="shared" ref="J9" si="15">1.28*J37</f>
        <v>1.0931871650559999</v>
      </c>
      <c r="K9" s="35">
        <f t="shared" ref="K9" si="16">K37</f>
        <v>3.3509000000000002</v>
      </c>
      <c r="L9" s="36">
        <f t="shared" ref="L9" si="17">1.28*L37</f>
        <v>1.02976</v>
      </c>
      <c r="M9" s="15">
        <f t="shared" ref="M9:M17" si="18">J37/I37</f>
        <v>0.23569024064453897</v>
      </c>
      <c r="N9" s="29">
        <f t="shared" ref="N9:N17" si="19">(K9-I9)/I9</f>
        <v>-7.5262407614143101E-2</v>
      </c>
      <c r="O9" s="43">
        <f t="shared" ref="O9:O17" si="20">ABS(N9)</f>
        <v>7.5262407614143101E-2</v>
      </c>
      <c r="P9" s="11">
        <f t="shared" ref="P9" si="21">P37</f>
        <v>2.8908969999999998</v>
      </c>
      <c r="Q9" s="12">
        <f t="shared" ref="Q9" si="22">1.28*Q37</f>
        <v>0.65372014195200001</v>
      </c>
      <c r="R9" s="11">
        <f t="shared" ref="R9" si="23">R37</f>
        <v>2.7772000000000001</v>
      </c>
      <c r="S9" s="12">
        <f t="shared" ref="S9" si="24">1.28*S37</f>
        <v>0.53094399999999997</v>
      </c>
      <c r="T9" s="15">
        <f t="shared" ref="T9:T17" si="25">Q37/P37</f>
        <v>0.17666449579490379</v>
      </c>
      <c r="U9" s="24">
        <f t="shared" ref="U9:U17" si="26">(R9-P9)/P9</f>
        <v>-3.9329315433929236E-2</v>
      </c>
      <c r="V9" s="47">
        <f t="shared" ref="V9:V17" si="27">ABS(U9)</f>
        <v>3.9329315433929236E-2</v>
      </c>
      <c r="W9" s="11">
        <f t="shared" ref="W9" si="28">W37</f>
        <v>2.5437183000000001</v>
      </c>
      <c r="X9" s="12">
        <f t="shared" ref="X9" si="29">1.28*X37</f>
        <v>0.515826640768</v>
      </c>
      <c r="Y9" s="11">
        <f t="shared" ref="Y9" si="30">Y37</f>
        <v>2.6303999999999998</v>
      </c>
      <c r="Z9" s="12">
        <f t="shared" ref="Z9" si="31">1.28*Z37</f>
        <v>0.50444800000000001</v>
      </c>
      <c r="AA9" s="15">
        <f t="shared" ref="AA9:AA17" si="32">X37/W37</f>
        <v>0.15842538975326001</v>
      </c>
      <c r="AB9" s="24">
        <f t="shared" ref="AB9:AB17" si="33">(Y9-W9)/W9</f>
        <v>3.4076768642187991E-2</v>
      </c>
      <c r="AC9" s="47">
        <f t="shared" ref="AC9:AC17" si="34">ABS(AB9)</f>
        <v>3.4076768642187991E-2</v>
      </c>
    </row>
    <row r="10" spans="1:29" ht="13.35" customHeight="1" x14ac:dyDescent="0.3">
      <c r="A10" s="6">
        <f t="shared" si="9"/>
        <v>2023</v>
      </c>
      <c r="B10" s="35">
        <f t="shared" si="10"/>
        <v>4.0734993849999999</v>
      </c>
      <c r="C10" s="36">
        <f t="shared" si="0"/>
        <v>1.4861790246400002</v>
      </c>
      <c r="D10" s="35">
        <f t="shared" si="1"/>
        <v>4.423</v>
      </c>
      <c r="E10" s="36">
        <f t="shared" si="11"/>
        <v>1.5916800000000002</v>
      </c>
      <c r="F10" s="15">
        <f t="shared" si="2"/>
        <v>0.28503192298874014</v>
      </c>
      <c r="G10" s="29">
        <f t="shared" si="12"/>
        <v>8.5798617347772152E-2</v>
      </c>
      <c r="H10" s="43">
        <f t="shared" si="13"/>
        <v>8.5798617347772152E-2</v>
      </c>
      <c r="I10" s="35">
        <f t="shared" ref="I10" si="35">I38</f>
        <v>4.8433304650000002</v>
      </c>
      <c r="J10" s="36">
        <f t="shared" ref="J10" si="36">1.28*J38</f>
        <v>1.3976654144</v>
      </c>
      <c r="K10" s="35">
        <f t="shared" ref="K10" si="37">K38</f>
        <v>4.7987000000000002</v>
      </c>
      <c r="L10" s="36">
        <f t="shared" ref="L10" si="38">1.28*L38</f>
        <v>1.6249600000000002</v>
      </c>
      <c r="M10" s="15">
        <f t="shared" si="18"/>
        <v>0.22544943255281258</v>
      </c>
      <c r="N10" s="29">
        <f t="shared" si="19"/>
        <v>-9.2148296141506426E-3</v>
      </c>
      <c r="O10" s="43">
        <f t="shared" si="20"/>
        <v>9.2148296141506426E-3</v>
      </c>
      <c r="P10" s="11">
        <f t="shared" ref="P10" si="39">P38</f>
        <v>2.9671768000000003</v>
      </c>
      <c r="Q10" s="12">
        <f t="shared" ref="Q10" si="40">1.28*Q38</f>
        <v>0.68635386547200006</v>
      </c>
      <c r="R10" s="11">
        <f t="shared" ref="R10" si="41">R38</f>
        <v>3.1903999999999999</v>
      </c>
      <c r="S10" s="12">
        <f t="shared" ref="S10" si="42">1.28*S38</f>
        <v>0.70156800000000008</v>
      </c>
      <c r="T10" s="15">
        <f t="shared" si="25"/>
        <v>0.18071520288241669</v>
      </c>
      <c r="U10" s="24">
        <f t="shared" si="26"/>
        <v>7.5230838957759311E-2</v>
      </c>
      <c r="V10" s="47">
        <f t="shared" si="27"/>
        <v>7.5230838957759311E-2</v>
      </c>
      <c r="W10" s="11">
        <f t="shared" ref="W10" si="43">W38</f>
        <v>2.7837728000000004</v>
      </c>
      <c r="X10" s="12">
        <f t="shared" ref="X10" si="44">1.28*X38</f>
        <v>0.44574368192000002</v>
      </c>
      <c r="Y10" s="11">
        <f t="shared" ref="Y10" si="45">Y38</f>
        <v>3.0518999999999998</v>
      </c>
      <c r="Z10" s="12">
        <f t="shared" ref="Z10" si="46">1.28*Z38</f>
        <v>0.66752</v>
      </c>
      <c r="AA10" s="15">
        <f t="shared" si="32"/>
        <v>0.12509542858526385</v>
      </c>
      <c r="AB10" s="24">
        <f t="shared" si="33"/>
        <v>9.6317917899046729E-2</v>
      </c>
      <c r="AC10" s="47">
        <f t="shared" si="34"/>
        <v>9.6317917899046729E-2</v>
      </c>
    </row>
    <row r="11" spans="1:29" ht="13.35" customHeight="1" x14ac:dyDescent="0.3">
      <c r="A11" s="6">
        <f t="shared" si="9"/>
        <v>2024</v>
      </c>
      <c r="B11" s="35">
        <f t="shared" si="10"/>
        <v>4.2843596919999998</v>
      </c>
      <c r="C11" s="36">
        <f t="shared" si="0"/>
        <v>1.46615013632</v>
      </c>
      <c r="D11" s="35">
        <f t="shared" si="1"/>
        <v>4.4825999999999997</v>
      </c>
      <c r="E11" s="36">
        <f t="shared" si="11"/>
        <v>1.3982720000000002</v>
      </c>
      <c r="F11" s="15">
        <f t="shared" si="2"/>
        <v>0.26735145420652046</v>
      </c>
      <c r="G11" s="29">
        <f t="shared" si="12"/>
        <v>4.6270696732154747E-2</v>
      </c>
      <c r="H11" s="43">
        <f t="shared" si="13"/>
        <v>4.6270696732154747E-2</v>
      </c>
      <c r="I11" s="35">
        <f t="shared" ref="I11" si="47">I39</f>
        <v>6.0334852330000004</v>
      </c>
      <c r="J11" s="36">
        <f t="shared" ref="J11" si="48">1.28*J39</f>
        <v>1.4948492582400001</v>
      </c>
      <c r="K11" s="35">
        <f t="shared" ref="K11" si="49">K39</f>
        <v>5.9051999999999998</v>
      </c>
      <c r="L11" s="36">
        <f t="shared" ref="L11" si="50">1.28*L39</f>
        <v>1.5984639999999999</v>
      </c>
      <c r="M11" s="15">
        <f t="shared" si="18"/>
        <v>0.1935615880208785</v>
      </c>
      <c r="N11" s="29">
        <f t="shared" si="19"/>
        <v>-2.1262210487952744E-2</v>
      </c>
      <c r="O11" s="43">
        <f t="shared" si="20"/>
        <v>2.1262210487952744E-2</v>
      </c>
      <c r="P11" s="11">
        <f t="shared" ref="P11" si="51">P39</f>
        <v>2.8132804</v>
      </c>
      <c r="Q11" s="12">
        <f t="shared" ref="Q11" si="52">1.28*Q39</f>
        <v>0.59830329881599997</v>
      </c>
      <c r="R11" s="11">
        <f t="shared" ref="R11" si="53">R39</f>
        <v>2.8351000000000002</v>
      </c>
      <c r="S11" s="12">
        <f t="shared" ref="S11" si="54">1.28*S39</f>
        <v>0.328704</v>
      </c>
      <c r="T11" s="15">
        <f t="shared" si="25"/>
        <v>0.16614925842443576</v>
      </c>
      <c r="U11" s="24">
        <f t="shared" si="26"/>
        <v>7.7559279195917197E-3</v>
      </c>
      <c r="V11" s="47">
        <f t="shared" si="27"/>
        <v>7.7559279195917197E-3</v>
      </c>
      <c r="W11" s="11">
        <f t="shared" ref="W11" si="55">W39</f>
        <v>2.9061385</v>
      </c>
      <c r="X11" s="12">
        <f t="shared" ref="X11" si="56">1.28*X39</f>
        <v>0.32205811212800001</v>
      </c>
      <c r="Y11" s="11">
        <f t="shared" ref="Y11" si="57">Y39</f>
        <v>2.8938999999999999</v>
      </c>
      <c r="Z11" s="12">
        <f t="shared" ref="Z11" si="58">1.28*Z39</f>
        <v>0.34112000000000003</v>
      </c>
      <c r="AA11" s="15">
        <f t="shared" si="32"/>
        <v>8.6578082944085422E-2</v>
      </c>
      <c r="AB11" s="24">
        <f t="shared" si="33"/>
        <v>-4.2112583416103674E-3</v>
      </c>
      <c r="AC11" s="47">
        <f t="shared" si="34"/>
        <v>4.2112583416103674E-3</v>
      </c>
    </row>
    <row r="12" spans="1:29" ht="13.35" customHeight="1" x14ac:dyDescent="0.3">
      <c r="A12" s="6">
        <f t="shared" si="9"/>
        <v>2025</v>
      </c>
      <c r="B12" s="35">
        <f t="shared" si="10"/>
        <v>4.3223700000000003</v>
      </c>
      <c r="C12" s="36">
        <f t="shared" si="0"/>
        <v>1.3280756352</v>
      </c>
      <c r="D12" s="35">
        <f t="shared" si="1"/>
        <v>4.3986999999999998</v>
      </c>
      <c r="E12" s="36">
        <f t="shared" si="11"/>
        <v>1.1142400000000001</v>
      </c>
      <c r="F12" s="15">
        <f t="shared" si="2"/>
        <v>0.24004402445880385</v>
      </c>
      <c r="G12" s="29">
        <f t="shared" si="12"/>
        <v>1.7659293396909463E-2</v>
      </c>
      <c r="H12" s="43">
        <f t="shared" si="13"/>
        <v>1.7659293396909463E-2</v>
      </c>
      <c r="I12" s="35">
        <f t="shared" ref="I12" si="59">I40</f>
        <v>7.1803059300000003</v>
      </c>
      <c r="J12" s="36">
        <f t="shared" ref="J12" si="60">1.28*J40</f>
        <v>1.5048017126400002</v>
      </c>
      <c r="K12" s="35">
        <f t="shared" ref="K12" si="61">K40</f>
        <v>6.9832999999999998</v>
      </c>
      <c r="L12" s="36">
        <f t="shared" ref="L12" si="62">1.28*L40</f>
        <v>1.5036160000000001</v>
      </c>
      <c r="M12" s="15">
        <f t="shared" si="18"/>
        <v>0.16372928249312074</v>
      </c>
      <c r="N12" s="29">
        <f t="shared" si="19"/>
        <v>-2.7436982758198499E-2</v>
      </c>
      <c r="O12" s="43">
        <f t="shared" si="20"/>
        <v>2.7436982758198499E-2</v>
      </c>
      <c r="P12" s="11">
        <f t="shared" ref="P12" si="63">P40</f>
        <v>2.6900837000000002</v>
      </c>
      <c r="Q12" s="12">
        <f t="shared" ref="Q12" si="64">1.28*Q40</f>
        <v>0.53352476556799999</v>
      </c>
      <c r="R12" s="11">
        <f t="shared" ref="R12" si="65">R40</f>
        <v>2.629</v>
      </c>
      <c r="S12" s="12">
        <f t="shared" ref="S12" si="66">1.28*S40</f>
        <v>0.122624</v>
      </c>
      <c r="T12" s="15">
        <f t="shared" si="25"/>
        <v>0.15494544764536508</v>
      </c>
      <c r="U12" s="24">
        <f t="shared" si="26"/>
        <v>-2.2706988633848152E-2</v>
      </c>
      <c r="V12" s="47">
        <f t="shared" si="27"/>
        <v>2.2706988633848152E-2</v>
      </c>
      <c r="W12" s="11">
        <f t="shared" ref="W12" si="67">W40</f>
        <v>2.992909</v>
      </c>
      <c r="X12" s="12">
        <f t="shared" ref="X12" si="68">1.28*X40</f>
        <v>0.26137143603199997</v>
      </c>
      <c r="Y12" s="11">
        <f t="shared" ref="Y12" si="69">Y40</f>
        <v>2.8451</v>
      </c>
      <c r="Z12" s="12">
        <f t="shared" ref="Z12" si="70">1.28*Z40</f>
        <v>0.19123200000000001</v>
      </c>
      <c r="AA12" s="15">
        <f t="shared" si="32"/>
        <v>6.8226743412512711E-2</v>
      </c>
      <c r="AB12" s="24">
        <f t="shared" si="33"/>
        <v>-4.9386399653313907E-2</v>
      </c>
      <c r="AC12" s="47">
        <f t="shared" si="34"/>
        <v>4.9386399653313907E-2</v>
      </c>
    </row>
    <row r="13" spans="1:29" ht="13.35" customHeight="1" x14ac:dyDescent="0.3">
      <c r="A13" s="6">
        <f t="shared" si="9"/>
        <v>2026</v>
      </c>
      <c r="B13" s="35">
        <f t="shared" si="10"/>
        <v>4.3059733850000006</v>
      </c>
      <c r="C13" s="36">
        <f t="shared" si="0"/>
        <v>1.176388542208</v>
      </c>
      <c r="D13" s="35">
        <f t="shared" si="1"/>
        <v>4.3064</v>
      </c>
      <c r="E13" s="36">
        <f t="shared" si="11"/>
        <v>0.86297600000000008</v>
      </c>
      <c r="F13" s="15">
        <f t="shared" si="2"/>
        <v>0.21343688556031329</v>
      </c>
      <c r="G13" s="29">
        <f t="shared" si="12"/>
        <v>9.9075159518062926E-5</v>
      </c>
      <c r="H13" s="43">
        <f t="shared" si="13"/>
        <v>9.9075159518062926E-5</v>
      </c>
      <c r="I13" s="35">
        <f t="shared" ref="I13" si="71">I41</f>
        <v>8.2564509300000015</v>
      </c>
      <c r="J13" s="36">
        <f t="shared" ref="J13" si="72">1.28*J41</f>
        <v>1.50824261632</v>
      </c>
      <c r="K13" s="35">
        <f t="shared" ref="K13" si="73">K41</f>
        <v>8.0405999999999995</v>
      </c>
      <c r="L13" s="36">
        <f t="shared" ref="L13" si="74">1.28*L41</f>
        <v>1.3786879999999999</v>
      </c>
      <c r="M13" s="15">
        <f t="shared" si="18"/>
        <v>0.14271441252300882</v>
      </c>
      <c r="N13" s="29">
        <f t="shared" si="19"/>
        <v>-2.614330683123214E-2</v>
      </c>
      <c r="O13" s="43">
        <f t="shared" si="20"/>
        <v>2.614330683123214E-2</v>
      </c>
      <c r="P13" s="11">
        <f t="shared" ref="P13" si="75">P41</f>
        <v>2.6259216999999997</v>
      </c>
      <c r="Q13" s="12">
        <f t="shared" ref="Q13" si="76">1.28*Q41</f>
        <v>0.49994983756800004</v>
      </c>
      <c r="R13" s="11">
        <f t="shared" ref="R13" si="77">R41</f>
        <v>2.5488</v>
      </c>
      <c r="S13" s="12">
        <f t="shared" ref="S13" si="78">1.28*S41</f>
        <v>4.3007999999999998E-2</v>
      </c>
      <c r="T13" s="15">
        <f t="shared" si="25"/>
        <v>0.14874236752756187</v>
      </c>
      <c r="U13" s="24">
        <f t="shared" si="26"/>
        <v>-2.9369382948470912E-2</v>
      </c>
      <c r="V13" s="47">
        <f t="shared" si="27"/>
        <v>2.9369382948470912E-2</v>
      </c>
      <c r="W13" s="11">
        <f t="shared" ref="W13" si="79">W41</f>
        <v>3.0528404999999998</v>
      </c>
      <c r="X13" s="12">
        <f t="shared" ref="X13" si="80">1.28*X41</f>
        <v>0.23711289740799998</v>
      </c>
      <c r="Y13" s="11">
        <f t="shared" ref="Y13" si="81">Y41</f>
        <v>2.8601999999999999</v>
      </c>
      <c r="Z13" s="12">
        <f t="shared" ref="Z13" si="82">1.28*Z41</f>
        <v>0.13183999999999998</v>
      </c>
      <c r="AA13" s="15">
        <f t="shared" si="32"/>
        <v>6.0679374209035811E-2</v>
      </c>
      <c r="AB13" s="24">
        <f t="shared" si="33"/>
        <v>-6.3102052006975148E-2</v>
      </c>
      <c r="AC13" s="47">
        <f t="shared" si="34"/>
        <v>6.3102052006975148E-2</v>
      </c>
    </row>
    <row r="14" spans="1:29" ht="13.35" customHeight="1" x14ac:dyDescent="0.3">
      <c r="A14" s="6">
        <f t="shared" si="9"/>
        <v>2027</v>
      </c>
      <c r="B14" s="35">
        <f t="shared" si="10"/>
        <v>4.2928647689999995</v>
      </c>
      <c r="C14" s="36">
        <f t="shared" si="0"/>
        <v>1.0693769751040001</v>
      </c>
      <c r="D14" s="35">
        <f t="shared" si="1"/>
        <v>4.2264999999999997</v>
      </c>
      <c r="E14" s="36">
        <f t="shared" si="11"/>
        <v>0.65945600000000004</v>
      </c>
      <c r="F14" s="15">
        <f t="shared" si="2"/>
        <v>0.19461380843697387</v>
      </c>
      <c r="G14" s="29">
        <f t="shared" si="12"/>
        <v>-1.5459319724962848E-2</v>
      </c>
      <c r="H14" s="43">
        <f t="shared" si="13"/>
        <v>1.5459319724962848E-2</v>
      </c>
      <c r="I14" s="35">
        <f t="shared" ref="I14" si="83">I42</f>
        <v>9.2038205810000004</v>
      </c>
      <c r="J14" s="36">
        <f t="shared" ref="J14" si="84">1.28*J42</f>
        <v>1.48847503488</v>
      </c>
      <c r="K14" s="35">
        <f t="shared" ref="K14" si="85">K42</f>
        <v>9.0004000000000008</v>
      </c>
      <c r="L14" s="36">
        <f t="shared" ref="L14" si="86">1.28*L42</f>
        <v>1.2139520000000001</v>
      </c>
      <c r="M14" s="15">
        <f t="shared" si="18"/>
        <v>0.12634656562086669</v>
      </c>
      <c r="N14" s="29">
        <f t="shared" si="19"/>
        <v>-2.2101754288858359E-2</v>
      </c>
      <c r="O14" s="43">
        <f t="shared" si="20"/>
        <v>2.2101754288858359E-2</v>
      </c>
      <c r="P14" s="11">
        <f t="shared" ref="P14" si="87">P42</f>
        <v>2.5968544000000002</v>
      </c>
      <c r="Q14" s="12">
        <f t="shared" ref="Q14" si="88">1.28*Q42</f>
        <v>0.483510429056</v>
      </c>
      <c r="R14" s="11">
        <f t="shared" ref="R14" si="89">R42</f>
        <v>2.5205000000000002</v>
      </c>
      <c r="S14" s="12">
        <f t="shared" ref="S14" si="90">1.28*S42</f>
        <v>1.4976000000000001E-2</v>
      </c>
      <c r="T14" s="15">
        <f t="shared" si="25"/>
        <v>0.14546157177699295</v>
      </c>
      <c r="U14" s="24">
        <f t="shared" si="26"/>
        <v>-2.9402649605615176E-2</v>
      </c>
      <c r="V14" s="47">
        <f t="shared" si="27"/>
        <v>2.9402649605615176E-2</v>
      </c>
      <c r="W14" s="11">
        <f t="shared" ref="W14" si="91">W42</f>
        <v>3.0913653999999999</v>
      </c>
      <c r="X14" s="12">
        <f t="shared" ref="X14" si="92">1.28*X42</f>
        <v>0.22795946265600001</v>
      </c>
      <c r="Y14" s="11">
        <f t="shared" ref="Y14" si="93">Y42</f>
        <v>2.8601999999999999</v>
      </c>
      <c r="Z14" s="12">
        <f t="shared" ref="Z14" si="94">1.28*Z42</f>
        <v>8.6272000000000001E-2</v>
      </c>
      <c r="AA14" s="15">
        <f t="shared" si="32"/>
        <v>5.7609925439419105E-2</v>
      </c>
      <c r="AB14" s="24">
        <f t="shared" si="33"/>
        <v>-7.4777766484673755E-2</v>
      </c>
      <c r="AC14" s="47">
        <f t="shared" si="34"/>
        <v>7.4777766484673755E-2</v>
      </c>
    </row>
    <row r="15" spans="1:29" ht="13.35" customHeight="1" x14ac:dyDescent="0.3">
      <c r="A15" s="6">
        <f t="shared" si="9"/>
        <v>2028</v>
      </c>
      <c r="B15" s="35">
        <f t="shared" si="10"/>
        <v>4.2701498460000007</v>
      </c>
      <c r="C15" s="36">
        <f t="shared" si="0"/>
        <v>0.97269740032000007</v>
      </c>
      <c r="D15" s="35">
        <f t="shared" si="1"/>
        <v>4.1627000000000001</v>
      </c>
      <c r="E15" s="36">
        <f t="shared" si="11"/>
        <v>0.50060800000000005</v>
      </c>
      <c r="F15" s="15">
        <f t="shared" si="2"/>
        <v>0.17796093144409056</v>
      </c>
      <c r="G15" s="29">
        <f t="shared" si="12"/>
        <v>-2.5163015321500407E-2</v>
      </c>
      <c r="H15" s="43">
        <f t="shared" si="13"/>
        <v>2.5163015321500407E-2</v>
      </c>
      <c r="I15" s="35">
        <f t="shared" ref="I15" si="95">I43</f>
        <v>10.02931791</v>
      </c>
      <c r="J15" s="36">
        <f t="shared" ref="J15" si="96">1.28*J43</f>
        <v>1.5021246259200001</v>
      </c>
      <c r="K15" s="35">
        <f t="shared" ref="K15" si="97">K43</f>
        <v>9.8353999999999999</v>
      </c>
      <c r="L15" s="36">
        <f t="shared" ref="L15" si="98">1.28*L43</f>
        <v>1.0356480000000001</v>
      </c>
      <c r="M15" s="15">
        <f t="shared" si="18"/>
        <v>0.11701043625607836</v>
      </c>
      <c r="N15" s="29">
        <f t="shared" si="19"/>
        <v>-1.9335104514600007E-2</v>
      </c>
      <c r="O15" s="43">
        <f t="shared" si="20"/>
        <v>1.9335104514600007E-2</v>
      </c>
      <c r="P15" s="11">
        <f t="shared" ref="P15" si="99">P43</f>
        <v>2.5844573</v>
      </c>
      <c r="Q15" s="12">
        <f t="shared" ref="Q15" si="100">1.28*Q43</f>
        <v>0.47565021760000004</v>
      </c>
      <c r="R15" s="11">
        <f t="shared" ref="R15" si="101">R43</f>
        <v>2.5106999999999999</v>
      </c>
      <c r="S15" s="12">
        <f t="shared" ref="S15" si="102">1.28*S43</f>
        <v>5.2480000000000009E-3</v>
      </c>
      <c r="T15" s="15">
        <f t="shared" si="25"/>
        <v>0.14378327415198541</v>
      </c>
      <c r="U15" s="24">
        <f t="shared" si="26"/>
        <v>-2.8538796133331368E-2</v>
      </c>
      <c r="V15" s="47">
        <f t="shared" si="27"/>
        <v>2.8538796133331368E-2</v>
      </c>
      <c r="W15" s="11">
        <f t="shared" ref="W15" si="103">W43</f>
        <v>3.1156280000000001</v>
      </c>
      <c r="X15" s="12">
        <f t="shared" ref="X15" si="104">1.28*X43</f>
        <v>0.22509468672000002</v>
      </c>
      <c r="Y15" s="11">
        <f t="shared" ref="Y15" si="105">Y43</f>
        <v>2.8573</v>
      </c>
      <c r="Z15" s="12">
        <f t="shared" ref="Z15" si="106">1.28*Z43</f>
        <v>5.4400000000000004E-2</v>
      </c>
      <c r="AA15" s="15">
        <f t="shared" si="32"/>
        <v>5.6442946333772837E-2</v>
      </c>
      <c r="AB15" s="24">
        <f t="shared" si="33"/>
        <v>-8.2913621266723789E-2</v>
      </c>
      <c r="AC15" s="47">
        <f t="shared" si="34"/>
        <v>8.2913621266723789E-2</v>
      </c>
    </row>
    <row r="16" spans="1:29" ht="13.35" customHeight="1" x14ac:dyDescent="0.3">
      <c r="A16" s="6">
        <f t="shared" si="9"/>
        <v>2029</v>
      </c>
      <c r="B16" s="35">
        <f t="shared" si="10"/>
        <v>4.2609027690000003</v>
      </c>
      <c r="C16" s="36">
        <f t="shared" si="0"/>
        <v>0.91002107379200003</v>
      </c>
      <c r="D16" s="35">
        <f t="shared" si="1"/>
        <v>4.1132999999999997</v>
      </c>
      <c r="E16" s="36">
        <f t="shared" si="11"/>
        <v>0.37900799999999996</v>
      </c>
      <c r="F16" s="15">
        <f t="shared" si="2"/>
        <v>0.16685524229102633</v>
      </c>
      <c r="G16" s="29">
        <f t="shared" si="12"/>
        <v>-3.4641196244579356E-2</v>
      </c>
      <c r="H16" s="43">
        <f t="shared" si="13"/>
        <v>3.4641196244579356E-2</v>
      </c>
      <c r="I16" s="35">
        <f t="shared" ref="I16" si="107">I44</f>
        <v>10.7087743</v>
      </c>
      <c r="J16" s="36">
        <f t="shared" ref="J16" si="108">1.28*J44</f>
        <v>1.48773170432</v>
      </c>
      <c r="K16" s="35">
        <f t="shared" ref="K16" si="109">K44</f>
        <v>10.5421</v>
      </c>
      <c r="L16" s="36">
        <f t="shared" ref="L16" si="110">1.28*L44</f>
        <v>0.86259200000000014</v>
      </c>
      <c r="M16" s="15">
        <f t="shared" si="18"/>
        <v>0.10853626768471533</v>
      </c>
      <c r="N16" s="29">
        <f t="shared" si="19"/>
        <v>-1.5564274241917713E-2</v>
      </c>
      <c r="O16" s="43">
        <f t="shared" si="20"/>
        <v>1.5564274241917713E-2</v>
      </c>
      <c r="P16" s="11">
        <f t="shared" ref="P16" si="111">P44</f>
        <v>2.5793303999999999</v>
      </c>
      <c r="Q16" s="12">
        <f t="shared" ref="Q16" si="112">1.28*Q44</f>
        <v>0.47200050521600007</v>
      </c>
      <c r="R16" s="11">
        <f t="shared" ref="R16" si="113">R44</f>
        <v>2.5072999999999999</v>
      </c>
      <c r="S16" s="12">
        <f t="shared" ref="S16" si="114">1.28*S44</f>
        <v>1.792E-3</v>
      </c>
      <c r="T16" s="15">
        <f t="shared" si="25"/>
        <v>0.14296361361848023</v>
      </c>
      <c r="U16" s="24">
        <f t="shared" si="26"/>
        <v>-2.7926007463022207E-2</v>
      </c>
      <c r="V16" s="47">
        <f t="shared" si="27"/>
        <v>2.7926007463022207E-2</v>
      </c>
      <c r="W16" s="11">
        <f t="shared" ref="W16" si="115">W44</f>
        <v>3.1308226000000001</v>
      </c>
      <c r="X16" s="12">
        <f t="shared" ref="X16" si="116">1.28*X44</f>
        <v>0.22451247718400003</v>
      </c>
      <c r="Y16" s="11">
        <f t="shared" ref="Y16" si="117">Y44</f>
        <v>2.8573</v>
      </c>
      <c r="Z16" s="12">
        <f t="shared" ref="Z16" si="118">1.28*Z44</f>
        <v>3.5200000000000002E-2</v>
      </c>
      <c r="AA16" s="15">
        <f t="shared" si="32"/>
        <v>5.6023734081899118E-2</v>
      </c>
      <c r="AB16" s="24">
        <f t="shared" si="33"/>
        <v>-8.7364451757822426E-2</v>
      </c>
      <c r="AC16" s="47">
        <f t="shared" si="34"/>
        <v>8.7364451757822426E-2</v>
      </c>
    </row>
    <row r="17" spans="1:29" ht="13.35" customHeight="1" thickBot="1" x14ac:dyDescent="0.35">
      <c r="A17" s="6">
        <f t="shared" si="9"/>
        <v>2030</v>
      </c>
      <c r="B17" s="37">
        <f t="shared" si="10"/>
        <v>4.2420450769999993</v>
      </c>
      <c r="C17" s="38">
        <f t="shared" si="0"/>
        <v>0.84946916902400005</v>
      </c>
      <c r="D17" s="37">
        <f t="shared" si="1"/>
        <v>4.0758000000000001</v>
      </c>
      <c r="E17" s="38">
        <f t="shared" si="11"/>
        <v>0.28672000000000003</v>
      </c>
      <c r="F17" s="16">
        <f t="shared" si="2"/>
        <v>0.15644524663310175</v>
      </c>
      <c r="G17" s="30">
        <f t="shared" si="12"/>
        <v>-3.9189842159237209E-2</v>
      </c>
      <c r="H17" s="43">
        <f t="shared" si="13"/>
        <v>3.9189842159237209E-2</v>
      </c>
      <c r="I17" s="37">
        <f t="shared" ref="I17" si="119">I45</f>
        <v>11.27484198</v>
      </c>
      <c r="J17" s="38">
        <f t="shared" ref="J17" si="120">1.28*J45</f>
        <v>1.4903241843200001</v>
      </c>
      <c r="K17" s="37">
        <f t="shared" ref="K17" si="121">K45</f>
        <v>11.1272</v>
      </c>
      <c r="L17" s="38">
        <f t="shared" ref="L17" si="122">1.28*L45</f>
        <v>0.70515199999999989</v>
      </c>
      <c r="M17" s="16">
        <f t="shared" si="18"/>
        <v>0.10326670396492778</v>
      </c>
      <c r="N17" s="30">
        <f t="shared" si="19"/>
        <v>-1.3094815897366529E-2</v>
      </c>
      <c r="O17" s="43">
        <f t="shared" si="20"/>
        <v>1.3094815897366529E-2</v>
      </c>
      <c r="P17" s="13">
        <f t="shared" ref="P17" si="123">P45</f>
        <v>2.5772487000000002</v>
      </c>
      <c r="Q17" s="14">
        <f t="shared" ref="Q17" si="124">1.28*Q45</f>
        <v>0.470355152</v>
      </c>
      <c r="R17" s="13">
        <f t="shared" ref="R17" si="125">R45</f>
        <v>2.5061</v>
      </c>
      <c r="S17" s="14">
        <f t="shared" ref="S17" si="126">1.28*S45</f>
        <v>6.4000000000000005E-4</v>
      </c>
      <c r="T17" s="16">
        <f t="shared" si="25"/>
        <v>0.14258032703634693</v>
      </c>
      <c r="U17" s="25">
        <f t="shared" si="26"/>
        <v>-2.760645489897819E-2</v>
      </c>
      <c r="V17" s="47">
        <f t="shared" si="27"/>
        <v>2.760645489897819E-2</v>
      </c>
      <c r="W17" s="13">
        <f t="shared" ref="W17" si="127">W45</f>
        <v>3.1402797999999996</v>
      </c>
      <c r="X17" s="14">
        <f t="shared" ref="X17" si="128">1.28*X45</f>
        <v>0.22459032460799999</v>
      </c>
      <c r="Y17" s="13">
        <f t="shared" ref="Y17" si="129">Y45</f>
        <v>2.8576000000000001</v>
      </c>
      <c r="Z17" s="14">
        <f t="shared" ref="Z17" si="130">1.28*Z45</f>
        <v>2.2783999999999999E-2</v>
      </c>
      <c r="AA17" s="16">
        <f t="shared" si="32"/>
        <v>5.5874381352897289E-2</v>
      </c>
      <c r="AB17" s="25">
        <f t="shared" si="33"/>
        <v>-9.0017392717680611E-2</v>
      </c>
      <c r="AC17" s="47">
        <f t="shared" si="34"/>
        <v>9.0017392717680611E-2</v>
      </c>
    </row>
    <row r="18" spans="1:29" ht="13.35" customHeight="1" x14ac:dyDescent="0.3">
      <c r="A18" s="6"/>
      <c r="B18" s="19"/>
      <c r="C18" s="20"/>
      <c r="D18" s="19"/>
      <c r="E18" s="20"/>
      <c r="F18" s="21"/>
      <c r="G18" s="21"/>
      <c r="H18" s="21"/>
      <c r="I18" s="19"/>
      <c r="J18" s="20"/>
      <c r="K18" s="19"/>
      <c r="L18" s="20"/>
      <c r="M18" s="21"/>
      <c r="N18" s="21"/>
      <c r="O18" s="21"/>
      <c r="P18" s="19"/>
      <c r="Q18" s="20"/>
      <c r="R18" s="19"/>
      <c r="S18" s="20"/>
      <c r="T18" s="20"/>
      <c r="U18" s="20"/>
      <c r="V18" s="20"/>
      <c r="W18" s="19"/>
      <c r="X18" s="20"/>
      <c r="Y18" s="19"/>
      <c r="Z18" s="20"/>
      <c r="AA18" s="20"/>
      <c r="AB18" s="20"/>
    </row>
    <row r="19" spans="1:29" ht="13.35" customHeight="1" x14ac:dyDescent="0.3">
      <c r="A19" s="6"/>
    </row>
    <row r="20" spans="1:29" ht="13.35" customHeight="1" x14ac:dyDescent="0.3">
      <c r="A20" s="6"/>
    </row>
    <row r="21" spans="1:29" ht="13.35" customHeight="1" x14ac:dyDescent="0.3">
      <c r="A21" s="6"/>
    </row>
    <row r="22" spans="1:29" ht="13.35" customHeight="1" x14ac:dyDescent="0.3">
      <c r="A22" s="6"/>
    </row>
    <row r="23" spans="1:29" ht="13.35" customHeight="1" x14ac:dyDescent="0.3">
      <c r="A23" s="6"/>
    </row>
    <row r="24" spans="1:29" ht="13.35" customHeight="1" x14ac:dyDescent="0.3">
      <c r="A24" s="6"/>
    </row>
    <row r="25" spans="1:29" ht="13.35" customHeight="1" x14ac:dyDescent="0.3">
      <c r="A25" s="6"/>
    </row>
    <row r="26" spans="1:29" ht="13.35" customHeight="1" x14ac:dyDescent="0.3">
      <c r="A26" s="6"/>
    </row>
    <row r="27" spans="1:29" ht="13.35" customHeight="1" x14ac:dyDescent="0.3">
      <c r="A27" s="6"/>
    </row>
    <row r="28" spans="1:29" ht="13.35" customHeight="1" x14ac:dyDescent="0.3">
      <c r="A28" s="6"/>
    </row>
    <row r="29" spans="1:29" ht="13.35" customHeight="1" x14ac:dyDescent="0.3">
      <c r="A29" s="6"/>
    </row>
    <row r="30" spans="1:29" ht="13.35" customHeight="1" x14ac:dyDescent="0.3">
      <c r="A30" s="6"/>
    </row>
    <row r="31" spans="1:29" ht="13.35" customHeight="1" x14ac:dyDescent="0.3">
      <c r="A31" s="6"/>
    </row>
    <row r="32" spans="1:29" ht="13.35" customHeight="1" x14ac:dyDescent="0.3">
      <c r="A32" s="6"/>
    </row>
    <row r="33" spans="1:26" ht="13.35" customHeight="1" x14ac:dyDescent="0.3">
      <c r="A33" s="6"/>
    </row>
    <row r="34" spans="1:26" x14ac:dyDescent="0.3">
      <c r="B34" t="s">
        <v>92</v>
      </c>
      <c r="D34" t="s">
        <v>96</v>
      </c>
      <c r="I34" t="s">
        <v>92</v>
      </c>
      <c r="K34" t="s">
        <v>96</v>
      </c>
      <c r="P34" t="s">
        <v>94</v>
      </c>
      <c r="R34" t="s">
        <v>97</v>
      </c>
      <c r="W34" t="s">
        <v>94</v>
      </c>
      <c r="Y34" t="s">
        <v>97</v>
      </c>
    </row>
    <row r="35" spans="1:26" x14ac:dyDescent="0.3">
      <c r="A35" t="s">
        <v>30</v>
      </c>
      <c r="B35" t="s">
        <v>91</v>
      </c>
      <c r="D35" t="s">
        <v>91</v>
      </c>
      <c r="G35" t="s">
        <v>30</v>
      </c>
      <c r="I35" t="s">
        <v>93</v>
      </c>
      <c r="K35" t="s">
        <v>93</v>
      </c>
      <c r="N35" t="s">
        <v>30</v>
      </c>
      <c r="P35" t="s">
        <v>91</v>
      </c>
      <c r="R35" t="s">
        <v>91</v>
      </c>
      <c r="U35" t="s">
        <v>30</v>
      </c>
      <c r="W35" t="s">
        <v>93</v>
      </c>
      <c r="Y35" t="s">
        <v>93</v>
      </c>
    </row>
    <row r="36" spans="1:26" x14ac:dyDescent="0.3">
      <c r="A36">
        <v>2021</v>
      </c>
      <c r="B36" s="5">
        <v>2.4654964619999999</v>
      </c>
      <c r="C36" s="5">
        <v>0.61454362480000002</v>
      </c>
      <c r="D36" s="5">
        <v>2.4990000000000001</v>
      </c>
      <c r="E36" s="5">
        <v>0.59360000000000002</v>
      </c>
      <c r="G36">
        <v>2021</v>
      </c>
      <c r="I36" s="5">
        <v>2.5004503490000003</v>
      </c>
      <c r="J36" s="5">
        <v>0.55903914919999997</v>
      </c>
      <c r="K36" s="5">
        <v>2.4988999999999999</v>
      </c>
      <c r="L36" s="5">
        <v>0.59379999999999999</v>
      </c>
      <c r="N36">
        <v>2021</v>
      </c>
      <c r="P36" s="5">
        <v>2.3215089</v>
      </c>
      <c r="Q36" s="5">
        <v>0.37076171410000003</v>
      </c>
      <c r="R36" s="5">
        <v>2.3609</v>
      </c>
      <c r="S36" s="5">
        <v>0.44650000000000001</v>
      </c>
      <c r="U36">
        <v>2021</v>
      </c>
      <c r="W36" s="5">
        <v>2.1160540000000001</v>
      </c>
      <c r="X36" s="5">
        <v>0.3423330054</v>
      </c>
      <c r="Y36" s="5">
        <v>2.3022999999999998</v>
      </c>
      <c r="Z36" s="5">
        <v>0.43430000000000002</v>
      </c>
    </row>
    <row r="37" spans="1:26" x14ac:dyDescent="0.3">
      <c r="A37">
        <v>2022</v>
      </c>
      <c r="B37" s="5">
        <v>3.4651735380000002</v>
      </c>
      <c r="C37" s="5">
        <v>0.94623164010000005</v>
      </c>
      <c r="D37" s="5">
        <v>3.3279999999999998</v>
      </c>
      <c r="E37" s="5">
        <v>0.80430000000000001</v>
      </c>
      <c r="G37">
        <v>2022</v>
      </c>
      <c r="I37" s="5">
        <v>3.6236225580000001</v>
      </c>
      <c r="J37" s="5">
        <v>0.85405247269999995</v>
      </c>
      <c r="K37" s="5">
        <v>3.3509000000000002</v>
      </c>
      <c r="L37" s="5">
        <v>0.80449999999999999</v>
      </c>
      <c r="N37">
        <v>2022</v>
      </c>
      <c r="P37" s="5">
        <v>2.8908969999999998</v>
      </c>
      <c r="Q37" s="5">
        <v>0.51071886089999996</v>
      </c>
      <c r="R37" s="5">
        <v>2.7772000000000001</v>
      </c>
      <c r="S37" s="5">
        <v>0.4148</v>
      </c>
      <c r="U37">
        <v>2022</v>
      </c>
      <c r="W37" s="5">
        <v>2.5437183000000001</v>
      </c>
      <c r="X37" s="5">
        <v>0.4029895631</v>
      </c>
      <c r="Y37" s="5">
        <v>2.6303999999999998</v>
      </c>
      <c r="Z37" s="5">
        <v>0.39410000000000001</v>
      </c>
    </row>
    <row r="38" spans="1:26" x14ac:dyDescent="0.3">
      <c r="A38">
        <v>2023</v>
      </c>
      <c r="B38" s="5">
        <v>4.0734993849999999</v>
      </c>
      <c r="C38" s="5">
        <v>1.1610773630000002</v>
      </c>
      <c r="D38" s="5">
        <v>4.423</v>
      </c>
      <c r="E38" s="5">
        <v>1.2435</v>
      </c>
      <c r="G38">
        <v>2023</v>
      </c>
      <c r="I38" s="5">
        <v>4.8433304650000002</v>
      </c>
      <c r="J38" s="5">
        <v>1.091926105</v>
      </c>
      <c r="K38" s="5">
        <v>4.7987000000000002</v>
      </c>
      <c r="L38" s="5">
        <v>1.2695000000000001</v>
      </c>
      <c r="N38">
        <v>2023</v>
      </c>
      <c r="P38" s="5">
        <v>2.9671768000000003</v>
      </c>
      <c r="Q38" s="5">
        <v>0.5362139574</v>
      </c>
      <c r="R38" s="5">
        <v>3.1903999999999999</v>
      </c>
      <c r="S38" s="5">
        <v>0.54810000000000003</v>
      </c>
      <c r="U38">
        <v>2023</v>
      </c>
      <c r="W38" s="5">
        <v>2.7837728000000004</v>
      </c>
      <c r="X38" s="5">
        <v>0.34823725150000001</v>
      </c>
      <c r="Y38" s="5">
        <v>3.0518999999999998</v>
      </c>
      <c r="Z38" s="5">
        <v>0.52149999999999996</v>
      </c>
    </row>
    <row r="39" spans="1:26" x14ac:dyDescent="0.3">
      <c r="A39">
        <v>2024</v>
      </c>
      <c r="B39" s="5">
        <v>4.2843596919999998</v>
      </c>
      <c r="C39" s="5">
        <v>1.145429794</v>
      </c>
      <c r="D39" s="5">
        <v>4.4825999999999997</v>
      </c>
      <c r="E39" s="5">
        <v>1.0924</v>
      </c>
      <c r="G39">
        <v>2024</v>
      </c>
      <c r="I39" s="5">
        <v>6.0334852330000004</v>
      </c>
      <c r="J39" s="5">
        <v>1.1678509830000001</v>
      </c>
      <c r="K39" s="5">
        <v>5.9051999999999998</v>
      </c>
      <c r="L39" s="5">
        <v>1.2487999999999999</v>
      </c>
      <c r="N39">
        <v>2024</v>
      </c>
      <c r="P39" s="5">
        <v>2.8132804</v>
      </c>
      <c r="Q39" s="5">
        <v>0.46742445220000001</v>
      </c>
      <c r="R39" s="5">
        <v>2.8351000000000002</v>
      </c>
      <c r="S39" s="5">
        <v>0.25679999999999997</v>
      </c>
      <c r="U39">
        <v>2024</v>
      </c>
      <c r="W39" s="5">
        <v>2.9061385</v>
      </c>
      <c r="X39" s="5">
        <v>0.2516079001</v>
      </c>
      <c r="Y39" s="5">
        <v>2.8938999999999999</v>
      </c>
      <c r="Z39" s="5">
        <v>0.26650000000000001</v>
      </c>
    </row>
    <row r="40" spans="1:26" x14ac:dyDescent="0.3">
      <c r="A40">
        <v>2025</v>
      </c>
      <c r="B40" s="5">
        <v>4.3223700000000003</v>
      </c>
      <c r="C40" s="5">
        <v>1.03755909</v>
      </c>
      <c r="D40" s="5">
        <v>4.3986999999999998</v>
      </c>
      <c r="E40" s="5">
        <v>0.87050000000000005</v>
      </c>
      <c r="G40">
        <v>2025</v>
      </c>
      <c r="I40" s="5">
        <v>7.1803059300000003</v>
      </c>
      <c r="J40" s="5">
        <v>1.175626338</v>
      </c>
      <c r="K40" s="5">
        <v>6.9832999999999998</v>
      </c>
      <c r="L40" s="5">
        <v>1.1747000000000001</v>
      </c>
      <c r="N40">
        <v>2025</v>
      </c>
      <c r="P40" s="5">
        <v>2.6900837000000002</v>
      </c>
      <c r="Q40" s="5">
        <v>0.41681622309999999</v>
      </c>
      <c r="R40" s="5">
        <v>2.629</v>
      </c>
      <c r="S40" s="5">
        <v>9.5799999999999996E-2</v>
      </c>
      <c r="U40">
        <v>2025</v>
      </c>
      <c r="W40" s="5">
        <v>2.992909</v>
      </c>
      <c r="X40" s="5">
        <v>0.20419643439999999</v>
      </c>
      <c r="Y40" s="5">
        <v>2.8451</v>
      </c>
      <c r="Z40" s="5">
        <v>0.14940000000000001</v>
      </c>
    </row>
    <row r="41" spans="1:26" x14ac:dyDescent="0.3">
      <c r="A41">
        <v>2026</v>
      </c>
      <c r="B41" s="5">
        <v>4.3059733850000006</v>
      </c>
      <c r="C41" s="5">
        <v>0.91905354859999999</v>
      </c>
      <c r="D41" s="5">
        <v>4.3064</v>
      </c>
      <c r="E41" s="5">
        <v>0.67420000000000002</v>
      </c>
      <c r="G41">
        <v>2026</v>
      </c>
      <c r="I41" s="5">
        <v>8.2564509300000015</v>
      </c>
      <c r="J41" s="5">
        <v>1.178314544</v>
      </c>
      <c r="K41" s="5">
        <v>8.0405999999999995</v>
      </c>
      <c r="L41" s="5">
        <v>1.0770999999999999</v>
      </c>
      <c r="N41">
        <v>2026</v>
      </c>
      <c r="P41" s="5">
        <v>2.6259216999999997</v>
      </c>
      <c r="Q41" s="5">
        <v>0.39058581060000003</v>
      </c>
      <c r="R41" s="5">
        <v>2.5488</v>
      </c>
      <c r="S41" s="5">
        <v>3.3599999999999998E-2</v>
      </c>
      <c r="U41">
        <v>2026</v>
      </c>
      <c r="W41" s="5">
        <v>3.0528404999999998</v>
      </c>
      <c r="X41" s="5">
        <v>0.18524445109999998</v>
      </c>
      <c r="Y41" s="5">
        <v>2.8601999999999999</v>
      </c>
      <c r="Z41" s="5">
        <v>0.10299999999999999</v>
      </c>
    </row>
    <row r="42" spans="1:26" x14ac:dyDescent="0.3">
      <c r="A42">
        <v>2027</v>
      </c>
      <c r="B42" s="5">
        <v>4.2928647689999995</v>
      </c>
      <c r="C42" s="5">
        <v>0.8354507618</v>
      </c>
      <c r="D42" s="5">
        <v>4.2264999999999997</v>
      </c>
      <c r="E42" s="5">
        <v>0.51519999999999999</v>
      </c>
      <c r="G42">
        <v>2027</v>
      </c>
      <c r="I42" s="5">
        <v>9.2038205810000004</v>
      </c>
      <c r="J42" s="5">
        <v>1.162871121</v>
      </c>
      <c r="K42" s="5">
        <v>9.0004000000000008</v>
      </c>
      <c r="L42" s="5">
        <v>0.94840000000000002</v>
      </c>
      <c r="N42">
        <v>2027</v>
      </c>
      <c r="P42" s="5">
        <v>2.5968544000000002</v>
      </c>
      <c r="Q42" s="5">
        <v>0.37774252269999997</v>
      </c>
      <c r="R42" s="5">
        <v>2.5205000000000002</v>
      </c>
      <c r="S42" s="5">
        <v>1.17E-2</v>
      </c>
      <c r="U42">
        <v>2027</v>
      </c>
      <c r="W42" s="5">
        <v>3.0913653999999999</v>
      </c>
      <c r="X42" s="5">
        <v>0.17809333020000001</v>
      </c>
      <c r="Y42" s="5">
        <v>2.8601999999999999</v>
      </c>
      <c r="Z42" s="5">
        <v>6.7400000000000002E-2</v>
      </c>
    </row>
    <row r="43" spans="1:26" x14ac:dyDescent="0.3">
      <c r="A43">
        <v>2028</v>
      </c>
      <c r="B43" s="5">
        <v>4.2701498460000007</v>
      </c>
      <c r="C43" s="5">
        <v>0.75991984400000001</v>
      </c>
      <c r="D43" s="5">
        <v>4.1627000000000001</v>
      </c>
      <c r="E43" s="5">
        <v>0.3911</v>
      </c>
      <c r="G43">
        <v>2028</v>
      </c>
      <c r="I43" s="5">
        <v>10.02931791</v>
      </c>
      <c r="J43" s="5">
        <v>1.1735348640000001</v>
      </c>
      <c r="K43" s="5">
        <v>9.8353999999999999</v>
      </c>
      <c r="L43" s="5">
        <v>0.80910000000000004</v>
      </c>
      <c r="N43">
        <v>2028</v>
      </c>
      <c r="P43" s="5">
        <v>2.5844573</v>
      </c>
      <c r="Q43" s="5">
        <v>0.3716017325</v>
      </c>
      <c r="R43" s="5">
        <v>2.5106999999999999</v>
      </c>
      <c r="S43" s="5">
        <v>4.1000000000000003E-3</v>
      </c>
      <c r="U43">
        <v>2028</v>
      </c>
      <c r="W43" s="5">
        <v>3.1156280000000001</v>
      </c>
      <c r="X43" s="5">
        <v>0.175855224</v>
      </c>
      <c r="Y43" s="5">
        <v>2.8573</v>
      </c>
      <c r="Z43" s="5">
        <v>4.2500000000000003E-2</v>
      </c>
    </row>
    <row r="44" spans="1:26" x14ac:dyDescent="0.3">
      <c r="A44">
        <v>2029</v>
      </c>
      <c r="B44" s="5">
        <v>4.2609027690000003</v>
      </c>
      <c r="C44" s="5">
        <v>0.71095396389999999</v>
      </c>
      <c r="D44" s="5">
        <v>4.1132999999999997</v>
      </c>
      <c r="E44" s="5">
        <v>0.29609999999999997</v>
      </c>
      <c r="G44">
        <v>2029</v>
      </c>
      <c r="I44" s="5">
        <v>10.7087743</v>
      </c>
      <c r="J44" s="5">
        <v>1.162290394</v>
      </c>
      <c r="K44" s="5">
        <v>10.5421</v>
      </c>
      <c r="L44" s="5">
        <v>0.67390000000000005</v>
      </c>
      <c r="N44">
        <v>2029</v>
      </c>
      <c r="P44" s="5">
        <v>2.5793303999999999</v>
      </c>
      <c r="Q44" s="5">
        <v>0.36875039470000004</v>
      </c>
      <c r="R44" s="5">
        <v>2.5072999999999999</v>
      </c>
      <c r="S44" s="5">
        <v>1.4E-3</v>
      </c>
      <c r="U44">
        <v>2029</v>
      </c>
      <c r="W44" s="5">
        <v>3.1308226000000001</v>
      </c>
      <c r="X44" s="5">
        <v>0.17540037280000001</v>
      </c>
      <c r="Y44" s="5">
        <v>2.8573</v>
      </c>
      <c r="Z44" s="5">
        <v>2.75E-2</v>
      </c>
    </row>
    <row r="45" spans="1:26" x14ac:dyDescent="0.3">
      <c r="A45">
        <v>2030</v>
      </c>
      <c r="B45" s="5">
        <v>4.2420450769999993</v>
      </c>
      <c r="C45" s="5">
        <v>0.66364778830000004</v>
      </c>
      <c r="D45" s="5">
        <v>4.0758000000000001</v>
      </c>
      <c r="E45" s="5">
        <v>0.224</v>
      </c>
      <c r="G45">
        <v>2030</v>
      </c>
      <c r="I45" s="5">
        <v>11.27484198</v>
      </c>
      <c r="J45" s="5">
        <v>1.1643157690000001</v>
      </c>
      <c r="K45" s="5">
        <v>11.1272</v>
      </c>
      <c r="L45" s="5">
        <v>0.55089999999999995</v>
      </c>
      <c r="N45">
        <v>2030</v>
      </c>
      <c r="P45" s="5">
        <v>2.5772487000000002</v>
      </c>
      <c r="Q45" s="5">
        <v>0.36746496249999999</v>
      </c>
      <c r="R45" s="5">
        <v>2.5061</v>
      </c>
      <c r="S45" s="5">
        <v>5.0000000000000001E-4</v>
      </c>
      <c r="U45">
        <v>2030</v>
      </c>
      <c r="W45" s="5">
        <v>3.1402797999999996</v>
      </c>
      <c r="X45" s="5">
        <v>0.1754611911</v>
      </c>
      <c r="Y45" s="5">
        <v>2.8576000000000001</v>
      </c>
      <c r="Z45" s="5">
        <v>1.78E-2</v>
      </c>
    </row>
    <row r="46" spans="1:26" x14ac:dyDescent="0.3">
      <c r="B46" s="33"/>
      <c r="C46" s="33"/>
      <c r="U46">
        <v>2031</v>
      </c>
      <c r="W46" s="5">
        <v>3.1461391000000001</v>
      </c>
      <c r="X46" s="5">
        <v>0.175611823</v>
      </c>
      <c r="Y46" s="5">
        <v>2.8576000000000001</v>
      </c>
      <c r="Z46" s="5">
        <v>1.15E-2</v>
      </c>
    </row>
    <row r="47" spans="1:26" x14ac:dyDescent="0.3">
      <c r="B47" s="33"/>
      <c r="C47" s="33"/>
      <c r="U47">
        <v>2032</v>
      </c>
      <c r="W47" s="5">
        <v>3.1497586000000002</v>
      </c>
      <c r="X47" s="5">
        <v>0.17573719439999999</v>
      </c>
      <c r="Y47" s="5">
        <v>2.8576000000000001</v>
      </c>
      <c r="Z47" s="5">
        <v>7.4000000000000003E-3</v>
      </c>
    </row>
    <row r="48" spans="1:26" x14ac:dyDescent="0.3">
      <c r="B48" s="33"/>
      <c r="C48" s="33"/>
      <c r="U48">
        <v>2033</v>
      </c>
      <c r="W48" s="5">
        <v>3.1519917</v>
      </c>
      <c r="X48" s="5">
        <v>0.17582011249999999</v>
      </c>
      <c r="Y48" s="5">
        <v>2.8576000000000001</v>
      </c>
      <c r="Z48" s="5">
        <v>4.7999999999999996E-3</v>
      </c>
    </row>
    <row r="49" spans="2:26" x14ac:dyDescent="0.3">
      <c r="B49" s="33"/>
      <c r="C49" s="33"/>
      <c r="S49" t="s">
        <v>105</v>
      </c>
      <c r="T49">
        <v>2.92</v>
      </c>
      <c r="U49">
        <v>2034</v>
      </c>
      <c r="W49" s="5">
        <v>3.1533671999999999</v>
      </c>
      <c r="X49" s="5">
        <v>0.1758699537</v>
      </c>
      <c r="Y49" s="5">
        <v>2.8576000000000001</v>
      </c>
      <c r="Z49" s="5">
        <v>3.0999999999999999E-3</v>
      </c>
    </row>
    <row r="50" spans="2:26" x14ac:dyDescent="0.3">
      <c r="U50" t="s">
        <v>106</v>
      </c>
      <c r="W50" s="5">
        <f>W49-T49</f>
        <v>0.2333672</v>
      </c>
      <c r="X50" s="34">
        <f>W50/T49</f>
        <v>7.9920273972602734E-2</v>
      </c>
      <c r="Y50" s="5">
        <f>Y49-T49</f>
        <v>-6.2399999999999789E-2</v>
      </c>
      <c r="Z50" s="34">
        <f>Y50/T49</f>
        <v>-2.1369863013698559E-2</v>
      </c>
    </row>
  </sheetData>
  <mergeCells count="4">
    <mergeCell ref="B5:E5"/>
    <mergeCell ref="I5:L5"/>
    <mergeCell ref="P5:S5"/>
    <mergeCell ref="W5:Z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"/>
  <sheetViews>
    <sheetView tabSelected="1" topLeftCell="A462" workbookViewId="0">
      <selection activeCell="O474" sqref="O47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>
        <v>4.2</v>
      </c>
    </row>
    <row r="3" spans="1:9" x14ac:dyDescent="0.3">
      <c r="A3" t="s">
        <v>90</v>
      </c>
    </row>
    <row r="5" spans="1:9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>
        <v>23</v>
      </c>
      <c r="G5" t="s">
        <v>88</v>
      </c>
      <c r="H5">
        <v>2024</v>
      </c>
      <c r="I5" s="1">
        <v>0.51944444444444449</v>
      </c>
    </row>
    <row r="7" spans="1:9" x14ac:dyDescent="0.3">
      <c r="A7" t="s">
        <v>7</v>
      </c>
      <c r="B7" t="s">
        <v>8</v>
      </c>
      <c r="C7" t="s">
        <v>9</v>
      </c>
      <c r="D7" t="s">
        <v>89</v>
      </c>
    </row>
    <row r="9" spans="1:9" x14ac:dyDescent="0.3">
      <c r="A9" t="s">
        <v>10</v>
      </c>
      <c r="B9" t="s">
        <v>11</v>
      </c>
      <c r="C9" t="s">
        <v>12</v>
      </c>
      <c r="D9">
        <v>1</v>
      </c>
    </row>
    <row r="10" spans="1:9" x14ac:dyDescent="0.3">
      <c r="A10" t="s">
        <v>13</v>
      </c>
      <c r="B10" t="s">
        <v>5</v>
      </c>
      <c r="C10" t="s">
        <v>11</v>
      </c>
      <c r="D10" t="s">
        <v>14</v>
      </c>
      <c r="E10">
        <v>15</v>
      </c>
    </row>
    <row r="11" spans="1:9" x14ac:dyDescent="0.3">
      <c r="A11" t="s">
        <v>13</v>
      </c>
      <c r="B11" t="s">
        <v>5</v>
      </c>
      <c r="C11" t="s">
        <v>15</v>
      </c>
      <c r="D11" t="s">
        <v>16</v>
      </c>
      <c r="E11" t="s">
        <v>17</v>
      </c>
      <c r="F11">
        <v>10</v>
      </c>
    </row>
    <row r="12" spans="1:9" x14ac:dyDescent="0.3">
      <c r="A12" t="s">
        <v>13</v>
      </c>
      <c r="B12" t="s">
        <v>5</v>
      </c>
      <c r="C12" t="s">
        <v>18</v>
      </c>
      <c r="D12">
        <v>9</v>
      </c>
    </row>
    <row r="13" spans="1:9" x14ac:dyDescent="0.3">
      <c r="A13" t="s">
        <v>13</v>
      </c>
      <c r="B13" t="s">
        <v>5</v>
      </c>
      <c r="C13" t="s">
        <v>19</v>
      </c>
      <c r="D13" t="s">
        <v>20</v>
      </c>
      <c r="E13">
        <v>1</v>
      </c>
    </row>
    <row r="14" spans="1:9" x14ac:dyDescent="0.3">
      <c r="A14" t="s">
        <v>13</v>
      </c>
      <c r="B14" t="s">
        <v>5</v>
      </c>
      <c r="C14" t="s">
        <v>21</v>
      </c>
      <c r="D14">
        <v>100</v>
      </c>
    </row>
    <row r="15" spans="1:9" x14ac:dyDescent="0.3">
      <c r="A15" t="s">
        <v>13</v>
      </c>
      <c r="B15" t="s">
        <v>5</v>
      </c>
      <c r="C15" t="s">
        <v>22</v>
      </c>
      <c r="D15">
        <v>100</v>
      </c>
    </row>
    <row r="17" spans="1:11" x14ac:dyDescent="0.3">
      <c r="A17" t="s">
        <v>23</v>
      </c>
      <c r="B17" t="s">
        <v>8</v>
      </c>
      <c r="C17" t="s">
        <v>9</v>
      </c>
      <c r="D17" t="s">
        <v>24</v>
      </c>
      <c r="E17" t="s">
        <v>25</v>
      </c>
      <c r="F17" t="s">
        <v>26</v>
      </c>
      <c r="G17" t="s">
        <v>27</v>
      </c>
    </row>
    <row r="19" spans="1:11" x14ac:dyDescent="0.3">
      <c r="A19" t="s">
        <v>13</v>
      </c>
      <c r="B19" t="s">
        <v>5</v>
      </c>
      <c r="C19" t="s">
        <v>87</v>
      </c>
      <c r="D19" t="s">
        <v>86</v>
      </c>
      <c r="E19">
        <v>10000</v>
      </c>
      <c r="F19" t="s">
        <v>5</v>
      </c>
      <c r="G19">
        <v>10000</v>
      </c>
      <c r="H19" t="s">
        <v>85</v>
      </c>
    </row>
    <row r="21" spans="1:11" x14ac:dyDescent="0.3">
      <c r="A21" t="s">
        <v>7</v>
      </c>
      <c r="B21" t="s">
        <v>28</v>
      </c>
      <c r="C21" t="s">
        <v>29</v>
      </c>
    </row>
    <row r="23" spans="1:11" x14ac:dyDescent="0.3">
      <c r="A23" t="s">
        <v>30</v>
      </c>
      <c r="B23" t="s">
        <v>31</v>
      </c>
      <c r="C23" t="s">
        <v>32</v>
      </c>
      <c r="D23" t="s">
        <v>33</v>
      </c>
      <c r="E23" t="s">
        <v>34</v>
      </c>
      <c r="F23" t="s">
        <v>35</v>
      </c>
      <c r="G23" t="s">
        <v>36</v>
      </c>
      <c r="H23" t="s">
        <v>37</v>
      </c>
      <c r="I23" t="s">
        <v>38</v>
      </c>
      <c r="J23" t="s">
        <v>39</v>
      </c>
      <c r="K23" t="s">
        <v>40</v>
      </c>
    </row>
    <row r="25" spans="1:11" x14ac:dyDescent="0.3">
      <c r="A25">
        <v>2021</v>
      </c>
      <c r="B25" t="s">
        <v>55</v>
      </c>
      <c r="C25">
        <v>330</v>
      </c>
      <c r="D25">
        <v>131</v>
      </c>
      <c r="E25">
        <v>684</v>
      </c>
      <c r="F25">
        <v>61</v>
      </c>
      <c r="G25">
        <v>200</v>
      </c>
      <c r="H25">
        <v>89</v>
      </c>
      <c r="I25">
        <v>172</v>
      </c>
      <c r="J25">
        <v>310</v>
      </c>
      <c r="K25">
        <v>323</v>
      </c>
    </row>
    <row r="26" spans="1:11" x14ac:dyDescent="0.3">
      <c r="A26">
        <v>2022</v>
      </c>
      <c r="B26" t="s">
        <v>55</v>
      </c>
      <c r="C26">
        <v>330</v>
      </c>
      <c r="D26">
        <v>131</v>
      </c>
      <c r="E26">
        <v>684</v>
      </c>
      <c r="F26">
        <v>61</v>
      </c>
      <c r="G26">
        <v>200</v>
      </c>
      <c r="H26">
        <v>89</v>
      </c>
      <c r="I26">
        <v>172</v>
      </c>
      <c r="J26">
        <v>310</v>
      </c>
      <c r="K26">
        <v>323</v>
      </c>
    </row>
    <row r="27" spans="1:11" x14ac:dyDescent="0.3">
      <c r="A27">
        <v>2023</v>
      </c>
      <c r="B27" t="s">
        <v>55</v>
      </c>
      <c r="C27">
        <v>330</v>
      </c>
      <c r="D27">
        <v>131</v>
      </c>
      <c r="E27">
        <v>684</v>
      </c>
      <c r="F27">
        <v>61</v>
      </c>
      <c r="G27">
        <v>200</v>
      </c>
      <c r="H27">
        <v>89</v>
      </c>
      <c r="I27">
        <v>172</v>
      </c>
      <c r="J27">
        <v>310</v>
      </c>
      <c r="K27">
        <v>323</v>
      </c>
    </row>
    <row r="28" spans="1:11" x14ac:dyDescent="0.3">
      <c r="A28">
        <v>2024</v>
      </c>
      <c r="B28" t="s">
        <v>55</v>
      </c>
      <c r="C28">
        <v>330</v>
      </c>
      <c r="D28">
        <v>131</v>
      </c>
      <c r="E28">
        <v>684</v>
      </c>
      <c r="F28">
        <v>61</v>
      </c>
      <c r="G28">
        <v>200</v>
      </c>
      <c r="H28">
        <v>89</v>
      </c>
      <c r="I28">
        <v>172</v>
      </c>
      <c r="J28">
        <v>310</v>
      </c>
      <c r="K28">
        <v>323</v>
      </c>
    </row>
    <row r="29" spans="1:11" x14ac:dyDescent="0.3">
      <c r="A29">
        <v>2025</v>
      </c>
      <c r="B29" t="s">
        <v>55</v>
      </c>
      <c r="C29">
        <v>330</v>
      </c>
      <c r="D29">
        <v>131</v>
      </c>
      <c r="E29">
        <v>684</v>
      </c>
      <c r="F29">
        <v>61</v>
      </c>
      <c r="G29">
        <v>200</v>
      </c>
      <c r="H29">
        <v>89</v>
      </c>
      <c r="I29">
        <v>172</v>
      </c>
      <c r="J29">
        <v>310</v>
      </c>
      <c r="K29">
        <v>323</v>
      </c>
    </row>
    <row r="30" spans="1:11" x14ac:dyDescent="0.3">
      <c r="A30">
        <v>2026</v>
      </c>
      <c r="B30" t="s">
        <v>55</v>
      </c>
      <c r="C30">
        <v>330</v>
      </c>
      <c r="D30">
        <v>131</v>
      </c>
      <c r="E30">
        <v>684</v>
      </c>
      <c r="F30">
        <v>61</v>
      </c>
      <c r="G30">
        <v>200</v>
      </c>
      <c r="H30">
        <v>89</v>
      </c>
      <c r="I30">
        <v>172</v>
      </c>
      <c r="J30">
        <v>310</v>
      </c>
      <c r="K30">
        <v>323</v>
      </c>
    </row>
    <row r="31" spans="1:11" x14ac:dyDescent="0.3">
      <c r="A31">
        <v>2027</v>
      </c>
      <c r="B31" t="s">
        <v>55</v>
      </c>
      <c r="C31">
        <v>330</v>
      </c>
      <c r="D31">
        <v>131</v>
      </c>
      <c r="E31">
        <v>684</v>
      </c>
      <c r="F31">
        <v>61</v>
      </c>
      <c r="G31">
        <v>200</v>
      </c>
      <c r="H31">
        <v>89</v>
      </c>
      <c r="I31">
        <v>172</v>
      </c>
      <c r="J31">
        <v>310</v>
      </c>
      <c r="K31">
        <v>323</v>
      </c>
    </row>
    <row r="32" spans="1:11" x14ac:dyDescent="0.3">
      <c r="A32">
        <v>2028</v>
      </c>
      <c r="B32" t="s">
        <v>55</v>
      </c>
      <c r="C32">
        <v>330</v>
      </c>
      <c r="D32">
        <v>131</v>
      </c>
      <c r="E32">
        <v>684</v>
      </c>
      <c r="F32">
        <v>61</v>
      </c>
      <c r="G32">
        <v>200</v>
      </c>
      <c r="H32">
        <v>89</v>
      </c>
      <c r="I32">
        <v>172</v>
      </c>
      <c r="J32">
        <v>310</v>
      </c>
      <c r="K32">
        <v>323</v>
      </c>
    </row>
    <row r="33" spans="1:11" x14ac:dyDescent="0.3">
      <c r="A33">
        <v>2029</v>
      </c>
      <c r="B33" t="s">
        <v>55</v>
      </c>
      <c r="C33">
        <v>330</v>
      </c>
      <c r="D33">
        <v>131</v>
      </c>
      <c r="E33">
        <v>684</v>
      </c>
      <c r="F33">
        <v>61</v>
      </c>
      <c r="G33">
        <v>200</v>
      </c>
      <c r="H33">
        <v>89</v>
      </c>
      <c r="I33">
        <v>172</v>
      </c>
      <c r="J33">
        <v>310</v>
      </c>
      <c r="K33">
        <v>323</v>
      </c>
    </row>
    <row r="34" spans="1:11" x14ac:dyDescent="0.3">
      <c r="A34">
        <v>2030</v>
      </c>
      <c r="B34" t="s">
        <v>55</v>
      </c>
      <c r="C34">
        <v>330</v>
      </c>
      <c r="D34">
        <v>131</v>
      </c>
      <c r="E34">
        <v>684</v>
      </c>
      <c r="F34">
        <v>61</v>
      </c>
      <c r="G34">
        <v>200</v>
      </c>
      <c r="H34">
        <v>89</v>
      </c>
      <c r="I34">
        <v>172</v>
      </c>
      <c r="J34">
        <v>310</v>
      </c>
      <c r="K34">
        <v>323</v>
      </c>
    </row>
    <row r="36" spans="1:11" x14ac:dyDescent="0.3">
      <c r="A36" t="s">
        <v>41</v>
      </c>
      <c r="B36">
        <v>1000</v>
      </c>
      <c r="C36" t="s">
        <v>42</v>
      </c>
    </row>
    <row r="38" spans="1:11" x14ac:dyDescent="0.3">
      <c r="A38" t="s">
        <v>30</v>
      </c>
      <c r="B38" t="s">
        <v>43</v>
      </c>
      <c r="C38" t="s">
        <v>44</v>
      </c>
      <c r="D38" t="s">
        <v>45</v>
      </c>
    </row>
    <row r="39" spans="1:11" x14ac:dyDescent="0.3">
      <c r="A39">
        <v>2021</v>
      </c>
      <c r="B39">
        <v>171.6344</v>
      </c>
      <c r="C39">
        <v>0</v>
      </c>
    </row>
    <row r="40" spans="1:11" x14ac:dyDescent="0.3">
      <c r="A40">
        <v>2022</v>
      </c>
      <c r="B40">
        <v>171.6344</v>
      </c>
      <c r="C40">
        <v>0</v>
      </c>
    </row>
    <row r="41" spans="1:11" x14ac:dyDescent="0.3">
      <c r="A41">
        <v>2023</v>
      </c>
      <c r="B41">
        <v>171.6344</v>
      </c>
      <c r="C41">
        <v>0</v>
      </c>
    </row>
    <row r="42" spans="1:11" x14ac:dyDescent="0.3">
      <c r="A42">
        <v>2024</v>
      </c>
      <c r="B42">
        <v>171.6344</v>
      </c>
      <c r="C42">
        <v>0</v>
      </c>
    </row>
    <row r="43" spans="1:11" x14ac:dyDescent="0.3">
      <c r="A43">
        <v>2025</v>
      </c>
      <c r="B43">
        <v>171.6344</v>
      </c>
      <c r="C43">
        <v>0</v>
      </c>
    </row>
    <row r="44" spans="1:11" x14ac:dyDescent="0.3">
      <c r="A44">
        <v>2026</v>
      </c>
      <c r="B44">
        <v>171.6344</v>
      </c>
      <c r="C44">
        <v>0</v>
      </c>
    </row>
    <row r="45" spans="1:11" x14ac:dyDescent="0.3">
      <c r="A45">
        <v>2027</v>
      </c>
      <c r="B45">
        <v>171.6344</v>
      </c>
      <c r="C45">
        <v>0</v>
      </c>
    </row>
    <row r="46" spans="1:11" x14ac:dyDescent="0.3">
      <c r="A46">
        <v>2028</v>
      </c>
      <c r="B46">
        <v>171.6344</v>
      </c>
      <c r="C46">
        <v>0</v>
      </c>
    </row>
    <row r="47" spans="1:11" x14ac:dyDescent="0.3">
      <c r="A47">
        <v>2029</v>
      </c>
      <c r="B47">
        <v>171.6344</v>
      </c>
      <c r="C47">
        <v>0</v>
      </c>
    </row>
    <row r="48" spans="1:11" x14ac:dyDescent="0.3">
      <c r="A48">
        <v>2030</v>
      </c>
      <c r="B48">
        <v>171.6344</v>
      </c>
      <c r="C48">
        <v>0</v>
      </c>
    </row>
    <row r="50" spans="1:11" x14ac:dyDescent="0.3">
      <c r="A50" t="s">
        <v>41</v>
      </c>
      <c r="B50" t="s">
        <v>46</v>
      </c>
    </row>
    <row r="52" spans="1:11" x14ac:dyDescent="0.3">
      <c r="A52" t="s">
        <v>30</v>
      </c>
      <c r="B52" t="s">
        <v>43</v>
      </c>
      <c r="C52" s="2">
        <v>0.01</v>
      </c>
      <c r="D52" s="2">
        <v>0.05</v>
      </c>
      <c r="E52" s="2">
        <v>0.1</v>
      </c>
      <c r="F52" s="2">
        <v>0.25</v>
      </c>
      <c r="G52" s="2">
        <v>0.5</v>
      </c>
      <c r="H52" s="2">
        <v>0.75</v>
      </c>
      <c r="I52" s="2">
        <v>0.9</v>
      </c>
      <c r="J52" s="2">
        <v>0.95</v>
      </c>
      <c r="K52" s="2">
        <v>0.99</v>
      </c>
    </row>
    <row r="53" spans="1:11" x14ac:dyDescent="0.3">
      <c r="A53">
        <v>2021</v>
      </c>
      <c r="B53">
        <v>171.6344</v>
      </c>
      <c r="C53">
        <v>171.6344</v>
      </c>
      <c r="D53">
        <v>171.6344</v>
      </c>
      <c r="E53">
        <v>171.6344</v>
      </c>
      <c r="F53">
        <v>171.6344</v>
      </c>
      <c r="G53">
        <v>171.6344</v>
      </c>
      <c r="H53">
        <v>171.6344</v>
      </c>
      <c r="I53">
        <v>171.6344</v>
      </c>
      <c r="J53">
        <v>171.6344</v>
      </c>
    </row>
    <row r="54" spans="1:11" x14ac:dyDescent="0.3">
      <c r="A54">
        <v>2022</v>
      </c>
      <c r="B54">
        <v>171.6344</v>
      </c>
      <c r="C54">
        <v>171.6344</v>
      </c>
      <c r="D54">
        <v>171.6344</v>
      </c>
      <c r="E54">
        <v>171.6344</v>
      </c>
      <c r="F54">
        <v>171.6344</v>
      </c>
      <c r="G54">
        <v>171.6344</v>
      </c>
      <c r="H54">
        <v>171.6344</v>
      </c>
      <c r="I54">
        <v>171.6344</v>
      </c>
      <c r="J54">
        <v>171.6344</v>
      </c>
    </row>
    <row r="55" spans="1:11" x14ac:dyDescent="0.3">
      <c r="A55">
        <v>2023</v>
      </c>
      <c r="B55">
        <v>171.6344</v>
      </c>
      <c r="C55">
        <v>171.6344</v>
      </c>
      <c r="D55">
        <v>171.6344</v>
      </c>
      <c r="E55">
        <v>171.6344</v>
      </c>
      <c r="F55">
        <v>171.6344</v>
      </c>
      <c r="G55">
        <v>171.6344</v>
      </c>
      <c r="H55">
        <v>171.6344</v>
      </c>
      <c r="I55">
        <v>171.6344</v>
      </c>
      <c r="J55">
        <v>171.6344</v>
      </c>
    </row>
    <row r="56" spans="1:11" x14ac:dyDescent="0.3">
      <c r="A56">
        <v>2024</v>
      </c>
      <c r="B56">
        <v>171.6344</v>
      </c>
      <c r="C56">
        <v>171.6344</v>
      </c>
      <c r="D56">
        <v>171.6344</v>
      </c>
      <c r="E56">
        <v>171.6344</v>
      </c>
      <c r="F56">
        <v>171.6344</v>
      </c>
      <c r="G56">
        <v>171.6344</v>
      </c>
      <c r="H56">
        <v>171.6344</v>
      </c>
      <c r="I56">
        <v>171.6344</v>
      </c>
      <c r="J56">
        <v>171.6344</v>
      </c>
    </row>
    <row r="57" spans="1:11" x14ac:dyDescent="0.3">
      <c r="A57">
        <v>2025</v>
      </c>
      <c r="B57">
        <v>171.6344</v>
      </c>
      <c r="C57">
        <v>171.6344</v>
      </c>
      <c r="D57">
        <v>171.6344</v>
      </c>
      <c r="E57">
        <v>171.6344</v>
      </c>
      <c r="F57">
        <v>171.6344</v>
      </c>
      <c r="G57">
        <v>171.6344</v>
      </c>
      <c r="H57">
        <v>171.6344</v>
      </c>
      <c r="I57">
        <v>171.6344</v>
      </c>
      <c r="J57">
        <v>171.6344</v>
      </c>
    </row>
    <row r="58" spans="1:11" x14ac:dyDescent="0.3">
      <c r="A58">
        <v>2026</v>
      </c>
      <c r="B58">
        <v>171.6344</v>
      </c>
      <c r="C58">
        <v>171.6344</v>
      </c>
      <c r="D58">
        <v>171.6344</v>
      </c>
      <c r="E58">
        <v>171.6344</v>
      </c>
      <c r="F58">
        <v>171.6344</v>
      </c>
      <c r="G58">
        <v>171.6344</v>
      </c>
      <c r="H58">
        <v>171.6344</v>
      </c>
      <c r="I58">
        <v>171.6344</v>
      </c>
      <c r="J58">
        <v>171.6344</v>
      </c>
    </row>
    <row r="59" spans="1:11" x14ac:dyDescent="0.3">
      <c r="A59">
        <v>2027</v>
      </c>
      <c r="B59">
        <v>171.6344</v>
      </c>
      <c r="C59">
        <v>171.6344</v>
      </c>
      <c r="D59">
        <v>171.6344</v>
      </c>
      <c r="E59">
        <v>171.6344</v>
      </c>
      <c r="F59">
        <v>171.6344</v>
      </c>
      <c r="G59">
        <v>171.6344</v>
      </c>
      <c r="H59">
        <v>171.6344</v>
      </c>
      <c r="I59">
        <v>171.6344</v>
      </c>
      <c r="J59">
        <v>171.6344</v>
      </c>
    </row>
    <row r="60" spans="1:11" x14ac:dyDescent="0.3">
      <c r="A60">
        <v>2028</v>
      </c>
      <c r="B60">
        <v>171.6344</v>
      </c>
      <c r="C60">
        <v>171.6344</v>
      </c>
      <c r="D60">
        <v>171.6344</v>
      </c>
      <c r="E60">
        <v>171.6344</v>
      </c>
      <c r="F60">
        <v>171.6344</v>
      </c>
      <c r="G60">
        <v>171.6344</v>
      </c>
      <c r="H60">
        <v>171.6344</v>
      </c>
      <c r="I60">
        <v>171.6344</v>
      </c>
      <c r="J60">
        <v>171.6344</v>
      </c>
    </row>
    <row r="61" spans="1:11" x14ac:dyDescent="0.3">
      <c r="A61">
        <v>2029</v>
      </c>
      <c r="B61">
        <v>171.6344</v>
      </c>
      <c r="C61">
        <v>171.6344</v>
      </c>
      <c r="D61">
        <v>171.6344</v>
      </c>
      <c r="E61">
        <v>171.6344</v>
      </c>
      <c r="F61">
        <v>171.6344</v>
      </c>
      <c r="G61">
        <v>171.6344</v>
      </c>
      <c r="H61">
        <v>171.6344</v>
      </c>
      <c r="I61">
        <v>171.6344</v>
      </c>
      <c r="J61">
        <v>171.6344</v>
      </c>
    </row>
    <row r="62" spans="1:11" x14ac:dyDescent="0.3">
      <c r="A62">
        <v>2030</v>
      </c>
      <c r="B62">
        <v>171.6344</v>
      </c>
      <c r="C62">
        <v>171.6344</v>
      </c>
      <c r="D62">
        <v>171.6344</v>
      </c>
      <c r="E62">
        <v>171.6344</v>
      </c>
      <c r="F62">
        <v>171.6344</v>
      </c>
      <c r="G62">
        <v>171.6344</v>
      </c>
      <c r="H62">
        <v>171.6344</v>
      </c>
      <c r="I62">
        <v>171.6344</v>
      </c>
      <c r="J62">
        <v>171.6344</v>
      </c>
    </row>
    <row r="64" spans="1:11" x14ac:dyDescent="0.3">
      <c r="A64" t="s">
        <v>47</v>
      </c>
      <c r="B64" t="s">
        <v>48</v>
      </c>
      <c r="C64" t="s">
        <v>49</v>
      </c>
      <c r="D64" t="s">
        <v>50</v>
      </c>
      <c r="E64">
        <v>1000</v>
      </c>
      <c r="F64" t="s">
        <v>51</v>
      </c>
    </row>
    <row r="66" spans="1:10" x14ac:dyDescent="0.3">
      <c r="A66" t="s">
        <v>30</v>
      </c>
      <c r="B66" t="s">
        <v>44</v>
      </c>
      <c r="C66" t="s">
        <v>45</v>
      </c>
    </row>
    <row r="67" spans="1:10" x14ac:dyDescent="0.3">
      <c r="A67">
        <v>2021</v>
      </c>
      <c r="B67">
        <v>2.4990000000000001</v>
      </c>
      <c r="C67">
        <v>0.59360000000000002</v>
      </c>
    </row>
    <row r="68" spans="1:10" x14ac:dyDescent="0.3">
      <c r="A68">
        <v>2022</v>
      </c>
      <c r="B68">
        <v>3.3279999999999998</v>
      </c>
      <c r="C68">
        <v>0.80430000000000001</v>
      </c>
    </row>
    <row r="69" spans="1:10" x14ac:dyDescent="0.3">
      <c r="A69">
        <v>2023</v>
      </c>
      <c r="B69">
        <v>4.423</v>
      </c>
      <c r="C69">
        <v>1.2435</v>
      </c>
    </row>
    <row r="70" spans="1:10" x14ac:dyDescent="0.3">
      <c r="A70">
        <v>2024</v>
      </c>
      <c r="B70">
        <v>4.4825999999999997</v>
      </c>
      <c r="C70">
        <v>1.0924</v>
      </c>
    </row>
    <row r="71" spans="1:10" x14ac:dyDescent="0.3">
      <c r="A71">
        <v>2025</v>
      </c>
      <c r="B71">
        <v>4.3986999999999998</v>
      </c>
      <c r="C71">
        <v>0.87050000000000005</v>
      </c>
    </row>
    <row r="72" spans="1:10" x14ac:dyDescent="0.3">
      <c r="A72">
        <v>2026</v>
      </c>
      <c r="B72">
        <v>4.3064</v>
      </c>
      <c r="C72">
        <v>0.67420000000000002</v>
      </c>
    </row>
    <row r="73" spans="1:10" x14ac:dyDescent="0.3">
      <c r="A73">
        <v>2027</v>
      </c>
      <c r="B73">
        <v>4.2264999999999997</v>
      </c>
      <c r="C73">
        <v>0.51519999999999999</v>
      </c>
    </row>
    <row r="74" spans="1:10" x14ac:dyDescent="0.3">
      <c r="A74">
        <v>2028</v>
      </c>
      <c r="B74">
        <v>4.1627000000000001</v>
      </c>
      <c r="C74">
        <v>0.3911</v>
      </c>
    </row>
    <row r="75" spans="1:10" x14ac:dyDescent="0.3">
      <c r="A75">
        <v>2029</v>
      </c>
      <c r="B75">
        <v>4.1132999999999997</v>
      </c>
      <c r="C75">
        <v>0.29609999999999997</v>
      </c>
    </row>
    <row r="76" spans="1:10" x14ac:dyDescent="0.3">
      <c r="A76">
        <v>2030</v>
      </c>
      <c r="B76">
        <v>4.0758000000000001</v>
      </c>
      <c r="C76">
        <v>0.224</v>
      </c>
    </row>
    <row r="78" spans="1:10" x14ac:dyDescent="0.3">
      <c r="A78" t="s">
        <v>47</v>
      </c>
      <c r="B78" t="s">
        <v>48</v>
      </c>
      <c r="C78" t="s">
        <v>49</v>
      </c>
      <c r="D78" t="s">
        <v>46</v>
      </c>
    </row>
    <row r="80" spans="1:10" x14ac:dyDescent="0.3">
      <c r="A80" t="s">
        <v>30</v>
      </c>
      <c r="B80" s="2">
        <v>0.01</v>
      </c>
      <c r="C80" s="2">
        <v>0.05</v>
      </c>
      <c r="D80" s="2">
        <v>0.1</v>
      </c>
      <c r="E80" s="2">
        <v>0.25</v>
      </c>
      <c r="F80" s="2">
        <v>0.5</v>
      </c>
      <c r="G80" s="2">
        <v>0.75</v>
      </c>
      <c r="H80" s="2">
        <v>0.9</v>
      </c>
      <c r="I80" s="2">
        <v>0.95</v>
      </c>
      <c r="J80" s="2">
        <v>0.99</v>
      </c>
    </row>
    <row r="81" spans="1:10" x14ac:dyDescent="0.3">
      <c r="A81">
        <v>2021</v>
      </c>
      <c r="B81">
        <v>1.3257000000000001</v>
      </c>
      <c r="C81">
        <v>1.8293999999999999</v>
      </c>
      <c r="D81">
        <v>1.9543999999999999</v>
      </c>
      <c r="E81">
        <v>2.0882000000000001</v>
      </c>
      <c r="F81">
        <v>2.4152999999999998</v>
      </c>
      <c r="G81">
        <v>2.7614000000000001</v>
      </c>
      <c r="H81">
        <v>3.1391</v>
      </c>
      <c r="I81">
        <v>3.4262999999999999</v>
      </c>
      <c r="J81">
        <v>4.6534000000000004</v>
      </c>
    </row>
    <row r="82" spans="1:10" x14ac:dyDescent="0.3">
      <c r="A82">
        <v>2022</v>
      </c>
      <c r="B82">
        <v>1.6433</v>
      </c>
      <c r="C82">
        <v>2.1073</v>
      </c>
      <c r="D82">
        <v>2.3338999999999999</v>
      </c>
      <c r="E82">
        <v>2.8338000000000001</v>
      </c>
      <c r="F82">
        <v>3.2616999999999998</v>
      </c>
      <c r="G82">
        <v>3.7128000000000001</v>
      </c>
      <c r="H82">
        <v>4.4149000000000003</v>
      </c>
      <c r="I82">
        <v>4.7262000000000004</v>
      </c>
      <c r="J82">
        <v>5.6543000000000001</v>
      </c>
    </row>
    <row r="83" spans="1:10" x14ac:dyDescent="0.3">
      <c r="A83">
        <v>2023</v>
      </c>
      <c r="B83">
        <v>2.2158000000000002</v>
      </c>
      <c r="C83">
        <v>2.6659000000000002</v>
      </c>
      <c r="D83">
        <v>3.0550999999999999</v>
      </c>
      <c r="E83">
        <v>3.3852000000000002</v>
      </c>
      <c r="F83">
        <v>4.3860999999999999</v>
      </c>
      <c r="G83">
        <v>5.0252999999999997</v>
      </c>
      <c r="H83">
        <v>6.4212999999999996</v>
      </c>
      <c r="I83">
        <v>6.6988000000000003</v>
      </c>
      <c r="J83">
        <v>7.4667000000000003</v>
      </c>
    </row>
    <row r="84" spans="1:10" x14ac:dyDescent="0.3">
      <c r="A84">
        <v>2024</v>
      </c>
      <c r="B84">
        <v>2.5518999999999998</v>
      </c>
      <c r="C84">
        <v>2.9649000000000001</v>
      </c>
      <c r="D84">
        <v>3.2734999999999999</v>
      </c>
      <c r="E84">
        <v>3.5507</v>
      </c>
      <c r="F84">
        <v>4.4524999999999997</v>
      </c>
      <c r="G84">
        <v>5.0103999999999997</v>
      </c>
      <c r="H84">
        <v>6.1825999999999999</v>
      </c>
      <c r="I84">
        <v>6.5214999999999996</v>
      </c>
      <c r="J84">
        <v>7.2187000000000001</v>
      </c>
    </row>
    <row r="85" spans="1:10" x14ac:dyDescent="0.3">
      <c r="A85">
        <v>2025</v>
      </c>
      <c r="B85">
        <v>2.8492000000000002</v>
      </c>
      <c r="C85">
        <v>3.1876000000000002</v>
      </c>
      <c r="D85">
        <v>3.4323999999999999</v>
      </c>
      <c r="E85">
        <v>3.6533000000000002</v>
      </c>
      <c r="F85">
        <v>4.3768000000000002</v>
      </c>
      <c r="G85">
        <v>4.8212000000000002</v>
      </c>
      <c r="H85">
        <v>5.7499000000000002</v>
      </c>
      <c r="I85">
        <v>6.0266999999999999</v>
      </c>
      <c r="J85">
        <v>6.5861999999999998</v>
      </c>
    </row>
    <row r="86" spans="1:10" x14ac:dyDescent="0.3">
      <c r="A86">
        <v>2026</v>
      </c>
      <c r="B86">
        <v>3.0918000000000001</v>
      </c>
      <c r="C86">
        <v>3.363</v>
      </c>
      <c r="D86">
        <v>3.5550000000000002</v>
      </c>
      <c r="E86">
        <v>3.7281</v>
      </c>
      <c r="F86">
        <v>4.2925000000000004</v>
      </c>
      <c r="G86">
        <v>4.6365999999999996</v>
      </c>
      <c r="H86">
        <v>5.3494999999999999</v>
      </c>
      <c r="I86">
        <v>5.5648999999999997</v>
      </c>
      <c r="J86">
        <v>5.9953000000000003</v>
      </c>
    </row>
    <row r="87" spans="1:10" x14ac:dyDescent="0.3">
      <c r="A87">
        <v>2027</v>
      </c>
      <c r="B87">
        <v>3.286</v>
      </c>
      <c r="C87">
        <v>3.5002</v>
      </c>
      <c r="D87">
        <v>3.6497999999999999</v>
      </c>
      <c r="E87">
        <v>3.7847</v>
      </c>
      <c r="F87">
        <v>4.2188999999999997</v>
      </c>
      <c r="G87">
        <v>4.4817</v>
      </c>
      <c r="H87">
        <v>5.0210999999999997</v>
      </c>
      <c r="I87">
        <v>5.1848000000000001</v>
      </c>
      <c r="J87">
        <v>5.5094000000000003</v>
      </c>
    </row>
    <row r="88" spans="1:10" x14ac:dyDescent="0.3">
      <c r="A88">
        <v>2028</v>
      </c>
      <c r="B88">
        <v>3.4394999999999998</v>
      </c>
      <c r="C88">
        <v>3.6070000000000002</v>
      </c>
      <c r="D88">
        <v>3.7227999999999999</v>
      </c>
      <c r="E88">
        <v>3.8273000000000001</v>
      </c>
      <c r="F88">
        <v>4.1592000000000002</v>
      </c>
      <c r="G88">
        <v>4.3585000000000003</v>
      </c>
      <c r="H88">
        <v>4.7640000000000002</v>
      </c>
      <c r="I88">
        <v>4.8871000000000002</v>
      </c>
      <c r="J88">
        <v>5.1295000000000002</v>
      </c>
    </row>
    <row r="89" spans="1:10" x14ac:dyDescent="0.3">
      <c r="A89">
        <v>2029</v>
      </c>
      <c r="B89">
        <v>3.5596000000000001</v>
      </c>
      <c r="C89">
        <v>3.6897000000000002</v>
      </c>
      <c r="D89">
        <v>3.7789999999999999</v>
      </c>
      <c r="E89">
        <v>3.8593999999999999</v>
      </c>
      <c r="F89">
        <v>4.1123000000000003</v>
      </c>
      <c r="G89">
        <v>4.2630999999999997</v>
      </c>
      <c r="H89">
        <v>4.5673000000000004</v>
      </c>
      <c r="I89">
        <v>4.6593999999999998</v>
      </c>
      <c r="J89">
        <v>4.8399000000000001</v>
      </c>
    </row>
    <row r="90" spans="1:10" x14ac:dyDescent="0.3">
      <c r="A90">
        <v>2030</v>
      </c>
      <c r="B90">
        <v>3.6528999999999998</v>
      </c>
      <c r="C90">
        <v>3.7534999999999998</v>
      </c>
      <c r="D90">
        <v>3.8220999999999998</v>
      </c>
      <c r="E90">
        <v>3.8837999999999999</v>
      </c>
      <c r="F90">
        <v>4.0762</v>
      </c>
      <c r="G90">
        <v>4.1901999999999999</v>
      </c>
      <c r="H90">
        <v>4.4184000000000001</v>
      </c>
      <c r="I90">
        <v>4.4873000000000003</v>
      </c>
      <c r="J90">
        <v>4.6215999999999999</v>
      </c>
    </row>
    <row r="92" spans="1:10" x14ac:dyDescent="0.3">
      <c r="A92" s="3">
        <v>45292</v>
      </c>
      <c r="B92" t="s">
        <v>48</v>
      </c>
      <c r="C92" t="s">
        <v>49</v>
      </c>
      <c r="D92" t="s">
        <v>50</v>
      </c>
      <c r="E92">
        <v>1000</v>
      </c>
      <c r="F92" t="s">
        <v>51</v>
      </c>
    </row>
    <row r="94" spans="1:10" x14ac:dyDescent="0.3">
      <c r="A94" t="s">
        <v>30</v>
      </c>
      <c r="B94" t="s">
        <v>44</v>
      </c>
      <c r="C94" t="s">
        <v>45</v>
      </c>
    </row>
    <row r="95" spans="1:10" x14ac:dyDescent="0.3">
      <c r="A95">
        <v>2021</v>
      </c>
      <c r="B95">
        <v>9.2958999999999996</v>
      </c>
      <c r="C95">
        <v>1.5091000000000001</v>
      </c>
    </row>
    <row r="96" spans="1:10" x14ac:dyDescent="0.3">
      <c r="A96">
        <v>2022</v>
      </c>
      <c r="B96">
        <v>9.9855</v>
      </c>
      <c r="C96">
        <v>1.5986</v>
      </c>
    </row>
    <row r="97" spans="1:10" x14ac:dyDescent="0.3">
      <c r="A97">
        <v>2023</v>
      </c>
      <c r="B97">
        <v>10.283300000000001</v>
      </c>
      <c r="C97">
        <v>1.4950000000000001</v>
      </c>
    </row>
    <row r="98" spans="1:10" x14ac:dyDescent="0.3">
      <c r="A98">
        <v>2024</v>
      </c>
      <c r="B98">
        <v>10.330299999999999</v>
      </c>
      <c r="C98">
        <v>1.2829999999999999</v>
      </c>
    </row>
    <row r="99" spans="1:10" x14ac:dyDescent="0.3">
      <c r="A99">
        <v>2025</v>
      </c>
      <c r="B99">
        <v>10.2654</v>
      </c>
      <c r="C99">
        <v>1.0416000000000001</v>
      </c>
    </row>
    <row r="100" spans="1:10" x14ac:dyDescent="0.3">
      <c r="A100">
        <v>2026</v>
      </c>
      <c r="B100">
        <v>10.167299999999999</v>
      </c>
      <c r="C100">
        <v>0.81530000000000002</v>
      </c>
    </row>
    <row r="101" spans="1:10" x14ac:dyDescent="0.3">
      <c r="A101">
        <v>2027</v>
      </c>
      <c r="B101">
        <v>10.075200000000001</v>
      </c>
      <c r="C101">
        <v>0.62639999999999996</v>
      </c>
    </row>
    <row r="102" spans="1:10" x14ac:dyDescent="0.3">
      <c r="A102">
        <v>2028</v>
      </c>
      <c r="B102">
        <v>9.9994999999999994</v>
      </c>
      <c r="C102">
        <v>0.47699999999999998</v>
      </c>
    </row>
    <row r="103" spans="1:10" x14ac:dyDescent="0.3">
      <c r="A103">
        <v>2029</v>
      </c>
      <c r="B103">
        <v>9.9402000000000008</v>
      </c>
      <c r="C103">
        <v>0.36180000000000001</v>
      </c>
    </row>
    <row r="104" spans="1:10" x14ac:dyDescent="0.3">
      <c r="A104">
        <v>2030</v>
      </c>
      <c r="B104">
        <v>9.8948</v>
      </c>
      <c r="C104">
        <v>0.27400000000000002</v>
      </c>
    </row>
    <row r="106" spans="1:10" x14ac:dyDescent="0.3">
      <c r="A106" s="3">
        <v>45292</v>
      </c>
      <c r="B106" t="s">
        <v>48</v>
      </c>
      <c r="C106" t="s">
        <v>49</v>
      </c>
      <c r="D106" t="s">
        <v>46</v>
      </c>
    </row>
    <row r="108" spans="1:10" x14ac:dyDescent="0.3">
      <c r="A108" t="s">
        <v>30</v>
      </c>
      <c r="B108" s="2">
        <v>0.01</v>
      </c>
      <c r="C108" s="2">
        <v>0.05</v>
      </c>
      <c r="D108" s="2">
        <v>0.1</v>
      </c>
      <c r="E108" s="2">
        <v>0.25</v>
      </c>
      <c r="F108" s="2">
        <v>0.5</v>
      </c>
      <c r="G108" s="2">
        <v>0.75</v>
      </c>
      <c r="H108" s="2">
        <v>0.9</v>
      </c>
      <c r="I108" s="2">
        <v>0.95</v>
      </c>
      <c r="J108" s="2">
        <v>0.99</v>
      </c>
    </row>
    <row r="109" spans="1:10" x14ac:dyDescent="0.3">
      <c r="A109">
        <v>2021</v>
      </c>
      <c r="B109">
        <v>6.3879999999999999</v>
      </c>
      <c r="C109">
        <v>7.0621999999999998</v>
      </c>
      <c r="D109">
        <v>7.4229000000000003</v>
      </c>
      <c r="E109">
        <v>8.1979000000000006</v>
      </c>
      <c r="F109">
        <v>9.2463999999999995</v>
      </c>
      <c r="G109">
        <v>9.9444999999999997</v>
      </c>
      <c r="H109">
        <v>11.7136</v>
      </c>
      <c r="I109">
        <v>11.972099999999999</v>
      </c>
      <c r="J109">
        <v>12.6745</v>
      </c>
    </row>
    <row r="110" spans="1:10" x14ac:dyDescent="0.3">
      <c r="A110">
        <v>2022</v>
      </c>
      <c r="B110">
        <v>7.0656999999999996</v>
      </c>
      <c r="C110">
        <v>7.6375999999999999</v>
      </c>
      <c r="D110">
        <v>8.1394000000000002</v>
      </c>
      <c r="E110">
        <v>8.7090999999999994</v>
      </c>
      <c r="F110">
        <v>9.9184000000000001</v>
      </c>
      <c r="G110">
        <v>10.7554</v>
      </c>
      <c r="H110">
        <v>12.638400000000001</v>
      </c>
      <c r="I110">
        <v>12.7483</v>
      </c>
      <c r="J110">
        <v>13.736599999999999</v>
      </c>
    </row>
    <row r="111" spans="1:10" x14ac:dyDescent="0.3">
      <c r="A111">
        <v>2023</v>
      </c>
      <c r="B111">
        <v>7.5762</v>
      </c>
      <c r="C111">
        <v>8.1501999999999999</v>
      </c>
      <c r="D111">
        <v>8.6298999999999992</v>
      </c>
      <c r="E111">
        <v>9.0411000000000001</v>
      </c>
      <c r="F111">
        <v>10.2506</v>
      </c>
      <c r="G111">
        <v>11.015599999999999</v>
      </c>
      <c r="H111">
        <v>12.653499999999999</v>
      </c>
      <c r="I111">
        <v>13.0069</v>
      </c>
      <c r="J111">
        <v>13.903600000000001</v>
      </c>
    </row>
    <row r="112" spans="1:10" x14ac:dyDescent="0.3">
      <c r="A112">
        <v>2024</v>
      </c>
      <c r="B112">
        <v>8.0051000000000005</v>
      </c>
      <c r="C112">
        <v>8.5164000000000009</v>
      </c>
      <c r="D112">
        <v>8.9029000000000007</v>
      </c>
      <c r="E112">
        <v>9.2411999999999992</v>
      </c>
      <c r="F112">
        <v>10.3018</v>
      </c>
      <c r="G112">
        <v>10.964</v>
      </c>
      <c r="H112">
        <v>12.318199999999999</v>
      </c>
      <c r="I112">
        <v>12.6983</v>
      </c>
      <c r="J112">
        <v>13.4885</v>
      </c>
    </row>
    <row r="113" spans="1:10" x14ac:dyDescent="0.3">
      <c r="A113">
        <v>2025</v>
      </c>
      <c r="B113">
        <v>8.3768999999999991</v>
      </c>
      <c r="C113">
        <v>8.7990999999999993</v>
      </c>
      <c r="D113">
        <v>9.1029999999999998</v>
      </c>
      <c r="E113">
        <v>9.3742000000000001</v>
      </c>
      <c r="F113">
        <v>10.2483</v>
      </c>
      <c r="G113">
        <v>10.78</v>
      </c>
      <c r="H113">
        <v>11.876799999999999</v>
      </c>
      <c r="I113">
        <v>12.1988</v>
      </c>
      <c r="J113">
        <v>12.8506</v>
      </c>
    </row>
    <row r="114" spans="1:10" x14ac:dyDescent="0.3">
      <c r="A114">
        <v>2026</v>
      </c>
      <c r="B114">
        <v>8.6807999999999996</v>
      </c>
      <c r="C114">
        <v>9.0177999999999994</v>
      </c>
      <c r="D114">
        <v>9.2552000000000003</v>
      </c>
      <c r="E114">
        <v>9.4679000000000002</v>
      </c>
      <c r="F114">
        <v>10.155200000000001</v>
      </c>
      <c r="G114">
        <v>10.570600000000001</v>
      </c>
      <c r="H114">
        <v>11.425800000000001</v>
      </c>
      <c r="I114">
        <v>11.6816</v>
      </c>
      <c r="J114">
        <v>12.1928</v>
      </c>
    </row>
    <row r="115" spans="1:10" x14ac:dyDescent="0.3">
      <c r="A115">
        <v>2027</v>
      </c>
      <c r="B115">
        <v>8.9225999999999992</v>
      </c>
      <c r="C115">
        <v>9.1876999999999995</v>
      </c>
      <c r="D115">
        <v>9.3721999999999994</v>
      </c>
      <c r="E115">
        <v>9.5378000000000007</v>
      </c>
      <c r="F115">
        <v>10.068300000000001</v>
      </c>
      <c r="G115">
        <v>10.387499999999999</v>
      </c>
      <c r="H115">
        <v>11.0397</v>
      </c>
      <c r="I115">
        <v>11.236499999999999</v>
      </c>
      <c r="J115">
        <v>11.626300000000001</v>
      </c>
    </row>
    <row r="116" spans="1:10" x14ac:dyDescent="0.3">
      <c r="A116">
        <v>2028</v>
      </c>
      <c r="B116">
        <v>9.1128</v>
      </c>
      <c r="C116">
        <v>9.3195999999999994</v>
      </c>
      <c r="D116">
        <v>9.4620999999999995</v>
      </c>
      <c r="E116">
        <v>9.5904000000000007</v>
      </c>
      <c r="F116">
        <v>9.9964999999999993</v>
      </c>
      <c r="G116">
        <v>10.2394</v>
      </c>
      <c r="H116">
        <v>10.732100000000001</v>
      </c>
      <c r="I116">
        <v>10.881</v>
      </c>
      <c r="J116">
        <v>11.174099999999999</v>
      </c>
    </row>
    <row r="117" spans="1:10" x14ac:dyDescent="0.3">
      <c r="A117">
        <v>2029</v>
      </c>
      <c r="B117">
        <v>9.2611000000000008</v>
      </c>
      <c r="C117">
        <v>9.4214000000000002</v>
      </c>
      <c r="D117">
        <v>9.5312000000000001</v>
      </c>
      <c r="E117">
        <v>9.6298999999999992</v>
      </c>
      <c r="F117">
        <v>9.9397000000000002</v>
      </c>
      <c r="G117">
        <v>10.123799999999999</v>
      </c>
      <c r="H117">
        <v>10.4945</v>
      </c>
      <c r="I117">
        <v>10.606400000000001</v>
      </c>
      <c r="J117">
        <v>10.8255</v>
      </c>
    </row>
    <row r="118" spans="1:10" x14ac:dyDescent="0.3">
      <c r="A118">
        <v>2030</v>
      </c>
      <c r="B118">
        <v>9.3762000000000008</v>
      </c>
      <c r="C118">
        <v>9.4998000000000005</v>
      </c>
      <c r="D118">
        <v>9.5840999999999994</v>
      </c>
      <c r="E118">
        <v>9.6598000000000006</v>
      </c>
      <c r="F118">
        <v>9.8956999999999997</v>
      </c>
      <c r="G118">
        <v>10.0351</v>
      </c>
      <c r="H118">
        <v>10.313700000000001</v>
      </c>
      <c r="I118">
        <v>10.397600000000001</v>
      </c>
      <c r="J118">
        <v>10.5611</v>
      </c>
    </row>
    <row r="120" spans="1:10" x14ac:dyDescent="0.3">
      <c r="A120" t="s">
        <v>52</v>
      </c>
      <c r="B120" t="s">
        <v>49</v>
      </c>
      <c r="C120" t="s">
        <v>50</v>
      </c>
      <c r="D120">
        <v>1000</v>
      </c>
      <c r="E120" t="s">
        <v>51</v>
      </c>
    </row>
    <row r="122" spans="1:10" x14ac:dyDescent="0.3">
      <c r="A122" t="s">
        <v>30</v>
      </c>
      <c r="B122" t="s">
        <v>44</v>
      </c>
      <c r="C122" t="s">
        <v>45</v>
      </c>
    </row>
    <row r="123" spans="1:10" x14ac:dyDescent="0.3">
      <c r="A123">
        <v>2021</v>
      </c>
      <c r="B123">
        <v>8.7174999999999994</v>
      </c>
      <c r="C123">
        <v>1.6140000000000001</v>
      </c>
    </row>
    <row r="124" spans="1:10" x14ac:dyDescent="0.3">
      <c r="A124">
        <v>2022</v>
      </c>
      <c r="B124">
        <v>9.1969999999999992</v>
      </c>
      <c r="C124">
        <v>1.5921000000000001</v>
      </c>
    </row>
    <row r="125" spans="1:10" x14ac:dyDescent="0.3">
      <c r="A125">
        <v>2023</v>
      </c>
      <c r="B125">
        <v>9.3414999999999999</v>
      </c>
      <c r="C125">
        <v>1.4148000000000001</v>
      </c>
    </row>
    <row r="126" spans="1:10" x14ac:dyDescent="0.3">
      <c r="A126">
        <v>2024</v>
      </c>
      <c r="B126">
        <v>9.3140000000000001</v>
      </c>
      <c r="C126">
        <v>1.1746000000000001</v>
      </c>
    </row>
    <row r="127" spans="1:10" x14ac:dyDescent="0.3">
      <c r="A127">
        <v>2025</v>
      </c>
      <c r="B127">
        <v>9.2240000000000002</v>
      </c>
      <c r="C127">
        <v>0.93359999999999999</v>
      </c>
    </row>
    <row r="128" spans="1:10" x14ac:dyDescent="0.3">
      <c r="A128">
        <v>2026</v>
      </c>
      <c r="B128">
        <v>9.1258999999999997</v>
      </c>
      <c r="C128">
        <v>0.72289999999999999</v>
      </c>
    </row>
    <row r="129" spans="1:10" x14ac:dyDescent="0.3">
      <c r="A129">
        <v>2027</v>
      </c>
      <c r="B129">
        <v>9.0409000000000006</v>
      </c>
      <c r="C129">
        <v>0.55259999999999998</v>
      </c>
    </row>
    <row r="130" spans="1:10" x14ac:dyDescent="0.3">
      <c r="A130">
        <v>2028</v>
      </c>
      <c r="B130">
        <v>8.9730000000000008</v>
      </c>
      <c r="C130">
        <v>0.4199</v>
      </c>
    </row>
    <row r="131" spans="1:10" x14ac:dyDescent="0.3">
      <c r="A131">
        <v>2029</v>
      </c>
      <c r="B131">
        <v>8.9205000000000005</v>
      </c>
      <c r="C131">
        <v>0.31809999999999999</v>
      </c>
    </row>
    <row r="132" spans="1:10" x14ac:dyDescent="0.3">
      <c r="A132">
        <v>2030</v>
      </c>
      <c r="B132">
        <v>8.8805999999999994</v>
      </c>
      <c r="C132">
        <v>0.2409</v>
      </c>
    </row>
    <row r="134" spans="1:10" x14ac:dyDescent="0.3">
      <c r="A134" t="s">
        <v>52</v>
      </c>
      <c r="B134" t="s">
        <v>49</v>
      </c>
      <c r="C134" t="s">
        <v>46</v>
      </c>
    </row>
    <row r="136" spans="1:10" x14ac:dyDescent="0.3">
      <c r="A136" t="s">
        <v>30</v>
      </c>
      <c r="B136" s="2">
        <v>0.01</v>
      </c>
      <c r="C136" s="2">
        <v>0.05</v>
      </c>
      <c r="D136" s="2">
        <v>0.1</v>
      </c>
      <c r="E136" s="2">
        <v>0.25</v>
      </c>
      <c r="F136" s="2">
        <v>0.5</v>
      </c>
      <c r="G136" s="2">
        <v>0.75</v>
      </c>
      <c r="H136" s="2">
        <v>0.9</v>
      </c>
      <c r="I136" s="2">
        <v>0.95</v>
      </c>
      <c r="J136" s="2">
        <v>0.99</v>
      </c>
    </row>
    <row r="137" spans="1:10" x14ac:dyDescent="0.3">
      <c r="A137">
        <v>2021</v>
      </c>
      <c r="B137">
        <v>5.6853999999999996</v>
      </c>
      <c r="C137">
        <v>6.2596999999999996</v>
      </c>
      <c r="D137">
        <v>6.7944000000000004</v>
      </c>
      <c r="E137">
        <v>7.4856999999999996</v>
      </c>
      <c r="F137">
        <v>8.6217000000000006</v>
      </c>
      <c r="G137">
        <v>9.4040999999999997</v>
      </c>
      <c r="H137">
        <v>11.3935</v>
      </c>
      <c r="I137">
        <v>11.51</v>
      </c>
      <c r="J137">
        <v>12.3972</v>
      </c>
    </row>
    <row r="138" spans="1:10" x14ac:dyDescent="0.3">
      <c r="A138">
        <v>2022</v>
      </c>
      <c r="B138">
        <v>6.3167999999999997</v>
      </c>
      <c r="C138">
        <v>6.9111000000000002</v>
      </c>
      <c r="D138">
        <v>7.407</v>
      </c>
      <c r="E138">
        <v>7.8939000000000004</v>
      </c>
      <c r="F138">
        <v>9.1504999999999992</v>
      </c>
      <c r="G138">
        <v>9.9741</v>
      </c>
      <c r="H138">
        <v>11.7652</v>
      </c>
      <c r="I138">
        <v>12.020799999999999</v>
      </c>
      <c r="J138">
        <v>13.0025</v>
      </c>
    </row>
    <row r="139" spans="1:10" x14ac:dyDescent="0.3">
      <c r="A139">
        <v>2023</v>
      </c>
      <c r="B139">
        <v>6.7724000000000002</v>
      </c>
      <c r="C139">
        <v>7.3323999999999998</v>
      </c>
      <c r="D139">
        <v>7.7720000000000002</v>
      </c>
      <c r="E139">
        <v>8.1494</v>
      </c>
      <c r="F139">
        <v>9.3096999999999994</v>
      </c>
      <c r="G139">
        <v>10.0374</v>
      </c>
      <c r="H139">
        <v>11.547599999999999</v>
      </c>
      <c r="I139">
        <v>11.937900000000001</v>
      </c>
      <c r="J139">
        <v>12.7982</v>
      </c>
    </row>
    <row r="140" spans="1:10" x14ac:dyDescent="0.3">
      <c r="A140">
        <v>2024</v>
      </c>
      <c r="B140">
        <v>7.1833999999999998</v>
      </c>
      <c r="C140">
        <v>7.6571999999999996</v>
      </c>
      <c r="D140">
        <v>8.0044000000000004</v>
      </c>
      <c r="E140">
        <v>8.3119999999999994</v>
      </c>
      <c r="F140">
        <v>9.2957999999999998</v>
      </c>
      <c r="G140">
        <v>9.8926999999999996</v>
      </c>
      <c r="H140">
        <v>11.132199999999999</v>
      </c>
      <c r="I140">
        <v>11.488799999999999</v>
      </c>
      <c r="J140">
        <v>12.2182</v>
      </c>
    </row>
    <row r="141" spans="1:10" x14ac:dyDescent="0.3">
      <c r="A141">
        <v>2025</v>
      </c>
      <c r="B141">
        <v>7.5255999999999998</v>
      </c>
      <c r="C141">
        <v>7.9085999999999999</v>
      </c>
      <c r="D141">
        <v>8.1806000000000001</v>
      </c>
      <c r="E141">
        <v>8.4239999999999995</v>
      </c>
      <c r="F141">
        <v>9.2096</v>
      </c>
      <c r="G141">
        <v>9.6851000000000003</v>
      </c>
      <c r="H141">
        <v>10.666499999999999</v>
      </c>
      <c r="I141">
        <v>10.957599999999999</v>
      </c>
      <c r="J141">
        <v>11.542199999999999</v>
      </c>
    </row>
    <row r="142" spans="1:10" x14ac:dyDescent="0.3">
      <c r="A142">
        <v>2026</v>
      </c>
      <c r="B142">
        <v>7.8007</v>
      </c>
      <c r="C142">
        <v>8.1036999999999999</v>
      </c>
      <c r="D142">
        <v>8.3155999999999999</v>
      </c>
      <c r="E142">
        <v>8.5052000000000003</v>
      </c>
      <c r="F142">
        <v>9.1166999999999998</v>
      </c>
      <c r="G142">
        <v>9.4850999999999992</v>
      </c>
      <c r="H142">
        <v>10.2402</v>
      </c>
      <c r="I142">
        <v>10.4672</v>
      </c>
      <c r="J142">
        <v>10.9185</v>
      </c>
    </row>
    <row r="143" spans="1:10" x14ac:dyDescent="0.3">
      <c r="A143">
        <v>2027</v>
      </c>
      <c r="B143">
        <v>8.0181000000000004</v>
      </c>
      <c r="C143">
        <v>8.2552000000000003</v>
      </c>
      <c r="D143">
        <v>8.4192999999999998</v>
      </c>
      <c r="E143">
        <v>8.5668000000000006</v>
      </c>
      <c r="F143">
        <v>9.0363000000000007</v>
      </c>
      <c r="G143">
        <v>9.3178000000000001</v>
      </c>
      <c r="H143">
        <v>9.8904999999999994</v>
      </c>
      <c r="I143">
        <v>10.063499999999999</v>
      </c>
      <c r="J143">
        <v>10.4049</v>
      </c>
    </row>
    <row r="144" spans="1:10" x14ac:dyDescent="0.3">
      <c r="A144">
        <v>2028</v>
      </c>
      <c r="B144">
        <v>8.1882000000000001</v>
      </c>
      <c r="C144">
        <v>8.3725000000000005</v>
      </c>
      <c r="D144">
        <v>8.4990000000000006</v>
      </c>
      <c r="E144">
        <v>8.6128999999999998</v>
      </c>
      <c r="F144">
        <v>8.9715000000000007</v>
      </c>
      <c r="G144">
        <v>9.1852999999999998</v>
      </c>
      <c r="H144">
        <v>9.6168999999999993</v>
      </c>
      <c r="I144">
        <v>9.7472999999999992</v>
      </c>
      <c r="J144">
        <v>10.0032</v>
      </c>
    </row>
    <row r="145" spans="1:10" x14ac:dyDescent="0.3">
      <c r="A145">
        <v>2029</v>
      </c>
      <c r="B145">
        <v>8.3204999999999991</v>
      </c>
      <c r="C145">
        <v>8.4628999999999994</v>
      </c>
      <c r="D145">
        <v>8.5602</v>
      </c>
      <c r="E145">
        <v>8.6476000000000006</v>
      </c>
      <c r="F145">
        <v>8.9208999999999996</v>
      </c>
      <c r="G145">
        <v>9.0828000000000007</v>
      </c>
      <c r="H145">
        <v>9.4072999999999993</v>
      </c>
      <c r="I145">
        <v>9.5052000000000003</v>
      </c>
      <c r="J145">
        <v>9.6963000000000008</v>
      </c>
    </row>
    <row r="146" spans="1:10" x14ac:dyDescent="0.3">
      <c r="A146">
        <v>2030</v>
      </c>
      <c r="B146">
        <v>8.4227000000000007</v>
      </c>
      <c r="C146">
        <v>8.5324000000000009</v>
      </c>
      <c r="D146">
        <v>8.6069999999999993</v>
      </c>
      <c r="E146">
        <v>8.6739999999999995</v>
      </c>
      <c r="F146">
        <v>8.8818999999999999</v>
      </c>
      <c r="G146">
        <v>9.0044000000000004</v>
      </c>
      <c r="H146">
        <v>9.2484999999999999</v>
      </c>
      <c r="I146">
        <v>9.3218999999999994</v>
      </c>
      <c r="J146">
        <v>9.4646000000000008</v>
      </c>
    </row>
    <row r="148" spans="1:10" x14ac:dyDescent="0.3">
      <c r="A148" t="s">
        <v>53</v>
      </c>
      <c r="B148" t="s">
        <v>54</v>
      </c>
      <c r="C148" t="s">
        <v>49</v>
      </c>
      <c r="D148" t="s">
        <v>50</v>
      </c>
      <c r="E148">
        <v>1000</v>
      </c>
      <c r="F148" t="s">
        <v>51</v>
      </c>
    </row>
    <row r="150" spans="1:10" x14ac:dyDescent="0.3">
      <c r="A150" t="s">
        <v>30</v>
      </c>
      <c r="B150" t="s">
        <v>44</v>
      </c>
      <c r="C150" t="s">
        <v>45</v>
      </c>
    </row>
    <row r="151" spans="1:10" x14ac:dyDescent="0.3">
      <c r="A151">
        <v>2021</v>
      </c>
      <c r="B151">
        <v>2.2999999999999998</v>
      </c>
      <c r="C151">
        <v>0</v>
      </c>
    </row>
    <row r="152" spans="1:10" x14ac:dyDescent="0.3">
      <c r="A152">
        <v>2022</v>
      </c>
      <c r="B152">
        <v>2.2999999999999998</v>
      </c>
      <c r="C152">
        <v>0</v>
      </c>
    </row>
    <row r="153" spans="1:10" x14ac:dyDescent="0.3">
      <c r="A153">
        <v>2023</v>
      </c>
      <c r="B153">
        <v>2.2999999999999998</v>
      </c>
      <c r="C153">
        <v>0</v>
      </c>
    </row>
    <row r="154" spans="1:10" x14ac:dyDescent="0.3">
      <c r="A154">
        <v>2024</v>
      </c>
      <c r="B154">
        <v>2.2999999999999998</v>
      </c>
      <c r="C154">
        <v>0</v>
      </c>
    </row>
    <row r="155" spans="1:10" x14ac:dyDescent="0.3">
      <c r="A155">
        <v>2025</v>
      </c>
      <c r="B155">
        <v>2.2999999999999998</v>
      </c>
      <c r="C155">
        <v>0</v>
      </c>
    </row>
    <row r="156" spans="1:10" x14ac:dyDescent="0.3">
      <c r="A156">
        <v>2026</v>
      </c>
      <c r="B156">
        <v>2.2999999999999998</v>
      </c>
      <c r="C156">
        <v>0</v>
      </c>
    </row>
    <row r="157" spans="1:10" x14ac:dyDescent="0.3">
      <c r="A157">
        <v>2027</v>
      </c>
      <c r="B157">
        <v>2.2999999999999998</v>
      </c>
      <c r="C157">
        <v>0</v>
      </c>
    </row>
    <row r="158" spans="1:10" x14ac:dyDescent="0.3">
      <c r="A158">
        <v>2028</v>
      </c>
      <c r="B158">
        <v>2.2999999999999998</v>
      </c>
      <c r="C158">
        <v>0</v>
      </c>
    </row>
    <row r="159" spans="1:10" x14ac:dyDescent="0.3">
      <c r="A159">
        <v>2029</v>
      </c>
      <c r="B159">
        <v>2.2999999999999998</v>
      </c>
      <c r="C159">
        <v>0</v>
      </c>
    </row>
    <row r="160" spans="1:10" x14ac:dyDescent="0.3">
      <c r="A160">
        <v>2030</v>
      </c>
      <c r="B160">
        <v>2.2999999999999998</v>
      </c>
      <c r="C160">
        <v>0</v>
      </c>
    </row>
    <row r="162" spans="1:10" x14ac:dyDescent="0.3">
      <c r="A162" t="s">
        <v>53</v>
      </c>
      <c r="B162" t="s">
        <v>54</v>
      </c>
      <c r="C162" t="s">
        <v>46</v>
      </c>
    </row>
    <row r="164" spans="1:10" x14ac:dyDescent="0.3">
      <c r="A164" t="s">
        <v>30</v>
      </c>
      <c r="B164" s="2">
        <v>0.01</v>
      </c>
      <c r="C164" s="2">
        <v>0.05</v>
      </c>
      <c r="D164" s="2">
        <v>0.1</v>
      </c>
      <c r="E164" s="2">
        <v>0.25</v>
      </c>
      <c r="F164" s="2">
        <v>0.5</v>
      </c>
      <c r="G164" s="2">
        <v>0.75</v>
      </c>
      <c r="H164" s="2">
        <v>0.9</v>
      </c>
      <c r="I164" s="2">
        <v>0.95</v>
      </c>
      <c r="J164" s="2">
        <v>0.99</v>
      </c>
    </row>
    <row r="165" spans="1:10" x14ac:dyDescent="0.3">
      <c r="A165">
        <v>2021</v>
      </c>
      <c r="B165">
        <v>2.2999999999999998</v>
      </c>
      <c r="C165">
        <v>2.2999999999999998</v>
      </c>
      <c r="D165">
        <v>2.2999999999999998</v>
      </c>
      <c r="E165">
        <v>2.2999999999999998</v>
      </c>
      <c r="F165">
        <v>2.2999999999999998</v>
      </c>
      <c r="G165">
        <v>2.2999999999999998</v>
      </c>
      <c r="H165">
        <v>2.2999999999999998</v>
      </c>
      <c r="I165">
        <v>2.2999999999999998</v>
      </c>
      <c r="J165">
        <v>2.2999999999999998</v>
      </c>
    </row>
    <row r="166" spans="1:10" x14ac:dyDescent="0.3">
      <c r="A166">
        <v>2022</v>
      </c>
      <c r="B166">
        <v>2.2995000000000001</v>
      </c>
      <c r="C166">
        <v>2.2999999999999998</v>
      </c>
      <c r="D166">
        <v>2.2999999999999998</v>
      </c>
      <c r="E166">
        <v>2.2999999999999998</v>
      </c>
      <c r="F166">
        <v>2.2999999999999998</v>
      </c>
      <c r="G166">
        <v>2.2999999999999998</v>
      </c>
      <c r="H166">
        <v>2.2999999999999998</v>
      </c>
      <c r="I166">
        <v>2.2999999999999998</v>
      </c>
      <c r="J166">
        <v>2.2999999999999998</v>
      </c>
    </row>
    <row r="167" spans="1:10" x14ac:dyDescent="0.3">
      <c r="A167">
        <v>2023</v>
      </c>
      <c r="B167">
        <v>2.2999999999999998</v>
      </c>
      <c r="C167">
        <v>2.2999999999999998</v>
      </c>
      <c r="D167">
        <v>2.2999999999999998</v>
      </c>
      <c r="E167">
        <v>2.2999999999999998</v>
      </c>
      <c r="F167">
        <v>2.2999999999999998</v>
      </c>
      <c r="G167">
        <v>2.2999999999999998</v>
      </c>
      <c r="H167">
        <v>2.2999999999999998</v>
      </c>
      <c r="I167">
        <v>2.2999999999999998</v>
      </c>
      <c r="J167">
        <v>2.2999999999999998</v>
      </c>
    </row>
    <row r="168" spans="1:10" x14ac:dyDescent="0.3">
      <c r="A168">
        <v>2024</v>
      </c>
      <c r="B168">
        <v>2.2999999999999998</v>
      </c>
      <c r="C168">
        <v>2.2999999999999998</v>
      </c>
      <c r="D168">
        <v>2.2999999999999998</v>
      </c>
      <c r="E168">
        <v>2.2999999999999998</v>
      </c>
      <c r="F168">
        <v>2.2999999999999998</v>
      </c>
      <c r="G168">
        <v>2.2999999999999998</v>
      </c>
      <c r="H168">
        <v>2.2999999999999998</v>
      </c>
      <c r="I168">
        <v>2.2999999999999998</v>
      </c>
      <c r="J168">
        <v>2.2999999999999998</v>
      </c>
    </row>
    <row r="169" spans="1:10" x14ac:dyDescent="0.3">
      <c r="A169">
        <v>2025</v>
      </c>
      <c r="B169">
        <v>2.2999999999999998</v>
      </c>
      <c r="C169">
        <v>2.2999999999999998</v>
      </c>
      <c r="D169">
        <v>2.2999999999999998</v>
      </c>
      <c r="E169">
        <v>2.2999999999999998</v>
      </c>
      <c r="F169">
        <v>2.2999999999999998</v>
      </c>
      <c r="G169">
        <v>2.2999999999999998</v>
      </c>
      <c r="H169">
        <v>2.2999999999999998</v>
      </c>
      <c r="I169">
        <v>2.2999999999999998</v>
      </c>
      <c r="J169">
        <v>2.2999999999999998</v>
      </c>
    </row>
    <row r="170" spans="1:10" x14ac:dyDescent="0.3">
      <c r="A170">
        <v>2026</v>
      </c>
      <c r="B170">
        <v>2.2999999999999998</v>
      </c>
      <c r="C170">
        <v>2.2999999999999998</v>
      </c>
      <c r="D170">
        <v>2.2999999999999998</v>
      </c>
      <c r="E170">
        <v>2.2999999999999998</v>
      </c>
      <c r="F170">
        <v>2.2999999999999998</v>
      </c>
      <c r="G170">
        <v>2.2999999999999998</v>
      </c>
      <c r="H170">
        <v>2.2999999999999998</v>
      </c>
      <c r="I170">
        <v>2.2999999999999998</v>
      </c>
      <c r="J170">
        <v>2.2999999999999998</v>
      </c>
    </row>
    <row r="171" spans="1:10" x14ac:dyDescent="0.3">
      <c r="A171">
        <v>2027</v>
      </c>
      <c r="B171">
        <v>2.2999999999999998</v>
      </c>
      <c r="C171">
        <v>2.2999999999999998</v>
      </c>
      <c r="D171">
        <v>2.2999999999999998</v>
      </c>
      <c r="E171">
        <v>2.2999999999999998</v>
      </c>
      <c r="F171">
        <v>2.2999999999999998</v>
      </c>
      <c r="G171">
        <v>2.2999999999999998</v>
      </c>
      <c r="H171">
        <v>2.2999999999999998</v>
      </c>
      <c r="I171">
        <v>2.2999999999999998</v>
      </c>
      <c r="J171">
        <v>2.2999999999999998</v>
      </c>
    </row>
    <row r="172" spans="1:10" x14ac:dyDescent="0.3">
      <c r="A172">
        <v>2028</v>
      </c>
      <c r="B172">
        <v>2.2999999999999998</v>
      </c>
      <c r="C172">
        <v>2.2999999999999998</v>
      </c>
      <c r="D172">
        <v>2.2999999999999998</v>
      </c>
      <c r="E172">
        <v>2.2999999999999998</v>
      </c>
      <c r="F172">
        <v>2.2999999999999998</v>
      </c>
      <c r="G172">
        <v>2.2999999999999998</v>
      </c>
      <c r="H172">
        <v>2.2999999999999998</v>
      </c>
      <c r="I172">
        <v>2.2999999999999998</v>
      </c>
      <c r="J172">
        <v>2.2999999999999998</v>
      </c>
    </row>
    <row r="173" spans="1:10" x14ac:dyDescent="0.3">
      <c r="A173">
        <v>2029</v>
      </c>
      <c r="B173">
        <v>2.2999999999999998</v>
      </c>
      <c r="C173">
        <v>2.2999999999999998</v>
      </c>
      <c r="D173">
        <v>2.2999999999999998</v>
      </c>
      <c r="E173">
        <v>2.2999999999999998</v>
      </c>
      <c r="F173">
        <v>2.2999999999999998</v>
      </c>
      <c r="G173">
        <v>2.2999999999999998</v>
      </c>
      <c r="H173">
        <v>2.2999999999999998</v>
      </c>
      <c r="I173">
        <v>2.2999999999999998</v>
      </c>
      <c r="J173">
        <v>2.2999999999999998</v>
      </c>
    </row>
    <row r="174" spans="1:10" x14ac:dyDescent="0.3">
      <c r="A174">
        <v>2030</v>
      </c>
      <c r="B174">
        <v>2.2999999999999998</v>
      </c>
      <c r="C174">
        <v>2.2999999999999998</v>
      </c>
      <c r="D174">
        <v>2.2999999999999998</v>
      </c>
      <c r="E174">
        <v>2.2999999999999998</v>
      </c>
      <c r="F174">
        <v>2.2999999999999998</v>
      </c>
      <c r="G174">
        <v>2.2999999999999998</v>
      </c>
      <c r="H174">
        <v>2.2999999999999998</v>
      </c>
      <c r="I174">
        <v>2.2999999999999998</v>
      </c>
      <c r="J174">
        <v>2.2999999999999998</v>
      </c>
    </row>
    <row r="176" spans="1:10" x14ac:dyDescent="0.3">
      <c r="A176" t="s">
        <v>55</v>
      </c>
      <c r="B176" t="s">
        <v>50</v>
      </c>
      <c r="C176">
        <v>1000</v>
      </c>
      <c r="D176" t="s">
        <v>51</v>
      </c>
    </row>
    <row r="178" spans="1:10" x14ac:dyDescent="0.3">
      <c r="A178" t="s">
        <v>30</v>
      </c>
      <c r="B178" t="s">
        <v>44</v>
      </c>
      <c r="C178" t="s">
        <v>45</v>
      </c>
    </row>
    <row r="179" spans="1:10" x14ac:dyDescent="0.3">
      <c r="A179">
        <v>2021</v>
      </c>
      <c r="B179">
        <v>2.2999999999999998</v>
      </c>
      <c r="C179">
        <v>0</v>
      </c>
    </row>
    <row r="180" spans="1:10" x14ac:dyDescent="0.3">
      <c r="A180">
        <v>2022</v>
      </c>
      <c r="B180">
        <v>2.2999999999999998</v>
      </c>
      <c r="C180">
        <v>0</v>
      </c>
    </row>
    <row r="181" spans="1:10" x14ac:dyDescent="0.3">
      <c r="A181">
        <v>2023</v>
      </c>
      <c r="B181">
        <v>2.2999999999999998</v>
      </c>
      <c r="C181">
        <v>0</v>
      </c>
    </row>
    <row r="182" spans="1:10" x14ac:dyDescent="0.3">
      <c r="A182">
        <v>2024</v>
      </c>
      <c r="B182">
        <v>2.2999999999999998</v>
      </c>
      <c r="C182">
        <v>0</v>
      </c>
    </row>
    <row r="183" spans="1:10" x14ac:dyDescent="0.3">
      <c r="A183">
        <v>2025</v>
      </c>
      <c r="B183">
        <v>2.2999999999999998</v>
      </c>
      <c r="C183">
        <v>0</v>
      </c>
    </row>
    <row r="184" spans="1:10" x14ac:dyDescent="0.3">
      <c r="A184">
        <v>2026</v>
      </c>
      <c r="B184">
        <v>2.2999999999999998</v>
      </c>
      <c r="C184">
        <v>0</v>
      </c>
    </row>
    <row r="185" spans="1:10" x14ac:dyDescent="0.3">
      <c r="A185">
        <v>2027</v>
      </c>
      <c r="B185">
        <v>2.2999999999999998</v>
      </c>
      <c r="C185">
        <v>0</v>
      </c>
    </row>
    <row r="186" spans="1:10" x14ac:dyDescent="0.3">
      <c r="A186">
        <v>2028</v>
      </c>
      <c r="B186">
        <v>2.2999999999999998</v>
      </c>
      <c r="C186">
        <v>0</v>
      </c>
    </row>
    <row r="187" spans="1:10" x14ac:dyDescent="0.3">
      <c r="A187">
        <v>2029</v>
      </c>
      <c r="B187">
        <v>2.2999999999999998</v>
      </c>
      <c r="C187">
        <v>0</v>
      </c>
    </row>
    <row r="188" spans="1:10" x14ac:dyDescent="0.3">
      <c r="A188">
        <v>2030</v>
      </c>
      <c r="B188">
        <v>2.2999999999999998</v>
      </c>
      <c r="C188">
        <v>0</v>
      </c>
    </row>
    <row r="190" spans="1:10" x14ac:dyDescent="0.3">
      <c r="A190" t="s">
        <v>55</v>
      </c>
      <c r="B190" t="s">
        <v>46</v>
      </c>
    </row>
    <row r="192" spans="1:10" x14ac:dyDescent="0.3">
      <c r="A192" t="s">
        <v>30</v>
      </c>
      <c r="B192" s="2">
        <v>0.01</v>
      </c>
      <c r="C192" s="2">
        <v>0.05</v>
      </c>
      <c r="D192" s="2">
        <v>0.1</v>
      </c>
      <c r="E192" s="2">
        <v>0.25</v>
      </c>
      <c r="F192" s="2">
        <v>0.5</v>
      </c>
      <c r="G192" s="2">
        <v>0.75</v>
      </c>
      <c r="H192" s="2">
        <v>0.9</v>
      </c>
      <c r="I192" s="2">
        <v>0.95</v>
      </c>
      <c r="J192" s="2">
        <v>0.99</v>
      </c>
    </row>
    <row r="193" spans="1:10" x14ac:dyDescent="0.3">
      <c r="A193">
        <v>2021</v>
      </c>
      <c r="B193">
        <v>2.2999999999999998</v>
      </c>
      <c r="C193">
        <v>2.2999999999999998</v>
      </c>
      <c r="D193">
        <v>2.2999999999999998</v>
      </c>
      <c r="E193">
        <v>2.2999999999999998</v>
      </c>
      <c r="F193">
        <v>2.2999999999999998</v>
      </c>
      <c r="G193">
        <v>2.2999999999999998</v>
      </c>
      <c r="H193">
        <v>2.2999999999999998</v>
      </c>
      <c r="I193">
        <v>2.2999999999999998</v>
      </c>
      <c r="J193">
        <v>2.2999999999999998</v>
      </c>
    </row>
    <row r="194" spans="1:10" x14ac:dyDescent="0.3">
      <c r="A194">
        <v>2022</v>
      </c>
      <c r="B194">
        <v>2.2995000000000001</v>
      </c>
      <c r="C194">
        <v>2.2999999999999998</v>
      </c>
      <c r="D194">
        <v>2.2999999999999998</v>
      </c>
      <c r="E194">
        <v>2.2999999999999998</v>
      </c>
      <c r="F194">
        <v>2.2999999999999998</v>
      </c>
      <c r="G194">
        <v>2.2999999999999998</v>
      </c>
      <c r="H194">
        <v>2.2999999999999998</v>
      </c>
      <c r="I194">
        <v>2.2999999999999998</v>
      </c>
      <c r="J194">
        <v>2.2999999999999998</v>
      </c>
    </row>
    <row r="195" spans="1:10" x14ac:dyDescent="0.3">
      <c r="A195">
        <v>2023</v>
      </c>
      <c r="B195">
        <v>2.2999999999999998</v>
      </c>
      <c r="C195">
        <v>2.2999999999999998</v>
      </c>
      <c r="D195">
        <v>2.2999999999999998</v>
      </c>
      <c r="E195">
        <v>2.2999999999999998</v>
      </c>
      <c r="F195">
        <v>2.2999999999999998</v>
      </c>
      <c r="G195">
        <v>2.2999999999999998</v>
      </c>
      <c r="H195">
        <v>2.2999999999999998</v>
      </c>
      <c r="I195">
        <v>2.2999999999999998</v>
      </c>
      <c r="J195">
        <v>2.2999999999999998</v>
      </c>
    </row>
    <row r="196" spans="1:10" x14ac:dyDescent="0.3">
      <c r="A196">
        <v>2024</v>
      </c>
      <c r="B196">
        <v>2.2999999999999998</v>
      </c>
      <c r="C196">
        <v>2.2999999999999998</v>
      </c>
      <c r="D196">
        <v>2.2999999999999998</v>
      </c>
      <c r="E196">
        <v>2.2999999999999998</v>
      </c>
      <c r="F196">
        <v>2.2999999999999998</v>
      </c>
      <c r="G196">
        <v>2.2999999999999998</v>
      </c>
      <c r="H196">
        <v>2.2999999999999998</v>
      </c>
      <c r="I196">
        <v>2.2999999999999998</v>
      </c>
      <c r="J196">
        <v>2.2999999999999998</v>
      </c>
    </row>
    <row r="197" spans="1:10" x14ac:dyDescent="0.3">
      <c r="A197">
        <v>2025</v>
      </c>
      <c r="B197">
        <v>2.2999999999999998</v>
      </c>
      <c r="C197">
        <v>2.2999999999999998</v>
      </c>
      <c r="D197">
        <v>2.2999999999999998</v>
      </c>
      <c r="E197">
        <v>2.2999999999999998</v>
      </c>
      <c r="F197">
        <v>2.2999999999999998</v>
      </c>
      <c r="G197">
        <v>2.2999999999999998</v>
      </c>
      <c r="H197">
        <v>2.2999999999999998</v>
      </c>
      <c r="I197">
        <v>2.2999999999999998</v>
      </c>
      <c r="J197">
        <v>2.2999999999999998</v>
      </c>
    </row>
    <row r="198" spans="1:10" x14ac:dyDescent="0.3">
      <c r="A198">
        <v>2026</v>
      </c>
      <c r="B198">
        <v>2.2999999999999998</v>
      </c>
      <c r="C198">
        <v>2.2999999999999998</v>
      </c>
      <c r="D198">
        <v>2.2999999999999998</v>
      </c>
      <c r="E198">
        <v>2.2999999999999998</v>
      </c>
      <c r="F198">
        <v>2.2999999999999998</v>
      </c>
      <c r="G198">
        <v>2.2999999999999998</v>
      </c>
      <c r="H198">
        <v>2.2999999999999998</v>
      </c>
      <c r="I198">
        <v>2.2999999999999998</v>
      </c>
      <c r="J198">
        <v>2.2999999999999998</v>
      </c>
    </row>
    <row r="199" spans="1:10" x14ac:dyDescent="0.3">
      <c r="A199">
        <v>2027</v>
      </c>
      <c r="B199">
        <v>2.2999999999999998</v>
      </c>
      <c r="C199">
        <v>2.2999999999999998</v>
      </c>
      <c r="D199">
        <v>2.2999999999999998</v>
      </c>
      <c r="E199">
        <v>2.2999999999999998</v>
      </c>
      <c r="F199">
        <v>2.2999999999999998</v>
      </c>
      <c r="G199">
        <v>2.2999999999999998</v>
      </c>
      <c r="H199">
        <v>2.2999999999999998</v>
      </c>
      <c r="I199">
        <v>2.2999999999999998</v>
      </c>
      <c r="J199">
        <v>2.2999999999999998</v>
      </c>
    </row>
    <row r="200" spans="1:10" x14ac:dyDescent="0.3">
      <c r="A200">
        <v>2028</v>
      </c>
      <c r="B200">
        <v>2.2999999999999998</v>
      </c>
      <c r="C200">
        <v>2.2999999999999998</v>
      </c>
      <c r="D200">
        <v>2.2999999999999998</v>
      </c>
      <c r="E200">
        <v>2.2999999999999998</v>
      </c>
      <c r="F200">
        <v>2.2999999999999998</v>
      </c>
      <c r="G200">
        <v>2.2999999999999998</v>
      </c>
      <c r="H200">
        <v>2.2999999999999998</v>
      </c>
      <c r="I200">
        <v>2.2999999999999998</v>
      </c>
      <c r="J200">
        <v>2.2999999999999998</v>
      </c>
    </row>
    <row r="201" spans="1:10" x14ac:dyDescent="0.3">
      <c r="A201">
        <v>2029</v>
      </c>
      <c r="B201">
        <v>2.2999999999999998</v>
      </c>
      <c r="C201">
        <v>2.2999999999999998</v>
      </c>
      <c r="D201">
        <v>2.2999999999999998</v>
      </c>
      <c r="E201">
        <v>2.2999999999999998</v>
      </c>
      <c r="F201">
        <v>2.2999999999999998</v>
      </c>
      <c r="G201">
        <v>2.2999999999999998</v>
      </c>
      <c r="H201">
        <v>2.2999999999999998</v>
      </c>
      <c r="I201">
        <v>2.2999999999999998</v>
      </c>
      <c r="J201">
        <v>2.2999999999999998</v>
      </c>
    </row>
    <row r="202" spans="1:10" x14ac:dyDescent="0.3">
      <c r="A202">
        <v>2030</v>
      </c>
      <c r="B202">
        <v>2.2999999999999998</v>
      </c>
      <c r="C202">
        <v>2.2999999999999998</v>
      </c>
      <c r="D202">
        <v>2.2999999999999998</v>
      </c>
      <c r="E202">
        <v>2.2999999999999998</v>
      </c>
      <c r="F202">
        <v>2.2999999999999998</v>
      </c>
      <c r="G202">
        <v>2.2999999999999998</v>
      </c>
      <c r="H202">
        <v>2.2999999999999998</v>
      </c>
      <c r="I202">
        <v>2.2999999999999998</v>
      </c>
      <c r="J202">
        <v>2.2999999999999998</v>
      </c>
    </row>
    <row r="204" spans="1:10" x14ac:dyDescent="0.3">
      <c r="A204" t="s">
        <v>56</v>
      </c>
      <c r="B204" t="s">
        <v>57</v>
      </c>
      <c r="C204" t="s">
        <v>58</v>
      </c>
    </row>
    <row r="206" spans="1:10" x14ac:dyDescent="0.3">
      <c r="A206" t="s">
        <v>30</v>
      </c>
      <c r="B206" t="s">
        <v>44</v>
      </c>
      <c r="C206" t="s">
        <v>45</v>
      </c>
    </row>
    <row r="207" spans="1:10" x14ac:dyDescent="0.3">
      <c r="A207">
        <v>2021</v>
      </c>
      <c r="B207">
        <v>0.86119999999999997</v>
      </c>
      <c r="C207">
        <v>0.16189999999999999</v>
      </c>
    </row>
    <row r="208" spans="1:10" x14ac:dyDescent="0.3">
      <c r="A208">
        <v>2022</v>
      </c>
      <c r="B208">
        <v>0.66339999999999999</v>
      </c>
      <c r="C208">
        <v>0.15</v>
      </c>
    </row>
    <row r="209" spans="1:10" x14ac:dyDescent="0.3">
      <c r="A209">
        <v>2023</v>
      </c>
      <c r="B209">
        <v>0.56840000000000002</v>
      </c>
      <c r="C209">
        <v>0.13450000000000001</v>
      </c>
    </row>
    <row r="210" spans="1:10" x14ac:dyDescent="0.3">
      <c r="A210">
        <v>2024</v>
      </c>
      <c r="B210">
        <v>0.54179999999999995</v>
      </c>
      <c r="C210">
        <v>0.1128</v>
      </c>
    </row>
    <row r="211" spans="1:10" x14ac:dyDescent="0.3">
      <c r="A211">
        <v>2025</v>
      </c>
      <c r="B211">
        <v>0.53939999999999999</v>
      </c>
      <c r="C211">
        <v>9.0700000000000003E-2</v>
      </c>
    </row>
    <row r="212" spans="1:10" x14ac:dyDescent="0.3">
      <c r="A212">
        <v>2026</v>
      </c>
      <c r="B212">
        <v>0.54339999999999999</v>
      </c>
      <c r="C212">
        <v>7.1599999999999997E-2</v>
      </c>
    </row>
    <row r="213" spans="1:10" x14ac:dyDescent="0.3">
      <c r="A213">
        <v>2027</v>
      </c>
      <c r="B213">
        <v>0.5484</v>
      </c>
      <c r="C213">
        <v>5.6000000000000001E-2</v>
      </c>
    </row>
    <row r="214" spans="1:10" x14ac:dyDescent="0.3">
      <c r="A214">
        <v>2028</v>
      </c>
      <c r="B214">
        <v>0.55310000000000004</v>
      </c>
      <c r="C214">
        <v>4.36E-2</v>
      </c>
    </row>
    <row r="215" spans="1:10" x14ac:dyDescent="0.3">
      <c r="A215">
        <v>2029</v>
      </c>
      <c r="B215">
        <v>0.55730000000000002</v>
      </c>
      <c r="C215">
        <v>3.3799999999999997E-2</v>
      </c>
    </row>
    <row r="216" spans="1:10" x14ac:dyDescent="0.3">
      <c r="A216">
        <v>2030</v>
      </c>
      <c r="B216">
        <v>0.56069999999999998</v>
      </c>
      <c r="C216">
        <v>2.6100000000000002E-2</v>
      </c>
    </row>
    <row r="218" spans="1:10" x14ac:dyDescent="0.3">
      <c r="A218" t="s">
        <v>56</v>
      </c>
      <c r="B218" t="s">
        <v>57</v>
      </c>
      <c r="C218" t="s">
        <v>58</v>
      </c>
      <c r="D218" t="s">
        <v>46</v>
      </c>
    </row>
    <row r="220" spans="1:10" x14ac:dyDescent="0.3">
      <c r="A220" t="s">
        <v>30</v>
      </c>
      <c r="B220" s="2">
        <v>0.01</v>
      </c>
      <c r="C220" s="2">
        <v>0.05</v>
      </c>
      <c r="D220" s="2">
        <v>0.1</v>
      </c>
      <c r="E220" s="2">
        <v>0.25</v>
      </c>
      <c r="F220" s="2">
        <v>0.5</v>
      </c>
      <c r="G220" s="2">
        <v>0.75</v>
      </c>
      <c r="H220" s="2">
        <v>0.9</v>
      </c>
      <c r="I220" s="2">
        <v>0.95</v>
      </c>
      <c r="J220" s="2">
        <v>0.99</v>
      </c>
    </row>
    <row r="221" spans="1:10" x14ac:dyDescent="0.3">
      <c r="A221">
        <v>2021</v>
      </c>
      <c r="B221">
        <v>0.42899999999999999</v>
      </c>
      <c r="C221">
        <v>0.61119999999999997</v>
      </c>
      <c r="D221">
        <v>0.67959999999999998</v>
      </c>
      <c r="E221">
        <v>0.74339999999999995</v>
      </c>
      <c r="F221">
        <v>0.85350000000000004</v>
      </c>
      <c r="G221">
        <v>0.95320000000000005</v>
      </c>
      <c r="H221">
        <v>1.0468</v>
      </c>
      <c r="I221">
        <v>1.0741000000000001</v>
      </c>
      <c r="J221">
        <v>1.3949</v>
      </c>
    </row>
    <row r="222" spans="1:10" x14ac:dyDescent="0.3">
      <c r="A222">
        <v>2022</v>
      </c>
      <c r="B222">
        <v>0.36</v>
      </c>
      <c r="C222">
        <v>0.44069999999999998</v>
      </c>
      <c r="D222">
        <v>0.47020000000000001</v>
      </c>
      <c r="E222">
        <v>0.57410000000000005</v>
      </c>
      <c r="F222">
        <v>0.63419999999999999</v>
      </c>
      <c r="G222">
        <v>0.74299999999999999</v>
      </c>
      <c r="H222">
        <v>0.86080000000000001</v>
      </c>
      <c r="I222">
        <v>0.92800000000000005</v>
      </c>
      <c r="J222">
        <v>1.0603</v>
      </c>
    </row>
    <row r="223" spans="1:10" x14ac:dyDescent="0.3">
      <c r="A223">
        <v>2023</v>
      </c>
      <c r="B223">
        <v>0.31090000000000001</v>
      </c>
      <c r="C223">
        <v>0.3775</v>
      </c>
      <c r="D223">
        <v>0.3856</v>
      </c>
      <c r="E223">
        <v>0.48120000000000002</v>
      </c>
      <c r="F223">
        <v>0.54220000000000002</v>
      </c>
      <c r="G223">
        <v>0.66410000000000002</v>
      </c>
      <c r="H223">
        <v>0.72929999999999995</v>
      </c>
      <c r="I223">
        <v>0.81189999999999996</v>
      </c>
      <c r="J223">
        <v>0.92800000000000005</v>
      </c>
    </row>
    <row r="224" spans="1:10" x14ac:dyDescent="0.3">
      <c r="A224">
        <v>2024</v>
      </c>
      <c r="B224">
        <v>0.31790000000000002</v>
      </c>
      <c r="C224">
        <v>0.36919999999999997</v>
      </c>
      <c r="D224">
        <v>0.38719999999999999</v>
      </c>
      <c r="E224">
        <v>0.46939999999999998</v>
      </c>
      <c r="F224">
        <v>0.52170000000000005</v>
      </c>
      <c r="G224">
        <v>0.63090000000000002</v>
      </c>
      <c r="H224">
        <v>0.67330000000000001</v>
      </c>
      <c r="I224">
        <v>0.73570000000000002</v>
      </c>
      <c r="J224">
        <v>0.81410000000000005</v>
      </c>
    </row>
    <row r="225" spans="1:10" x14ac:dyDescent="0.3">
      <c r="A225">
        <v>2025</v>
      </c>
      <c r="B225">
        <v>0.3483</v>
      </c>
      <c r="C225">
        <v>0.39300000000000002</v>
      </c>
      <c r="D225">
        <v>0.41170000000000001</v>
      </c>
      <c r="E225">
        <v>0.4819</v>
      </c>
      <c r="F225">
        <v>0.52539999999999998</v>
      </c>
      <c r="G225">
        <v>0.61380000000000001</v>
      </c>
      <c r="H225">
        <v>0.64359999999999995</v>
      </c>
      <c r="I225">
        <v>0.69079999999999997</v>
      </c>
      <c r="J225">
        <v>0.74580000000000002</v>
      </c>
    </row>
    <row r="226" spans="1:10" x14ac:dyDescent="0.3">
      <c r="A226">
        <v>2026</v>
      </c>
      <c r="B226">
        <v>0.38390000000000002</v>
      </c>
      <c r="C226">
        <v>0.42330000000000001</v>
      </c>
      <c r="D226">
        <v>0.44009999999999999</v>
      </c>
      <c r="E226">
        <v>0.49890000000000001</v>
      </c>
      <c r="F226">
        <v>0.5343</v>
      </c>
      <c r="G226">
        <v>0.60319999999999996</v>
      </c>
      <c r="H226">
        <v>0.62519999999999998</v>
      </c>
      <c r="I226">
        <v>0.65969999999999995</v>
      </c>
      <c r="J226">
        <v>0.69879999999999998</v>
      </c>
    </row>
    <row r="227" spans="1:10" x14ac:dyDescent="0.3">
      <c r="A227">
        <v>2027</v>
      </c>
      <c r="B227">
        <v>0.41770000000000002</v>
      </c>
      <c r="C227">
        <v>0.45169999999999999</v>
      </c>
      <c r="D227">
        <v>0.46600000000000003</v>
      </c>
      <c r="E227">
        <v>0.51429999999999998</v>
      </c>
      <c r="F227">
        <v>0.54269999999999996</v>
      </c>
      <c r="G227">
        <v>0.59560000000000002</v>
      </c>
      <c r="H227">
        <v>0.61209999999999998</v>
      </c>
      <c r="I227">
        <v>0.63739999999999997</v>
      </c>
      <c r="J227">
        <v>0.66559999999999997</v>
      </c>
    </row>
    <row r="228" spans="1:10" x14ac:dyDescent="0.3">
      <c r="A228">
        <v>2028</v>
      </c>
      <c r="B228">
        <v>0.44750000000000001</v>
      </c>
      <c r="C228">
        <v>0.47620000000000001</v>
      </c>
      <c r="D228">
        <v>0.48820000000000002</v>
      </c>
      <c r="E228">
        <v>0.5272</v>
      </c>
      <c r="F228">
        <v>0.54949999999999999</v>
      </c>
      <c r="G228">
        <v>0.59009999999999996</v>
      </c>
      <c r="H228">
        <v>0.60240000000000005</v>
      </c>
      <c r="I228">
        <v>0.62119999999999997</v>
      </c>
      <c r="J228">
        <v>0.64170000000000005</v>
      </c>
    </row>
    <row r="229" spans="1:10" x14ac:dyDescent="0.3">
      <c r="A229">
        <v>2029</v>
      </c>
      <c r="B229">
        <v>0.47299999999999998</v>
      </c>
      <c r="C229">
        <v>0.49669999999999997</v>
      </c>
      <c r="D229">
        <v>0.50639999999999996</v>
      </c>
      <c r="E229">
        <v>0.53759999999999997</v>
      </c>
      <c r="F229">
        <v>0.55500000000000005</v>
      </c>
      <c r="G229">
        <v>0.58599999999999997</v>
      </c>
      <c r="H229">
        <v>0.59519999999999995</v>
      </c>
      <c r="I229">
        <v>0.60919999999999996</v>
      </c>
      <c r="J229">
        <v>0.62429999999999997</v>
      </c>
    </row>
    <row r="230" spans="1:10" x14ac:dyDescent="0.3">
      <c r="A230">
        <v>2030</v>
      </c>
      <c r="B230">
        <v>0.49419999999999997</v>
      </c>
      <c r="C230">
        <v>0.51339999999999997</v>
      </c>
      <c r="D230">
        <v>0.5212</v>
      </c>
      <c r="E230">
        <v>0.54569999999999996</v>
      </c>
      <c r="F230">
        <v>0.55920000000000003</v>
      </c>
      <c r="G230">
        <v>0.58289999999999997</v>
      </c>
      <c r="H230">
        <v>0.58989999999999998</v>
      </c>
      <c r="I230">
        <v>0.60029999999999994</v>
      </c>
      <c r="J230">
        <v>0.61150000000000004</v>
      </c>
    </row>
    <row r="232" spans="1:10" x14ac:dyDescent="0.3">
      <c r="A232" s="3">
        <v>45292</v>
      </c>
      <c r="B232" t="s">
        <v>48</v>
      </c>
      <c r="C232" t="s">
        <v>59</v>
      </c>
      <c r="D232" t="s">
        <v>60</v>
      </c>
      <c r="E232" t="s">
        <v>11</v>
      </c>
      <c r="F232" t="s">
        <v>61</v>
      </c>
      <c r="G232">
        <v>1000</v>
      </c>
      <c r="H232" t="s">
        <v>42</v>
      </c>
    </row>
    <row r="234" spans="1:10" x14ac:dyDescent="0.3">
      <c r="A234">
        <v>2021</v>
      </c>
    </row>
    <row r="236" spans="1:10" x14ac:dyDescent="0.3">
      <c r="A236" t="s">
        <v>11</v>
      </c>
      <c r="B236" s="2">
        <v>0.01</v>
      </c>
      <c r="C236" s="2">
        <v>0.05</v>
      </c>
      <c r="D236" s="2">
        <v>0.1</v>
      </c>
      <c r="E236" s="2">
        <v>0.25</v>
      </c>
      <c r="F236" s="2">
        <v>0.5</v>
      </c>
      <c r="G236" s="2">
        <v>0.75</v>
      </c>
      <c r="H236" s="2">
        <v>0.9</v>
      </c>
      <c r="I236" s="2">
        <v>0.95</v>
      </c>
      <c r="J236" s="2">
        <v>0.99</v>
      </c>
    </row>
    <row r="237" spans="1:10" x14ac:dyDescent="0.3">
      <c r="A237">
        <v>1</v>
      </c>
      <c r="B237">
        <v>140.23699999999999</v>
      </c>
      <c r="C237">
        <v>175.09</v>
      </c>
      <c r="D237">
        <v>184.83199999999999</v>
      </c>
      <c r="E237">
        <v>216.71299999999999</v>
      </c>
      <c r="F237">
        <v>261.14800000000002</v>
      </c>
      <c r="G237">
        <v>317.36900000000003</v>
      </c>
      <c r="H237">
        <v>385.62900000000002</v>
      </c>
      <c r="I237">
        <v>409.50799999999998</v>
      </c>
      <c r="J237">
        <v>464.92500000000001</v>
      </c>
    </row>
    <row r="238" spans="1:10" x14ac:dyDescent="0.3">
      <c r="A238">
        <v>2</v>
      </c>
      <c r="B238">
        <v>58.938899999999997</v>
      </c>
      <c r="C238">
        <v>77.947699999999998</v>
      </c>
      <c r="D238">
        <v>80.861999999999995</v>
      </c>
      <c r="E238">
        <v>85.445099999999996</v>
      </c>
      <c r="F238">
        <v>100.4175</v>
      </c>
      <c r="G238">
        <v>112.524</v>
      </c>
      <c r="H238">
        <v>125.34699999999999</v>
      </c>
      <c r="I238">
        <v>138.49799999999999</v>
      </c>
      <c r="J238">
        <v>148.43899999999999</v>
      </c>
    </row>
    <row r="239" spans="1:10" x14ac:dyDescent="0.3">
      <c r="A239">
        <v>3</v>
      </c>
      <c r="B239">
        <v>34.198599999999999</v>
      </c>
      <c r="C239">
        <v>41.346600000000002</v>
      </c>
      <c r="D239">
        <v>43.517699999999998</v>
      </c>
      <c r="E239">
        <v>47.938099999999999</v>
      </c>
      <c r="F239">
        <v>54.8765</v>
      </c>
      <c r="G239">
        <v>60.445500000000003</v>
      </c>
      <c r="H239">
        <v>67.3245</v>
      </c>
      <c r="I239">
        <v>74.481700000000004</v>
      </c>
      <c r="J239">
        <v>84.833500000000001</v>
      </c>
    </row>
    <row r="240" spans="1:10" x14ac:dyDescent="0.3">
      <c r="A240">
        <v>4</v>
      </c>
      <c r="B240">
        <v>4.4701000000000004</v>
      </c>
      <c r="C240">
        <v>6.3288000000000002</v>
      </c>
      <c r="D240">
        <v>7.3712</v>
      </c>
      <c r="E240">
        <v>8.3369</v>
      </c>
      <c r="F240">
        <v>9.5329999999999995</v>
      </c>
      <c r="G240">
        <v>10.835800000000001</v>
      </c>
      <c r="H240">
        <v>12.5169</v>
      </c>
      <c r="I240">
        <v>14.0136</v>
      </c>
      <c r="J240">
        <v>20.605399999999999</v>
      </c>
    </row>
    <row r="241" spans="1:10" x14ac:dyDescent="0.3">
      <c r="A241">
        <v>5</v>
      </c>
      <c r="B241">
        <v>1.2938000000000001</v>
      </c>
      <c r="C241">
        <v>1.6031</v>
      </c>
      <c r="D241">
        <v>1.7337</v>
      </c>
      <c r="E241">
        <v>2.2441</v>
      </c>
      <c r="F241">
        <v>2.6907000000000001</v>
      </c>
      <c r="G241">
        <v>3.2694999999999999</v>
      </c>
      <c r="H241">
        <v>4.2092000000000001</v>
      </c>
      <c r="I241">
        <v>4.8898000000000001</v>
      </c>
      <c r="J241">
        <v>7.4995000000000003</v>
      </c>
    </row>
    <row r="242" spans="1:10" x14ac:dyDescent="0.3">
      <c r="A242">
        <v>6</v>
      </c>
      <c r="B242">
        <v>0.29170000000000001</v>
      </c>
      <c r="C242">
        <v>0.48420000000000002</v>
      </c>
      <c r="D242">
        <v>0.60240000000000005</v>
      </c>
      <c r="E242">
        <v>0.69359999999999999</v>
      </c>
      <c r="F242">
        <v>0.96650000000000003</v>
      </c>
      <c r="G242">
        <v>1.2286999999999999</v>
      </c>
      <c r="H242">
        <v>1.8233999999999999</v>
      </c>
      <c r="I242">
        <v>2.1764999999999999</v>
      </c>
      <c r="J242">
        <v>5.0518000000000001</v>
      </c>
    </row>
    <row r="243" spans="1:10" x14ac:dyDescent="0.3">
      <c r="A243">
        <v>7</v>
      </c>
      <c r="B243">
        <v>2.7799999999999998E-2</v>
      </c>
      <c r="C243">
        <v>5.8400000000000001E-2</v>
      </c>
      <c r="D243">
        <v>7.3899999999999993E-2</v>
      </c>
      <c r="E243">
        <v>0.10249999999999999</v>
      </c>
      <c r="F243">
        <v>0.15909999999999999</v>
      </c>
      <c r="G243">
        <v>0.2261</v>
      </c>
      <c r="H243">
        <v>0.31640000000000001</v>
      </c>
      <c r="I243">
        <v>0.39960000000000001</v>
      </c>
      <c r="J243">
        <v>1.3048999999999999</v>
      </c>
    </row>
    <row r="244" spans="1:10" x14ac:dyDescent="0.3">
      <c r="A244">
        <v>8</v>
      </c>
      <c r="B244">
        <v>8.2000000000000007E-3</v>
      </c>
      <c r="C244">
        <v>2.92E-2</v>
      </c>
      <c r="D244">
        <v>3.6999999999999998E-2</v>
      </c>
      <c r="E244">
        <v>5.8400000000000001E-2</v>
      </c>
      <c r="F244">
        <v>0.10920000000000001</v>
      </c>
      <c r="G244">
        <v>0.16700000000000001</v>
      </c>
      <c r="H244">
        <v>0.25750000000000001</v>
      </c>
      <c r="I244">
        <v>0.4456</v>
      </c>
      <c r="J244">
        <v>2.1858</v>
      </c>
    </row>
    <row r="245" spans="1:10" x14ac:dyDescent="0.3">
      <c r="A245">
        <v>9</v>
      </c>
      <c r="B245">
        <v>2.9999999999999997E-4</v>
      </c>
      <c r="C245">
        <v>1.4E-3</v>
      </c>
      <c r="D245">
        <v>2.0999999999999999E-3</v>
      </c>
      <c r="E245">
        <v>3.5000000000000001E-3</v>
      </c>
      <c r="F245">
        <v>8.5000000000000006E-3</v>
      </c>
      <c r="G245">
        <v>1.44E-2</v>
      </c>
      <c r="H245">
        <v>2.23E-2</v>
      </c>
      <c r="I245">
        <v>3.3399999999999999E-2</v>
      </c>
      <c r="J245">
        <v>0.2402</v>
      </c>
    </row>
    <row r="246" spans="1:10" x14ac:dyDescent="0.3">
      <c r="A246">
        <v>10</v>
      </c>
      <c r="B246">
        <v>1E-4</v>
      </c>
      <c r="C246">
        <v>5.0000000000000001E-4</v>
      </c>
      <c r="D246">
        <v>6.9999999999999999E-4</v>
      </c>
      <c r="E246">
        <v>1.5E-3</v>
      </c>
      <c r="F246">
        <v>4.3E-3</v>
      </c>
      <c r="G246">
        <v>6.8999999999999999E-3</v>
      </c>
      <c r="H246">
        <v>1.43E-2</v>
      </c>
      <c r="I246">
        <v>2.4199999999999999E-2</v>
      </c>
      <c r="J246">
        <v>0.26090000000000002</v>
      </c>
    </row>
    <row r="247" spans="1:10" x14ac:dyDescent="0.3">
      <c r="A247">
        <v>11</v>
      </c>
      <c r="B247">
        <v>0</v>
      </c>
      <c r="C247">
        <v>1E-4</v>
      </c>
      <c r="D247">
        <v>2.0000000000000001E-4</v>
      </c>
      <c r="E247">
        <v>4.0000000000000002E-4</v>
      </c>
      <c r="F247">
        <v>1.4E-3</v>
      </c>
      <c r="G247">
        <v>2.8E-3</v>
      </c>
      <c r="H247">
        <v>5.1000000000000004E-3</v>
      </c>
      <c r="I247">
        <v>8.2000000000000007E-3</v>
      </c>
      <c r="J247">
        <v>0.1988</v>
      </c>
    </row>
    <row r="248" spans="1:10" x14ac:dyDescent="0.3">
      <c r="A248">
        <v>12</v>
      </c>
      <c r="B248">
        <v>0</v>
      </c>
      <c r="C248">
        <v>0</v>
      </c>
      <c r="D248">
        <v>0</v>
      </c>
      <c r="E248">
        <v>0</v>
      </c>
      <c r="F248">
        <v>1E-4</v>
      </c>
      <c r="G248">
        <v>2.9999999999999997E-4</v>
      </c>
      <c r="H248">
        <v>5.0000000000000001E-4</v>
      </c>
      <c r="I248">
        <v>8.0000000000000004E-4</v>
      </c>
      <c r="J248">
        <v>2.8000000000000001E-2</v>
      </c>
    </row>
    <row r="249" spans="1:10" x14ac:dyDescent="0.3">
      <c r="A249">
        <v>13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2.0000000000000001E-4</v>
      </c>
      <c r="H249">
        <v>2.9999999999999997E-4</v>
      </c>
      <c r="I249">
        <v>5.0000000000000001E-4</v>
      </c>
      <c r="J249">
        <v>3.1600000000000003E-2</v>
      </c>
    </row>
    <row r="250" spans="1:10" x14ac:dyDescent="0.3">
      <c r="A250">
        <v>14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1E-4</v>
      </c>
      <c r="I250">
        <v>1E-4</v>
      </c>
      <c r="J250">
        <v>1.83E-2</v>
      </c>
    </row>
    <row r="251" spans="1:10" x14ac:dyDescent="0.3">
      <c r="A251" t="s">
        <v>62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1.2699999999999999E-2</v>
      </c>
    </row>
    <row r="253" spans="1:10" x14ac:dyDescent="0.3">
      <c r="A253">
        <v>2022</v>
      </c>
    </row>
    <row r="255" spans="1:10" x14ac:dyDescent="0.3">
      <c r="A255" t="s">
        <v>11</v>
      </c>
      <c r="B255" s="2">
        <v>0.01</v>
      </c>
      <c r="C255" s="2">
        <v>0.05</v>
      </c>
      <c r="D255" s="2">
        <v>0.1</v>
      </c>
      <c r="E255" s="2">
        <v>0.25</v>
      </c>
      <c r="F255" s="2">
        <v>0.5</v>
      </c>
      <c r="G255" s="2">
        <v>0.75</v>
      </c>
      <c r="H255" s="2">
        <v>0.9</v>
      </c>
      <c r="I255" s="2">
        <v>0.95</v>
      </c>
      <c r="J255" s="2">
        <v>0.99</v>
      </c>
    </row>
    <row r="256" spans="1:10" x14ac:dyDescent="0.3">
      <c r="A256">
        <v>1</v>
      </c>
      <c r="B256">
        <v>171.6344</v>
      </c>
      <c r="C256">
        <v>171.6344</v>
      </c>
      <c r="D256">
        <v>171.6344</v>
      </c>
      <c r="E256">
        <v>171.6344</v>
      </c>
      <c r="F256">
        <v>171.6344</v>
      </c>
      <c r="G256">
        <v>171.6344</v>
      </c>
      <c r="H256">
        <v>171.6344</v>
      </c>
      <c r="I256">
        <v>171.6344</v>
      </c>
      <c r="J256">
        <v>171.6344</v>
      </c>
    </row>
    <row r="257" spans="1:10" x14ac:dyDescent="0.3">
      <c r="A257">
        <v>2</v>
      </c>
      <c r="B257">
        <v>81.131399999999999</v>
      </c>
      <c r="C257">
        <v>102.0517</v>
      </c>
      <c r="D257">
        <v>108.047</v>
      </c>
      <c r="E257">
        <v>127.1931</v>
      </c>
      <c r="F257">
        <v>154.98410000000001</v>
      </c>
      <c r="G257">
        <v>188.05260000000001</v>
      </c>
      <c r="H257">
        <v>230.12119999999999</v>
      </c>
      <c r="I257">
        <v>241.76410000000001</v>
      </c>
      <c r="J257">
        <v>277.1327</v>
      </c>
    </row>
    <row r="258" spans="1:10" x14ac:dyDescent="0.3">
      <c r="A258">
        <v>3</v>
      </c>
      <c r="B258">
        <v>24.969899999999999</v>
      </c>
      <c r="C258">
        <v>37.652200000000001</v>
      </c>
      <c r="D258">
        <v>38.6892</v>
      </c>
      <c r="E258">
        <v>41.7301</v>
      </c>
      <c r="F258">
        <v>49.715800000000002</v>
      </c>
      <c r="G258">
        <v>57.686799999999998</v>
      </c>
      <c r="H258">
        <v>64.943299999999994</v>
      </c>
      <c r="I258">
        <v>72.122600000000006</v>
      </c>
      <c r="J258">
        <v>78.797300000000007</v>
      </c>
    </row>
    <row r="259" spans="1:10" x14ac:dyDescent="0.3">
      <c r="A259">
        <v>4</v>
      </c>
      <c r="B259">
        <v>10.426399999999999</v>
      </c>
      <c r="C259">
        <v>14.541</v>
      </c>
      <c r="D259">
        <v>16.3916</v>
      </c>
      <c r="E259">
        <v>18.788399999999999</v>
      </c>
      <c r="F259">
        <v>21.769200000000001</v>
      </c>
      <c r="G259">
        <v>25.917000000000002</v>
      </c>
      <c r="H259">
        <v>30.4526</v>
      </c>
      <c r="I259">
        <v>34.179099999999998</v>
      </c>
      <c r="J259">
        <v>41.306100000000001</v>
      </c>
    </row>
    <row r="260" spans="1:10" x14ac:dyDescent="0.3">
      <c r="A260">
        <v>5</v>
      </c>
      <c r="B260">
        <v>1.3876999999999999</v>
      </c>
      <c r="C260">
        <v>1.9787999999999999</v>
      </c>
      <c r="D260">
        <v>2.4074</v>
      </c>
      <c r="E260">
        <v>2.8370000000000002</v>
      </c>
      <c r="F260">
        <v>3.4296000000000002</v>
      </c>
      <c r="G260">
        <v>4.2073999999999998</v>
      </c>
      <c r="H260">
        <v>5.1559999999999997</v>
      </c>
      <c r="I260">
        <v>5.5640999999999998</v>
      </c>
      <c r="J260">
        <v>9.7897999999999996</v>
      </c>
    </row>
    <row r="261" spans="1:10" x14ac:dyDescent="0.3">
      <c r="A261">
        <v>6</v>
      </c>
      <c r="B261">
        <v>0.38159999999999999</v>
      </c>
      <c r="C261">
        <v>0.41830000000000001</v>
      </c>
      <c r="D261">
        <v>0.52229999999999999</v>
      </c>
      <c r="E261">
        <v>0.73839999999999995</v>
      </c>
      <c r="F261">
        <v>0.91520000000000001</v>
      </c>
      <c r="G261">
        <v>1.1768000000000001</v>
      </c>
      <c r="H261">
        <v>1.6264000000000001</v>
      </c>
      <c r="I261">
        <v>1.917</v>
      </c>
      <c r="J261">
        <v>3.5026000000000002</v>
      </c>
    </row>
    <row r="262" spans="1:10" x14ac:dyDescent="0.3">
      <c r="A262">
        <v>7</v>
      </c>
      <c r="B262">
        <v>8.6499999999999994E-2</v>
      </c>
      <c r="C262">
        <v>0.1565</v>
      </c>
      <c r="D262">
        <v>0.1888</v>
      </c>
      <c r="E262">
        <v>0.23780000000000001</v>
      </c>
      <c r="F262">
        <v>0.31790000000000002</v>
      </c>
      <c r="G262">
        <v>0.45679999999999998</v>
      </c>
      <c r="H262">
        <v>0.7077</v>
      </c>
      <c r="I262">
        <v>0.85619999999999996</v>
      </c>
      <c r="J262">
        <v>2.3765999999999998</v>
      </c>
    </row>
    <row r="263" spans="1:10" x14ac:dyDescent="0.3">
      <c r="A263">
        <v>8</v>
      </c>
      <c r="B263">
        <v>8.3999999999999995E-3</v>
      </c>
      <c r="C263">
        <v>1.9099999999999999E-2</v>
      </c>
      <c r="D263">
        <v>2.3699999999999999E-2</v>
      </c>
      <c r="E263">
        <v>3.4299999999999997E-2</v>
      </c>
      <c r="F263">
        <v>5.5E-2</v>
      </c>
      <c r="G263">
        <v>8.5000000000000006E-2</v>
      </c>
      <c r="H263">
        <v>0.12809999999999999</v>
      </c>
      <c r="I263">
        <v>0.15340000000000001</v>
      </c>
      <c r="J263">
        <v>0.62260000000000004</v>
      </c>
    </row>
    <row r="264" spans="1:10" x14ac:dyDescent="0.3">
      <c r="A264">
        <v>9</v>
      </c>
      <c r="B264">
        <v>2.5000000000000001E-3</v>
      </c>
      <c r="C264">
        <v>9.4000000000000004E-3</v>
      </c>
      <c r="D264">
        <v>1.23E-2</v>
      </c>
      <c r="E264">
        <v>2.1000000000000001E-2</v>
      </c>
      <c r="F264">
        <v>3.8600000000000002E-2</v>
      </c>
      <c r="G264">
        <v>6.54E-2</v>
      </c>
      <c r="H264">
        <v>0.1043</v>
      </c>
      <c r="I264">
        <v>0.17449999999999999</v>
      </c>
      <c r="J264">
        <v>1.0573999999999999</v>
      </c>
    </row>
    <row r="265" spans="1:10" x14ac:dyDescent="0.3">
      <c r="A265">
        <v>10</v>
      </c>
      <c r="B265">
        <v>1E-4</v>
      </c>
      <c r="C265">
        <v>5.0000000000000001E-4</v>
      </c>
      <c r="D265">
        <v>6.9999999999999999E-4</v>
      </c>
      <c r="E265">
        <v>1.1999999999999999E-3</v>
      </c>
      <c r="F265">
        <v>2.8999999999999998E-3</v>
      </c>
      <c r="G265">
        <v>5.5999999999999999E-3</v>
      </c>
      <c r="H265">
        <v>8.6E-3</v>
      </c>
      <c r="I265">
        <v>1.4500000000000001E-2</v>
      </c>
      <c r="J265">
        <v>0.1176</v>
      </c>
    </row>
    <row r="266" spans="1:10" x14ac:dyDescent="0.3">
      <c r="A266">
        <v>11</v>
      </c>
      <c r="B266">
        <v>0</v>
      </c>
      <c r="C266">
        <v>2.0000000000000001E-4</v>
      </c>
      <c r="D266">
        <v>2.9999999999999997E-4</v>
      </c>
      <c r="E266">
        <v>5.9999999999999995E-4</v>
      </c>
      <c r="F266">
        <v>1.5E-3</v>
      </c>
      <c r="G266">
        <v>2.5999999999999999E-3</v>
      </c>
      <c r="H266">
        <v>6.0000000000000001E-3</v>
      </c>
      <c r="I266">
        <v>0.01</v>
      </c>
      <c r="J266">
        <v>0.1288</v>
      </c>
    </row>
    <row r="267" spans="1:10" x14ac:dyDescent="0.3">
      <c r="A267">
        <v>12</v>
      </c>
      <c r="B267">
        <v>0</v>
      </c>
      <c r="C267">
        <v>0</v>
      </c>
      <c r="D267">
        <v>1E-4</v>
      </c>
      <c r="E267">
        <v>1E-4</v>
      </c>
      <c r="F267">
        <v>5.0000000000000001E-4</v>
      </c>
      <c r="G267">
        <v>1E-3</v>
      </c>
      <c r="H267">
        <v>2.0999999999999999E-3</v>
      </c>
      <c r="I267">
        <v>3.3E-3</v>
      </c>
      <c r="J267">
        <v>9.8900000000000002E-2</v>
      </c>
    </row>
    <row r="268" spans="1:10" x14ac:dyDescent="0.3">
      <c r="A268">
        <v>13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1E-4</v>
      </c>
      <c r="H268">
        <v>2.0000000000000001E-4</v>
      </c>
      <c r="I268">
        <v>2.9999999999999997E-4</v>
      </c>
      <c r="J268">
        <v>1.4E-2</v>
      </c>
    </row>
    <row r="269" spans="1:10" x14ac:dyDescent="0.3">
      <c r="A269">
        <v>14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1E-4</v>
      </c>
      <c r="H269">
        <v>1E-4</v>
      </c>
      <c r="I269">
        <v>2.0000000000000001E-4</v>
      </c>
      <c r="J269">
        <v>1.5900000000000001E-2</v>
      </c>
    </row>
    <row r="270" spans="1:10" x14ac:dyDescent="0.3">
      <c r="A270" t="s">
        <v>62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1E-4</v>
      </c>
      <c r="J270">
        <v>1.6299999999999999E-2</v>
      </c>
    </row>
    <row r="272" spans="1:10" x14ac:dyDescent="0.3">
      <c r="A272">
        <v>2023</v>
      </c>
    </row>
    <row r="274" spans="1:10" x14ac:dyDescent="0.3">
      <c r="A274" t="s">
        <v>11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</row>
    <row r="275" spans="1:10" x14ac:dyDescent="0.3">
      <c r="A275">
        <v>1</v>
      </c>
      <c r="B275">
        <v>171.6344</v>
      </c>
      <c r="C275">
        <v>171.6344</v>
      </c>
      <c r="D275">
        <v>171.6344</v>
      </c>
      <c r="E275">
        <v>171.6344</v>
      </c>
      <c r="F275">
        <v>171.6344</v>
      </c>
      <c r="G275">
        <v>171.6344</v>
      </c>
      <c r="H275">
        <v>171.6344</v>
      </c>
      <c r="I275">
        <v>171.6344</v>
      </c>
      <c r="J275">
        <v>171.6344</v>
      </c>
    </row>
    <row r="276" spans="1:10" x14ac:dyDescent="0.3">
      <c r="A276">
        <v>2</v>
      </c>
      <c r="B276">
        <v>99.091099999999997</v>
      </c>
      <c r="C276">
        <v>100.09480000000001</v>
      </c>
      <c r="D276">
        <v>100.6919</v>
      </c>
      <c r="E276">
        <v>101.41289999999999</v>
      </c>
      <c r="F276">
        <v>102.2961</v>
      </c>
      <c r="G276">
        <v>102.75230000000001</v>
      </c>
      <c r="H276">
        <v>103.5504</v>
      </c>
      <c r="I276">
        <v>103.6238</v>
      </c>
      <c r="J276">
        <v>103.9259</v>
      </c>
    </row>
    <row r="277" spans="1:10" x14ac:dyDescent="0.3">
      <c r="A277">
        <v>3</v>
      </c>
      <c r="B277">
        <v>38.209600000000002</v>
      </c>
      <c r="C277">
        <v>50.4681</v>
      </c>
      <c r="D277">
        <v>55.509399999999999</v>
      </c>
      <c r="E277">
        <v>63.069000000000003</v>
      </c>
      <c r="F277">
        <v>81.492500000000007</v>
      </c>
      <c r="G277">
        <v>99.7363</v>
      </c>
      <c r="H277">
        <v>128.5317</v>
      </c>
      <c r="I277">
        <v>135.55099999999999</v>
      </c>
      <c r="J277">
        <v>157.09209999999999</v>
      </c>
    </row>
    <row r="278" spans="1:10" x14ac:dyDescent="0.3">
      <c r="A278">
        <v>4</v>
      </c>
      <c r="B278">
        <v>9.1257999999999999</v>
      </c>
      <c r="C278">
        <v>14.052099999999999</v>
      </c>
      <c r="D278">
        <v>16.238800000000001</v>
      </c>
      <c r="E278">
        <v>18.617999999999999</v>
      </c>
      <c r="F278">
        <v>22.7681</v>
      </c>
      <c r="G278">
        <v>27.2499</v>
      </c>
      <c r="H278">
        <v>32.963999999999999</v>
      </c>
      <c r="I278">
        <v>35.089700000000001</v>
      </c>
      <c r="J278">
        <v>39.105600000000003</v>
      </c>
    </row>
    <row r="279" spans="1:10" x14ac:dyDescent="0.3">
      <c r="A279">
        <v>5</v>
      </c>
      <c r="B279">
        <v>3.2928000000000002</v>
      </c>
      <c r="C279">
        <v>4.9821</v>
      </c>
      <c r="D279">
        <v>6.1384999999999996</v>
      </c>
      <c r="E279">
        <v>7.3003999999999998</v>
      </c>
      <c r="F279">
        <v>9.1145999999999994</v>
      </c>
      <c r="G279">
        <v>11.4512</v>
      </c>
      <c r="H279">
        <v>13.8645</v>
      </c>
      <c r="I279">
        <v>16.209099999999999</v>
      </c>
      <c r="J279">
        <v>21.429200000000002</v>
      </c>
    </row>
    <row r="280" spans="1:10" x14ac:dyDescent="0.3">
      <c r="A280">
        <v>6</v>
      </c>
      <c r="B280">
        <v>0.38850000000000001</v>
      </c>
      <c r="C280">
        <v>0.70150000000000001</v>
      </c>
      <c r="D280">
        <v>0.85409999999999997</v>
      </c>
      <c r="E280">
        <v>1.1168</v>
      </c>
      <c r="F280">
        <v>1.3879999999999999</v>
      </c>
      <c r="G280">
        <v>1.7747999999999999</v>
      </c>
      <c r="H280">
        <v>2.3563999999999998</v>
      </c>
      <c r="I280">
        <v>2.5937000000000001</v>
      </c>
      <c r="J280">
        <v>5.0114999999999998</v>
      </c>
    </row>
    <row r="281" spans="1:10" x14ac:dyDescent="0.3">
      <c r="A281">
        <v>7</v>
      </c>
      <c r="B281">
        <v>0.1138</v>
      </c>
      <c r="C281">
        <v>0.13639999999999999</v>
      </c>
      <c r="D281">
        <v>0.20250000000000001</v>
      </c>
      <c r="E281">
        <v>0.26989999999999997</v>
      </c>
      <c r="F281">
        <v>0.38179999999999997</v>
      </c>
      <c r="G281">
        <v>0.51219999999999999</v>
      </c>
      <c r="H281">
        <v>0.72170000000000001</v>
      </c>
      <c r="I281">
        <v>0.91600000000000004</v>
      </c>
      <c r="J281">
        <v>1.802</v>
      </c>
    </row>
    <row r="282" spans="1:10" x14ac:dyDescent="0.3">
      <c r="A282">
        <v>8</v>
      </c>
      <c r="B282">
        <v>2.6800000000000001E-2</v>
      </c>
      <c r="C282">
        <v>6.1800000000000001E-2</v>
      </c>
      <c r="D282">
        <v>6.5100000000000005E-2</v>
      </c>
      <c r="E282">
        <v>8.8999999999999996E-2</v>
      </c>
      <c r="F282">
        <v>0.13539999999999999</v>
      </c>
      <c r="G282">
        <v>0.19520000000000001</v>
      </c>
      <c r="H282">
        <v>0.32919999999999999</v>
      </c>
      <c r="I282">
        <v>0.38229999999999997</v>
      </c>
      <c r="J282">
        <v>1.2353000000000001</v>
      </c>
    </row>
    <row r="283" spans="1:10" x14ac:dyDescent="0.3">
      <c r="A283">
        <v>9</v>
      </c>
      <c r="B283">
        <v>3.0999999999999999E-3</v>
      </c>
      <c r="C283">
        <v>7.6E-3</v>
      </c>
      <c r="D283">
        <v>9.4999999999999998E-3</v>
      </c>
      <c r="E283">
        <v>1.38E-2</v>
      </c>
      <c r="F283">
        <v>2.2200000000000001E-2</v>
      </c>
      <c r="G283">
        <v>3.6600000000000001E-2</v>
      </c>
      <c r="H283">
        <v>6.1100000000000002E-2</v>
      </c>
      <c r="I283">
        <v>6.9000000000000006E-2</v>
      </c>
      <c r="J283">
        <v>0.32690000000000002</v>
      </c>
    </row>
    <row r="284" spans="1:10" x14ac:dyDescent="0.3">
      <c r="A284">
        <v>10</v>
      </c>
      <c r="B284">
        <v>1E-3</v>
      </c>
      <c r="C284">
        <v>3.3999999999999998E-3</v>
      </c>
      <c r="D284">
        <v>5.1999999999999998E-3</v>
      </c>
      <c r="E284">
        <v>9.1000000000000004E-3</v>
      </c>
      <c r="F284">
        <v>1.54E-2</v>
      </c>
      <c r="G284">
        <v>2.8199999999999999E-2</v>
      </c>
      <c r="H284">
        <v>4.8800000000000003E-2</v>
      </c>
      <c r="I284">
        <v>7.17E-2</v>
      </c>
      <c r="J284">
        <v>0.55989999999999995</v>
      </c>
    </row>
    <row r="285" spans="1:10" x14ac:dyDescent="0.3">
      <c r="A285">
        <v>11</v>
      </c>
      <c r="B285">
        <v>0</v>
      </c>
      <c r="C285">
        <v>2.0000000000000001E-4</v>
      </c>
      <c r="D285">
        <v>2.9999999999999997E-4</v>
      </c>
      <c r="E285">
        <v>5.0000000000000001E-4</v>
      </c>
      <c r="F285">
        <v>1.1999999999999999E-3</v>
      </c>
      <c r="G285">
        <v>2.3999999999999998E-3</v>
      </c>
      <c r="H285">
        <v>4.4000000000000003E-3</v>
      </c>
      <c r="I285">
        <v>7.1000000000000004E-3</v>
      </c>
      <c r="J285">
        <v>6.2700000000000006E-2</v>
      </c>
    </row>
    <row r="286" spans="1:10" x14ac:dyDescent="0.3">
      <c r="A286">
        <v>12</v>
      </c>
      <c r="B286">
        <v>0</v>
      </c>
      <c r="C286">
        <v>1E-4</v>
      </c>
      <c r="D286">
        <v>1E-4</v>
      </c>
      <c r="E286">
        <v>2.0000000000000001E-4</v>
      </c>
      <c r="F286">
        <v>5.9999999999999995E-4</v>
      </c>
      <c r="G286">
        <v>1.1999999999999999E-3</v>
      </c>
      <c r="H286">
        <v>3.0000000000000001E-3</v>
      </c>
      <c r="I286">
        <v>4.7000000000000002E-3</v>
      </c>
      <c r="J286">
        <v>6.9000000000000006E-2</v>
      </c>
    </row>
    <row r="287" spans="1:10" x14ac:dyDescent="0.3">
      <c r="A287">
        <v>13</v>
      </c>
      <c r="B287">
        <v>0</v>
      </c>
      <c r="C287">
        <v>0</v>
      </c>
      <c r="D287">
        <v>0</v>
      </c>
      <c r="E287">
        <v>1E-4</v>
      </c>
      <c r="F287">
        <v>2.0000000000000001E-4</v>
      </c>
      <c r="G287">
        <v>4.0000000000000002E-4</v>
      </c>
      <c r="H287">
        <v>1E-3</v>
      </c>
      <c r="I287">
        <v>1.6000000000000001E-3</v>
      </c>
      <c r="J287">
        <v>5.3199999999999997E-2</v>
      </c>
    </row>
    <row r="288" spans="1:10" x14ac:dyDescent="0.3">
      <c r="A288">
        <v>14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1E-4</v>
      </c>
      <c r="I288">
        <v>1E-4</v>
      </c>
      <c r="J288">
        <v>7.4999999999999997E-3</v>
      </c>
    </row>
    <row r="289" spans="1:10" x14ac:dyDescent="0.3">
      <c r="A289" t="s">
        <v>62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1E-4</v>
      </c>
      <c r="I289">
        <v>1E-4</v>
      </c>
      <c r="J289">
        <v>1.7399999999999999E-2</v>
      </c>
    </row>
    <row r="291" spans="1:10" x14ac:dyDescent="0.3">
      <c r="A291">
        <v>2024</v>
      </c>
    </row>
    <row r="293" spans="1:10" x14ac:dyDescent="0.3">
      <c r="A293" t="s">
        <v>11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</row>
    <row r="294" spans="1:10" x14ac:dyDescent="0.3">
      <c r="A294">
        <v>1</v>
      </c>
      <c r="B294">
        <v>171.6344</v>
      </c>
      <c r="C294">
        <v>171.6344</v>
      </c>
      <c r="D294">
        <v>171.6344</v>
      </c>
      <c r="E294">
        <v>171.6344</v>
      </c>
      <c r="F294">
        <v>171.6344</v>
      </c>
      <c r="G294">
        <v>171.6344</v>
      </c>
      <c r="H294">
        <v>171.6344</v>
      </c>
      <c r="I294">
        <v>171.6344</v>
      </c>
      <c r="J294">
        <v>171.6344</v>
      </c>
    </row>
    <row r="295" spans="1:10" x14ac:dyDescent="0.3">
      <c r="A295">
        <v>2</v>
      </c>
      <c r="B295">
        <v>100.0959</v>
      </c>
      <c r="C295">
        <v>100.8849</v>
      </c>
      <c r="D295">
        <v>101.4084</v>
      </c>
      <c r="E295">
        <v>101.7936</v>
      </c>
      <c r="F295">
        <v>102.7133</v>
      </c>
      <c r="G295">
        <v>103.1486</v>
      </c>
      <c r="H295">
        <v>103.8171</v>
      </c>
      <c r="I295">
        <v>103.9718</v>
      </c>
      <c r="J295">
        <v>104.24420000000001</v>
      </c>
    </row>
    <row r="296" spans="1:10" x14ac:dyDescent="0.3">
      <c r="A296">
        <v>3</v>
      </c>
      <c r="B296">
        <v>47.988399999999999</v>
      </c>
      <c r="C296">
        <v>50.033700000000003</v>
      </c>
      <c r="D296">
        <v>51.590499999999999</v>
      </c>
      <c r="E296">
        <v>52.839100000000002</v>
      </c>
      <c r="F296">
        <v>55.453899999999997</v>
      </c>
      <c r="G296">
        <v>56.752699999999997</v>
      </c>
      <c r="H296">
        <v>58.911900000000003</v>
      </c>
      <c r="I296">
        <v>59.142600000000002</v>
      </c>
      <c r="J296">
        <v>60.047600000000003</v>
      </c>
    </row>
    <row r="297" spans="1:10" x14ac:dyDescent="0.3">
      <c r="A297">
        <v>4</v>
      </c>
      <c r="B297">
        <v>14.6343</v>
      </c>
      <c r="C297">
        <v>20.841699999999999</v>
      </c>
      <c r="D297">
        <v>22.984400000000001</v>
      </c>
      <c r="E297">
        <v>27.6402</v>
      </c>
      <c r="F297">
        <v>39.495600000000003</v>
      </c>
      <c r="G297">
        <v>49.2027</v>
      </c>
      <c r="H297">
        <v>66.5869</v>
      </c>
      <c r="I297">
        <v>71.803100000000001</v>
      </c>
      <c r="J297">
        <v>84.937600000000003</v>
      </c>
    </row>
    <row r="298" spans="1:10" x14ac:dyDescent="0.3">
      <c r="A298">
        <v>5</v>
      </c>
      <c r="B298">
        <v>3.2833999999999999</v>
      </c>
      <c r="C298">
        <v>4.7660999999999998</v>
      </c>
      <c r="D298">
        <v>6.2831000000000001</v>
      </c>
      <c r="E298">
        <v>7.8611000000000004</v>
      </c>
      <c r="F298">
        <v>10.3424</v>
      </c>
      <c r="G298">
        <v>12.609400000000001</v>
      </c>
      <c r="H298">
        <v>16.199000000000002</v>
      </c>
      <c r="I298">
        <v>17.309000000000001</v>
      </c>
      <c r="J298">
        <v>19.705400000000001</v>
      </c>
    </row>
    <row r="299" spans="1:10" x14ac:dyDescent="0.3">
      <c r="A299">
        <v>6</v>
      </c>
      <c r="B299">
        <v>1.0945</v>
      </c>
      <c r="C299">
        <v>1.7915000000000001</v>
      </c>
      <c r="D299">
        <v>2.3123</v>
      </c>
      <c r="E299">
        <v>3.0038</v>
      </c>
      <c r="F299">
        <v>4.0293000000000001</v>
      </c>
      <c r="G299">
        <v>5.1649000000000003</v>
      </c>
      <c r="H299">
        <v>6.6772</v>
      </c>
      <c r="I299">
        <v>7.9875999999999996</v>
      </c>
      <c r="J299">
        <v>11.3957</v>
      </c>
    </row>
    <row r="300" spans="1:10" x14ac:dyDescent="0.3">
      <c r="A300">
        <v>7</v>
      </c>
      <c r="B300">
        <v>0.12759999999999999</v>
      </c>
      <c r="C300">
        <v>0.27600000000000002</v>
      </c>
      <c r="D300">
        <v>0.32040000000000002</v>
      </c>
      <c r="E300">
        <v>0.45540000000000003</v>
      </c>
      <c r="F300">
        <v>0.61439999999999995</v>
      </c>
      <c r="G300">
        <v>0.83179999999999998</v>
      </c>
      <c r="H300">
        <v>1.1806000000000001</v>
      </c>
      <c r="I300">
        <v>1.3180000000000001</v>
      </c>
      <c r="J300">
        <v>2.6764000000000001</v>
      </c>
    </row>
    <row r="301" spans="1:10" x14ac:dyDescent="0.3">
      <c r="A301">
        <v>8</v>
      </c>
      <c r="B301">
        <v>3.8800000000000001E-2</v>
      </c>
      <c r="C301">
        <v>5.4600000000000003E-2</v>
      </c>
      <c r="D301">
        <v>7.5700000000000003E-2</v>
      </c>
      <c r="E301">
        <v>0.12130000000000001</v>
      </c>
      <c r="F301">
        <v>0.1691</v>
      </c>
      <c r="G301">
        <v>0.24490000000000001</v>
      </c>
      <c r="H301">
        <v>0.34420000000000001</v>
      </c>
      <c r="I301">
        <v>0.4743</v>
      </c>
      <c r="J301">
        <v>0.97519999999999996</v>
      </c>
    </row>
    <row r="302" spans="1:10" x14ac:dyDescent="0.3">
      <c r="A302">
        <v>9</v>
      </c>
      <c r="B302">
        <v>0.01</v>
      </c>
      <c r="C302">
        <v>2.1999999999999999E-2</v>
      </c>
      <c r="D302">
        <v>2.7699999999999999E-2</v>
      </c>
      <c r="E302">
        <v>3.7400000000000003E-2</v>
      </c>
      <c r="F302">
        <v>6.1899999999999997E-2</v>
      </c>
      <c r="G302">
        <v>8.9899999999999994E-2</v>
      </c>
      <c r="H302">
        <v>0.15559999999999999</v>
      </c>
      <c r="I302">
        <v>0.1855</v>
      </c>
      <c r="J302">
        <v>0.67530000000000001</v>
      </c>
    </row>
    <row r="303" spans="1:10" x14ac:dyDescent="0.3">
      <c r="A303">
        <v>10</v>
      </c>
      <c r="B303">
        <v>1.2999999999999999E-3</v>
      </c>
      <c r="C303">
        <v>3.0999999999999999E-3</v>
      </c>
      <c r="D303">
        <v>3.5000000000000001E-3</v>
      </c>
      <c r="E303">
        <v>6.1999999999999998E-3</v>
      </c>
      <c r="F303">
        <v>0.01</v>
      </c>
      <c r="G303">
        <v>1.6899999999999998E-2</v>
      </c>
      <c r="H303">
        <v>2.8500000000000001E-2</v>
      </c>
      <c r="I303">
        <v>3.56E-2</v>
      </c>
      <c r="J303">
        <v>0.1802</v>
      </c>
    </row>
    <row r="304" spans="1:10" x14ac:dyDescent="0.3">
      <c r="A304">
        <v>11</v>
      </c>
      <c r="B304">
        <v>4.0000000000000002E-4</v>
      </c>
      <c r="C304">
        <v>1.5E-3</v>
      </c>
      <c r="D304">
        <v>2.3E-3</v>
      </c>
      <c r="E304">
        <v>4.0000000000000001E-3</v>
      </c>
      <c r="F304">
        <v>7.1999999999999998E-3</v>
      </c>
      <c r="G304">
        <v>1.35E-2</v>
      </c>
      <c r="H304">
        <v>2.47E-2</v>
      </c>
      <c r="I304">
        <v>3.7400000000000003E-2</v>
      </c>
      <c r="J304">
        <v>0.31059999999999999</v>
      </c>
    </row>
    <row r="305" spans="1:10" x14ac:dyDescent="0.3">
      <c r="A305">
        <v>12</v>
      </c>
      <c r="B305">
        <v>0</v>
      </c>
      <c r="C305">
        <v>1E-4</v>
      </c>
      <c r="D305">
        <v>1E-4</v>
      </c>
      <c r="E305">
        <v>2.0000000000000001E-4</v>
      </c>
      <c r="F305">
        <v>5.9999999999999995E-4</v>
      </c>
      <c r="G305">
        <v>1.1999999999999999E-3</v>
      </c>
      <c r="H305">
        <v>2.3E-3</v>
      </c>
      <c r="I305">
        <v>3.5000000000000001E-3</v>
      </c>
      <c r="J305">
        <v>3.49E-2</v>
      </c>
    </row>
    <row r="306" spans="1:10" x14ac:dyDescent="0.3">
      <c r="A306">
        <v>13</v>
      </c>
      <c r="B306">
        <v>0</v>
      </c>
      <c r="C306">
        <v>0</v>
      </c>
      <c r="D306">
        <v>0</v>
      </c>
      <c r="E306">
        <v>1E-4</v>
      </c>
      <c r="F306">
        <v>2.9999999999999997E-4</v>
      </c>
      <c r="G306">
        <v>5.9999999999999995E-4</v>
      </c>
      <c r="H306">
        <v>1.6000000000000001E-3</v>
      </c>
      <c r="I306">
        <v>2.5000000000000001E-3</v>
      </c>
      <c r="J306">
        <v>3.8600000000000002E-2</v>
      </c>
    </row>
    <row r="307" spans="1:10" x14ac:dyDescent="0.3">
      <c r="A307">
        <v>14</v>
      </c>
      <c r="B307">
        <v>0</v>
      </c>
      <c r="C307">
        <v>0</v>
      </c>
      <c r="D307">
        <v>0</v>
      </c>
      <c r="E307">
        <v>0</v>
      </c>
      <c r="F307">
        <v>1E-4</v>
      </c>
      <c r="G307">
        <v>2.0000000000000001E-4</v>
      </c>
      <c r="H307">
        <v>5.0000000000000001E-4</v>
      </c>
      <c r="I307">
        <v>8.0000000000000004E-4</v>
      </c>
      <c r="J307">
        <v>2.98E-2</v>
      </c>
    </row>
    <row r="308" spans="1:10" x14ac:dyDescent="0.3">
      <c r="A308" t="s">
        <v>62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1.41E-2</v>
      </c>
    </row>
    <row r="310" spans="1:10" x14ac:dyDescent="0.3">
      <c r="A310">
        <v>2025</v>
      </c>
    </row>
    <row r="312" spans="1:10" x14ac:dyDescent="0.3">
      <c r="A312" t="s">
        <v>11</v>
      </c>
      <c r="B312" s="2">
        <v>0.01</v>
      </c>
      <c r="C312" s="2">
        <v>0.05</v>
      </c>
      <c r="D312" s="2">
        <v>0.1</v>
      </c>
      <c r="E312" s="2">
        <v>0.25</v>
      </c>
      <c r="F312" s="2">
        <v>0.5</v>
      </c>
      <c r="G312" s="2">
        <v>0.75</v>
      </c>
      <c r="H312" s="2">
        <v>0.9</v>
      </c>
      <c r="I312" s="2">
        <v>0.95</v>
      </c>
      <c r="J312" s="2">
        <v>0.99</v>
      </c>
    </row>
    <row r="313" spans="1:10" x14ac:dyDescent="0.3">
      <c r="A313">
        <v>1</v>
      </c>
      <c r="B313">
        <v>171.6344</v>
      </c>
      <c r="C313">
        <v>171.6344</v>
      </c>
      <c r="D313">
        <v>171.6344</v>
      </c>
      <c r="E313">
        <v>171.6344</v>
      </c>
      <c r="F313">
        <v>171.6344</v>
      </c>
      <c r="G313">
        <v>171.6344</v>
      </c>
      <c r="H313">
        <v>171.6344</v>
      </c>
      <c r="I313">
        <v>171.6344</v>
      </c>
      <c r="J313">
        <v>171.6344</v>
      </c>
    </row>
    <row r="314" spans="1:10" x14ac:dyDescent="0.3">
      <c r="A314">
        <v>2</v>
      </c>
      <c r="B314">
        <v>100.6948</v>
      </c>
      <c r="C314">
        <v>101.2949</v>
      </c>
      <c r="D314">
        <v>101.64919999999999</v>
      </c>
      <c r="E314">
        <v>101.9436</v>
      </c>
      <c r="F314">
        <v>102.6915</v>
      </c>
      <c r="G314">
        <v>103.05249999999999</v>
      </c>
      <c r="H314">
        <v>103.6283</v>
      </c>
      <c r="I314">
        <v>103.78230000000001</v>
      </c>
      <c r="J314">
        <v>104.0389</v>
      </c>
    </row>
    <row r="315" spans="1:10" x14ac:dyDescent="0.3">
      <c r="A315">
        <v>3</v>
      </c>
      <c r="B315">
        <v>49.594499999999996</v>
      </c>
      <c r="C315">
        <v>51.387099999999997</v>
      </c>
      <c r="D315">
        <v>52.504600000000003</v>
      </c>
      <c r="E315">
        <v>53.391800000000003</v>
      </c>
      <c r="F315">
        <v>55.711199999999998</v>
      </c>
      <c r="G315">
        <v>56.830599999999997</v>
      </c>
      <c r="H315">
        <v>58.615400000000001</v>
      </c>
      <c r="I315">
        <v>59.085000000000001</v>
      </c>
      <c r="J315">
        <v>59.874299999999998</v>
      </c>
    </row>
    <row r="316" spans="1:10" x14ac:dyDescent="0.3">
      <c r="A316">
        <v>4</v>
      </c>
      <c r="B316">
        <v>19.3797</v>
      </c>
      <c r="C316">
        <v>21.329799999999999</v>
      </c>
      <c r="D316">
        <v>22.7652</v>
      </c>
      <c r="E316">
        <v>23.866599999999998</v>
      </c>
      <c r="F316">
        <v>26.703900000000001</v>
      </c>
      <c r="G316">
        <v>28.166699999999999</v>
      </c>
      <c r="H316">
        <v>30.594899999999999</v>
      </c>
      <c r="I316">
        <v>31.164000000000001</v>
      </c>
      <c r="J316">
        <v>32.226300000000002</v>
      </c>
    </row>
    <row r="317" spans="1:10" x14ac:dyDescent="0.3">
      <c r="A317">
        <v>5</v>
      </c>
      <c r="B317">
        <v>5.3113000000000001</v>
      </c>
      <c r="C317">
        <v>8.1396999999999995</v>
      </c>
      <c r="D317">
        <v>9.5066000000000006</v>
      </c>
      <c r="E317">
        <v>11.777100000000001</v>
      </c>
      <c r="F317">
        <v>18.267399999999999</v>
      </c>
      <c r="G317">
        <v>23.0989</v>
      </c>
      <c r="H317">
        <v>32.630699999999997</v>
      </c>
      <c r="I317">
        <v>36.5914</v>
      </c>
      <c r="J317">
        <v>44.365400000000001</v>
      </c>
    </row>
    <row r="318" spans="1:10" x14ac:dyDescent="0.3">
      <c r="A318">
        <v>6</v>
      </c>
      <c r="B318">
        <v>1.1729000000000001</v>
      </c>
      <c r="C318">
        <v>1.6702999999999999</v>
      </c>
      <c r="D318">
        <v>2.5045999999999999</v>
      </c>
      <c r="E318">
        <v>3.32</v>
      </c>
      <c r="F318">
        <v>4.6361999999999997</v>
      </c>
      <c r="G318">
        <v>5.7964000000000002</v>
      </c>
      <c r="H318">
        <v>7.7533000000000003</v>
      </c>
      <c r="I318">
        <v>8.8983000000000008</v>
      </c>
      <c r="J318">
        <v>9.8002000000000002</v>
      </c>
    </row>
    <row r="319" spans="1:10" x14ac:dyDescent="0.3">
      <c r="A319">
        <v>7</v>
      </c>
      <c r="B319">
        <v>0.39369999999999999</v>
      </c>
      <c r="C319">
        <v>0.69499999999999995</v>
      </c>
      <c r="D319">
        <v>0.88570000000000004</v>
      </c>
      <c r="E319">
        <v>1.2635000000000001</v>
      </c>
      <c r="F319">
        <v>1.8483000000000001</v>
      </c>
      <c r="G319">
        <v>2.3978999999999999</v>
      </c>
      <c r="H319">
        <v>3.3170999999999999</v>
      </c>
      <c r="I319">
        <v>4.0625999999999998</v>
      </c>
      <c r="J319">
        <v>5.9316000000000004</v>
      </c>
    </row>
    <row r="320" spans="1:10" x14ac:dyDescent="0.3">
      <c r="A320">
        <v>8</v>
      </c>
      <c r="B320">
        <v>4.6800000000000001E-2</v>
      </c>
      <c r="C320">
        <v>0.1152</v>
      </c>
      <c r="D320">
        <v>0.13239999999999999</v>
      </c>
      <c r="E320">
        <v>0.2056</v>
      </c>
      <c r="F320">
        <v>0.28649999999999998</v>
      </c>
      <c r="G320">
        <v>0.39129999999999998</v>
      </c>
      <c r="H320">
        <v>0.58079999999999998</v>
      </c>
      <c r="I320">
        <v>0.68179999999999996</v>
      </c>
      <c r="J320">
        <v>1.3273999999999999</v>
      </c>
    </row>
    <row r="321" spans="1:10" x14ac:dyDescent="0.3">
      <c r="A321">
        <v>9</v>
      </c>
      <c r="B321">
        <v>1.4500000000000001E-2</v>
      </c>
      <c r="C321">
        <v>2.3199999999999998E-2</v>
      </c>
      <c r="D321">
        <v>2.92E-2</v>
      </c>
      <c r="E321">
        <v>5.3999999999999999E-2</v>
      </c>
      <c r="F321">
        <v>8.0500000000000002E-2</v>
      </c>
      <c r="G321">
        <v>0.11890000000000001</v>
      </c>
      <c r="H321">
        <v>0.1646</v>
      </c>
      <c r="I321">
        <v>0.23799999999999999</v>
      </c>
      <c r="J321">
        <v>0.53269999999999995</v>
      </c>
    </row>
    <row r="322" spans="1:10" x14ac:dyDescent="0.3">
      <c r="A322">
        <v>10</v>
      </c>
      <c r="B322">
        <v>4.1000000000000003E-3</v>
      </c>
      <c r="C322">
        <v>8.2000000000000007E-3</v>
      </c>
      <c r="D322">
        <v>1.17E-2</v>
      </c>
      <c r="E322">
        <v>1.66E-2</v>
      </c>
      <c r="F322">
        <v>2.7900000000000001E-2</v>
      </c>
      <c r="G322">
        <v>4.3700000000000003E-2</v>
      </c>
      <c r="H322">
        <v>7.8600000000000003E-2</v>
      </c>
      <c r="I322">
        <v>9.9099999999999994E-2</v>
      </c>
      <c r="J322">
        <v>0.37240000000000001</v>
      </c>
    </row>
    <row r="323" spans="1:10" x14ac:dyDescent="0.3">
      <c r="A323">
        <v>11</v>
      </c>
      <c r="B323">
        <v>5.9999999999999995E-4</v>
      </c>
      <c r="C323">
        <v>1.2999999999999999E-3</v>
      </c>
      <c r="D323">
        <v>1.6000000000000001E-3</v>
      </c>
      <c r="E323">
        <v>2.8999999999999998E-3</v>
      </c>
      <c r="F323">
        <v>4.8999999999999998E-3</v>
      </c>
      <c r="G323">
        <v>8.0000000000000002E-3</v>
      </c>
      <c r="H323">
        <v>1.4999999999999999E-2</v>
      </c>
      <c r="I323">
        <v>1.8800000000000001E-2</v>
      </c>
      <c r="J323">
        <v>0.10009999999999999</v>
      </c>
    </row>
    <row r="324" spans="1:10" x14ac:dyDescent="0.3">
      <c r="A324">
        <v>12</v>
      </c>
      <c r="B324">
        <v>2.0000000000000001E-4</v>
      </c>
      <c r="C324">
        <v>5.9999999999999995E-4</v>
      </c>
      <c r="D324">
        <v>1E-3</v>
      </c>
      <c r="E324">
        <v>1.8E-3</v>
      </c>
      <c r="F324">
        <v>3.3999999999999998E-3</v>
      </c>
      <c r="G324">
        <v>6.4000000000000003E-3</v>
      </c>
      <c r="H324">
        <v>1.35E-2</v>
      </c>
      <c r="I324">
        <v>1.9199999999999998E-2</v>
      </c>
      <c r="J324">
        <v>0.17349999999999999</v>
      </c>
    </row>
    <row r="325" spans="1:10" x14ac:dyDescent="0.3">
      <c r="A325">
        <v>13</v>
      </c>
      <c r="B325">
        <v>0</v>
      </c>
      <c r="C325">
        <v>0</v>
      </c>
      <c r="D325">
        <v>0</v>
      </c>
      <c r="E325">
        <v>1E-4</v>
      </c>
      <c r="F325">
        <v>2.9999999999999997E-4</v>
      </c>
      <c r="G325">
        <v>5.9999999999999995E-4</v>
      </c>
      <c r="H325">
        <v>1.1999999999999999E-3</v>
      </c>
      <c r="I325">
        <v>1.6999999999999999E-3</v>
      </c>
      <c r="J325">
        <v>1.9599999999999999E-2</v>
      </c>
    </row>
    <row r="326" spans="1:10" x14ac:dyDescent="0.3">
      <c r="A326">
        <v>14</v>
      </c>
      <c r="B326">
        <v>0</v>
      </c>
      <c r="C326">
        <v>0</v>
      </c>
      <c r="D326">
        <v>0</v>
      </c>
      <c r="E326">
        <v>1E-4</v>
      </c>
      <c r="F326">
        <v>1E-4</v>
      </c>
      <c r="G326">
        <v>2.9999999999999997E-4</v>
      </c>
      <c r="H326">
        <v>8.0000000000000004E-4</v>
      </c>
      <c r="I326">
        <v>1.2999999999999999E-3</v>
      </c>
      <c r="J326">
        <v>2.1700000000000001E-2</v>
      </c>
    </row>
    <row r="327" spans="1:10" x14ac:dyDescent="0.3">
      <c r="A327" t="s">
        <v>62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1E-4</v>
      </c>
      <c r="H327">
        <v>2.9999999999999997E-4</v>
      </c>
      <c r="I327">
        <v>5.9999999999999995E-4</v>
      </c>
      <c r="J327">
        <v>2.4799999999999999E-2</v>
      </c>
    </row>
    <row r="329" spans="1:10" x14ac:dyDescent="0.3">
      <c r="A329">
        <v>2026</v>
      </c>
    </row>
    <row r="331" spans="1:10" x14ac:dyDescent="0.3">
      <c r="A331" t="s">
        <v>11</v>
      </c>
      <c r="B331" s="2">
        <v>0.01</v>
      </c>
      <c r="C331" s="2">
        <v>0.05</v>
      </c>
      <c r="D331" s="2">
        <v>0.1</v>
      </c>
      <c r="E331" s="2">
        <v>0.25</v>
      </c>
      <c r="F331" s="2">
        <v>0.5</v>
      </c>
      <c r="G331" s="2">
        <v>0.75</v>
      </c>
      <c r="H331" s="2">
        <v>0.9</v>
      </c>
      <c r="I331" s="2">
        <v>0.95</v>
      </c>
      <c r="J331" s="2">
        <v>0.99</v>
      </c>
    </row>
    <row r="332" spans="1:10" x14ac:dyDescent="0.3">
      <c r="A332">
        <v>1</v>
      </c>
      <c r="B332">
        <v>171.6344</v>
      </c>
      <c r="C332">
        <v>171.6344</v>
      </c>
      <c r="D332">
        <v>171.6344</v>
      </c>
      <c r="E332">
        <v>171.6344</v>
      </c>
      <c r="F332">
        <v>171.6344</v>
      </c>
      <c r="G332">
        <v>171.6344</v>
      </c>
      <c r="H332">
        <v>171.6344</v>
      </c>
      <c r="I332">
        <v>171.6344</v>
      </c>
      <c r="J332">
        <v>171.6344</v>
      </c>
    </row>
    <row r="333" spans="1:10" x14ac:dyDescent="0.3">
      <c r="A333">
        <v>2</v>
      </c>
      <c r="B333">
        <v>101.13500000000001</v>
      </c>
      <c r="C333">
        <v>101.5531</v>
      </c>
      <c r="D333">
        <v>101.8051</v>
      </c>
      <c r="E333">
        <v>102.02079999999999</v>
      </c>
      <c r="F333">
        <v>102.586</v>
      </c>
      <c r="G333">
        <v>102.8702</v>
      </c>
      <c r="H333">
        <v>103.3437</v>
      </c>
      <c r="I333">
        <v>103.4721</v>
      </c>
      <c r="J333">
        <v>103.6944</v>
      </c>
    </row>
    <row r="334" spans="1:10" x14ac:dyDescent="0.3">
      <c r="A334">
        <v>3</v>
      </c>
      <c r="B334">
        <v>50.918900000000001</v>
      </c>
      <c r="C334">
        <v>52.218299999999999</v>
      </c>
      <c r="D334">
        <v>53.0105</v>
      </c>
      <c r="E334">
        <v>53.683999999999997</v>
      </c>
      <c r="F334">
        <v>55.468899999999998</v>
      </c>
      <c r="G334">
        <v>56.366900000000001</v>
      </c>
      <c r="H334">
        <v>57.863599999999998</v>
      </c>
      <c r="I334">
        <v>58.2682</v>
      </c>
      <c r="J334">
        <v>58.967500000000001</v>
      </c>
    </row>
    <row r="335" spans="1:10" x14ac:dyDescent="0.3">
      <c r="A335">
        <v>4</v>
      </c>
      <c r="B335">
        <v>20.848299999999998</v>
      </c>
      <c r="C335">
        <v>22.439</v>
      </c>
      <c r="D335">
        <v>23.4587</v>
      </c>
      <c r="E335">
        <v>24.3034</v>
      </c>
      <c r="F335">
        <v>26.6599</v>
      </c>
      <c r="G335">
        <v>27.861599999999999</v>
      </c>
      <c r="H335">
        <v>29.900099999999998</v>
      </c>
      <c r="I335">
        <v>30.4529</v>
      </c>
      <c r="J335">
        <v>31.416499999999999</v>
      </c>
    </row>
    <row r="336" spans="1:10" x14ac:dyDescent="0.3">
      <c r="A336">
        <v>5</v>
      </c>
      <c r="B336">
        <v>7.4107000000000003</v>
      </c>
      <c r="C336">
        <v>8.5724</v>
      </c>
      <c r="D336">
        <v>9.4295000000000009</v>
      </c>
      <c r="E336">
        <v>10.129099999999999</v>
      </c>
      <c r="F336">
        <v>12.0915</v>
      </c>
      <c r="G336">
        <v>13.1572</v>
      </c>
      <c r="H336">
        <v>15.0182</v>
      </c>
      <c r="I336">
        <v>15.5143</v>
      </c>
      <c r="J336">
        <v>16.409099999999999</v>
      </c>
    </row>
    <row r="337" spans="1:10" x14ac:dyDescent="0.3">
      <c r="A337">
        <v>6</v>
      </c>
      <c r="B337">
        <v>1.9704999999999999</v>
      </c>
      <c r="C337">
        <v>3.1953999999999998</v>
      </c>
      <c r="D337">
        <v>3.9043000000000001</v>
      </c>
      <c r="E337">
        <v>4.9474999999999998</v>
      </c>
      <c r="F337">
        <v>8.1831999999999994</v>
      </c>
      <c r="G337">
        <v>10.541</v>
      </c>
      <c r="H337">
        <v>15.6783</v>
      </c>
      <c r="I337">
        <v>18.079000000000001</v>
      </c>
      <c r="J337">
        <v>22.450600000000001</v>
      </c>
    </row>
    <row r="338" spans="1:10" x14ac:dyDescent="0.3">
      <c r="A338">
        <v>7</v>
      </c>
      <c r="B338">
        <v>0.4456</v>
      </c>
      <c r="C338">
        <v>0.625</v>
      </c>
      <c r="D338">
        <v>1.0306999999999999</v>
      </c>
      <c r="E338">
        <v>1.4101999999999999</v>
      </c>
      <c r="F338">
        <v>2.1214</v>
      </c>
      <c r="G338">
        <v>2.6852999999999998</v>
      </c>
      <c r="H338">
        <v>3.6903999999999999</v>
      </c>
      <c r="I338">
        <v>4.3159999999999998</v>
      </c>
      <c r="J338">
        <v>4.8272000000000004</v>
      </c>
    </row>
    <row r="339" spans="1:10" x14ac:dyDescent="0.3">
      <c r="A339">
        <v>8</v>
      </c>
      <c r="B339">
        <v>0.15260000000000001</v>
      </c>
      <c r="C339">
        <v>0.29120000000000001</v>
      </c>
      <c r="D339">
        <v>0.35980000000000001</v>
      </c>
      <c r="E339">
        <v>0.54579999999999995</v>
      </c>
      <c r="F339">
        <v>0.8528</v>
      </c>
      <c r="G339">
        <v>1.1338999999999999</v>
      </c>
      <c r="H339">
        <v>1.6057999999999999</v>
      </c>
      <c r="I339">
        <v>2.0611000000000002</v>
      </c>
      <c r="J339">
        <v>2.8873000000000002</v>
      </c>
    </row>
    <row r="340" spans="1:10" x14ac:dyDescent="0.3">
      <c r="A340">
        <v>9</v>
      </c>
      <c r="B340">
        <v>1.8499999999999999E-2</v>
      </c>
      <c r="C340">
        <v>4.8000000000000001E-2</v>
      </c>
      <c r="D340">
        <v>5.6899999999999999E-2</v>
      </c>
      <c r="E340">
        <v>8.9099999999999999E-2</v>
      </c>
      <c r="F340">
        <v>0.13289999999999999</v>
      </c>
      <c r="G340">
        <v>0.184</v>
      </c>
      <c r="H340">
        <v>0.28699999999999998</v>
      </c>
      <c r="I340">
        <v>0.35189999999999999</v>
      </c>
      <c r="J340">
        <v>0.65720000000000001</v>
      </c>
    </row>
    <row r="341" spans="1:10" x14ac:dyDescent="0.3">
      <c r="A341">
        <v>10</v>
      </c>
      <c r="B341">
        <v>5.7999999999999996E-3</v>
      </c>
      <c r="C341">
        <v>1.0200000000000001E-2</v>
      </c>
      <c r="D341">
        <v>1.2800000000000001E-2</v>
      </c>
      <c r="E341">
        <v>2.46E-2</v>
      </c>
      <c r="F341">
        <v>3.8199999999999998E-2</v>
      </c>
      <c r="G341">
        <v>5.6599999999999998E-2</v>
      </c>
      <c r="H341">
        <v>8.43E-2</v>
      </c>
      <c r="I341">
        <v>0.1196</v>
      </c>
      <c r="J341">
        <v>0.28849999999999998</v>
      </c>
    </row>
    <row r="342" spans="1:10" x14ac:dyDescent="0.3">
      <c r="A342">
        <v>11</v>
      </c>
      <c r="B342">
        <v>1.8E-3</v>
      </c>
      <c r="C342">
        <v>3.3E-3</v>
      </c>
      <c r="D342">
        <v>5.1999999999999998E-3</v>
      </c>
      <c r="E342">
        <v>7.4999999999999997E-3</v>
      </c>
      <c r="F342">
        <v>1.34E-2</v>
      </c>
      <c r="G342">
        <v>2.2499999999999999E-2</v>
      </c>
      <c r="H342">
        <v>3.9800000000000002E-2</v>
      </c>
      <c r="I342">
        <v>5.2900000000000003E-2</v>
      </c>
      <c r="J342">
        <v>0.20349999999999999</v>
      </c>
    </row>
    <row r="343" spans="1:10" x14ac:dyDescent="0.3">
      <c r="A343">
        <v>12</v>
      </c>
      <c r="B343">
        <v>2.0000000000000001E-4</v>
      </c>
      <c r="C343">
        <v>5.9999999999999995E-4</v>
      </c>
      <c r="D343">
        <v>6.9999999999999999E-4</v>
      </c>
      <c r="E343">
        <v>1.4E-3</v>
      </c>
      <c r="F343">
        <v>2.3999999999999998E-3</v>
      </c>
      <c r="G343">
        <v>4.0000000000000001E-3</v>
      </c>
      <c r="H343">
        <v>7.9000000000000008E-3</v>
      </c>
      <c r="I343">
        <v>9.4999999999999998E-3</v>
      </c>
      <c r="J343">
        <v>5.5100000000000003E-2</v>
      </c>
    </row>
    <row r="344" spans="1:10" x14ac:dyDescent="0.3">
      <c r="A344">
        <v>13</v>
      </c>
      <c r="B344">
        <v>1E-4</v>
      </c>
      <c r="C344">
        <v>2.0000000000000001E-4</v>
      </c>
      <c r="D344">
        <v>5.0000000000000001E-4</v>
      </c>
      <c r="E344">
        <v>8.0000000000000004E-4</v>
      </c>
      <c r="F344">
        <v>1.6999999999999999E-3</v>
      </c>
      <c r="G344">
        <v>3.0999999999999999E-3</v>
      </c>
      <c r="H344">
        <v>7.0000000000000001E-3</v>
      </c>
      <c r="I344">
        <v>9.2999999999999992E-3</v>
      </c>
      <c r="J344">
        <v>9.5899999999999999E-2</v>
      </c>
    </row>
    <row r="345" spans="1:10" x14ac:dyDescent="0.3">
      <c r="A345">
        <v>14</v>
      </c>
      <c r="B345">
        <v>0</v>
      </c>
      <c r="C345">
        <v>0</v>
      </c>
      <c r="D345">
        <v>0</v>
      </c>
      <c r="E345">
        <v>1E-4</v>
      </c>
      <c r="F345">
        <v>1E-4</v>
      </c>
      <c r="G345">
        <v>2.9999999999999997E-4</v>
      </c>
      <c r="H345">
        <v>5.9999999999999995E-4</v>
      </c>
      <c r="I345">
        <v>8.0000000000000004E-4</v>
      </c>
      <c r="J345">
        <v>1.09E-2</v>
      </c>
    </row>
    <row r="346" spans="1:10" x14ac:dyDescent="0.3">
      <c r="A346" t="s">
        <v>62</v>
      </c>
      <c r="B346">
        <v>0</v>
      </c>
      <c r="C346">
        <v>0</v>
      </c>
      <c r="D346">
        <v>0</v>
      </c>
      <c r="E346">
        <v>0</v>
      </c>
      <c r="F346">
        <v>1E-4</v>
      </c>
      <c r="G346">
        <v>2.0000000000000001E-4</v>
      </c>
      <c r="H346">
        <v>5.9999999999999995E-4</v>
      </c>
      <c r="I346">
        <v>1E-3</v>
      </c>
      <c r="J346">
        <v>2.5899999999999999E-2</v>
      </c>
    </row>
    <row r="348" spans="1:10" x14ac:dyDescent="0.3">
      <c r="A348">
        <v>2027</v>
      </c>
    </row>
    <row r="350" spans="1:10" x14ac:dyDescent="0.3">
      <c r="A350" t="s">
        <v>11</v>
      </c>
      <c r="B350" s="2">
        <v>0.01</v>
      </c>
      <c r="C350" s="2">
        <v>0.05</v>
      </c>
      <c r="D350" s="2">
        <v>0.1</v>
      </c>
      <c r="E350" s="2">
        <v>0.25</v>
      </c>
      <c r="F350" s="2">
        <v>0.5</v>
      </c>
      <c r="G350" s="2">
        <v>0.75</v>
      </c>
      <c r="H350" s="2">
        <v>0.9</v>
      </c>
      <c r="I350" s="2">
        <v>0.95</v>
      </c>
      <c r="J350" s="2">
        <v>0.99</v>
      </c>
    </row>
    <row r="351" spans="1:10" x14ac:dyDescent="0.3">
      <c r="A351">
        <v>1</v>
      </c>
      <c r="B351">
        <v>171.6344</v>
      </c>
      <c r="C351">
        <v>171.6344</v>
      </c>
      <c r="D351">
        <v>171.6344</v>
      </c>
      <c r="E351">
        <v>171.6344</v>
      </c>
      <c r="F351">
        <v>171.6344</v>
      </c>
      <c r="G351">
        <v>171.6344</v>
      </c>
      <c r="H351">
        <v>171.6344</v>
      </c>
      <c r="I351">
        <v>171.6344</v>
      </c>
      <c r="J351">
        <v>171.6344</v>
      </c>
    </row>
    <row r="352" spans="1:10" x14ac:dyDescent="0.3">
      <c r="A352">
        <v>2</v>
      </c>
      <c r="B352">
        <v>101.4396</v>
      </c>
      <c r="C352">
        <v>101.73439999999999</v>
      </c>
      <c r="D352">
        <v>101.9171</v>
      </c>
      <c r="E352">
        <v>102.0736</v>
      </c>
      <c r="F352">
        <v>102.49890000000001</v>
      </c>
      <c r="G352">
        <v>102.7182</v>
      </c>
      <c r="H352">
        <v>103.095</v>
      </c>
      <c r="I352">
        <v>103.19799999999999</v>
      </c>
      <c r="J352">
        <v>103.3809</v>
      </c>
    </row>
    <row r="353" spans="1:10" x14ac:dyDescent="0.3">
      <c r="A353">
        <v>3</v>
      </c>
      <c r="B353">
        <v>51.866</v>
      </c>
      <c r="C353">
        <v>52.790100000000002</v>
      </c>
      <c r="D353">
        <v>53.365299999999998</v>
      </c>
      <c r="E353">
        <v>53.859200000000001</v>
      </c>
      <c r="F353">
        <v>55.207900000000002</v>
      </c>
      <c r="G353">
        <v>55.905999999999999</v>
      </c>
      <c r="H353">
        <v>57.1081</v>
      </c>
      <c r="I353">
        <v>57.436999999999998</v>
      </c>
      <c r="J353">
        <v>58.020600000000002</v>
      </c>
    </row>
    <row r="354" spans="1:10" x14ac:dyDescent="0.3">
      <c r="A354">
        <v>4</v>
      </c>
      <c r="B354">
        <v>22.0093</v>
      </c>
      <c r="C354">
        <v>23.183700000000002</v>
      </c>
      <c r="D354">
        <v>23.9283</v>
      </c>
      <c r="E354">
        <v>24.572600000000001</v>
      </c>
      <c r="F354">
        <v>26.367100000000001</v>
      </c>
      <c r="G354">
        <v>27.311499999999999</v>
      </c>
      <c r="H354">
        <v>28.9605</v>
      </c>
      <c r="I354">
        <v>29.4161</v>
      </c>
      <c r="J354">
        <v>30.228100000000001</v>
      </c>
    </row>
    <row r="355" spans="1:10" x14ac:dyDescent="0.3">
      <c r="A355">
        <v>5</v>
      </c>
      <c r="B355">
        <v>8.2687000000000008</v>
      </c>
      <c r="C355">
        <v>9.2180999999999997</v>
      </c>
      <c r="D355">
        <v>9.8491999999999997</v>
      </c>
      <c r="E355">
        <v>10.391</v>
      </c>
      <c r="F355">
        <v>11.9754</v>
      </c>
      <c r="G355">
        <v>12.829700000000001</v>
      </c>
      <c r="H355">
        <v>14.3574</v>
      </c>
      <c r="I355">
        <v>14.785299999999999</v>
      </c>
      <c r="J355">
        <v>15.554399999999999</v>
      </c>
    </row>
    <row r="356" spans="1:10" x14ac:dyDescent="0.3">
      <c r="A356">
        <v>6</v>
      </c>
      <c r="B356">
        <v>2.8618999999999999</v>
      </c>
      <c r="C356">
        <v>3.4411</v>
      </c>
      <c r="D356">
        <v>3.8771</v>
      </c>
      <c r="E356">
        <v>4.2477999999999998</v>
      </c>
      <c r="F356">
        <v>5.3574000000000002</v>
      </c>
      <c r="G356">
        <v>5.9847000000000001</v>
      </c>
      <c r="H356">
        <v>7.1486999999999998</v>
      </c>
      <c r="I356">
        <v>7.4729000000000001</v>
      </c>
      <c r="J356">
        <v>8.0716000000000001</v>
      </c>
    </row>
    <row r="357" spans="1:10" x14ac:dyDescent="0.3">
      <c r="A357">
        <v>7</v>
      </c>
      <c r="B357">
        <v>0.76819999999999999</v>
      </c>
      <c r="C357">
        <v>1.2979000000000001</v>
      </c>
      <c r="D357">
        <v>1.6400999999999999</v>
      </c>
      <c r="E357">
        <v>2.0928</v>
      </c>
      <c r="F357">
        <v>3.6589</v>
      </c>
      <c r="G357">
        <v>4.8163999999999998</v>
      </c>
      <c r="H357">
        <v>7.5739999999999998</v>
      </c>
      <c r="I357">
        <v>8.8847000000000005</v>
      </c>
      <c r="J357">
        <v>11.1938</v>
      </c>
    </row>
    <row r="358" spans="1:10" x14ac:dyDescent="0.3">
      <c r="A358">
        <v>8</v>
      </c>
      <c r="B358">
        <v>0.1792</v>
      </c>
      <c r="C358">
        <v>0.24859999999999999</v>
      </c>
      <c r="D358">
        <v>0.43880000000000002</v>
      </c>
      <c r="E358">
        <v>0.61109999999999998</v>
      </c>
      <c r="F358">
        <v>0.99809999999999999</v>
      </c>
      <c r="G358">
        <v>1.2370000000000001</v>
      </c>
      <c r="H358">
        <v>1.8160000000000001</v>
      </c>
      <c r="I358">
        <v>2.1374</v>
      </c>
      <c r="J358">
        <v>2.4476</v>
      </c>
    </row>
    <row r="359" spans="1:10" x14ac:dyDescent="0.3">
      <c r="A359">
        <v>9</v>
      </c>
      <c r="B359">
        <v>6.2600000000000003E-2</v>
      </c>
      <c r="C359">
        <v>0.1181</v>
      </c>
      <c r="D359">
        <v>0.15609999999999999</v>
      </c>
      <c r="E359">
        <v>0.24440000000000001</v>
      </c>
      <c r="F359">
        <v>0.39529999999999998</v>
      </c>
      <c r="G359">
        <v>0.53620000000000001</v>
      </c>
      <c r="H359">
        <v>0.79620000000000002</v>
      </c>
      <c r="I359">
        <v>1.0398000000000001</v>
      </c>
      <c r="J359">
        <v>1.4048</v>
      </c>
    </row>
    <row r="360" spans="1:10" x14ac:dyDescent="0.3">
      <c r="A360">
        <v>10</v>
      </c>
      <c r="B360">
        <v>7.7000000000000002E-3</v>
      </c>
      <c r="C360">
        <v>2.0400000000000001E-2</v>
      </c>
      <c r="D360">
        <v>2.52E-2</v>
      </c>
      <c r="E360">
        <v>3.9600000000000003E-2</v>
      </c>
      <c r="F360">
        <v>6.3200000000000006E-2</v>
      </c>
      <c r="G360">
        <v>8.8400000000000006E-2</v>
      </c>
      <c r="H360">
        <v>0.1416</v>
      </c>
      <c r="I360">
        <v>0.1802</v>
      </c>
      <c r="J360">
        <v>0.32440000000000002</v>
      </c>
    </row>
    <row r="361" spans="1:10" x14ac:dyDescent="0.3">
      <c r="A361">
        <v>11</v>
      </c>
      <c r="B361">
        <v>2.5000000000000001E-3</v>
      </c>
      <c r="C361">
        <v>4.4999999999999997E-3</v>
      </c>
      <c r="D361">
        <v>5.7000000000000002E-3</v>
      </c>
      <c r="E361">
        <v>1.14E-2</v>
      </c>
      <c r="F361">
        <v>1.8100000000000002E-2</v>
      </c>
      <c r="G361">
        <v>2.5499999999999998E-2</v>
      </c>
      <c r="H361">
        <v>4.2299999999999997E-2</v>
      </c>
      <c r="I361">
        <v>5.9799999999999999E-2</v>
      </c>
      <c r="J361">
        <v>0.15409999999999999</v>
      </c>
    </row>
    <row r="362" spans="1:10" x14ac:dyDescent="0.3">
      <c r="A362">
        <v>12</v>
      </c>
      <c r="B362">
        <v>8.0000000000000004E-4</v>
      </c>
      <c r="C362">
        <v>1.4E-3</v>
      </c>
      <c r="D362">
        <v>2.3999999999999998E-3</v>
      </c>
      <c r="E362">
        <v>3.5999999999999999E-3</v>
      </c>
      <c r="F362">
        <v>6.7000000000000002E-3</v>
      </c>
      <c r="G362">
        <v>1.09E-2</v>
      </c>
      <c r="H362">
        <v>0.02</v>
      </c>
      <c r="I362">
        <v>2.7300000000000001E-2</v>
      </c>
      <c r="J362">
        <v>0.1045</v>
      </c>
    </row>
    <row r="363" spans="1:10" x14ac:dyDescent="0.3">
      <c r="A363">
        <v>13</v>
      </c>
      <c r="B363">
        <v>1E-4</v>
      </c>
      <c r="C363">
        <v>2.0000000000000001E-4</v>
      </c>
      <c r="D363">
        <v>2.9999999999999997E-4</v>
      </c>
      <c r="E363">
        <v>5.9999999999999995E-4</v>
      </c>
      <c r="F363">
        <v>1.1000000000000001E-3</v>
      </c>
      <c r="G363">
        <v>2E-3</v>
      </c>
      <c r="H363">
        <v>3.8999999999999998E-3</v>
      </c>
      <c r="I363">
        <v>4.7999999999999996E-3</v>
      </c>
      <c r="J363">
        <v>2.98E-2</v>
      </c>
    </row>
    <row r="364" spans="1:10" x14ac:dyDescent="0.3">
      <c r="A364">
        <v>14</v>
      </c>
      <c r="B364">
        <v>0</v>
      </c>
      <c r="C364">
        <v>1E-4</v>
      </c>
      <c r="D364">
        <v>2.0000000000000001E-4</v>
      </c>
      <c r="E364">
        <v>4.0000000000000002E-4</v>
      </c>
      <c r="F364">
        <v>8.0000000000000004E-4</v>
      </c>
      <c r="G364">
        <v>1.5E-3</v>
      </c>
      <c r="H364">
        <v>3.7000000000000002E-3</v>
      </c>
      <c r="I364">
        <v>4.7999999999999996E-3</v>
      </c>
      <c r="J364">
        <v>5.21E-2</v>
      </c>
    </row>
    <row r="365" spans="1:10" x14ac:dyDescent="0.3">
      <c r="A365" t="s">
        <v>62</v>
      </c>
      <c r="B365">
        <v>0</v>
      </c>
      <c r="C365">
        <v>0</v>
      </c>
      <c r="D365">
        <v>0</v>
      </c>
      <c r="E365">
        <v>0</v>
      </c>
      <c r="F365">
        <v>1E-4</v>
      </c>
      <c r="G365">
        <v>2.0000000000000001E-4</v>
      </c>
      <c r="H365">
        <v>5.9999999999999995E-4</v>
      </c>
      <c r="I365">
        <v>1E-3</v>
      </c>
      <c r="J365">
        <v>2.01E-2</v>
      </c>
    </row>
    <row r="367" spans="1:10" x14ac:dyDescent="0.3">
      <c r="A367">
        <v>2028</v>
      </c>
    </row>
    <row r="369" spans="1:10" x14ac:dyDescent="0.3">
      <c r="A369" t="s">
        <v>11</v>
      </c>
      <c r="B369" s="2">
        <v>0.01</v>
      </c>
      <c r="C369" s="2">
        <v>0.05</v>
      </c>
      <c r="D369" s="2">
        <v>0.1</v>
      </c>
      <c r="E369" s="2">
        <v>0.25</v>
      </c>
      <c r="F369" s="2">
        <v>0.5</v>
      </c>
      <c r="G369" s="2">
        <v>0.75</v>
      </c>
      <c r="H369" s="2">
        <v>0.9</v>
      </c>
      <c r="I369" s="2">
        <v>0.95</v>
      </c>
      <c r="J369" s="2">
        <v>0.99</v>
      </c>
    </row>
    <row r="370" spans="1:10" x14ac:dyDescent="0.3">
      <c r="A370">
        <v>1</v>
      </c>
      <c r="B370">
        <v>171.6344</v>
      </c>
      <c r="C370">
        <v>171.6344</v>
      </c>
      <c r="D370">
        <v>171.6344</v>
      </c>
      <c r="E370">
        <v>171.6344</v>
      </c>
      <c r="F370">
        <v>171.6344</v>
      </c>
      <c r="G370">
        <v>171.6344</v>
      </c>
      <c r="H370">
        <v>171.6344</v>
      </c>
      <c r="I370">
        <v>171.6344</v>
      </c>
      <c r="J370">
        <v>171.6344</v>
      </c>
    </row>
    <row r="371" spans="1:10" x14ac:dyDescent="0.3">
      <c r="A371">
        <v>2</v>
      </c>
      <c r="B371">
        <v>101.654</v>
      </c>
      <c r="C371">
        <v>101.8659</v>
      </c>
      <c r="D371">
        <v>101.9997</v>
      </c>
      <c r="E371">
        <v>102.1148</v>
      </c>
      <c r="F371">
        <v>102.4361</v>
      </c>
      <c r="G371">
        <v>102.6052</v>
      </c>
      <c r="H371">
        <v>102.9027</v>
      </c>
      <c r="I371">
        <v>102.9847</v>
      </c>
      <c r="J371">
        <v>103.1327</v>
      </c>
    </row>
    <row r="372" spans="1:10" x14ac:dyDescent="0.3">
      <c r="A372">
        <v>3</v>
      </c>
      <c r="B372">
        <v>52.537599999999998</v>
      </c>
      <c r="C372">
        <v>53.203699999999998</v>
      </c>
      <c r="D372">
        <v>53.626100000000001</v>
      </c>
      <c r="E372">
        <v>53.989899999999999</v>
      </c>
      <c r="F372">
        <v>55.009399999999999</v>
      </c>
      <c r="G372">
        <v>55.548000000000002</v>
      </c>
      <c r="H372">
        <v>56.4985</v>
      </c>
      <c r="I372">
        <v>56.760899999999999</v>
      </c>
      <c r="J372">
        <v>57.235100000000003</v>
      </c>
    </row>
    <row r="373" spans="1:10" x14ac:dyDescent="0.3">
      <c r="A373">
        <v>4</v>
      </c>
      <c r="B373">
        <v>22.860800000000001</v>
      </c>
      <c r="C373">
        <v>23.719200000000001</v>
      </c>
      <c r="D373">
        <v>24.2697</v>
      </c>
      <c r="E373">
        <v>24.748200000000001</v>
      </c>
      <c r="F373">
        <v>26.1066</v>
      </c>
      <c r="G373">
        <v>26.834800000000001</v>
      </c>
      <c r="H373">
        <v>28.1356</v>
      </c>
      <c r="I373">
        <v>28.4984</v>
      </c>
      <c r="J373">
        <v>29.1569</v>
      </c>
    </row>
    <row r="374" spans="1:10" x14ac:dyDescent="0.3">
      <c r="A374">
        <v>5</v>
      </c>
      <c r="B374">
        <v>8.9560999999999993</v>
      </c>
      <c r="C374">
        <v>9.6752000000000002</v>
      </c>
      <c r="D374">
        <v>10.1462</v>
      </c>
      <c r="E374">
        <v>10.561</v>
      </c>
      <c r="F374">
        <v>11.7669</v>
      </c>
      <c r="G374">
        <v>12.4285</v>
      </c>
      <c r="H374">
        <v>13.633800000000001</v>
      </c>
      <c r="I374">
        <v>13.9755</v>
      </c>
      <c r="J374">
        <v>14.5997</v>
      </c>
    </row>
    <row r="375" spans="1:10" x14ac:dyDescent="0.3">
      <c r="A375">
        <v>6</v>
      </c>
      <c r="B375">
        <v>3.2848000000000002</v>
      </c>
      <c r="C375">
        <v>3.7650999999999999</v>
      </c>
      <c r="D375">
        <v>4.0941999999999998</v>
      </c>
      <c r="E375">
        <v>4.3838999999999997</v>
      </c>
      <c r="F375">
        <v>5.2656999999999998</v>
      </c>
      <c r="G375">
        <v>5.7633000000000001</v>
      </c>
      <c r="H375">
        <v>6.6932</v>
      </c>
      <c r="I375">
        <v>6.9612999999999996</v>
      </c>
      <c r="J375">
        <v>7.4554999999999998</v>
      </c>
    </row>
    <row r="376" spans="1:10" x14ac:dyDescent="0.3">
      <c r="A376">
        <v>7</v>
      </c>
      <c r="B376">
        <v>1.1486000000000001</v>
      </c>
      <c r="C376">
        <v>1.4209000000000001</v>
      </c>
      <c r="D376">
        <v>1.6301000000000001</v>
      </c>
      <c r="E376">
        <v>1.8129999999999999</v>
      </c>
      <c r="F376">
        <v>2.3858000000000001</v>
      </c>
      <c r="G376">
        <v>2.7248999999999999</v>
      </c>
      <c r="H376">
        <v>3.3788999999999998</v>
      </c>
      <c r="I376">
        <v>3.5676999999999999</v>
      </c>
      <c r="J376">
        <v>3.9238</v>
      </c>
    </row>
    <row r="377" spans="1:10" x14ac:dyDescent="0.3">
      <c r="A377">
        <v>8</v>
      </c>
      <c r="B377">
        <v>0.3145</v>
      </c>
      <c r="C377">
        <v>0.54720000000000002</v>
      </c>
      <c r="D377">
        <v>0.7087</v>
      </c>
      <c r="E377">
        <v>0.92610000000000003</v>
      </c>
      <c r="F377">
        <v>1.6581999999999999</v>
      </c>
      <c r="G377">
        <v>2.2231000000000001</v>
      </c>
      <c r="H377">
        <v>3.6528999999999998</v>
      </c>
      <c r="I377">
        <v>4.3606999999999996</v>
      </c>
      <c r="J377">
        <v>5.5446999999999997</v>
      </c>
    </row>
    <row r="378" spans="1:10" x14ac:dyDescent="0.3">
      <c r="A378">
        <v>9</v>
      </c>
      <c r="B378">
        <v>7.5399999999999995E-2</v>
      </c>
      <c r="C378">
        <v>0.1038</v>
      </c>
      <c r="D378">
        <v>0.19239999999999999</v>
      </c>
      <c r="E378">
        <v>0.27310000000000001</v>
      </c>
      <c r="F378">
        <v>0.46500000000000002</v>
      </c>
      <c r="G378">
        <v>0.58440000000000003</v>
      </c>
      <c r="H378">
        <v>0.89129999999999998</v>
      </c>
      <c r="I378">
        <v>1.0548</v>
      </c>
      <c r="J378">
        <v>1.2332000000000001</v>
      </c>
    </row>
    <row r="379" spans="1:10" x14ac:dyDescent="0.3">
      <c r="A379">
        <v>10</v>
      </c>
      <c r="B379">
        <v>2.6700000000000002E-2</v>
      </c>
      <c r="C379">
        <v>5.11E-2</v>
      </c>
      <c r="D379">
        <v>6.9500000000000006E-2</v>
      </c>
      <c r="E379">
        <v>0.11070000000000001</v>
      </c>
      <c r="F379">
        <v>0.18579999999999999</v>
      </c>
      <c r="G379">
        <v>0.25490000000000002</v>
      </c>
      <c r="H379">
        <v>0.3916</v>
      </c>
      <c r="I379">
        <v>0.5212</v>
      </c>
      <c r="J379">
        <v>0.68310000000000004</v>
      </c>
    </row>
    <row r="380" spans="1:10" x14ac:dyDescent="0.3">
      <c r="A380">
        <v>11</v>
      </c>
      <c r="B380">
        <v>3.3E-3</v>
      </c>
      <c r="C380">
        <v>8.8999999999999999E-3</v>
      </c>
      <c r="D380">
        <v>1.14E-2</v>
      </c>
      <c r="E380">
        <v>1.7899999999999999E-2</v>
      </c>
      <c r="F380">
        <v>2.98E-2</v>
      </c>
      <c r="G380">
        <v>4.3200000000000002E-2</v>
      </c>
      <c r="H380">
        <v>6.9699999999999998E-2</v>
      </c>
      <c r="I380">
        <v>9.1499999999999998E-2</v>
      </c>
      <c r="J380">
        <v>0.1595</v>
      </c>
    </row>
    <row r="381" spans="1:10" x14ac:dyDescent="0.3">
      <c r="A381">
        <v>12</v>
      </c>
      <c r="B381">
        <v>1.1000000000000001E-3</v>
      </c>
      <c r="C381">
        <v>2E-3</v>
      </c>
      <c r="D381">
        <v>2.5000000000000001E-3</v>
      </c>
      <c r="E381">
        <v>5.3E-3</v>
      </c>
      <c r="F381">
        <v>8.6999999999999994E-3</v>
      </c>
      <c r="G381">
        <v>1.26E-2</v>
      </c>
      <c r="H381">
        <v>2.0899999999999998E-2</v>
      </c>
      <c r="I381">
        <v>2.9700000000000001E-2</v>
      </c>
      <c r="J381">
        <v>7.7299999999999994E-2</v>
      </c>
    </row>
    <row r="382" spans="1:10" x14ac:dyDescent="0.3">
      <c r="A382">
        <v>13</v>
      </c>
      <c r="B382">
        <v>4.0000000000000002E-4</v>
      </c>
      <c r="C382">
        <v>5.9999999999999995E-4</v>
      </c>
      <c r="D382">
        <v>1.1000000000000001E-3</v>
      </c>
      <c r="E382">
        <v>1.6999999999999999E-3</v>
      </c>
      <c r="F382">
        <v>3.3E-3</v>
      </c>
      <c r="G382">
        <v>5.3E-3</v>
      </c>
      <c r="H382">
        <v>0.01</v>
      </c>
      <c r="I382">
        <v>1.38E-2</v>
      </c>
      <c r="J382">
        <v>5.21E-2</v>
      </c>
    </row>
    <row r="383" spans="1:10" x14ac:dyDescent="0.3">
      <c r="A383">
        <v>14</v>
      </c>
      <c r="B383">
        <v>0</v>
      </c>
      <c r="C383">
        <v>1E-4</v>
      </c>
      <c r="D383">
        <v>2.0000000000000001E-4</v>
      </c>
      <c r="E383">
        <v>2.9999999999999997E-4</v>
      </c>
      <c r="F383">
        <v>5.0000000000000001E-4</v>
      </c>
      <c r="G383">
        <v>1E-3</v>
      </c>
      <c r="H383">
        <v>1.9E-3</v>
      </c>
      <c r="I383">
        <v>2.5000000000000001E-3</v>
      </c>
      <c r="J383">
        <v>1.5800000000000002E-2</v>
      </c>
    </row>
    <row r="384" spans="1:10" x14ac:dyDescent="0.3">
      <c r="A384" t="s">
        <v>62</v>
      </c>
      <c r="B384">
        <v>0</v>
      </c>
      <c r="C384">
        <v>1E-4</v>
      </c>
      <c r="D384">
        <v>1E-4</v>
      </c>
      <c r="E384">
        <v>2.0000000000000001E-4</v>
      </c>
      <c r="F384">
        <v>5.0000000000000001E-4</v>
      </c>
      <c r="G384">
        <v>8.9999999999999998E-4</v>
      </c>
      <c r="H384">
        <v>2.2000000000000001E-3</v>
      </c>
      <c r="I384">
        <v>2.8999999999999998E-3</v>
      </c>
      <c r="J384">
        <v>3.85E-2</v>
      </c>
    </row>
    <row r="386" spans="1:10" x14ac:dyDescent="0.3">
      <c r="A386">
        <v>2029</v>
      </c>
    </row>
    <row r="388" spans="1:10" x14ac:dyDescent="0.3">
      <c r="A388" t="s">
        <v>11</v>
      </c>
      <c r="B388" s="2">
        <v>0.01</v>
      </c>
      <c r="C388" s="2">
        <v>0.05</v>
      </c>
      <c r="D388" s="2">
        <v>0.1</v>
      </c>
      <c r="E388" s="2">
        <v>0.25</v>
      </c>
      <c r="F388" s="2">
        <v>0.5</v>
      </c>
      <c r="G388" s="2">
        <v>0.75</v>
      </c>
      <c r="H388" s="2">
        <v>0.9</v>
      </c>
      <c r="I388" s="2">
        <v>0.95</v>
      </c>
      <c r="J388" s="2">
        <v>0.99</v>
      </c>
    </row>
    <row r="389" spans="1:10" x14ac:dyDescent="0.3">
      <c r="A389">
        <v>1</v>
      </c>
      <c r="B389">
        <v>171.6344</v>
      </c>
      <c r="C389">
        <v>171.6344</v>
      </c>
      <c r="D389">
        <v>171.6344</v>
      </c>
      <c r="E389">
        <v>171.6344</v>
      </c>
      <c r="F389">
        <v>171.6344</v>
      </c>
      <c r="G389">
        <v>171.6344</v>
      </c>
      <c r="H389">
        <v>171.6344</v>
      </c>
      <c r="I389">
        <v>171.6344</v>
      </c>
      <c r="J389">
        <v>171.6344</v>
      </c>
    </row>
    <row r="390" spans="1:10" x14ac:dyDescent="0.3">
      <c r="A390">
        <v>2</v>
      </c>
      <c r="B390">
        <v>101.8078</v>
      </c>
      <c r="C390">
        <v>101.96210000000001</v>
      </c>
      <c r="D390">
        <v>102.0611</v>
      </c>
      <c r="E390">
        <v>102.14660000000001</v>
      </c>
      <c r="F390">
        <v>102.3901</v>
      </c>
      <c r="G390">
        <v>102.52070000000001</v>
      </c>
      <c r="H390">
        <v>102.75490000000001</v>
      </c>
      <c r="I390">
        <v>102.8201</v>
      </c>
      <c r="J390">
        <v>102.9392</v>
      </c>
    </row>
    <row r="391" spans="1:10" x14ac:dyDescent="0.3">
      <c r="A391">
        <v>3</v>
      </c>
      <c r="B391">
        <v>53.020899999999997</v>
      </c>
      <c r="C391">
        <v>53.507300000000001</v>
      </c>
      <c r="D391">
        <v>53.819899999999997</v>
      </c>
      <c r="E391">
        <v>54.090400000000002</v>
      </c>
      <c r="F391">
        <v>54.863199999999999</v>
      </c>
      <c r="G391">
        <v>55.278599999999997</v>
      </c>
      <c r="H391">
        <v>56.026000000000003</v>
      </c>
      <c r="I391">
        <v>56.234400000000001</v>
      </c>
      <c r="J391">
        <v>56.6158</v>
      </c>
    </row>
    <row r="392" spans="1:10" x14ac:dyDescent="0.3">
      <c r="A392">
        <v>4</v>
      </c>
      <c r="B392">
        <v>23.482299999999999</v>
      </c>
      <c r="C392">
        <v>24.1144</v>
      </c>
      <c r="D392">
        <v>24.523900000000001</v>
      </c>
      <c r="E392">
        <v>24.880700000000001</v>
      </c>
      <c r="F392">
        <v>25.9099</v>
      </c>
      <c r="G392">
        <v>26.4694</v>
      </c>
      <c r="H392">
        <v>27.486499999999999</v>
      </c>
      <c r="I392">
        <v>27.772500000000001</v>
      </c>
      <c r="J392">
        <v>28.298300000000001</v>
      </c>
    </row>
    <row r="393" spans="1:10" x14ac:dyDescent="0.3">
      <c r="A393">
        <v>5</v>
      </c>
      <c r="B393">
        <v>9.4749999999999996</v>
      </c>
      <c r="C393">
        <v>10.0129</v>
      </c>
      <c r="D393">
        <v>10.366400000000001</v>
      </c>
      <c r="E393">
        <v>10.677899999999999</v>
      </c>
      <c r="F393">
        <v>11.5916</v>
      </c>
      <c r="G393">
        <v>12.097799999999999</v>
      </c>
      <c r="H393">
        <v>13.033300000000001</v>
      </c>
      <c r="I393">
        <v>13.3</v>
      </c>
      <c r="J393">
        <v>13.7936</v>
      </c>
    </row>
    <row r="394" spans="1:10" x14ac:dyDescent="0.3">
      <c r="A394">
        <v>6</v>
      </c>
      <c r="B394">
        <v>3.6305000000000001</v>
      </c>
      <c r="C394">
        <v>4.0022000000000002</v>
      </c>
      <c r="D394">
        <v>4.2518000000000002</v>
      </c>
      <c r="E394">
        <v>4.4749999999999996</v>
      </c>
      <c r="F394">
        <v>5.1459000000000001</v>
      </c>
      <c r="G394">
        <v>5.5270000000000001</v>
      </c>
      <c r="H394">
        <v>6.2464000000000004</v>
      </c>
      <c r="I394">
        <v>6.4554</v>
      </c>
      <c r="J394">
        <v>6.8445999999999998</v>
      </c>
    </row>
    <row r="395" spans="1:10" x14ac:dyDescent="0.3">
      <c r="A395">
        <v>7</v>
      </c>
      <c r="B395">
        <v>1.3459000000000001</v>
      </c>
      <c r="C395">
        <v>1.5750999999999999</v>
      </c>
      <c r="D395">
        <v>1.7357</v>
      </c>
      <c r="E395">
        <v>1.8797999999999999</v>
      </c>
      <c r="F395">
        <v>2.3321999999999998</v>
      </c>
      <c r="G395">
        <v>2.5966999999999998</v>
      </c>
      <c r="H395">
        <v>3.1089000000000002</v>
      </c>
      <c r="I395">
        <v>3.2604000000000002</v>
      </c>
      <c r="J395">
        <v>3.5451000000000001</v>
      </c>
    </row>
    <row r="396" spans="1:10" x14ac:dyDescent="0.3">
      <c r="A396">
        <v>8</v>
      </c>
      <c r="B396">
        <v>0.48</v>
      </c>
      <c r="C396">
        <v>0.60629999999999995</v>
      </c>
      <c r="D396">
        <v>0.70489999999999997</v>
      </c>
      <c r="E396">
        <v>0.79279999999999995</v>
      </c>
      <c r="F396">
        <v>1.0777000000000001</v>
      </c>
      <c r="G396">
        <v>1.2531000000000001</v>
      </c>
      <c r="H396">
        <v>1.6003000000000001</v>
      </c>
      <c r="I396">
        <v>1.7037</v>
      </c>
      <c r="J396">
        <v>1.9021999999999999</v>
      </c>
    </row>
    <row r="397" spans="1:10" x14ac:dyDescent="0.3">
      <c r="A397">
        <v>9</v>
      </c>
      <c r="B397">
        <v>0.13400000000000001</v>
      </c>
      <c r="C397">
        <v>0.23810000000000001</v>
      </c>
      <c r="D397">
        <v>0.31409999999999999</v>
      </c>
      <c r="E397">
        <v>0.4178</v>
      </c>
      <c r="F397">
        <v>0.76180000000000003</v>
      </c>
      <c r="G397">
        <v>1.0359</v>
      </c>
      <c r="H397">
        <v>1.7629999999999999</v>
      </c>
      <c r="I397">
        <v>2.1349999999999998</v>
      </c>
      <c r="J397">
        <v>2.7357</v>
      </c>
    </row>
    <row r="398" spans="1:10" x14ac:dyDescent="0.3">
      <c r="A398">
        <v>10</v>
      </c>
      <c r="B398">
        <v>3.2800000000000003E-2</v>
      </c>
      <c r="C398">
        <v>4.5499999999999999E-2</v>
      </c>
      <c r="D398">
        <v>8.6300000000000002E-2</v>
      </c>
      <c r="E398">
        <v>0.12429999999999999</v>
      </c>
      <c r="F398">
        <v>0.21609999999999999</v>
      </c>
      <c r="G398">
        <v>0.2767</v>
      </c>
      <c r="H398">
        <v>0.43609999999999999</v>
      </c>
      <c r="I398">
        <v>0.51880000000000004</v>
      </c>
      <c r="J398">
        <v>0.61709999999999998</v>
      </c>
    </row>
    <row r="399" spans="1:10" x14ac:dyDescent="0.3">
      <c r="A399">
        <v>11</v>
      </c>
      <c r="B399">
        <v>1.18E-2</v>
      </c>
      <c r="C399">
        <v>2.2800000000000001E-2</v>
      </c>
      <c r="D399">
        <v>3.1399999999999997E-2</v>
      </c>
      <c r="E399">
        <v>5.0700000000000002E-2</v>
      </c>
      <c r="F399">
        <v>8.8400000000000006E-2</v>
      </c>
      <c r="G399">
        <v>0.1217</v>
      </c>
      <c r="H399">
        <v>0.19570000000000001</v>
      </c>
      <c r="I399">
        <v>0.2596</v>
      </c>
      <c r="J399">
        <v>0.33179999999999998</v>
      </c>
    </row>
    <row r="400" spans="1:10" x14ac:dyDescent="0.3">
      <c r="A400">
        <v>12</v>
      </c>
      <c r="B400">
        <v>1.5E-3</v>
      </c>
      <c r="C400">
        <v>4.0000000000000001E-3</v>
      </c>
      <c r="D400">
        <v>5.1999999999999998E-3</v>
      </c>
      <c r="E400">
        <v>8.2000000000000007E-3</v>
      </c>
      <c r="F400">
        <v>1.4200000000000001E-2</v>
      </c>
      <c r="G400">
        <v>2.06E-2</v>
      </c>
      <c r="H400">
        <v>3.4200000000000001E-2</v>
      </c>
      <c r="I400">
        <v>4.6399999999999997E-2</v>
      </c>
      <c r="J400">
        <v>7.8100000000000003E-2</v>
      </c>
    </row>
    <row r="401" spans="1:10" x14ac:dyDescent="0.3">
      <c r="A401">
        <v>13</v>
      </c>
      <c r="B401">
        <v>5.0000000000000001E-4</v>
      </c>
      <c r="C401">
        <v>8.9999999999999998E-4</v>
      </c>
      <c r="D401">
        <v>1.1999999999999999E-3</v>
      </c>
      <c r="E401">
        <v>2.5000000000000001E-3</v>
      </c>
      <c r="F401">
        <v>4.1999999999999997E-3</v>
      </c>
      <c r="G401">
        <v>6.3E-3</v>
      </c>
      <c r="H401">
        <v>1.0200000000000001E-2</v>
      </c>
      <c r="I401">
        <v>1.47E-2</v>
      </c>
      <c r="J401">
        <v>3.8100000000000002E-2</v>
      </c>
    </row>
    <row r="402" spans="1:10" x14ac:dyDescent="0.3">
      <c r="A402">
        <v>14</v>
      </c>
      <c r="B402">
        <v>2.0000000000000001E-4</v>
      </c>
      <c r="C402">
        <v>2.9999999999999997E-4</v>
      </c>
      <c r="D402">
        <v>5.0000000000000001E-4</v>
      </c>
      <c r="E402">
        <v>8.0000000000000004E-4</v>
      </c>
      <c r="F402">
        <v>1.6000000000000001E-3</v>
      </c>
      <c r="G402">
        <v>2.5999999999999999E-3</v>
      </c>
      <c r="H402">
        <v>5.1000000000000004E-3</v>
      </c>
      <c r="I402">
        <v>7.0000000000000001E-3</v>
      </c>
      <c r="J402">
        <v>2.58E-2</v>
      </c>
    </row>
    <row r="403" spans="1:10" x14ac:dyDescent="0.3">
      <c r="A403" t="s">
        <v>62</v>
      </c>
      <c r="B403">
        <v>0</v>
      </c>
      <c r="C403">
        <v>1E-4</v>
      </c>
      <c r="D403">
        <v>1E-4</v>
      </c>
      <c r="E403">
        <v>2.0000000000000001E-4</v>
      </c>
      <c r="F403">
        <v>5.0000000000000001E-4</v>
      </c>
      <c r="G403">
        <v>8.9999999999999998E-4</v>
      </c>
      <c r="H403">
        <v>2E-3</v>
      </c>
      <c r="I403">
        <v>2.5000000000000001E-3</v>
      </c>
      <c r="J403">
        <v>2.8500000000000001E-2</v>
      </c>
    </row>
    <row r="405" spans="1:10" x14ac:dyDescent="0.3">
      <c r="A405">
        <v>2030</v>
      </c>
    </row>
    <row r="407" spans="1:10" x14ac:dyDescent="0.3">
      <c r="A407" t="s">
        <v>11</v>
      </c>
      <c r="B407" s="2">
        <v>0.01</v>
      </c>
      <c r="C407" s="2">
        <v>0.05</v>
      </c>
      <c r="D407" s="2">
        <v>0.1</v>
      </c>
      <c r="E407" s="2">
        <v>0.25</v>
      </c>
      <c r="F407" s="2">
        <v>0.5</v>
      </c>
      <c r="G407" s="2">
        <v>0.75</v>
      </c>
      <c r="H407" s="2">
        <v>0.9</v>
      </c>
      <c r="I407" s="2">
        <v>0.95</v>
      </c>
      <c r="J407" s="2">
        <v>0.99</v>
      </c>
    </row>
    <row r="408" spans="1:10" x14ac:dyDescent="0.3">
      <c r="A408">
        <v>1</v>
      </c>
      <c r="B408">
        <v>171.6344</v>
      </c>
      <c r="C408">
        <v>171.6344</v>
      </c>
      <c r="D408">
        <v>171.6344</v>
      </c>
      <c r="E408">
        <v>171.6344</v>
      </c>
      <c r="F408">
        <v>171.6344</v>
      </c>
      <c r="G408">
        <v>171.6344</v>
      </c>
      <c r="H408">
        <v>171.6344</v>
      </c>
      <c r="I408">
        <v>171.6344</v>
      </c>
      <c r="J408">
        <v>171.6344</v>
      </c>
    </row>
    <row r="409" spans="1:10" x14ac:dyDescent="0.3">
      <c r="A409">
        <v>2</v>
      </c>
      <c r="B409">
        <v>101.91970000000001</v>
      </c>
      <c r="C409">
        <v>102.03319999999999</v>
      </c>
      <c r="D409">
        <v>102.1069</v>
      </c>
      <c r="E409">
        <v>102.1708</v>
      </c>
      <c r="F409">
        <v>102.3558</v>
      </c>
      <c r="G409">
        <v>102.4564</v>
      </c>
      <c r="H409">
        <v>102.64019999999999</v>
      </c>
      <c r="I409">
        <v>102.6918</v>
      </c>
      <c r="J409">
        <v>102.7871</v>
      </c>
    </row>
    <row r="410" spans="1:10" x14ac:dyDescent="0.3">
      <c r="A410">
        <v>3</v>
      </c>
      <c r="B410">
        <v>53.3733</v>
      </c>
      <c r="C410">
        <v>53.731900000000003</v>
      </c>
      <c r="D410">
        <v>53.964599999999997</v>
      </c>
      <c r="E410">
        <v>54.167099999999998</v>
      </c>
      <c r="F410">
        <v>54.753900000000002</v>
      </c>
      <c r="G410">
        <v>55.073999999999998</v>
      </c>
      <c r="H410">
        <v>55.659399999999998</v>
      </c>
      <c r="I410">
        <v>55.824199999999998</v>
      </c>
      <c r="J410">
        <v>56.128900000000002</v>
      </c>
    </row>
    <row r="411" spans="1:10" x14ac:dyDescent="0.3">
      <c r="A411">
        <v>4</v>
      </c>
      <c r="B411">
        <v>23.939599999999999</v>
      </c>
      <c r="C411">
        <v>24.408300000000001</v>
      </c>
      <c r="D411">
        <v>24.714400000000001</v>
      </c>
      <c r="E411">
        <v>24.9819</v>
      </c>
      <c r="F411">
        <v>25.763100000000001</v>
      </c>
      <c r="G411">
        <v>26.192900000000002</v>
      </c>
      <c r="H411">
        <v>26.985199999999999</v>
      </c>
      <c r="I411">
        <v>27.209700000000002</v>
      </c>
      <c r="J411">
        <v>27.6265</v>
      </c>
    </row>
    <row r="412" spans="1:10" x14ac:dyDescent="0.3">
      <c r="A412">
        <v>5</v>
      </c>
      <c r="B412">
        <v>9.8630999999999993</v>
      </c>
      <c r="C412">
        <v>10.2662</v>
      </c>
      <c r="D412">
        <v>10.5321</v>
      </c>
      <c r="E412">
        <v>10.766400000000001</v>
      </c>
      <c r="F412">
        <v>11.459199999999999</v>
      </c>
      <c r="G412">
        <v>11.8459</v>
      </c>
      <c r="H412">
        <v>12.568300000000001</v>
      </c>
      <c r="I412">
        <v>12.775399999999999</v>
      </c>
      <c r="J412">
        <v>13.162000000000001</v>
      </c>
    </row>
    <row r="413" spans="1:10" x14ac:dyDescent="0.3">
      <c r="A413">
        <v>6</v>
      </c>
      <c r="B413">
        <v>3.8976999999999999</v>
      </c>
      <c r="C413">
        <v>4.1806999999999999</v>
      </c>
      <c r="D413">
        <v>4.3701999999999996</v>
      </c>
      <c r="E413">
        <v>4.5392000000000001</v>
      </c>
      <c r="F413">
        <v>5.0476999999999999</v>
      </c>
      <c r="G413">
        <v>5.3372000000000002</v>
      </c>
      <c r="H413">
        <v>5.8875000000000002</v>
      </c>
      <c r="I413">
        <v>6.0476999999999999</v>
      </c>
      <c r="J413">
        <v>6.3487999999999998</v>
      </c>
    </row>
    <row r="414" spans="1:10" x14ac:dyDescent="0.3">
      <c r="A414">
        <v>7</v>
      </c>
      <c r="B414">
        <v>1.5102</v>
      </c>
      <c r="C414">
        <v>1.6903999999999999</v>
      </c>
      <c r="D414">
        <v>1.8137000000000001</v>
      </c>
      <c r="E414">
        <v>1.9253</v>
      </c>
      <c r="F414">
        <v>2.2692999999999999</v>
      </c>
      <c r="G414">
        <v>2.4701</v>
      </c>
      <c r="H414">
        <v>2.8601999999999999</v>
      </c>
      <c r="I414">
        <v>2.9758</v>
      </c>
      <c r="J414">
        <v>3.1947000000000001</v>
      </c>
    </row>
    <row r="415" spans="1:10" x14ac:dyDescent="0.3">
      <c r="A415">
        <v>8</v>
      </c>
      <c r="B415">
        <v>0.57099999999999995</v>
      </c>
      <c r="C415">
        <v>0.67859999999999998</v>
      </c>
      <c r="D415">
        <v>0.75519999999999998</v>
      </c>
      <c r="E415">
        <v>0.82479999999999998</v>
      </c>
      <c r="F415">
        <v>1.0488999999999999</v>
      </c>
      <c r="G415">
        <v>1.1836</v>
      </c>
      <c r="H415">
        <v>1.4518</v>
      </c>
      <c r="I415">
        <v>1.5327999999999999</v>
      </c>
      <c r="J415">
        <v>1.6873</v>
      </c>
    </row>
    <row r="416" spans="1:10" x14ac:dyDescent="0.3">
      <c r="A416">
        <v>9</v>
      </c>
      <c r="B416">
        <v>0.20760000000000001</v>
      </c>
      <c r="C416">
        <v>0.26619999999999999</v>
      </c>
      <c r="D416">
        <v>0.3125</v>
      </c>
      <c r="E416">
        <v>0.35449999999999998</v>
      </c>
      <c r="F416">
        <v>0.49380000000000002</v>
      </c>
      <c r="G416">
        <v>0.58169999999999999</v>
      </c>
      <c r="H416">
        <v>0.76100000000000001</v>
      </c>
      <c r="I416">
        <v>0.81559999999999999</v>
      </c>
      <c r="J416">
        <v>0.92179999999999995</v>
      </c>
    </row>
    <row r="417" spans="1:10" x14ac:dyDescent="0.3">
      <c r="A417">
        <v>10</v>
      </c>
      <c r="B417">
        <v>5.8900000000000001E-2</v>
      </c>
      <c r="C417">
        <v>0.10630000000000001</v>
      </c>
      <c r="D417">
        <v>0.14199999999999999</v>
      </c>
      <c r="E417">
        <v>0.19139999999999999</v>
      </c>
      <c r="F417">
        <v>0.35399999999999998</v>
      </c>
      <c r="G417">
        <v>0.48670000000000002</v>
      </c>
      <c r="H417">
        <v>0.85140000000000005</v>
      </c>
      <c r="I417">
        <v>1.0430999999999999</v>
      </c>
      <c r="J417">
        <v>1.3451</v>
      </c>
    </row>
    <row r="418" spans="1:10" x14ac:dyDescent="0.3">
      <c r="A418">
        <v>11</v>
      </c>
      <c r="B418">
        <v>1.47E-2</v>
      </c>
      <c r="C418">
        <v>2.06E-2</v>
      </c>
      <c r="D418">
        <v>3.9399999999999998E-2</v>
      </c>
      <c r="E418">
        <v>5.7299999999999997E-2</v>
      </c>
      <c r="F418">
        <v>0.1012</v>
      </c>
      <c r="G418">
        <v>0.13139999999999999</v>
      </c>
      <c r="H418">
        <v>0.20979999999999999</v>
      </c>
      <c r="I418">
        <v>0.25440000000000002</v>
      </c>
      <c r="J418">
        <v>0.30680000000000002</v>
      </c>
    </row>
    <row r="419" spans="1:10" x14ac:dyDescent="0.3">
      <c r="A419">
        <v>12</v>
      </c>
      <c r="B419">
        <v>5.3E-3</v>
      </c>
      <c r="C419">
        <v>1.04E-2</v>
      </c>
      <c r="D419">
        <v>1.43E-2</v>
      </c>
      <c r="E419">
        <v>2.3699999999999999E-2</v>
      </c>
      <c r="F419">
        <v>4.2200000000000001E-2</v>
      </c>
      <c r="G419">
        <v>5.8200000000000002E-2</v>
      </c>
      <c r="H419">
        <v>9.7100000000000006E-2</v>
      </c>
      <c r="I419">
        <v>0.1285</v>
      </c>
      <c r="J419">
        <v>0.16089999999999999</v>
      </c>
    </row>
    <row r="420" spans="1:10" x14ac:dyDescent="0.3">
      <c r="A420">
        <v>13</v>
      </c>
      <c r="B420">
        <v>6.9999999999999999E-4</v>
      </c>
      <c r="C420">
        <v>1.8E-3</v>
      </c>
      <c r="D420">
        <v>2.3999999999999998E-3</v>
      </c>
      <c r="E420">
        <v>3.8E-3</v>
      </c>
      <c r="F420">
        <v>6.7999999999999996E-3</v>
      </c>
      <c r="G420">
        <v>9.7999999999999997E-3</v>
      </c>
      <c r="H420">
        <v>1.67E-2</v>
      </c>
      <c r="I420">
        <v>2.3E-2</v>
      </c>
      <c r="J420">
        <v>3.8199999999999998E-2</v>
      </c>
    </row>
    <row r="421" spans="1:10" x14ac:dyDescent="0.3">
      <c r="A421">
        <v>14</v>
      </c>
      <c r="B421">
        <v>2.0000000000000001E-4</v>
      </c>
      <c r="C421">
        <v>4.0000000000000002E-4</v>
      </c>
      <c r="D421">
        <v>5.0000000000000001E-4</v>
      </c>
      <c r="E421">
        <v>1.1999999999999999E-3</v>
      </c>
      <c r="F421">
        <v>2E-3</v>
      </c>
      <c r="G421">
        <v>3.2000000000000002E-3</v>
      </c>
      <c r="H421">
        <v>5.0000000000000001E-3</v>
      </c>
      <c r="I421">
        <v>7.3000000000000001E-3</v>
      </c>
      <c r="J421">
        <v>1.8700000000000001E-2</v>
      </c>
    </row>
    <row r="422" spans="1:10" x14ac:dyDescent="0.3">
      <c r="A422" t="s">
        <v>62</v>
      </c>
      <c r="B422">
        <v>1E-4</v>
      </c>
      <c r="C422">
        <v>2.0000000000000001E-4</v>
      </c>
      <c r="D422">
        <v>2.9999999999999997E-4</v>
      </c>
      <c r="E422">
        <v>5.0000000000000001E-4</v>
      </c>
      <c r="F422">
        <v>1E-3</v>
      </c>
      <c r="G422">
        <v>1.6999999999999999E-3</v>
      </c>
      <c r="H422">
        <v>3.3999999999999998E-3</v>
      </c>
      <c r="I422">
        <v>5.0000000000000001E-3</v>
      </c>
      <c r="J422">
        <v>2.81E-2</v>
      </c>
    </row>
    <row r="424" spans="1:10" x14ac:dyDescent="0.3">
      <c r="A424" t="s">
        <v>63</v>
      </c>
      <c r="B424" t="s">
        <v>47</v>
      </c>
      <c r="C424" t="s">
        <v>48</v>
      </c>
      <c r="D424" t="s">
        <v>49</v>
      </c>
      <c r="E424" t="s">
        <v>64</v>
      </c>
      <c r="F424" t="s">
        <v>65</v>
      </c>
      <c r="G424">
        <v>3.66</v>
      </c>
      <c r="H424" t="s">
        <v>66</v>
      </c>
      <c r="I424" t="s">
        <v>67</v>
      </c>
    </row>
    <row r="426" spans="1:10" x14ac:dyDescent="0.3">
      <c r="A426" t="s">
        <v>30</v>
      </c>
      <c r="B426" t="s">
        <v>63</v>
      </c>
    </row>
    <row r="428" spans="1:10" x14ac:dyDescent="0.3">
      <c r="A428">
        <v>2021</v>
      </c>
      <c r="B428">
        <v>0.03</v>
      </c>
    </row>
    <row r="429" spans="1:10" x14ac:dyDescent="0.3">
      <c r="A429">
        <v>2022</v>
      </c>
      <c r="B429">
        <v>0.28999999999999998</v>
      </c>
    </row>
    <row r="430" spans="1:10" x14ac:dyDescent="0.3">
      <c r="A430">
        <v>2023</v>
      </c>
      <c r="B430">
        <v>0.69</v>
      </c>
    </row>
    <row r="431" spans="1:10" x14ac:dyDescent="0.3">
      <c r="A431">
        <v>2024</v>
      </c>
      <c r="B431">
        <v>0.73</v>
      </c>
    </row>
    <row r="432" spans="1:10" x14ac:dyDescent="0.3">
      <c r="A432">
        <v>2025</v>
      </c>
      <c r="B432">
        <v>0.75</v>
      </c>
    </row>
    <row r="433" spans="1:8" x14ac:dyDescent="0.3">
      <c r="A433">
        <v>2026</v>
      </c>
      <c r="B433">
        <v>0.81</v>
      </c>
    </row>
    <row r="434" spans="1:8" x14ac:dyDescent="0.3">
      <c r="A434">
        <v>2027</v>
      </c>
      <c r="B434">
        <v>0.9</v>
      </c>
    </row>
    <row r="435" spans="1:8" x14ac:dyDescent="0.3">
      <c r="A435">
        <v>2028</v>
      </c>
      <c r="B435">
        <v>0.91</v>
      </c>
    </row>
    <row r="436" spans="1:8" x14ac:dyDescent="0.3">
      <c r="A436">
        <v>2029</v>
      </c>
      <c r="B436">
        <v>0.96</v>
      </c>
    </row>
    <row r="437" spans="1:8" x14ac:dyDescent="0.3">
      <c r="A437">
        <v>2030</v>
      </c>
      <c r="B437">
        <v>0.99</v>
      </c>
    </row>
    <row r="439" spans="1:8" x14ac:dyDescent="0.3">
      <c r="A439" t="s">
        <v>63</v>
      </c>
      <c r="B439" t="s">
        <v>65</v>
      </c>
      <c r="C439" t="s">
        <v>68</v>
      </c>
      <c r="D439" t="s">
        <v>60</v>
      </c>
      <c r="E439" t="s">
        <v>69</v>
      </c>
      <c r="F439" t="s">
        <v>70</v>
      </c>
      <c r="G439" t="s">
        <v>71</v>
      </c>
      <c r="H439">
        <v>0.99</v>
      </c>
    </row>
    <row r="441" spans="1:8" x14ac:dyDescent="0.3">
      <c r="A441" t="s">
        <v>63</v>
      </c>
      <c r="B441" t="s">
        <v>56</v>
      </c>
      <c r="C441" t="s">
        <v>57</v>
      </c>
      <c r="D441" t="s">
        <v>58</v>
      </c>
      <c r="E441" t="s">
        <v>64</v>
      </c>
      <c r="F441" t="s">
        <v>65</v>
      </c>
      <c r="G441">
        <v>0.53</v>
      </c>
    </row>
    <row r="443" spans="1:8" x14ac:dyDescent="0.3">
      <c r="A443" t="s">
        <v>30</v>
      </c>
      <c r="B443" t="s">
        <v>63</v>
      </c>
    </row>
    <row r="445" spans="1:8" x14ac:dyDescent="0.3">
      <c r="A445">
        <v>2021</v>
      </c>
      <c r="B445">
        <v>0.98</v>
      </c>
    </row>
    <row r="446" spans="1:8" x14ac:dyDescent="0.3">
      <c r="A446">
        <v>2022</v>
      </c>
      <c r="B446">
        <v>0.84</v>
      </c>
    </row>
    <row r="447" spans="1:8" x14ac:dyDescent="0.3">
      <c r="A447">
        <v>2023</v>
      </c>
      <c r="B447">
        <v>0.53</v>
      </c>
    </row>
    <row r="448" spans="1:8" x14ac:dyDescent="0.3">
      <c r="A448">
        <v>2024</v>
      </c>
      <c r="B448">
        <v>0.46</v>
      </c>
    </row>
    <row r="449" spans="1:11" x14ac:dyDescent="0.3">
      <c r="A449">
        <v>2025</v>
      </c>
      <c r="B449">
        <v>0.48</v>
      </c>
    </row>
    <row r="450" spans="1:11" x14ac:dyDescent="0.3">
      <c r="A450">
        <v>2026</v>
      </c>
      <c r="B450">
        <v>0.54</v>
      </c>
    </row>
    <row r="451" spans="1:11" x14ac:dyDescent="0.3">
      <c r="A451">
        <v>2027</v>
      </c>
      <c r="B451">
        <v>0.61</v>
      </c>
    </row>
    <row r="452" spans="1:11" x14ac:dyDescent="0.3">
      <c r="A452">
        <v>2028</v>
      </c>
      <c r="B452">
        <v>0.71</v>
      </c>
    </row>
    <row r="453" spans="1:11" x14ac:dyDescent="0.3">
      <c r="A453">
        <v>2029</v>
      </c>
      <c r="B453">
        <v>0.8</v>
      </c>
    </row>
    <row r="454" spans="1:11" x14ac:dyDescent="0.3">
      <c r="A454">
        <v>2030</v>
      </c>
      <c r="B454">
        <v>0.88</v>
      </c>
    </row>
    <row r="456" spans="1:11" x14ac:dyDescent="0.3">
      <c r="A456" t="s">
        <v>63</v>
      </c>
      <c r="B456" t="s">
        <v>65</v>
      </c>
      <c r="C456" t="s">
        <v>68</v>
      </c>
      <c r="D456" t="s">
        <v>60</v>
      </c>
      <c r="E456" t="s">
        <v>69</v>
      </c>
      <c r="F456" t="s">
        <v>70</v>
      </c>
      <c r="G456" t="s">
        <v>71</v>
      </c>
      <c r="H456">
        <v>0.99</v>
      </c>
    </row>
    <row r="459" spans="1:11" x14ac:dyDescent="0.3">
      <c r="A459" t="s">
        <v>72</v>
      </c>
      <c r="B459" t="s">
        <v>73</v>
      </c>
      <c r="C459" t="s">
        <v>74</v>
      </c>
    </row>
    <row r="461" spans="1:11" x14ac:dyDescent="0.3">
      <c r="A461" t="s">
        <v>73</v>
      </c>
      <c r="B461" t="s">
        <v>71</v>
      </c>
      <c r="C461">
        <v>50</v>
      </c>
      <c r="D461" t="s">
        <v>75</v>
      </c>
    </row>
    <row r="463" spans="1:11" x14ac:dyDescent="0.3">
      <c r="B463">
        <v>2021</v>
      </c>
      <c r="C463">
        <v>2022</v>
      </c>
      <c r="D463">
        <v>2023</v>
      </c>
      <c r="E463">
        <v>2024</v>
      </c>
      <c r="F463">
        <v>2025</v>
      </c>
      <c r="G463">
        <v>2026</v>
      </c>
      <c r="H463">
        <v>2027</v>
      </c>
      <c r="I463">
        <v>2028</v>
      </c>
      <c r="J463">
        <v>2029</v>
      </c>
      <c r="K463" s="53">
        <v>2030</v>
      </c>
    </row>
    <row r="465" spans="1:13" x14ac:dyDescent="0.3">
      <c r="A465" t="s">
        <v>41</v>
      </c>
      <c r="B465">
        <v>171.6344</v>
      </c>
      <c r="C465">
        <v>171.6344</v>
      </c>
      <c r="D465">
        <v>171.6344</v>
      </c>
      <c r="E465">
        <v>171.6344</v>
      </c>
      <c r="F465">
        <v>171.6344</v>
      </c>
      <c r="G465">
        <v>171.6344</v>
      </c>
      <c r="H465">
        <v>171.6344</v>
      </c>
      <c r="I465">
        <v>171.6344</v>
      </c>
      <c r="J465">
        <v>171.6344</v>
      </c>
      <c r="K465">
        <v>171.6344</v>
      </c>
    </row>
    <row r="466" spans="1:13" x14ac:dyDescent="0.3">
      <c r="A466" t="s">
        <v>47</v>
      </c>
      <c r="B466" t="s">
        <v>48</v>
      </c>
      <c r="C466" t="s">
        <v>49</v>
      </c>
      <c r="D466">
        <v>2.4152999999999998</v>
      </c>
      <c r="E466">
        <v>3.2616999999999998</v>
      </c>
      <c r="F466">
        <v>4.3860999999999999</v>
      </c>
      <c r="G466">
        <v>4.4524999999999997</v>
      </c>
      <c r="H466">
        <v>4.3768000000000002</v>
      </c>
      <c r="I466">
        <v>4.2925000000000004</v>
      </c>
      <c r="J466">
        <v>4.2188999999999997</v>
      </c>
      <c r="K466">
        <v>4.1592000000000002</v>
      </c>
      <c r="L466">
        <v>4.1123000000000003</v>
      </c>
      <c r="M466">
        <v>4.0762</v>
      </c>
    </row>
    <row r="467" spans="1:13" x14ac:dyDescent="0.3">
      <c r="A467" s="3">
        <v>45292</v>
      </c>
      <c r="B467" t="s">
        <v>48</v>
      </c>
      <c r="C467" t="s">
        <v>49</v>
      </c>
      <c r="D467">
        <v>9.2463999999999995</v>
      </c>
      <c r="E467">
        <v>9.9184000000000001</v>
      </c>
      <c r="F467">
        <v>10.2506</v>
      </c>
      <c r="G467">
        <v>10.3018</v>
      </c>
      <c r="H467">
        <v>10.2483</v>
      </c>
      <c r="I467">
        <v>10.155200000000001</v>
      </c>
      <c r="J467">
        <v>10.068300000000001</v>
      </c>
      <c r="K467">
        <v>9.9964999999999993</v>
      </c>
      <c r="L467">
        <v>9.9397000000000002</v>
      </c>
      <c r="M467">
        <v>9.8956999999999997</v>
      </c>
    </row>
    <row r="468" spans="1:13" x14ac:dyDescent="0.3">
      <c r="A468" t="s">
        <v>52</v>
      </c>
      <c r="B468" t="s">
        <v>49</v>
      </c>
      <c r="C468">
        <v>8.6217000000000006</v>
      </c>
      <c r="D468">
        <v>9.1504999999999992</v>
      </c>
      <c r="E468">
        <v>9.3096999999999994</v>
      </c>
      <c r="F468">
        <v>9.2957999999999998</v>
      </c>
      <c r="G468">
        <v>9.2096</v>
      </c>
      <c r="H468">
        <v>9.1166999999999998</v>
      </c>
      <c r="I468">
        <v>9.0363000000000007</v>
      </c>
      <c r="J468">
        <v>8.9715000000000007</v>
      </c>
      <c r="K468">
        <v>8.9208999999999996</v>
      </c>
      <c r="L468">
        <v>8.8818999999999999</v>
      </c>
    </row>
    <row r="469" spans="1:13" x14ac:dyDescent="0.3">
      <c r="A469" t="s">
        <v>53</v>
      </c>
      <c r="B469" t="s">
        <v>54</v>
      </c>
      <c r="C469" t="s">
        <v>49</v>
      </c>
      <c r="D469">
        <v>2.2999999999999998</v>
      </c>
      <c r="E469">
        <v>2.2999999999999998</v>
      </c>
      <c r="F469">
        <v>2.2999999999999998</v>
      </c>
      <c r="G469">
        <v>2.2999999999999998</v>
      </c>
      <c r="H469">
        <v>2.2999999999999998</v>
      </c>
      <c r="I469">
        <v>2.2999999999999998</v>
      </c>
      <c r="J469">
        <v>2.2999999999999998</v>
      </c>
      <c r="K469">
        <v>2.2999999999999998</v>
      </c>
      <c r="L469">
        <v>2.2999999999999998</v>
      </c>
      <c r="M469">
        <v>2.2999999999999998</v>
      </c>
    </row>
    <row r="470" spans="1:13" x14ac:dyDescent="0.3">
      <c r="A470" t="s">
        <v>55</v>
      </c>
      <c r="B470">
        <v>2.2999999999999998</v>
      </c>
      <c r="C470">
        <v>2.2999999999999998</v>
      </c>
      <c r="D470">
        <v>2.2999999999999998</v>
      </c>
      <c r="E470">
        <v>2.2999999999999998</v>
      </c>
      <c r="F470">
        <v>2.2999999999999998</v>
      </c>
      <c r="G470">
        <v>2.2999999999999998</v>
      </c>
      <c r="H470">
        <v>2.2999999999999998</v>
      </c>
      <c r="I470">
        <v>2.2999999999999998</v>
      </c>
      <c r="J470">
        <v>2.2999999999999998</v>
      </c>
      <c r="K470">
        <v>2.2999999999999998</v>
      </c>
    </row>
    <row r="471" spans="1:13" x14ac:dyDescent="0.3">
      <c r="A471" t="s">
        <v>76</v>
      </c>
      <c r="B471">
        <v>0.85350000000000004</v>
      </c>
      <c r="C471">
        <v>0.63419999999999999</v>
      </c>
      <c r="D471">
        <v>0.54220000000000002</v>
      </c>
      <c r="E471">
        <v>0.52170000000000005</v>
      </c>
      <c r="F471">
        <v>0.52539999999999998</v>
      </c>
      <c r="G471">
        <v>0.5343</v>
      </c>
      <c r="H471">
        <v>0.54269999999999996</v>
      </c>
      <c r="I471">
        <v>0.54949999999999999</v>
      </c>
      <c r="J471">
        <v>0.55500000000000005</v>
      </c>
      <c r="K471">
        <v>0.55920000000000003</v>
      </c>
    </row>
    <row r="473" spans="1:13" x14ac:dyDescent="0.3">
      <c r="A473" t="s">
        <v>48</v>
      </c>
      <c r="B473" t="s">
        <v>59</v>
      </c>
      <c r="C473" t="s">
        <v>60</v>
      </c>
      <c r="D473" t="s">
        <v>11</v>
      </c>
    </row>
    <row r="474" spans="1:13" x14ac:dyDescent="0.3">
      <c r="A474" t="s">
        <v>11</v>
      </c>
      <c r="B474">
        <v>1</v>
      </c>
      <c r="C474">
        <v>261.14800000000002</v>
      </c>
      <c r="D474">
        <v>171.6344</v>
      </c>
      <c r="E474">
        <v>171.6344</v>
      </c>
      <c r="F474">
        <v>171.6344</v>
      </c>
      <c r="G474">
        <v>171.6344</v>
      </c>
      <c r="H474">
        <v>171.6344</v>
      </c>
      <c r="I474">
        <v>171.6344</v>
      </c>
      <c r="J474">
        <v>171.6344</v>
      </c>
      <c r="K474">
        <v>171.6344</v>
      </c>
      <c r="L474" s="53">
        <v>171.6344</v>
      </c>
    </row>
    <row r="475" spans="1:13" x14ac:dyDescent="0.3">
      <c r="A475" t="s">
        <v>11</v>
      </c>
      <c r="B475">
        <v>2</v>
      </c>
      <c r="C475">
        <v>100.4175</v>
      </c>
      <c r="D475">
        <v>154.98410000000001</v>
      </c>
      <c r="E475">
        <v>102.2961</v>
      </c>
      <c r="F475">
        <v>102.7133</v>
      </c>
      <c r="G475">
        <v>102.6915</v>
      </c>
      <c r="H475">
        <v>102.586</v>
      </c>
      <c r="I475">
        <v>102.49890000000001</v>
      </c>
      <c r="J475">
        <v>102.4361</v>
      </c>
      <c r="K475">
        <v>102.3901</v>
      </c>
      <c r="L475" s="53">
        <v>102.3558</v>
      </c>
    </row>
    <row r="476" spans="1:13" x14ac:dyDescent="0.3">
      <c r="A476" t="s">
        <v>11</v>
      </c>
      <c r="B476">
        <v>3</v>
      </c>
      <c r="C476">
        <v>54.8765</v>
      </c>
      <c r="D476">
        <v>49.715800000000002</v>
      </c>
      <c r="E476">
        <v>81.492500000000007</v>
      </c>
      <c r="F476">
        <v>55.453899999999997</v>
      </c>
      <c r="G476">
        <v>55.711199999999998</v>
      </c>
      <c r="H476">
        <v>55.468899999999998</v>
      </c>
      <c r="I476">
        <v>55.207900000000002</v>
      </c>
      <c r="J476">
        <v>55.009399999999999</v>
      </c>
      <c r="K476">
        <v>54.863199999999999</v>
      </c>
      <c r="L476" s="53">
        <v>54.753900000000002</v>
      </c>
    </row>
    <row r="477" spans="1:13" x14ac:dyDescent="0.3">
      <c r="A477" t="s">
        <v>11</v>
      </c>
      <c r="B477">
        <v>4</v>
      </c>
      <c r="C477">
        <v>9.5329999999999995</v>
      </c>
      <c r="D477">
        <v>21.769200000000001</v>
      </c>
      <c r="E477">
        <v>22.7681</v>
      </c>
      <c r="F477">
        <v>39.495600000000003</v>
      </c>
      <c r="G477">
        <v>26.703900000000001</v>
      </c>
      <c r="H477">
        <v>26.6599</v>
      </c>
      <c r="I477">
        <v>26.367100000000001</v>
      </c>
      <c r="J477">
        <v>26.1066</v>
      </c>
      <c r="K477">
        <v>25.9099</v>
      </c>
      <c r="L477" s="53">
        <v>25.763100000000001</v>
      </c>
    </row>
    <row r="478" spans="1:13" x14ac:dyDescent="0.3">
      <c r="A478" t="s">
        <v>11</v>
      </c>
      <c r="B478">
        <v>5</v>
      </c>
      <c r="C478">
        <v>2.6907000000000001</v>
      </c>
      <c r="D478">
        <v>3.4296000000000002</v>
      </c>
      <c r="E478">
        <v>9.1145999999999994</v>
      </c>
      <c r="F478">
        <v>10.3424</v>
      </c>
      <c r="G478">
        <v>18.267399999999999</v>
      </c>
      <c r="H478">
        <v>12.0915</v>
      </c>
      <c r="I478">
        <v>11.9754</v>
      </c>
      <c r="J478">
        <v>11.7669</v>
      </c>
      <c r="K478">
        <v>11.5916</v>
      </c>
      <c r="L478" s="53">
        <v>11.459199999999999</v>
      </c>
    </row>
    <row r="479" spans="1:13" x14ac:dyDescent="0.3">
      <c r="A479" t="s">
        <v>11</v>
      </c>
      <c r="B479">
        <v>6</v>
      </c>
      <c r="C479">
        <v>0.96650000000000003</v>
      </c>
      <c r="D479">
        <v>0.91520000000000001</v>
      </c>
      <c r="E479">
        <v>1.3879999999999999</v>
      </c>
      <c r="F479">
        <v>4.0293000000000001</v>
      </c>
      <c r="G479">
        <v>4.6361999999999997</v>
      </c>
      <c r="H479">
        <v>8.1831999999999994</v>
      </c>
      <c r="I479">
        <v>5.3574000000000002</v>
      </c>
      <c r="J479">
        <v>5.2656999999999998</v>
      </c>
      <c r="K479">
        <v>5.1459000000000001</v>
      </c>
      <c r="L479" s="53">
        <v>5.0476999999999999</v>
      </c>
    </row>
    <row r="480" spans="1:13" x14ac:dyDescent="0.3">
      <c r="A480" t="s">
        <v>11</v>
      </c>
      <c r="B480">
        <v>7</v>
      </c>
      <c r="C480">
        <v>0.15909999999999999</v>
      </c>
      <c r="D480">
        <v>0.31790000000000002</v>
      </c>
      <c r="E480">
        <v>0.38179999999999997</v>
      </c>
      <c r="F480">
        <v>0.61439999999999995</v>
      </c>
      <c r="G480">
        <v>1.8483000000000001</v>
      </c>
      <c r="H480">
        <v>2.1214</v>
      </c>
      <c r="I480">
        <v>3.6589</v>
      </c>
      <c r="J480">
        <v>2.3858000000000001</v>
      </c>
      <c r="K480">
        <v>2.3321999999999998</v>
      </c>
      <c r="L480" s="53">
        <v>2.2692999999999999</v>
      </c>
    </row>
    <row r="481" spans="1:12" x14ac:dyDescent="0.3">
      <c r="A481" t="s">
        <v>11</v>
      </c>
      <c r="B481">
        <v>8</v>
      </c>
      <c r="C481">
        <v>0.10920000000000001</v>
      </c>
      <c r="D481">
        <v>5.5E-2</v>
      </c>
      <c r="E481">
        <v>0.13539999999999999</v>
      </c>
      <c r="F481">
        <v>0.1691</v>
      </c>
      <c r="G481">
        <v>0.28649999999999998</v>
      </c>
      <c r="H481">
        <v>0.8528</v>
      </c>
      <c r="I481">
        <v>0.99809999999999999</v>
      </c>
      <c r="J481">
        <v>1.6581999999999999</v>
      </c>
      <c r="K481">
        <v>1.0777000000000001</v>
      </c>
      <c r="L481" s="53">
        <v>1.0488999999999999</v>
      </c>
    </row>
    <row r="482" spans="1:12" x14ac:dyDescent="0.3">
      <c r="A482" t="s">
        <v>11</v>
      </c>
      <c r="B482">
        <v>9</v>
      </c>
      <c r="C482">
        <v>8.5000000000000006E-3</v>
      </c>
      <c r="D482">
        <v>3.8600000000000002E-2</v>
      </c>
      <c r="E482">
        <v>2.2200000000000001E-2</v>
      </c>
      <c r="F482">
        <v>6.1899999999999997E-2</v>
      </c>
      <c r="G482">
        <v>8.0500000000000002E-2</v>
      </c>
      <c r="H482">
        <v>0.13289999999999999</v>
      </c>
      <c r="I482">
        <v>0.39529999999999998</v>
      </c>
      <c r="J482">
        <v>0.46500000000000002</v>
      </c>
      <c r="K482">
        <v>0.76180000000000003</v>
      </c>
      <c r="L482" s="53">
        <v>0.49380000000000002</v>
      </c>
    </row>
    <row r="483" spans="1:12" x14ac:dyDescent="0.3">
      <c r="A483" t="s">
        <v>11</v>
      </c>
      <c r="B483">
        <v>10</v>
      </c>
      <c r="C483">
        <v>4.3E-3</v>
      </c>
      <c r="D483">
        <v>2.8999999999999998E-3</v>
      </c>
      <c r="E483">
        <v>1.54E-2</v>
      </c>
      <c r="F483">
        <v>0.01</v>
      </c>
      <c r="G483">
        <v>2.7900000000000001E-2</v>
      </c>
      <c r="H483">
        <v>3.8199999999999998E-2</v>
      </c>
      <c r="I483">
        <v>6.3200000000000006E-2</v>
      </c>
      <c r="J483">
        <v>0.18579999999999999</v>
      </c>
      <c r="K483">
        <v>0.21609999999999999</v>
      </c>
      <c r="L483" s="53">
        <v>0.35399999999999998</v>
      </c>
    </row>
    <row r="484" spans="1:12" x14ac:dyDescent="0.3">
      <c r="A484" t="s">
        <v>11</v>
      </c>
      <c r="B484">
        <v>11</v>
      </c>
      <c r="C484">
        <v>1.4E-3</v>
      </c>
      <c r="D484">
        <v>1.5E-3</v>
      </c>
      <c r="E484">
        <v>1.1999999999999999E-3</v>
      </c>
      <c r="F484">
        <v>7.1999999999999998E-3</v>
      </c>
      <c r="G484">
        <v>4.8999999999999998E-3</v>
      </c>
      <c r="H484">
        <v>1.34E-2</v>
      </c>
      <c r="I484">
        <v>1.8100000000000002E-2</v>
      </c>
      <c r="J484">
        <v>2.98E-2</v>
      </c>
      <c r="K484">
        <v>8.8400000000000006E-2</v>
      </c>
      <c r="L484" s="53">
        <v>0.1012</v>
      </c>
    </row>
    <row r="485" spans="1:12" x14ac:dyDescent="0.3">
      <c r="A485" t="s">
        <v>11</v>
      </c>
      <c r="B485">
        <v>12</v>
      </c>
      <c r="C485">
        <v>1E-4</v>
      </c>
      <c r="D485">
        <v>5.0000000000000001E-4</v>
      </c>
      <c r="E485">
        <v>5.9999999999999995E-4</v>
      </c>
      <c r="F485">
        <v>5.9999999999999995E-4</v>
      </c>
      <c r="G485">
        <v>3.3999999999999998E-3</v>
      </c>
      <c r="H485">
        <v>2.3999999999999998E-3</v>
      </c>
      <c r="I485">
        <v>6.7000000000000002E-3</v>
      </c>
      <c r="J485">
        <v>8.6999999999999994E-3</v>
      </c>
      <c r="K485">
        <v>1.4200000000000001E-2</v>
      </c>
      <c r="L485" s="53">
        <v>4.2200000000000001E-2</v>
      </c>
    </row>
    <row r="486" spans="1:12" x14ac:dyDescent="0.3">
      <c r="A486" t="s">
        <v>11</v>
      </c>
      <c r="B486">
        <v>13</v>
      </c>
      <c r="C486">
        <v>0</v>
      </c>
      <c r="D486">
        <v>0</v>
      </c>
      <c r="E486">
        <v>2.0000000000000001E-4</v>
      </c>
      <c r="F486">
        <v>2.9999999999999997E-4</v>
      </c>
      <c r="G486">
        <v>2.9999999999999997E-4</v>
      </c>
      <c r="H486">
        <v>1.6999999999999999E-3</v>
      </c>
      <c r="I486">
        <v>1.1000000000000001E-3</v>
      </c>
      <c r="J486">
        <v>3.3E-3</v>
      </c>
      <c r="K486">
        <v>4.1999999999999997E-3</v>
      </c>
      <c r="L486" s="53">
        <v>6.7999999999999996E-3</v>
      </c>
    </row>
    <row r="487" spans="1:12" x14ac:dyDescent="0.3">
      <c r="A487" t="s">
        <v>11</v>
      </c>
      <c r="B487">
        <v>14</v>
      </c>
      <c r="C487">
        <v>0</v>
      </c>
      <c r="D487">
        <v>0</v>
      </c>
      <c r="E487">
        <v>0</v>
      </c>
      <c r="F487">
        <v>1E-4</v>
      </c>
      <c r="G487">
        <v>1E-4</v>
      </c>
      <c r="H487">
        <v>1E-4</v>
      </c>
      <c r="I487">
        <v>8.0000000000000004E-4</v>
      </c>
      <c r="J487">
        <v>5.0000000000000001E-4</v>
      </c>
      <c r="K487">
        <v>1.6000000000000001E-3</v>
      </c>
      <c r="L487" s="53">
        <v>2E-3</v>
      </c>
    </row>
    <row r="488" spans="1:12" x14ac:dyDescent="0.3">
      <c r="A488" t="s">
        <v>11</v>
      </c>
      <c r="B488">
        <v>15</v>
      </c>
      <c r="C488">
        <v>0</v>
      </c>
      <c r="D488">
        <v>0</v>
      </c>
      <c r="E488">
        <v>0</v>
      </c>
      <c r="F488">
        <v>0</v>
      </c>
      <c r="G488">
        <v>1E-4</v>
      </c>
      <c r="H488">
        <v>1E-4</v>
      </c>
      <c r="I488">
        <v>1E-4</v>
      </c>
      <c r="J488">
        <v>5.0000000000000001E-4</v>
      </c>
      <c r="K488">
        <v>5.0000000000000001E-4</v>
      </c>
      <c r="L488" s="5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2A1F-0B01-4028-9C6A-E1D8906A01D2}">
  <dimension ref="A1:M488"/>
  <sheetViews>
    <sheetView topLeftCell="A461" workbookViewId="0">
      <selection activeCell="K463" sqref="K46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>
        <v>4.2</v>
      </c>
    </row>
    <row r="3" spans="1:9" x14ac:dyDescent="0.3">
      <c r="A3" t="s">
        <v>104</v>
      </c>
    </row>
    <row r="5" spans="1:9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>
        <v>6</v>
      </c>
      <c r="G5" t="s">
        <v>103</v>
      </c>
      <c r="H5">
        <v>2024</v>
      </c>
      <c r="I5" s="1">
        <v>0.67499999999999993</v>
      </c>
    </row>
    <row r="7" spans="1:9" x14ac:dyDescent="0.3">
      <c r="A7" t="s">
        <v>7</v>
      </c>
      <c r="B7" t="s">
        <v>8</v>
      </c>
      <c r="C7" t="s">
        <v>9</v>
      </c>
      <c r="D7" t="s">
        <v>102</v>
      </c>
    </row>
    <row r="9" spans="1:9" x14ac:dyDescent="0.3">
      <c r="A9" t="s">
        <v>10</v>
      </c>
      <c r="B9" t="s">
        <v>11</v>
      </c>
      <c r="C9" t="s">
        <v>12</v>
      </c>
      <c r="D9">
        <v>1</v>
      </c>
    </row>
    <row r="10" spans="1:9" x14ac:dyDescent="0.3">
      <c r="A10" t="s">
        <v>13</v>
      </c>
      <c r="B10" t="s">
        <v>5</v>
      </c>
      <c r="C10" t="s">
        <v>11</v>
      </c>
      <c r="D10" t="s">
        <v>14</v>
      </c>
      <c r="E10">
        <v>15</v>
      </c>
    </row>
    <row r="11" spans="1:9" x14ac:dyDescent="0.3">
      <c r="A11" t="s">
        <v>13</v>
      </c>
      <c r="B11" t="s">
        <v>5</v>
      </c>
      <c r="C11" t="s">
        <v>15</v>
      </c>
      <c r="D11" t="s">
        <v>16</v>
      </c>
      <c r="E11" t="s">
        <v>17</v>
      </c>
      <c r="F11">
        <v>10</v>
      </c>
    </row>
    <row r="12" spans="1:9" x14ac:dyDescent="0.3">
      <c r="A12" t="s">
        <v>13</v>
      </c>
      <c r="B12" t="s">
        <v>5</v>
      </c>
      <c r="C12" t="s">
        <v>18</v>
      </c>
      <c r="D12">
        <v>9</v>
      </c>
    </row>
    <row r="13" spans="1:9" x14ac:dyDescent="0.3">
      <c r="A13" t="s">
        <v>13</v>
      </c>
      <c r="B13" t="s">
        <v>5</v>
      </c>
      <c r="C13" t="s">
        <v>19</v>
      </c>
      <c r="D13" t="s">
        <v>20</v>
      </c>
      <c r="E13">
        <v>1</v>
      </c>
    </row>
    <row r="14" spans="1:9" x14ac:dyDescent="0.3">
      <c r="A14" t="s">
        <v>13</v>
      </c>
      <c r="B14" t="s">
        <v>5</v>
      </c>
      <c r="C14" t="s">
        <v>21</v>
      </c>
      <c r="D14">
        <v>100</v>
      </c>
    </row>
    <row r="15" spans="1:9" x14ac:dyDescent="0.3">
      <c r="A15" t="s">
        <v>13</v>
      </c>
      <c r="B15" t="s">
        <v>5</v>
      </c>
      <c r="C15" t="s">
        <v>22</v>
      </c>
      <c r="D15">
        <v>10</v>
      </c>
    </row>
    <row r="17" spans="1:11" x14ac:dyDescent="0.3">
      <c r="A17" t="s">
        <v>23</v>
      </c>
      <c r="B17" t="s">
        <v>8</v>
      </c>
      <c r="C17" t="s">
        <v>9</v>
      </c>
      <c r="D17" t="s">
        <v>24</v>
      </c>
      <c r="E17" t="s">
        <v>25</v>
      </c>
      <c r="F17" t="s">
        <v>26</v>
      </c>
      <c r="G17" t="s">
        <v>27</v>
      </c>
    </row>
    <row r="19" spans="1:11" x14ac:dyDescent="0.3">
      <c r="A19" t="s">
        <v>13</v>
      </c>
      <c r="B19" t="s">
        <v>5</v>
      </c>
      <c r="C19" t="s">
        <v>87</v>
      </c>
      <c r="D19" t="s">
        <v>86</v>
      </c>
      <c r="E19">
        <v>1000</v>
      </c>
      <c r="F19" t="s">
        <v>5</v>
      </c>
      <c r="G19">
        <v>1000</v>
      </c>
      <c r="H19" t="s">
        <v>85</v>
      </c>
    </row>
    <row r="21" spans="1:11" x14ac:dyDescent="0.3">
      <c r="A21" t="s">
        <v>7</v>
      </c>
      <c r="B21" t="s">
        <v>28</v>
      </c>
      <c r="C21" t="s">
        <v>29</v>
      </c>
    </row>
    <row r="23" spans="1:11" x14ac:dyDescent="0.3">
      <c r="A23" t="s">
        <v>30</v>
      </c>
      <c r="B23" t="s">
        <v>31</v>
      </c>
      <c r="C23" t="s">
        <v>32</v>
      </c>
      <c r="D23" t="s">
        <v>33</v>
      </c>
      <c r="E23" t="s">
        <v>34</v>
      </c>
      <c r="F23" t="s">
        <v>35</v>
      </c>
      <c r="G23" t="s">
        <v>36</v>
      </c>
      <c r="H23" t="s">
        <v>37</v>
      </c>
      <c r="I23" t="s">
        <v>38</v>
      </c>
      <c r="J23" t="s">
        <v>39</v>
      </c>
      <c r="K23" t="s">
        <v>40</v>
      </c>
    </row>
    <row r="25" spans="1:11" x14ac:dyDescent="0.3">
      <c r="A25">
        <v>2021</v>
      </c>
      <c r="B25" t="s">
        <v>55</v>
      </c>
      <c r="C25">
        <v>330</v>
      </c>
      <c r="D25">
        <v>131</v>
      </c>
      <c r="E25">
        <v>684</v>
      </c>
      <c r="F25">
        <v>61</v>
      </c>
      <c r="G25">
        <v>200</v>
      </c>
      <c r="H25">
        <v>89</v>
      </c>
      <c r="I25">
        <v>172</v>
      </c>
      <c r="J25">
        <v>310</v>
      </c>
      <c r="K25">
        <v>323</v>
      </c>
    </row>
    <row r="26" spans="1:11" x14ac:dyDescent="0.3">
      <c r="A26">
        <v>2022</v>
      </c>
      <c r="B26" t="s">
        <v>55</v>
      </c>
      <c r="C26">
        <v>330</v>
      </c>
      <c r="D26">
        <v>131</v>
      </c>
      <c r="E26">
        <v>684</v>
      </c>
      <c r="F26">
        <v>61</v>
      </c>
      <c r="G26">
        <v>200</v>
      </c>
      <c r="H26">
        <v>89</v>
      </c>
      <c r="I26">
        <v>172</v>
      </c>
      <c r="J26">
        <v>310</v>
      </c>
      <c r="K26">
        <v>323</v>
      </c>
    </row>
    <row r="27" spans="1:11" x14ac:dyDescent="0.3">
      <c r="A27">
        <v>2023</v>
      </c>
      <c r="B27" t="s">
        <v>55</v>
      </c>
      <c r="C27">
        <v>330</v>
      </c>
      <c r="D27">
        <v>131</v>
      </c>
      <c r="E27">
        <v>684</v>
      </c>
      <c r="F27">
        <v>61</v>
      </c>
      <c r="G27">
        <v>200</v>
      </c>
      <c r="H27">
        <v>89</v>
      </c>
      <c r="I27">
        <v>172</v>
      </c>
      <c r="J27">
        <v>310</v>
      </c>
      <c r="K27">
        <v>323</v>
      </c>
    </row>
    <row r="28" spans="1:11" x14ac:dyDescent="0.3">
      <c r="A28">
        <v>2024</v>
      </c>
      <c r="B28" t="s">
        <v>55</v>
      </c>
      <c r="C28">
        <v>330</v>
      </c>
      <c r="D28">
        <v>131</v>
      </c>
      <c r="E28">
        <v>684</v>
      </c>
      <c r="F28">
        <v>61</v>
      </c>
      <c r="G28">
        <v>200</v>
      </c>
      <c r="H28">
        <v>89</v>
      </c>
      <c r="I28">
        <v>172</v>
      </c>
      <c r="J28">
        <v>310</v>
      </c>
      <c r="K28">
        <v>323</v>
      </c>
    </row>
    <row r="29" spans="1:11" x14ac:dyDescent="0.3">
      <c r="A29">
        <v>2025</v>
      </c>
      <c r="B29" t="s">
        <v>55</v>
      </c>
      <c r="C29">
        <v>330</v>
      </c>
      <c r="D29">
        <v>131</v>
      </c>
      <c r="E29">
        <v>684</v>
      </c>
      <c r="F29">
        <v>61</v>
      </c>
      <c r="G29">
        <v>200</v>
      </c>
      <c r="H29">
        <v>89</v>
      </c>
      <c r="I29">
        <v>172</v>
      </c>
      <c r="J29">
        <v>310</v>
      </c>
      <c r="K29">
        <v>323</v>
      </c>
    </row>
    <row r="30" spans="1:11" x14ac:dyDescent="0.3">
      <c r="A30">
        <v>2026</v>
      </c>
      <c r="B30" t="s">
        <v>55</v>
      </c>
      <c r="C30">
        <v>330</v>
      </c>
      <c r="D30">
        <v>131</v>
      </c>
      <c r="E30">
        <v>684</v>
      </c>
      <c r="F30">
        <v>61</v>
      </c>
      <c r="G30">
        <v>200</v>
      </c>
      <c r="H30">
        <v>89</v>
      </c>
      <c r="I30">
        <v>172</v>
      </c>
      <c r="J30">
        <v>310</v>
      </c>
      <c r="K30">
        <v>323</v>
      </c>
    </row>
    <row r="31" spans="1:11" x14ac:dyDescent="0.3">
      <c r="A31">
        <v>2027</v>
      </c>
      <c r="B31" t="s">
        <v>55</v>
      </c>
      <c r="C31">
        <v>330</v>
      </c>
      <c r="D31">
        <v>131</v>
      </c>
      <c r="E31">
        <v>684</v>
      </c>
      <c r="F31">
        <v>61</v>
      </c>
      <c r="G31">
        <v>200</v>
      </c>
      <c r="H31">
        <v>89</v>
      </c>
      <c r="I31">
        <v>172</v>
      </c>
      <c r="J31">
        <v>310</v>
      </c>
      <c r="K31">
        <v>323</v>
      </c>
    </row>
    <row r="32" spans="1:11" x14ac:dyDescent="0.3">
      <c r="A32">
        <v>2028</v>
      </c>
      <c r="B32" t="s">
        <v>55</v>
      </c>
      <c r="C32">
        <v>330</v>
      </c>
      <c r="D32">
        <v>131</v>
      </c>
      <c r="E32">
        <v>684</v>
      </c>
      <c r="F32">
        <v>61</v>
      </c>
      <c r="G32">
        <v>200</v>
      </c>
      <c r="H32">
        <v>89</v>
      </c>
      <c r="I32">
        <v>172</v>
      </c>
      <c r="J32">
        <v>310</v>
      </c>
      <c r="K32">
        <v>323</v>
      </c>
    </row>
    <row r="33" spans="1:11" x14ac:dyDescent="0.3">
      <c r="A33">
        <v>2029</v>
      </c>
      <c r="B33" t="s">
        <v>55</v>
      </c>
      <c r="C33">
        <v>330</v>
      </c>
      <c r="D33">
        <v>131</v>
      </c>
      <c r="E33">
        <v>684</v>
      </c>
      <c r="F33">
        <v>61</v>
      </c>
      <c r="G33">
        <v>200</v>
      </c>
      <c r="H33">
        <v>89</v>
      </c>
      <c r="I33">
        <v>172</v>
      </c>
      <c r="J33">
        <v>310</v>
      </c>
      <c r="K33">
        <v>323</v>
      </c>
    </row>
    <row r="34" spans="1:11" x14ac:dyDescent="0.3">
      <c r="A34">
        <v>2030</v>
      </c>
      <c r="B34" t="s">
        <v>55</v>
      </c>
      <c r="C34">
        <v>330</v>
      </c>
      <c r="D34">
        <v>131</v>
      </c>
      <c r="E34">
        <v>684</v>
      </c>
      <c r="F34">
        <v>61</v>
      </c>
      <c r="G34">
        <v>200</v>
      </c>
      <c r="H34">
        <v>89</v>
      </c>
      <c r="I34">
        <v>172</v>
      </c>
      <c r="J34">
        <v>310</v>
      </c>
      <c r="K34">
        <v>323</v>
      </c>
    </row>
    <row r="36" spans="1:11" x14ac:dyDescent="0.3">
      <c r="A36" t="s">
        <v>41</v>
      </c>
      <c r="B36">
        <v>1000</v>
      </c>
      <c r="C36" t="s">
        <v>42</v>
      </c>
    </row>
    <row r="38" spans="1:11" x14ac:dyDescent="0.3">
      <c r="A38" t="s">
        <v>30</v>
      </c>
      <c r="B38" t="s">
        <v>43</v>
      </c>
      <c r="C38" t="s">
        <v>44</v>
      </c>
      <c r="D38" t="s">
        <v>45</v>
      </c>
    </row>
    <row r="39" spans="1:11" x14ac:dyDescent="0.3">
      <c r="A39">
        <v>2021</v>
      </c>
      <c r="B39">
        <v>245.53530000000001</v>
      </c>
      <c r="C39">
        <v>12.180099999999999</v>
      </c>
    </row>
    <row r="40" spans="1:11" x14ac:dyDescent="0.3">
      <c r="A40">
        <v>2022</v>
      </c>
      <c r="B40">
        <v>260.79669999999999</v>
      </c>
      <c r="C40">
        <v>11.9931</v>
      </c>
    </row>
    <row r="41" spans="1:11" x14ac:dyDescent="0.3">
      <c r="A41">
        <v>2023</v>
      </c>
      <c r="B41">
        <v>276.0951</v>
      </c>
      <c r="C41">
        <v>10.438599999999999</v>
      </c>
    </row>
    <row r="42" spans="1:11" x14ac:dyDescent="0.3">
      <c r="A42">
        <v>2024</v>
      </c>
      <c r="B42">
        <v>284.32150000000001</v>
      </c>
      <c r="C42">
        <v>7.0361000000000002</v>
      </c>
    </row>
    <row r="43" spans="1:11" x14ac:dyDescent="0.3">
      <c r="A43">
        <v>2025</v>
      </c>
      <c r="B43">
        <v>289.9169</v>
      </c>
      <c r="C43">
        <v>4.9119999999999999</v>
      </c>
    </row>
    <row r="44" spans="1:11" x14ac:dyDescent="0.3">
      <c r="A44">
        <v>2026</v>
      </c>
      <c r="B44">
        <v>293.97289999999998</v>
      </c>
      <c r="C44">
        <v>3.4750000000000001</v>
      </c>
    </row>
    <row r="45" spans="1:11" x14ac:dyDescent="0.3">
      <c r="A45">
        <v>2027</v>
      </c>
      <c r="B45">
        <v>296.85120000000001</v>
      </c>
      <c r="C45">
        <v>2.4712999999999998</v>
      </c>
    </row>
    <row r="46" spans="1:11" x14ac:dyDescent="0.3">
      <c r="A46">
        <v>2028</v>
      </c>
      <c r="B46">
        <v>298.90260000000001</v>
      </c>
      <c r="C46">
        <v>1.7782</v>
      </c>
    </row>
    <row r="47" spans="1:11" x14ac:dyDescent="0.3">
      <c r="A47">
        <v>2029</v>
      </c>
      <c r="B47">
        <v>300.3845</v>
      </c>
      <c r="C47">
        <v>1.2949999999999999</v>
      </c>
    </row>
    <row r="48" spans="1:11" x14ac:dyDescent="0.3">
      <c r="A48">
        <v>2030</v>
      </c>
      <c r="B48">
        <v>301.46800000000002</v>
      </c>
      <c r="C48">
        <v>0.95309999999999995</v>
      </c>
    </row>
    <row r="50" spans="1:11" x14ac:dyDescent="0.3">
      <c r="A50" t="s">
        <v>41</v>
      </c>
      <c r="B50" t="s">
        <v>46</v>
      </c>
    </row>
    <row r="52" spans="1:11" x14ac:dyDescent="0.3">
      <c r="A52" t="s">
        <v>30</v>
      </c>
      <c r="B52" t="s">
        <v>43</v>
      </c>
      <c r="C52" s="2">
        <v>0.01</v>
      </c>
      <c r="D52" s="2">
        <v>0.05</v>
      </c>
      <c r="E52" s="2">
        <v>0.1</v>
      </c>
      <c r="F52" s="2">
        <v>0.25</v>
      </c>
      <c r="G52" s="2">
        <v>0.5</v>
      </c>
      <c r="H52" s="2">
        <v>0.75</v>
      </c>
      <c r="I52" s="2">
        <v>0.9</v>
      </c>
      <c r="J52" s="2">
        <v>0.95</v>
      </c>
      <c r="K52" s="2">
        <v>0.99</v>
      </c>
    </row>
    <row r="53" spans="1:11" x14ac:dyDescent="0.3">
      <c r="A53">
        <v>2021</v>
      </c>
      <c r="B53">
        <v>205.6994</v>
      </c>
      <c r="C53">
        <v>228.38579999999999</v>
      </c>
      <c r="D53">
        <v>232.70439999999999</v>
      </c>
      <c r="E53">
        <v>236.90770000000001</v>
      </c>
      <c r="F53">
        <v>245.6831</v>
      </c>
      <c r="G53">
        <v>253.18860000000001</v>
      </c>
      <c r="H53">
        <v>259.85329999999999</v>
      </c>
      <c r="I53">
        <v>264.11430000000001</v>
      </c>
      <c r="J53">
        <v>277.2158</v>
      </c>
    </row>
    <row r="54" spans="1:11" x14ac:dyDescent="0.3">
      <c r="A54">
        <v>2022</v>
      </c>
      <c r="B54">
        <v>221.8014</v>
      </c>
      <c r="C54">
        <v>238.40889999999999</v>
      </c>
      <c r="D54">
        <v>244.3681</v>
      </c>
      <c r="E54">
        <v>254.89089999999999</v>
      </c>
      <c r="F54">
        <v>262.0829</v>
      </c>
      <c r="G54">
        <v>268.22280000000001</v>
      </c>
      <c r="H54">
        <v>275.36709999999999</v>
      </c>
      <c r="I54">
        <v>277.94170000000003</v>
      </c>
      <c r="J54">
        <v>284.37139999999999</v>
      </c>
    </row>
    <row r="55" spans="1:11" x14ac:dyDescent="0.3">
      <c r="A55">
        <v>2023</v>
      </c>
      <c r="B55">
        <v>247.78200000000001</v>
      </c>
      <c r="C55">
        <v>256.52969999999999</v>
      </c>
      <c r="D55">
        <v>262.7627</v>
      </c>
      <c r="E55">
        <v>268.60289999999998</v>
      </c>
      <c r="F55">
        <v>277.98099999999999</v>
      </c>
      <c r="G55">
        <v>282.714</v>
      </c>
      <c r="H55">
        <v>290.20350000000002</v>
      </c>
      <c r="I55">
        <v>290.8759</v>
      </c>
      <c r="J55">
        <v>293.79309999999998</v>
      </c>
    </row>
    <row r="56" spans="1:11" x14ac:dyDescent="0.3">
      <c r="A56">
        <v>2024</v>
      </c>
      <c r="B56">
        <v>263.99009999999998</v>
      </c>
      <c r="C56">
        <v>271.06900000000002</v>
      </c>
      <c r="D56">
        <v>274.43049999999999</v>
      </c>
      <c r="E56">
        <v>279.65309999999999</v>
      </c>
      <c r="F56">
        <v>285.25</v>
      </c>
      <c r="G56">
        <v>288.52159999999998</v>
      </c>
      <c r="H56">
        <v>294.10230000000001</v>
      </c>
      <c r="I56">
        <v>294.4905</v>
      </c>
      <c r="J56">
        <v>296.62299999999999</v>
      </c>
    </row>
    <row r="57" spans="1:11" x14ac:dyDescent="0.3">
      <c r="A57">
        <v>2025</v>
      </c>
      <c r="B57">
        <v>275.18990000000002</v>
      </c>
      <c r="C57">
        <v>280.95729999999998</v>
      </c>
      <c r="D57">
        <v>282.92320000000001</v>
      </c>
      <c r="E57">
        <v>286.81720000000001</v>
      </c>
      <c r="F57">
        <v>290.55860000000001</v>
      </c>
      <c r="G57">
        <v>292.6003</v>
      </c>
      <c r="H57">
        <v>296.71019999999999</v>
      </c>
      <c r="I57">
        <v>297.0163</v>
      </c>
      <c r="J57">
        <v>298.53100000000001</v>
      </c>
    </row>
    <row r="58" spans="1:11" x14ac:dyDescent="0.3">
      <c r="A58">
        <v>2026</v>
      </c>
      <c r="B58">
        <v>283.66789999999997</v>
      </c>
      <c r="C58">
        <v>287.5729</v>
      </c>
      <c r="D58">
        <v>289.09629999999999</v>
      </c>
      <c r="E58">
        <v>291.77640000000002</v>
      </c>
      <c r="F58">
        <v>294.404</v>
      </c>
      <c r="G58">
        <v>295.86700000000002</v>
      </c>
      <c r="H58">
        <v>298.78469999999999</v>
      </c>
      <c r="I58">
        <v>299.00779999999997</v>
      </c>
      <c r="J58">
        <v>300.11200000000002</v>
      </c>
    </row>
    <row r="59" spans="1:11" x14ac:dyDescent="0.3">
      <c r="A59">
        <v>2027</v>
      </c>
      <c r="B59">
        <v>289.61739999999998</v>
      </c>
      <c r="C59">
        <v>292.31110000000001</v>
      </c>
      <c r="D59">
        <v>293.39749999999998</v>
      </c>
      <c r="E59">
        <v>295.27929999999998</v>
      </c>
      <c r="F59">
        <v>297.13350000000003</v>
      </c>
      <c r="G59">
        <v>298.19499999999999</v>
      </c>
      <c r="H59">
        <v>300.298</v>
      </c>
      <c r="I59">
        <v>300.45929999999998</v>
      </c>
      <c r="J59">
        <v>301.27319999999997</v>
      </c>
    </row>
    <row r="60" spans="1:11" x14ac:dyDescent="0.3">
      <c r="A60">
        <v>2028</v>
      </c>
      <c r="B60">
        <v>293.75459999999998</v>
      </c>
      <c r="C60">
        <v>295.65690000000001</v>
      </c>
      <c r="D60">
        <v>296.42180000000002</v>
      </c>
      <c r="E60">
        <v>297.7629</v>
      </c>
      <c r="F60">
        <v>299.0942</v>
      </c>
      <c r="G60">
        <v>299.86270000000002</v>
      </c>
      <c r="H60">
        <v>301.40120000000002</v>
      </c>
      <c r="I60">
        <v>301.51979999999998</v>
      </c>
      <c r="J60">
        <v>302.12329999999997</v>
      </c>
    </row>
    <row r="61" spans="1:11" x14ac:dyDescent="0.3">
      <c r="A61">
        <v>2029</v>
      </c>
      <c r="B61">
        <v>296.67500000000001</v>
      </c>
      <c r="C61">
        <v>298.03320000000002</v>
      </c>
      <c r="D61">
        <v>298.5813</v>
      </c>
      <c r="E61">
        <v>299.54899999999998</v>
      </c>
      <c r="F61">
        <v>300.517</v>
      </c>
      <c r="G61">
        <v>301.07940000000002</v>
      </c>
      <c r="H61">
        <v>302.2158</v>
      </c>
      <c r="I61">
        <v>302.30399999999997</v>
      </c>
      <c r="J61">
        <v>302.7543</v>
      </c>
    </row>
    <row r="62" spans="1:11" x14ac:dyDescent="0.3">
      <c r="A62">
        <v>2030</v>
      </c>
      <c r="B62">
        <v>298.76369999999997</v>
      </c>
      <c r="C62">
        <v>299.74489999999997</v>
      </c>
      <c r="D62">
        <v>300.1431</v>
      </c>
      <c r="E62">
        <v>300.84960000000001</v>
      </c>
      <c r="F62">
        <v>301.56099999999998</v>
      </c>
      <c r="G62">
        <v>301.97669999999999</v>
      </c>
      <c r="H62">
        <v>302.8227</v>
      </c>
      <c r="I62">
        <v>302.88869999999997</v>
      </c>
      <c r="J62">
        <v>303.22669999999999</v>
      </c>
    </row>
    <row r="64" spans="1:11" x14ac:dyDescent="0.3">
      <c r="A64" t="s">
        <v>47</v>
      </c>
      <c r="B64" t="s">
        <v>48</v>
      </c>
      <c r="C64" t="s">
        <v>49</v>
      </c>
      <c r="D64" t="s">
        <v>50</v>
      </c>
      <c r="E64">
        <v>1000</v>
      </c>
      <c r="F64" t="s">
        <v>51</v>
      </c>
    </row>
    <row r="66" spans="1:10" x14ac:dyDescent="0.3">
      <c r="A66" t="s">
        <v>30</v>
      </c>
      <c r="B66" t="s">
        <v>44</v>
      </c>
      <c r="C66" t="s">
        <v>45</v>
      </c>
    </row>
    <row r="67" spans="1:10" x14ac:dyDescent="0.3">
      <c r="A67">
        <v>2021</v>
      </c>
      <c r="B67">
        <v>2.4988999999999999</v>
      </c>
      <c r="C67">
        <v>0.59379999999999999</v>
      </c>
    </row>
    <row r="68" spans="1:10" x14ac:dyDescent="0.3">
      <c r="A68">
        <v>2022</v>
      </c>
      <c r="B68">
        <v>3.3509000000000002</v>
      </c>
      <c r="C68">
        <v>0.80449999999999999</v>
      </c>
    </row>
    <row r="69" spans="1:10" x14ac:dyDescent="0.3">
      <c r="A69">
        <v>2023</v>
      </c>
      <c r="B69">
        <v>4.7987000000000002</v>
      </c>
      <c r="C69">
        <v>1.2695000000000001</v>
      </c>
    </row>
    <row r="70" spans="1:10" x14ac:dyDescent="0.3">
      <c r="A70">
        <v>2024</v>
      </c>
      <c r="B70">
        <v>5.9051999999999998</v>
      </c>
      <c r="C70">
        <v>1.2487999999999999</v>
      </c>
    </row>
    <row r="71" spans="1:10" x14ac:dyDescent="0.3">
      <c r="A71">
        <v>2025</v>
      </c>
      <c r="B71">
        <v>6.9832999999999998</v>
      </c>
      <c r="C71">
        <v>1.1747000000000001</v>
      </c>
    </row>
    <row r="72" spans="1:10" x14ac:dyDescent="0.3">
      <c r="A72">
        <v>2026</v>
      </c>
      <c r="B72">
        <v>8.0405999999999995</v>
      </c>
      <c r="C72">
        <v>1.0770999999999999</v>
      </c>
    </row>
    <row r="73" spans="1:10" x14ac:dyDescent="0.3">
      <c r="A73">
        <v>2027</v>
      </c>
      <c r="B73">
        <v>9.0004000000000008</v>
      </c>
      <c r="C73">
        <v>0.94840000000000002</v>
      </c>
    </row>
    <row r="74" spans="1:10" x14ac:dyDescent="0.3">
      <c r="A74">
        <v>2028</v>
      </c>
      <c r="B74">
        <v>9.8353999999999999</v>
      </c>
      <c r="C74">
        <v>0.80910000000000004</v>
      </c>
    </row>
    <row r="75" spans="1:10" x14ac:dyDescent="0.3">
      <c r="A75">
        <v>2029</v>
      </c>
      <c r="B75">
        <v>10.5421</v>
      </c>
      <c r="C75">
        <v>0.67390000000000005</v>
      </c>
    </row>
    <row r="76" spans="1:10" x14ac:dyDescent="0.3">
      <c r="A76">
        <v>2030</v>
      </c>
      <c r="B76">
        <v>11.1272</v>
      </c>
      <c r="C76">
        <v>0.55089999999999995</v>
      </c>
    </row>
    <row r="78" spans="1:10" x14ac:dyDescent="0.3">
      <c r="A78" t="s">
        <v>47</v>
      </c>
      <c r="B78" t="s">
        <v>48</v>
      </c>
      <c r="C78" t="s">
        <v>49</v>
      </c>
      <c r="D78" t="s">
        <v>46</v>
      </c>
    </row>
    <row r="80" spans="1:10" x14ac:dyDescent="0.3">
      <c r="A80" t="s">
        <v>30</v>
      </c>
      <c r="B80" s="2">
        <v>0.01</v>
      </c>
      <c r="C80" s="2">
        <v>0.05</v>
      </c>
      <c r="D80" s="2">
        <v>0.1</v>
      </c>
      <c r="E80" s="2">
        <v>0.25</v>
      </c>
      <c r="F80" s="2">
        <v>0.5</v>
      </c>
      <c r="G80" s="2">
        <v>0.75</v>
      </c>
      <c r="H80" s="2">
        <v>0.9</v>
      </c>
      <c r="I80" s="2">
        <v>0.95</v>
      </c>
      <c r="J80" s="2">
        <v>0.99</v>
      </c>
    </row>
    <row r="81" spans="1:10" x14ac:dyDescent="0.3">
      <c r="A81">
        <v>2021</v>
      </c>
      <c r="B81">
        <v>1.3257000000000001</v>
      </c>
      <c r="C81">
        <v>1.8293999999999999</v>
      </c>
      <c r="D81">
        <v>1.9543999999999999</v>
      </c>
      <c r="E81">
        <v>2.0882000000000001</v>
      </c>
      <c r="F81">
        <v>2.4152999999999998</v>
      </c>
      <c r="G81">
        <v>2.7614000000000001</v>
      </c>
      <c r="H81">
        <v>3.1391</v>
      </c>
      <c r="I81">
        <v>3.4262999999999999</v>
      </c>
      <c r="J81">
        <v>4.6534000000000004</v>
      </c>
    </row>
    <row r="82" spans="1:10" x14ac:dyDescent="0.3">
      <c r="A82">
        <v>2022</v>
      </c>
      <c r="B82">
        <v>1.6597</v>
      </c>
      <c r="C82">
        <v>2.1393</v>
      </c>
      <c r="D82">
        <v>2.3614999999999999</v>
      </c>
      <c r="E82">
        <v>2.8506999999999998</v>
      </c>
      <c r="F82">
        <v>3.2843</v>
      </c>
      <c r="G82">
        <v>3.7465000000000002</v>
      </c>
      <c r="H82">
        <v>4.4382999999999999</v>
      </c>
      <c r="I82">
        <v>4.7427999999999999</v>
      </c>
      <c r="J82">
        <v>5.6864999999999997</v>
      </c>
    </row>
    <row r="83" spans="1:10" x14ac:dyDescent="0.3">
      <c r="A83">
        <v>2023</v>
      </c>
      <c r="B83">
        <v>2.5049999999999999</v>
      </c>
      <c r="C83">
        <v>2.9411</v>
      </c>
      <c r="D83">
        <v>3.3307000000000002</v>
      </c>
      <c r="E83">
        <v>3.7786</v>
      </c>
      <c r="F83">
        <v>4.7477999999999998</v>
      </c>
      <c r="G83">
        <v>5.4135999999999997</v>
      </c>
      <c r="H83">
        <v>6.8747999999999996</v>
      </c>
      <c r="I83">
        <v>7.0407000000000002</v>
      </c>
      <c r="J83">
        <v>7.8524000000000003</v>
      </c>
    </row>
    <row r="84" spans="1:10" x14ac:dyDescent="0.3">
      <c r="A84">
        <v>2024</v>
      </c>
      <c r="B84">
        <v>3.4173</v>
      </c>
      <c r="C84">
        <v>3.9986999999999999</v>
      </c>
      <c r="D84">
        <v>4.3357000000000001</v>
      </c>
      <c r="E84">
        <v>4.9659000000000004</v>
      </c>
      <c r="F84">
        <v>5.8414000000000001</v>
      </c>
      <c r="G84">
        <v>6.4893999999999998</v>
      </c>
      <c r="H84">
        <v>7.9485000000000001</v>
      </c>
      <c r="I84">
        <v>8.0722000000000005</v>
      </c>
      <c r="J84">
        <v>8.8196999999999992</v>
      </c>
    </row>
    <row r="85" spans="1:10" x14ac:dyDescent="0.3">
      <c r="A85">
        <v>2025</v>
      </c>
      <c r="B85">
        <v>4.4184999999999999</v>
      </c>
      <c r="C85">
        <v>5.1483999999999996</v>
      </c>
      <c r="D85">
        <v>5.4466999999999999</v>
      </c>
      <c r="E85">
        <v>6.1365999999999996</v>
      </c>
      <c r="F85">
        <v>6.9615</v>
      </c>
      <c r="G85">
        <v>7.5008999999999997</v>
      </c>
      <c r="H85">
        <v>8.8529999999999998</v>
      </c>
      <c r="I85">
        <v>8.9716000000000005</v>
      </c>
      <c r="J85">
        <v>9.6047999999999991</v>
      </c>
    </row>
    <row r="86" spans="1:10" x14ac:dyDescent="0.3">
      <c r="A86">
        <v>2026</v>
      </c>
      <c r="B86">
        <v>5.5678000000000001</v>
      </c>
      <c r="C86">
        <v>6.2887000000000004</v>
      </c>
      <c r="D86">
        <v>6.6166</v>
      </c>
      <c r="E86">
        <v>7.2744</v>
      </c>
      <c r="F86">
        <v>8.0442999999999998</v>
      </c>
      <c r="G86">
        <v>8.5405999999999995</v>
      </c>
      <c r="H86">
        <v>9.7189999999999994</v>
      </c>
      <c r="I86">
        <v>9.8215000000000003</v>
      </c>
      <c r="J86">
        <v>10.360099999999999</v>
      </c>
    </row>
    <row r="87" spans="1:10" x14ac:dyDescent="0.3">
      <c r="A87">
        <v>2027</v>
      </c>
      <c r="B87">
        <v>6.7359</v>
      </c>
      <c r="C87">
        <v>7.4199000000000002</v>
      </c>
      <c r="D87">
        <v>7.7324999999999999</v>
      </c>
      <c r="E87">
        <v>8.3346999999999998</v>
      </c>
      <c r="F87">
        <v>9.0177999999999994</v>
      </c>
      <c r="G87">
        <v>9.4573</v>
      </c>
      <c r="H87">
        <v>10.456200000000001</v>
      </c>
      <c r="I87">
        <v>10.541</v>
      </c>
      <c r="J87">
        <v>10.988899999999999</v>
      </c>
    </row>
    <row r="88" spans="1:10" x14ac:dyDescent="0.3">
      <c r="A88">
        <v>2028</v>
      </c>
      <c r="B88">
        <v>7.8406000000000002</v>
      </c>
      <c r="C88">
        <v>8.4658999999999995</v>
      </c>
      <c r="D88">
        <v>8.7438000000000002</v>
      </c>
      <c r="E88">
        <v>9.2737999999999996</v>
      </c>
      <c r="F88">
        <v>9.8617000000000008</v>
      </c>
      <c r="G88">
        <v>10.2338</v>
      </c>
      <c r="H88">
        <v>11.0626</v>
      </c>
      <c r="I88">
        <v>11.1318</v>
      </c>
      <c r="J88">
        <v>11.4964</v>
      </c>
    </row>
    <row r="89" spans="1:10" x14ac:dyDescent="0.3">
      <c r="A89">
        <v>2029</v>
      </c>
      <c r="B89">
        <v>8.8396000000000008</v>
      </c>
      <c r="C89">
        <v>9.3878000000000004</v>
      </c>
      <c r="D89">
        <v>9.6272000000000002</v>
      </c>
      <c r="E89">
        <v>10.078799999999999</v>
      </c>
      <c r="F89">
        <v>10.5716</v>
      </c>
      <c r="G89">
        <v>10.879</v>
      </c>
      <c r="H89">
        <v>11.5543</v>
      </c>
      <c r="I89">
        <v>11.61</v>
      </c>
      <c r="J89">
        <v>11.9025</v>
      </c>
    </row>
    <row r="90" spans="1:10" x14ac:dyDescent="0.3">
      <c r="A90">
        <v>2030</v>
      </c>
      <c r="B90">
        <v>9.7095000000000002</v>
      </c>
      <c r="C90">
        <v>10.175000000000001</v>
      </c>
      <c r="D90">
        <v>10.375999999999999</v>
      </c>
      <c r="E90">
        <v>10.7514</v>
      </c>
      <c r="F90">
        <v>11.156000000000001</v>
      </c>
      <c r="G90">
        <v>11.405799999999999</v>
      </c>
      <c r="H90">
        <v>11.9481</v>
      </c>
      <c r="I90">
        <v>11.9924</v>
      </c>
      <c r="J90">
        <v>12.224500000000001</v>
      </c>
    </row>
    <row r="92" spans="1:10" x14ac:dyDescent="0.3">
      <c r="A92" s="3">
        <v>45292</v>
      </c>
      <c r="B92" t="s">
        <v>48</v>
      </c>
      <c r="C92" t="s">
        <v>49</v>
      </c>
      <c r="D92" t="s">
        <v>50</v>
      </c>
      <c r="E92">
        <v>1000</v>
      </c>
      <c r="F92" t="s">
        <v>51</v>
      </c>
    </row>
    <row r="94" spans="1:10" x14ac:dyDescent="0.3">
      <c r="A94" t="s">
        <v>30</v>
      </c>
      <c r="B94" t="s">
        <v>44</v>
      </c>
      <c r="C94" t="s">
        <v>45</v>
      </c>
    </row>
    <row r="95" spans="1:10" x14ac:dyDescent="0.3">
      <c r="A95">
        <v>2021</v>
      </c>
      <c r="B95">
        <v>9.2958999999999996</v>
      </c>
      <c r="C95">
        <v>1.5097</v>
      </c>
    </row>
    <row r="96" spans="1:10" x14ac:dyDescent="0.3">
      <c r="A96">
        <v>2022</v>
      </c>
      <c r="B96">
        <v>10.9876</v>
      </c>
      <c r="C96">
        <v>1.7129000000000001</v>
      </c>
    </row>
    <row r="97" spans="1:10" x14ac:dyDescent="0.3">
      <c r="A97">
        <v>2023</v>
      </c>
      <c r="B97">
        <v>12.680999999999999</v>
      </c>
      <c r="C97">
        <v>1.7727999999999999</v>
      </c>
    </row>
    <row r="98" spans="1:10" x14ac:dyDescent="0.3">
      <c r="A98">
        <v>2024</v>
      </c>
      <c r="B98">
        <v>14.353400000000001</v>
      </c>
      <c r="C98">
        <v>1.7226999999999999</v>
      </c>
    </row>
    <row r="99" spans="1:10" x14ac:dyDescent="0.3">
      <c r="A99">
        <v>2025</v>
      </c>
      <c r="B99">
        <v>15.9216</v>
      </c>
      <c r="C99">
        <v>1.5883</v>
      </c>
    </row>
    <row r="100" spans="1:10" x14ac:dyDescent="0.3">
      <c r="A100">
        <v>2026</v>
      </c>
      <c r="B100">
        <v>17.338200000000001</v>
      </c>
      <c r="C100">
        <v>1.4081999999999999</v>
      </c>
    </row>
    <row r="101" spans="1:10" x14ac:dyDescent="0.3">
      <c r="A101">
        <v>2027</v>
      </c>
      <c r="B101">
        <v>18.581600000000002</v>
      </c>
      <c r="C101">
        <v>1.2126999999999999</v>
      </c>
    </row>
    <row r="102" spans="1:10" x14ac:dyDescent="0.3">
      <c r="A102">
        <v>2028</v>
      </c>
      <c r="B102">
        <v>19.644600000000001</v>
      </c>
      <c r="C102">
        <v>1.0202</v>
      </c>
    </row>
    <row r="103" spans="1:10" x14ac:dyDescent="0.3">
      <c r="A103">
        <v>2029</v>
      </c>
      <c r="B103">
        <v>20.533200000000001</v>
      </c>
      <c r="C103">
        <v>0.84199999999999997</v>
      </c>
    </row>
    <row r="104" spans="1:10" x14ac:dyDescent="0.3">
      <c r="A104">
        <v>2030</v>
      </c>
      <c r="B104">
        <v>21.262699999999999</v>
      </c>
      <c r="C104">
        <v>0.68430000000000002</v>
      </c>
    </row>
    <row r="106" spans="1:10" x14ac:dyDescent="0.3">
      <c r="A106" s="3">
        <v>45292</v>
      </c>
      <c r="B106" t="s">
        <v>48</v>
      </c>
      <c r="C106" t="s">
        <v>49</v>
      </c>
      <c r="D106" t="s">
        <v>46</v>
      </c>
    </row>
    <row r="108" spans="1:10" x14ac:dyDescent="0.3">
      <c r="A108" t="s">
        <v>30</v>
      </c>
      <c r="B108" s="2">
        <v>0.01</v>
      </c>
      <c r="C108" s="2">
        <v>0.05</v>
      </c>
      <c r="D108" s="2">
        <v>0.1</v>
      </c>
      <c r="E108" s="2">
        <v>0.25</v>
      </c>
      <c r="F108" s="2">
        <v>0.5</v>
      </c>
      <c r="G108" s="2">
        <v>0.75</v>
      </c>
      <c r="H108" s="2">
        <v>0.9</v>
      </c>
      <c r="I108" s="2">
        <v>0.95</v>
      </c>
      <c r="J108" s="2">
        <v>0.99</v>
      </c>
    </row>
    <row r="109" spans="1:10" x14ac:dyDescent="0.3">
      <c r="A109">
        <v>2021</v>
      </c>
      <c r="B109">
        <v>6.3879999999999999</v>
      </c>
      <c r="C109">
        <v>7.0621999999999998</v>
      </c>
      <c r="D109">
        <v>7.4229000000000003</v>
      </c>
      <c r="E109">
        <v>8.1979000000000006</v>
      </c>
      <c r="F109">
        <v>9.2463999999999995</v>
      </c>
      <c r="G109">
        <v>9.9444999999999997</v>
      </c>
      <c r="H109">
        <v>11.7136</v>
      </c>
      <c r="I109">
        <v>11.972099999999999</v>
      </c>
      <c r="J109">
        <v>12.6745</v>
      </c>
    </row>
    <row r="110" spans="1:10" x14ac:dyDescent="0.3">
      <c r="A110">
        <v>2022</v>
      </c>
      <c r="B110">
        <v>7.5903999999999998</v>
      </c>
      <c r="C110">
        <v>8.3919999999999995</v>
      </c>
      <c r="D110">
        <v>8.8215000000000003</v>
      </c>
      <c r="E110">
        <v>9.7230000000000008</v>
      </c>
      <c r="F110">
        <v>10.9369</v>
      </c>
      <c r="G110">
        <v>11.6906</v>
      </c>
      <c r="H110">
        <v>13.803699999999999</v>
      </c>
      <c r="I110">
        <v>13.9445</v>
      </c>
      <c r="J110">
        <v>14.8415</v>
      </c>
    </row>
    <row r="111" spans="1:10" x14ac:dyDescent="0.3">
      <c r="A111">
        <v>2023</v>
      </c>
      <c r="B111">
        <v>8.9601000000000006</v>
      </c>
      <c r="C111">
        <v>9.9479000000000006</v>
      </c>
      <c r="D111">
        <v>10.399100000000001</v>
      </c>
      <c r="E111">
        <v>11.386200000000001</v>
      </c>
      <c r="F111">
        <v>12.638999999999999</v>
      </c>
      <c r="G111">
        <v>13.4415</v>
      </c>
      <c r="H111">
        <v>15.512700000000001</v>
      </c>
      <c r="I111">
        <v>15.726800000000001</v>
      </c>
      <c r="J111">
        <v>16.655100000000001</v>
      </c>
    </row>
    <row r="112" spans="1:10" x14ac:dyDescent="0.3">
      <c r="A112">
        <v>2024</v>
      </c>
      <c r="B112">
        <v>10.5716</v>
      </c>
      <c r="C112">
        <v>11.6151</v>
      </c>
      <c r="D112">
        <v>12.111800000000001</v>
      </c>
      <c r="E112">
        <v>13.1128</v>
      </c>
      <c r="F112">
        <v>14.3222</v>
      </c>
      <c r="G112">
        <v>15.131500000000001</v>
      </c>
      <c r="H112">
        <v>17.069500000000001</v>
      </c>
      <c r="I112">
        <v>17.250399999999999</v>
      </c>
      <c r="J112">
        <v>18.148399999999999</v>
      </c>
    </row>
    <row r="113" spans="1:10" x14ac:dyDescent="0.3">
      <c r="A113">
        <v>2025</v>
      </c>
      <c r="B113">
        <v>12.287800000000001</v>
      </c>
      <c r="C113">
        <v>13.3392</v>
      </c>
      <c r="D113">
        <v>13.827500000000001</v>
      </c>
      <c r="E113">
        <v>14.791700000000001</v>
      </c>
      <c r="F113">
        <v>15.916</v>
      </c>
      <c r="G113">
        <v>16.664899999999999</v>
      </c>
      <c r="H113">
        <v>18.396699999999999</v>
      </c>
      <c r="I113">
        <v>18.548999999999999</v>
      </c>
      <c r="J113">
        <v>19.347999999999999</v>
      </c>
    </row>
    <row r="114" spans="1:10" x14ac:dyDescent="0.3">
      <c r="A114">
        <v>2026</v>
      </c>
      <c r="B114">
        <v>13.997400000000001</v>
      </c>
      <c r="C114">
        <v>15.005599999999999</v>
      </c>
      <c r="D114">
        <v>15.4604</v>
      </c>
      <c r="E114">
        <v>16.3476</v>
      </c>
      <c r="F114">
        <v>17.357399999999998</v>
      </c>
      <c r="G114">
        <v>18.0123</v>
      </c>
      <c r="H114">
        <v>19.506799999999998</v>
      </c>
      <c r="I114">
        <v>19.634699999999999</v>
      </c>
      <c r="J114">
        <v>20.310099999999998</v>
      </c>
    </row>
    <row r="115" spans="1:10" x14ac:dyDescent="0.3">
      <c r="A115">
        <v>2027</v>
      </c>
      <c r="B115">
        <v>15.6189</v>
      </c>
      <c r="C115">
        <v>16.541499999999999</v>
      </c>
      <c r="D115">
        <v>16.950900000000001</v>
      </c>
      <c r="E115">
        <v>17.737200000000001</v>
      </c>
      <c r="F115">
        <v>18.615200000000002</v>
      </c>
      <c r="G115">
        <v>19.173400000000001</v>
      </c>
      <c r="H115">
        <v>20.428699999999999</v>
      </c>
      <c r="I115">
        <v>20.534400000000002</v>
      </c>
      <c r="J115">
        <v>21.091100000000001</v>
      </c>
    </row>
    <row r="116" spans="1:10" x14ac:dyDescent="0.3">
      <c r="A116">
        <v>2028</v>
      </c>
      <c r="B116">
        <v>17.0929</v>
      </c>
      <c r="C116">
        <v>17.907</v>
      </c>
      <c r="D116">
        <v>18.263999999999999</v>
      </c>
      <c r="E116">
        <v>18.9405</v>
      </c>
      <c r="F116">
        <v>19.683900000000001</v>
      </c>
      <c r="G116">
        <v>20.150500000000001</v>
      </c>
      <c r="H116">
        <v>21.183700000000002</v>
      </c>
      <c r="I116">
        <v>21.269500000000001</v>
      </c>
      <c r="J116">
        <v>21.720800000000001</v>
      </c>
    </row>
    <row r="117" spans="1:10" x14ac:dyDescent="0.3">
      <c r="A117">
        <v>2029</v>
      </c>
      <c r="B117">
        <v>18.387</v>
      </c>
      <c r="C117">
        <v>19.0852</v>
      </c>
      <c r="D117">
        <v>19.388200000000001</v>
      </c>
      <c r="E117">
        <v>19.956499999999998</v>
      </c>
      <c r="F117">
        <v>20.5731</v>
      </c>
      <c r="G117">
        <v>20.956</v>
      </c>
      <c r="H117">
        <v>21.793299999999999</v>
      </c>
      <c r="I117">
        <v>21.862200000000001</v>
      </c>
      <c r="J117">
        <v>22.223299999999998</v>
      </c>
    </row>
    <row r="118" spans="1:10" x14ac:dyDescent="0.3">
      <c r="A118">
        <v>2030</v>
      </c>
      <c r="B118">
        <v>19.492000000000001</v>
      </c>
      <c r="C118">
        <v>20.077200000000001</v>
      </c>
      <c r="D118">
        <v>20.328800000000001</v>
      </c>
      <c r="E118">
        <v>20.7972</v>
      </c>
      <c r="F118">
        <v>21.3</v>
      </c>
      <c r="G118">
        <v>21.6097</v>
      </c>
      <c r="H118">
        <v>22.28</v>
      </c>
      <c r="I118">
        <v>22.334700000000002</v>
      </c>
      <c r="J118">
        <v>22.620799999999999</v>
      </c>
    </row>
    <row r="120" spans="1:10" x14ac:dyDescent="0.3">
      <c r="A120" t="s">
        <v>52</v>
      </c>
      <c r="B120" t="s">
        <v>49</v>
      </c>
      <c r="C120" t="s">
        <v>50</v>
      </c>
      <c r="D120">
        <v>1000</v>
      </c>
      <c r="E120" t="s">
        <v>51</v>
      </c>
    </row>
    <row r="122" spans="1:10" x14ac:dyDescent="0.3">
      <c r="A122" t="s">
        <v>30</v>
      </c>
      <c r="B122" t="s">
        <v>44</v>
      </c>
      <c r="C122" t="s">
        <v>45</v>
      </c>
    </row>
    <row r="123" spans="1:10" x14ac:dyDescent="0.3">
      <c r="A123">
        <v>2021</v>
      </c>
      <c r="B123">
        <v>8.7174999999999994</v>
      </c>
      <c r="C123">
        <v>1.6148</v>
      </c>
    </row>
    <row r="124" spans="1:10" x14ac:dyDescent="0.3">
      <c r="A124">
        <v>2022</v>
      </c>
      <c r="B124">
        <v>10.345700000000001</v>
      </c>
      <c r="C124">
        <v>1.7174</v>
      </c>
    </row>
    <row r="125" spans="1:10" x14ac:dyDescent="0.3">
      <c r="A125">
        <v>2023</v>
      </c>
      <c r="B125">
        <v>11.950200000000001</v>
      </c>
      <c r="C125">
        <v>1.7130000000000001</v>
      </c>
    </row>
    <row r="126" spans="1:10" x14ac:dyDescent="0.3">
      <c r="A126">
        <v>2024</v>
      </c>
      <c r="B126">
        <v>13.5382</v>
      </c>
      <c r="C126">
        <v>1.6332</v>
      </c>
    </row>
    <row r="127" spans="1:10" x14ac:dyDescent="0.3">
      <c r="A127">
        <v>2025</v>
      </c>
      <c r="B127">
        <v>15.0122</v>
      </c>
      <c r="C127">
        <v>1.4829000000000001</v>
      </c>
    </row>
    <row r="128" spans="1:10" x14ac:dyDescent="0.3">
      <c r="A128">
        <v>2026</v>
      </c>
      <c r="B128">
        <v>16.3292</v>
      </c>
      <c r="C128">
        <v>1.2991999999999999</v>
      </c>
    </row>
    <row r="129" spans="1:10" x14ac:dyDescent="0.3">
      <c r="A129">
        <v>2027</v>
      </c>
      <c r="B129">
        <v>17.472799999999999</v>
      </c>
      <c r="C129">
        <v>1.1079000000000001</v>
      </c>
    </row>
    <row r="130" spans="1:10" x14ac:dyDescent="0.3">
      <c r="A130">
        <v>2028</v>
      </c>
      <c r="B130">
        <v>18.441099999999999</v>
      </c>
      <c r="C130">
        <v>0.92420000000000002</v>
      </c>
    </row>
    <row r="131" spans="1:10" x14ac:dyDescent="0.3">
      <c r="A131">
        <v>2029</v>
      </c>
      <c r="B131">
        <v>19.244199999999999</v>
      </c>
      <c r="C131">
        <v>0.75749999999999995</v>
      </c>
    </row>
    <row r="132" spans="1:10" x14ac:dyDescent="0.3">
      <c r="A132">
        <v>2030</v>
      </c>
      <c r="B132">
        <v>19.8992</v>
      </c>
      <c r="C132">
        <v>0.61199999999999999</v>
      </c>
    </row>
    <row r="134" spans="1:10" x14ac:dyDescent="0.3">
      <c r="A134" t="s">
        <v>52</v>
      </c>
      <c r="B134" t="s">
        <v>49</v>
      </c>
      <c r="C134" t="s">
        <v>46</v>
      </c>
    </row>
    <row r="136" spans="1:10" x14ac:dyDescent="0.3">
      <c r="A136" t="s">
        <v>30</v>
      </c>
      <c r="B136" s="2">
        <v>0.01</v>
      </c>
      <c r="C136" s="2">
        <v>0.05</v>
      </c>
      <c r="D136" s="2">
        <v>0.1</v>
      </c>
      <c r="E136" s="2">
        <v>0.25</v>
      </c>
      <c r="F136" s="2">
        <v>0.5</v>
      </c>
      <c r="G136" s="2">
        <v>0.75</v>
      </c>
      <c r="H136" s="2">
        <v>0.9</v>
      </c>
      <c r="I136" s="2">
        <v>0.95</v>
      </c>
      <c r="J136" s="2">
        <v>0.99</v>
      </c>
    </row>
    <row r="137" spans="1:10" x14ac:dyDescent="0.3">
      <c r="A137">
        <v>2021</v>
      </c>
      <c r="B137">
        <v>5.6853999999999996</v>
      </c>
      <c r="C137">
        <v>6.2596999999999996</v>
      </c>
      <c r="D137">
        <v>6.7944000000000004</v>
      </c>
      <c r="E137">
        <v>7.4856999999999996</v>
      </c>
      <c r="F137">
        <v>8.6217000000000006</v>
      </c>
      <c r="G137">
        <v>9.4040999999999997</v>
      </c>
      <c r="H137">
        <v>11.3935</v>
      </c>
      <c r="I137">
        <v>11.51</v>
      </c>
      <c r="J137">
        <v>12.3972</v>
      </c>
    </row>
    <row r="138" spans="1:10" x14ac:dyDescent="0.3">
      <c r="A138">
        <v>2022</v>
      </c>
      <c r="B138">
        <v>6.9568000000000003</v>
      </c>
      <c r="C138">
        <v>7.7152000000000003</v>
      </c>
      <c r="D138">
        <v>8.1904000000000003</v>
      </c>
      <c r="E138">
        <v>9.0768000000000004</v>
      </c>
      <c r="F138">
        <v>10.2464</v>
      </c>
      <c r="G138">
        <v>11.096500000000001</v>
      </c>
      <c r="H138">
        <v>13.124599999999999</v>
      </c>
      <c r="I138">
        <v>13.330500000000001</v>
      </c>
      <c r="J138">
        <v>14.2659</v>
      </c>
    </row>
    <row r="139" spans="1:10" x14ac:dyDescent="0.3">
      <c r="A139">
        <v>2023</v>
      </c>
      <c r="B139">
        <v>8.3094000000000001</v>
      </c>
      <c r="C139">
        <v>9.3024000000000004</v>
      </c>
      <c r="D139">
        <v>9.7327999999999992</v>
      </c>
      <c r="E139">
        <v>10.7034</v>
      </c>
      <c r="F139">
        <v>11.9078</v>
      </c>
      <c r="G139">
        <v>12.689</v>
      </c>
      <c r="H139">
        <v>14.684200000000001</v>
      </c>
      <c r="I139">
        <v>14.878500000000001</v>
      </c>
      <c r="J139">
        <v>15.791399999999999</v>
      </c>
    </row>
    <row r="140" spans="1:10" x14ac:dyDescent="0.3">
      <c r="A140">
        <v>2024</v>
      </c>
      <c r="B140">
        <v>9.9015000000000004</v>
      </c>
      <c r="C140">
        <v>10.925000000000001</v>
      </c>
      <c r="D140">
        <v>11.402699999999999</v>
      </c>
      <c r="E140">
        <v>12.3666</v>
      </c>
      <c r="F140">
        <v>13.517799999999999</v>
      </c>
      <c r="G140">
        <v>14.282999999999999</v>
      </c>
      <c r="H140">
        <v>16.105</v>
      </c>
      <c r="I140">
        <v>16.270299999999999</v>
      </c>
      <c r="J140">
        <v>17.115200000000002</v>
      </c>
    </row>
    <row r="141" spans="1:10" x14ac:dyDescent="0.3">
      <c r="A141">
        <v>2025</v>
      </c>
      <c r="B141">
        <v>11.574</v>
      </c>
      <c r="C141">
        <v>12.583</v>
      </c>
      <c r="D141">
        <v>13.0486</v>
      </c>
      <c r="E141">
        <v>13.961600000000001</v>
      </c>
      <c r="F141">
        <v>15.0169</v>
      </c>
      <c r="G141">
        <v>15.7121</v>
      </c>
      <c r="H141">
        <v>17.313199999999998</v>
      </c>
      <c r="I141">
        <v>17.452200000000001</v>
      </c>
      <c r="J141">
        <v>18.185199999999998</v>
      </c>
    </row>
    <row r="142" spans="1:10" x14ac:dyDescent="0.3">
      <c r="A142">
        <v>2026</v>
      </c>
      <c r="B142">
        <v>13.2105</v>
      </c>
      <c r="C142">
        <v>14.163</v>
      </c>
      <c r="D142">
        <v>14.5905</v>
      </c>
      <c r="E142">
        <v>15.418799999999999</v>
      </c>
      <c r="F142">
        <v>16.354500000000002</v>
      </c>
      <c r="G142">
        <v>16.956199999999999</v>
      </c>
      <c r="H142">
        <v>18.321200000000001</v>
      </c>
      <c r="I142">
        <v>18.437100000000001</v>
      </c>
      <c r="J142">
        <v>19.049199999999999</v>
      </c>
    </row>
    <row r="143" spans="1:10" x14ac:dyDescent="0.3">
      <c r="A143">
        <v>2027</v>
      </c>
      <c r="B143">
        <v>14.739100000000001</v>
      </c>
      <c r="C143">
        <v>15.599</v>
      </c>
      <c r="D143">
        <v>15.978899999999999</v>
      </c>
      <c r="E143">
        <v>16.7042</v>
      </c>
      <c r="F143">
        <v>17.508700000000001</v>
      </c>
      <c r="G143">
        <v>18.017299999999999</v>
      </c>
      <c r="H143">
        <v>19.153300000000002</v>
      </c>
      <c r="I143">
        <v>19.2484</v>
      </c>
      <c r="J143">
        <v>19.748799999999999</v>
      </c>
    </row>
    <row r="144" spans="1:10" x14ac:dyDescent="0.3">
      <c r="A144">
        <v>2028</v>
      </c>
      <c r="B144">
        <v>16.110199999999999</v>
      </c>
      <c r="C144">
        <v>16.860199999999999</v>
      </c>
      <c r="D144">
        <v>17.1877</v>
      </c>
      <c r="E144">
        <v>17.805399999999999</v>
      </c>
      <c r="F144">
        <v>18.480499999999999</v>
      </c>
      <c r="G144">
        <v>18.902100000000001</v>
      </c>
      <c r="H144">
        <v>19.830500000000001</v>
      </c>
      <c r="I144">
        <v>19.907299999999999</v>
      </c>
      <c r="J144">
        <v>20.310400000000001</v>
      </c>
    </row>
    <row r="145" spans="1:10" x14ac:dyDescent="0.3">
      <c r="A145">
        <v>2029</v>
      </c>
      <c r="B145">
        <v>17.3002</v>
      </c>
      <c r="C145">
        <v>17.937200000000001</v>
      </c>
      <c r="D145">
        <v>18.212399999999999</v>
      </c>
      <c r="E145">
        <v>18.727</v>
      </c>
      <c r="F145">
        <v>19.282599999999999</v>
      </c>
      <c r="G145">
        <v>19.626300000000001</v>
      </c>
      <c r="H145">
        <v>20.374400000000001</v>
      </c>
      <c r="I145">
        <v>20.435700000000001</v>
      </c>
      <c r="J145">
        <v>20.756799999999998</v>
      </c>
    </row>
    <row r="146" spans="1:10" x14ac:dyDescent="0.3">
      <c r="A146">
        <v>2030</v>
      </c>
      <c r="B146">
        <v>18.3066</v>
      </c>
      <c r="C146">
        <v>18.835899999999999</v>
      </c>
      <c r="D146">
        <v>19.062799999999999</v>
      </c>
      <c r="E146">
        <v>19.483899999999998</v>
      </c>
      <c r="F146">
        <v>19.934200000000001</v>
      </c>
      <c r="G146">
        <v>20.210599999999999</v>
      </c>
      <c r="H146">
        <v>20.806799999999999</v>
      </c>
      <c r="I146">
        <v>20.8553</v>
      </c>
      <c r="J146">
        <v>21.108699999999999</v>
      </c>
    </row>
    <row r="148" spans="1:10" x14ac:dyDescent="0.3">
      <c r="A148" t="s">
        <v>53</v>
      </c>
      <c r="B148" t="s">
        <v>54</v>
      </c>
      <c r="C148" t="s">
        <v>49</v>
      </c>
      <c r="D148" t="s">
        <v>50</v>
      </c>
      <c r="E148">
        <v>1000</v>
      </c>
      <c r="F148" t="s">
        <v>51</v>
      </c>
    </row>
    <row r="150" spans="1:10" x14ac:dyDescent="0.3">
      <c r="A150" t="s">
        <v>30</v>
      </c>
      <c r="B150" t="s">
        <v>44</v>
      </c>
      <c r="C150" t="s">
        <v>45</v>
      </c>
    </row>
    <row r="151" spans="1:10" x14ac:dyDescent="0.3">
      <c r="A151">
        <v>2021</v>
      </c>
      <c r="B151">
        <v>2.2999999999999998</v>
      </c>
      <c r="C151">
        <v>0</v>
      </c>
    </row>
    <row r="152" spans="1:10" x14ac:dyDescent="0.3">
      <c r="A152">
        <v>2022</v>
      </c>
      <c r="B152">
        <v>2.2999999999999998</v>
      </c>
      <c r="C152">
        <v>0</v>
      </c>
    </row>
    <row r="153" spans="1:10" x14ac:dyDescent="0.3">
      <c r="A153">
        <v>2023</v>
      </c>
      <c r="B153">
        <v>2.2999999999999998</v>
      </c>
      <c r="C153">
        <v>0</v>
      </c>
    </row>
    <row r="154" spans="1:10" x14ac:dyDescent="0.3">
      <c r="A154">
        <v>2024</v>
      </c>
      <c r="B154">
        <v>2.2999999999999998</v>
      </c>
      <c r="C154">
        <v>0</v>
      </c>
    </row>
    <row r="155" spans="1:10" x14ac:dyDescent="0.3">
      <c r="A155">
        <v>2025</v>
      </c>
      <c r="B155">
        <v>2.2999999999999998</v>
      </c>
      <c r="C155">
        <v>0</v>
      </c>
    </row>
    <row r="156" spans="1:10" x14ac:dyDescent="0.3">
      <c r="A156">
        <v>2026</v>
      </c>
      <c r="B156">
        <v>2.2999999999999998</v>
      </c>
      <c r="C156">
        <v>0</v>
      </c>
    </row>
    <row r="157" spans="1:10" x14ac:dyDescent="0.3">
      <c r="A157">
        <v>2027</v>
      </c>
      <c r="B157">
        <v>2.2999999999999998</v>
      </c>
      <c r="C157">
        <v>0</v>
      </c>
    </row>
    <row r="158" spans="1:10" x14ac:dyDescent="0.3">
      <c r="A158">
        <v>2028</v>
      </c>
      <c r="B158">
        <v>2.2999999999999998</v>
      </c>
      <c r="C158">
        <v>0</v>
      </c>
    </row>
    <row r="159" spans="1:10" x14ac:dyDescent="0.3">
      <c r="A159">
        <v>2029</v>
      </c>
      <c r="B159">
        <v>2.2999999999999998</v>
      </c>
      <c r="C159">
        <v>0</v>
      </c>
    </row>
    <row r="160" spans="1:10" x14ac:dyDescent="0.3">
      <c r="A160">
        <v>2030</v>
      </c>
      <c r="B160">
        <v>2.2999999999999998</v>
      </c>
      <c r="C160">
        <v>0</v>
      </c>
    </row>
    <row r="162" spans="1:10" x14ac:dyDescent="0.3">
      <c r="A162" t="s">
        <v>53</v>
      </c>
      <c r="B162" t="s">
        <v>54</v>
      </c>
      <c r="C162" t="s">
        <v>46</v>
      </c>
    </row>
    <row r="164" spans="1:10" x14ac:dyDescent="0.3">
      <c r="A164" t="s">
        <v>30</v>
      </c>
      <c r="B164" s="2">
        <v>0.01</v>
      </c>
      <c r="C164" s="2">
        <v>0.05</v>
      </c>
      <c r="D164" s="2">
        <v>0.1</v>
      </c>
      <c r="E164" s="2">
        <v>0.25</v>
      </c>
      <c r="F164" s="2">
        <v>0.5</v>
      </c>
      <c r="G164" s="2">
        <v>0.75</v>
      </c>
      <c r="H164" s="2">
        <v>0.9</v>
      </c>
      <c r="I164" s="2">
        <v>0.95</v>
      </c>
      <c r="J164" s="2">
        <v>0.99</v>
      </c>
    </row>
    <row r="165" spans="1:10" x14ac:dyDescent="0.3">
      <c r="A165">
        <v>2021</v>
      </c>
      <c r="B165">
        <v>2.2999999999999998</v>
      </c>
      <c r="C165">
        <v>2.2999999999999998</v>
      </c>
      <c r="D165">
        <v>2.2999999999999998</v>
      </c>
      <c r="E165">
        <v>2.2999999999999998</v>
      </c>
      <c r="F165">
        <v>2.2999999999999998</v>
      </c>
      <c r="G165">
        <v>2.2999999999999998</v>
      </c>
      <c r="H165">
        <v>2.2999999999999998</v>
      </c>
      <c r="I165">
        <v>2.2999999999999998</v>
      </c>
      <c r="J165">
        <v>2.2999999999999998</v>
      </c>
    </row>
    <row r="166" spans="1:10" x14ac:dyDescent="0.3">
      <c r="A166">
        <v>2022</v>
      </c>
      <c r="B166">
        <v>2.2999999999999998</v>
      </c>
      <c r="C166">
        <v>2.2999999999999998</v>
      </c>
      <c r="D166">
        <v>2.2999999999999998</v>
      </c>
      <c r="E166">
        <v>2.2999999999999998</v>
      </c>
      <c r="F166">
        <v>2.2999999999999998</v>
      </c>
      <c r="G166">
        <v>2.2999999999999998</v>
      </c>
      <c r="H166">
        <v>2.2999999999999998</v>
      </c>
      <c r="I166">
        <v>2.2999999999999998</v>
      </c>
      <c r="J166">
        <v>2.2999999999999998</v>
      </c>
    </row>
    <row r="167" spans="1:10" x14ac:dyDescent="0.3">
      <c r="A167">
        <v>2023</v>
      </c>
      <c r="B167">
        <v>2.2999999999999998</v>
      </c>
      <c r="C167">
        <v>2.2999999999999998</v>
      </c>
      <c r="D167">
        <v>2.2999999999999998</v>
      </c>
      <c r="E167">
        <v>2.2999999999999998</v>
      </c>
      <c r="F167">
        <v>2.2999999999999998</v>
      </c>
      <c r="G167">
        <v>2.2999999999999998</v>
      </c>
      <c r="H167">
        <v>2.2999999999999998</v>
      </c>
      <c r="I167">
        <v>2.2999999999999998</v>
      </c>
      <c r="J167">
        <v>2.2999999999999998</v>
      </c>
    </row>
    <row r="168" spans="1:10" x14ac:dyDescent="0.3">
      <c r="A168">
        <v>2024</v>
      </c>
      <c r="B168">
        <v>2.2999999999999998</v>
      </c>
      <c r="C168">
        <v>2.2999999999999998</v>
      </c>
      <c r="D168">
        <v>2.2999999999999998</v>
      </c>
      <c r="E168">
        <v>2.2999999999999998</v>
      </c>
      <c r="F168">
        <v>2.2999999999999998</v>
      </c>
      <c r="G168">
        <v>2.2999999999999998</v>
      </c>
      <c r="H168">
        <v>2.2999999999999998</v>
      </c>
      <c r="I168">
        <v>2.2999999999999998</v>
      </c>
      <c r="J168">
        <v>2.2999999999999998</v>
      </c>
    </row>
    <row r="169" spans="1:10" x14ac:dyDescent="0.3">
      <c r="A169">
        <v>2025</v>
      </c>
      <c r="B169">
        <v>2.2999999999999998</v>
      </c>
      <c r="C169">
        <v>2.2999999999999998</v>
      </c>
      <c r="D169">
        <v>2.2999999999999998</v>
      </c>
      <c r="E169">
        <v>2.2999999999999998</v>
      </c>
      <c r="F169">
        <v>2.2999999999999998</v>
      </c>
      <c r="G169">
        <v>2.2999999999999998</v>
      </c>
      <c r="H169">
        <v>2.2999999999999998</v>
      </c>
      <c r="I169">
        <v>2.2999999999999998</v>
      </c>
      <c r="J169">
        <v>2.2999999999999998</v>
      </c>
    </row>
    <row r="170" spans="1:10" x14ac:dyDescent="0.3">
      <c r="A170">
        <v>2026</v>
      </c>
      <c r="B170">
        <v>2.2999999999999998</v>
      </c>
      <c r="C170">
        <v>2.2999999999999998</v>
      </c>
      <c r="D170">
        <v>2.2999999999999998</v>
      </c>
      <c r="E170">
        <v>2.2999999999999998</v>
      </c>
      <c r="F170">
        <v>2.2999999999999998</v>
      </c>
      <c r="G170">
        <v>2.2999999999999998</v>
      </c>
      <c r="H170">
        <v>2.2999999999999998</v>
      </c>
      <c r="I170">
        <v>2.2999999999999998</v>
      </c>
      <c r="J170">
        <v>2.2999999999999998</v>
      </c>
    </row>
    <row r="171" spans="1:10" x14ac:dyDescent="0.3">
      <c r="A171">
        <v>2027</v>
      </c>
      <c r="B171">
        <v>2.2999999999999998</v>
      </c>
      <c r="C171">
        <v>2.2999999999999998</v>
      </c>
      <c r="D171">
        <v>2.2999999999999998</v>
      </c>
      <c r="E171">
        <v>2.2999999999999998</v>
      </c>
      <c r="F171">
        <v>2.2999999999999998</v>
      </c>
      <c r="G171">
        <v>2.2999999999999998</v>
      </c>
      <c r="H171">
        <v>2.2999999999999998</v>
      </c>
      <c r="I171">
        <v>2.2999999999999998</v>
      </c>
      <c r="J171">
        <v>2.2999999999999998</v>
      </c>
    </row>
    <row r="172" spans="1:10" x14ac:dyDescent="0.3">
      <c r="A172">
        <v>2028</v>
      </c>
      <c r="B172">
        <v>2.2999999999999998</v>
      </c>
      <c r="C172">
        <v>2.2999999999999998</v>
      </c>
      <c r="D172">
        <v>2.2999999999999998</v>
      </c>
      <c r="E172">
        <v>2.2999999999999998</v>
      </c>
      <c r="F172">
        <v>2.2999999999999998</v>
      </c>
      <c r="G172">
        <v>2.2999999999999998</v>
      </c>
      <c r="H172">
        <v>2.2999999999999998</v>
      </c>
      <c r="I172">
        <v>2.2999999999999998</v>
      </c>
      <c r="J172">
        <v>2.2999999999999998</v>
      </c>
    </row>
    <row r="173" spans="1:10" x14ac:dyDescent="0.3">
      <c r="A173">
        <v>2029</v>
      </c>
      <c r="B173">
        <v>2.2999999999999998</v>
      </c>
      <c r="C173">
        <v>2.2999999999999998</v>
      </c>
      <c r="D173">
        <v>2.2999999999999998</v>
      </c>
      <c r="E173">
        <v>2.2999999999999998</v>
      </c>
      <c r="F173">
        <v>2.2999999999999998</v>
      </c>
      <c r="G173">
        <v>2.2999999999999998</v>
      </c>
      <c r="H173">
        <v>2.2999999999999998</v>
      </c>
      <c r="I173">
        <v>2.2999999999999998</v>
      </c>
      <c r="J173">
        <v>2.2999999999999998</v>
      </c>
    </row>
    <row r="174" spans="1:10" x14ac:dyDescent="0.3">
      <c r="A174">
        <v>2030</v>
      </c>
      <c r="B174">
        <v>2.2999999999999998</v>
      </c>
      <c r="C174">
        <v>2.2999999999999998</v>
      </c>
      <c r="D174">
        <v>2.2999999999999998</v>
      </c>
      <c r="E174">
        <v>2.2999999999999998</v>
      </c>
      <c r="F174">
        <v>2.2999999999999998</v>
      </c>
      <c r="G174">
        <v>2.2999999999999998</v>
      </c>
      <c r="H174">
        <v>2.2999999999999998</v>
      </c>
      <c r="I174">
        <v>2.2999999999999998</v>
      </c>
      <c r="J174">
        <v>2.2999999999999998</v>
      </c>
    </row>
    <row r="176" spans="1:10" x14ac:dyDescent="0.3">
      <c r="A176" t="s">
        <v>55</v>
      </c>
      <c r="B176" t="s">
        <v>50</v>
      </c>
      <c r="C176">
        <v>1000</v>
      </c>
      <c r="D176" t="s">
        <v>51</v>
      </c>
    </row>
    <row r="178" spans="1:10" x14ac:dyDescent="0.3">
      <c r="A178" t="s">
        <v>30</v>
      </c>
      <c r="B178" t="s">
        <v>44</v>
      </c>
      <c r="C178" t="s">
        <v>45</v>
      </c>
    </row>
    <row r="179" spans="1:10" x14ac:dyDescent="0.3">
      <c r="A179">
        <v>2021</v>
      </c>
      <c r="B179">
        <v>2.2999999999999998</v>
      </c>
      <c r="C179">
        <v>0</v>
      </c>
    </row>
    <row r="180" spans="1:10" x14ac:dyDescent="0.3">
      <c r="A180">
        <v>2022</v>
      </c>
      <c r="B180">
        <v>2.2999999999999998</v>
      </c>
      <c r="C180">
        <v>0</v>
      </c>
    </row>
    <row r="181" spans="1:10" x14ac:dyDescent="0.3">
      <c r="A181">
        <v>2023</v>
      </c>
      <c r="B181">
        <v>2.2999999999999998</v>
      </c>
      <c r="C181">
        <v>0</v>
      </c>
    </row>
    <row r="182" spans="1:10" x14ac:dyDescent="0.3">
      <c r="A182">
        <v>2024</v>
      </c>
      <c r="B182">
        <v>2.2999999999999998</v>
      </c>
      <c r="C182">
        <v>0</v>
      </c>
    </row>
    <row r="183" spans="1:10" x14ac:dyDescent="0.3">
      <c r="A183">
        <v>2025</v>
      </c>
      <c r="B183">
        <v>2.2999999999999998</v>
      </c>
      <c r="C183">
        <v>0</v>
      </c>
    </row>
    <row r="184" spans="1:10" x14ac:dyDescent="0.3">
      <c r="A184">
        <v>2026</v>
      </c>
      <c r="B184">
        <v>2.2999999999999998</v>
      </c>
      <c r="C184">
        <v>0</v>
      </c>
    </row>
    <row r="185" spans="1:10" x14ac:dyDescent="0.3">
      <c r="A185">
        <v>2027</v>
      </c>
      <c r="B185">
        <v>2.2999999999999998</v>
      </c>
      <c r="C185">
        <v>0</v>
      </c>
    </row>
    <row r="186" spans="1:10" x14ac:dyDescent="0.3">
      <c r="A186">
        <v>2028</v>
      </c>
      <c r="B186">
        <v>2.2999999999999998</v>
      </c>
      <c r="C186">
        <v>0</v>
      </c>
    </row>
    <row r="187" spans="1:10" x14ac:dyDescent="0.3">
      <c r="A187">
        <v>2029</v>
      </c>
      <c r="B187">
        <v>2.2999999999999998</v>
      </c>
      <c r="C187">
        <v>0</v>
      </c>
    </row>
    <row r="188" spans="1:10" x14ac:dyDescent="0.3">
      <c r="A188">
        <v>2030</v>
      </c>
      <c r="B188">
        <v>2.2999999999999998</v>
      </c>
      <c r="C188">
        <v>0</v>
      </c>
    </row>
    <row r="190" spans="1:10" x14ac:dyDescent="0.3">
      <c r="A190" t="s">
        <v>55</v>
      </c>
      <c r="B190" t="s">
        <v>46</v>
      </c>
    </row>
    <row r="192" spans="1:10" x14ac:dyDescent="0.3">
      <c r="A192" t="s">
        <v>30</v>
      </c>
      <c r="B192" s="2">
        <v>0.01</v>
      </c>
      <c r="C192" s="2">
        <v>0.05</v>
      </c>
      <c r="D192" s="2">
        <v>0.1</v>
      </c>
      <c r="E192" s="2">
        <v>0.25</v>
      </c>
      <c r="F192" s="2">
        <v>0.5</v>
      </c>
      <c r="G192" s="2">
        <v>0.75</v>
      </c>
      <c r="H192" s="2">
        <v>0.9</v>
      </c>
      <c r="I192" s="2">
        <v>0.95</v>
      </c>
      <c r="J192" s="2">
        <v>0.99</v>
      </c>
    </row>
    <row r="193" spans="1:10" x14ac:dyDescent="0.3">
      <c r="A193">
        <v>2021</v>
      </c>
      <c r="B193">
        <v>2.2999999999999998</v>
      </c>
      <c r="C193">
        <v>2.2999999999999998</v>
      </c>
      <c r="D193">
        <v>2.2999999999999998</v>
      </c>
      <c r="E193">
        <v>2.2999999999999998</v>
      </c>
      <c r="F193">
        <v>2.2999999999999998</v>
      </c>
      <c r="G193">
        <v>2.2999999999999998</v>
      </c>
      <c r="H193">
        <v>2.2999999999999998</v>
      </c>
      <c r="I193">
        <v>2.2999999999999998</v>
      </c>
      <c r="J193">
        <v>2.2999999999999998</v>
      </c>
    </row>
    <row r="194" spans="1:10" x14ac:dyDescent="0.3">
      <c r="A194">
        <v>2022</v>
      </c>
      <c r="B194">
        <v>2.2999999999999998</v>
      </c>
      <c r="C194">
        <v>2.2999999999999998</v>
      </c>
      <c r="D194">
        <v>2.2999999999999998</v>
      </c>
      <c r="E194">
        <v>2.2999999999999998</v>
      </c>
      <c r="F194">
        <v>2.2999999999999998</v>
      </c>
      <c r="G194">
        <v>2.2999999999999998</v>
      </c>
      <c r="H194">
        <v>2.2999999999999998</v>
      </c>
      <c r="I194">
        <v>2.2999999999999998</v>
      </c>
      <c r="J194">
        <v>2.2999999999999998</v>
      </c>
    </row>
    <row r="195" spans="1:10" x14ac:dyDescent="0.3">
      <c r="A195">
        <v>2023</v>
      </c>
      <c r="B195">
        <v>2.2999999999999998</v>
      </c>
      <c r="C195">
        <v>2.2999999999999998</v>
      </c>
      <c r="D195">
        <v>2.2999999999999998</v>
      </c>
      <c r="E195">
        <v>2.2999999999999998</v>
      </c>
      <c r="F195">
        <v>2.2999999999999998</v>
      </c>
      <c r="G195">
        <v>2.2999999999999998</v>
      </c>
      <c r="H195">
        <v>2.2999999999999998</v>
      </c>
      <c r="I195">
        <v>2.2999999999999998</v>
      </c>
      <c r="J195">
        <v>2.2999999999999998</v>
      </c>
    </row>
    <row r="196" spans="1:10" x14ac:dyDescent="0.3">
      <c r="A196">
        <v>2024</v>
      </c>
      <c r="B196">
        <v>2.2999999999999998</v>
      </c>
      <c r="C196">
        <v>2.2999999999999998</v>
      </c>
      <c r="D196">
        <v>2.2999999999999998</v>
      </c>
      <c r="E196">
        <v>2.2999999999999998</v>
      </c>
      <c r="F196">
        <v>2.2999999999999998</v>
      </c>
      <c r="G196">
        <v>2.2999999999999998</v>
      </c>
      <c r="H196">
        <v>2.2999999999999998</v>
      </c>
      <c r="I196">
        <v>2.2999999999999998</v>
      </c>
      <c r="J196">
        <v>2.2999999999999998</v>
      </c>
    </row>
    <row r="197" spans="1:10" x14ac:dyDescent="0.3">
      <c r="A197">
        <v>2025</v>
      </c>
      <c r="B197">
        <v>2.2999999999999998</v>
      </c>
      <c r="C197">
        <v>2.2999999999999998</v>
      </c>
      <c r="D197">
        <v>2.2999999999999998</v>
      </c>
      <c r="E197">
        <v>2.2999999999999998</v>
      </c>
      <c r="F197">
        <v>2.2999999999999998</v>
      </c>
      <c r="G197">
        <v>2.2999999999999998</v>
      </c>
      <c r="H197">
        <v>2.2999999999999998</v>
      </c>
      <c r="I197">
        <v>2.2999999999999998</v>
      </c>
      <c r="J197">
        <v>2.2999999999999998</v>
      </c>
    </row>
    <row r="198" spans="1:10" x14ac:dyDescent="0.3">
      <c r="A198">
        <v>2026</v>
      </c>
      <c r="B198">
        <v>2.2999999999999998</v>
      </c>
      <c r="C198">
        <v>2.2999999999999998</v>
      </c>
      <c r="D198">
        <v>2.2999999999999998</v>
      </c>
      <c r="E198">
        <v>2.2999999999999998</v>
      </c>
      <c r="F198">
        <v>2.2999999999999998</v>
      </c>
      <c r="G198">
        <v>2.2999999999999998</v>
      </c>
      <c r="H198">
        <v>2.2999999999999998</v>
      </c>
      <c r="I198">
        <v>2.2999999999999998</v>
      </c>
      <c r="J198">
        <v>2.2999999999999998</v>
      </c>
    </row>
    <row r="199" spans="1:10" x14ac:dyDescent="0.3">
      <c r="A199">
        <v>2027</v>
      </c>
      <c r="B199">
        <v>2.2999999999999998</v>
      </c>
      <c r="C199">
        <v>2.2999999999999998</v>
      </c>
      <c r="D199">
        <v>2.2999999999999998</v>
      </c>
      <c r="E199">
        <v>2.2999999999999998</v>
      </c>
      <c r="F199">
        <v>2.2999999999999998</v>
      </c>
      <c r="G199">
        <v>2.2999999999999998</v>
      </c>
      <c r="H199">
        <v>2.2999999999999998</v>
      </c>
      <c r="I199">
        <v>2.2999999999999998</v>
      </c>
      <c r="J199">
        <v>2.2999999999999998</v>
      </c>
    </row>
    <row r="200" spans="1:10" x14ac:dyDescent="0.3">
      <c r="A200">
        <v>2028</v>
      </c>
      <c r="B200">
        <v>2.2999999999999998</v>
      </c>
      <c r="C200">
        <v>2.2999999999999998</v>
      </c>
      <c r="D200">
        <v>2.2999999999999998</v>
      </c>
      <c r="E200">
        <v>2.2999999999999998</v>
      </c>
      <c r="F200">
        <v>2.2999999999999998</v>
      </c>
      <c r="G200">
        <v>2.2999999999999998</v>
      </c>
      <c r="H200">
        <v>2.2999999999999998</v>
      </c>
      <c r="I200">
        <v>2.2999999999999998</v>
      </c>
      <c r="J200">
        <v>2.2999999999999998</v>
      </c>
    </row>
    <row r="201" spans="1:10" x14ac:dyDescent="0.3">
      <c r="A201">
        <v>2029</v>
      </c>
      <c r="B201">
        <v>2.2999999999999998</v>
      </c>
      <c r="C201">
        <v>2.2999999999999998</v>
      </c>
      <c r="D201">
        <v>2.2999999999999998</v>
      </c>
      <c r="E201">
        <v>2.2999999999999998</v>
      </c>
      <c r="F201">
        <v>2.2999999999999998</v>
      </c>
      <c r="G201">
        <v>2.2999999999999998</v>
      </c>
      <c r="H201">
        <v>2.2999999999999998</v>
      </c>
      <c r="I201">
        <v>2.2999999999999998</v>
      </c>
      <c r="J201">
        <v>2.2999999999999998</v>
      </c>
    </row>
    <row r="202" spans="1:10" x14ac:dyDescent="0.3">
      <c r="A202">
        <v>2030</v>
      </c>
      <c r="B202">
        <v>2.2999999999999998</v>
      </c>
      <c r="C202">
        <v>2.2999999999999998</v>
      </c>
      <c r="D202">
        <v>2.2999999999999998</v>
      </c>
      <c r="E202">
        <v>2.2999999999999998</v>
      </c>
      <c r="F202">
        <v>2.2999999999999998</v>
      </c>
      <c r="G202">
        <v>2.2999999999999998</v>
      </c>
      <c r="H202">
        <v>2.2999999999999998</v>
      </c>
      <c r="I202">
        <v>2.2999999999999998</v>
      </c>
      <c r="J202">
        <v>2.2999999999999998</v>
      </c>
    </row>
    <row r="204" spans="1:10" x14ac:dyDescent="0.3">
      <c r="A204" t="s">
        <v>56</v>
      </c>
      <c r="B204" t="s">
        <v>57</v>
      </c>
      <c r="C204" t="s">
        <v>58</v>
      </c>
    </row>
    <row r="206" spans="1:10" x14ac:dyDescent="0.3">
      <c r="A206" t="s">
        <v>30</v>
      </c>
      <c r="B206" t="s">
        <v>44</v>
      </c>
      <c r="C206" t="s">
        <v>45</v>
      </c>
    </row>
    <row r="207" spans="1:10" x14ac:dyDescent="0.3">
      <c r="A207">
        <v>2021</v>
      </c>
      <c r="B207">
        <v>0.86119999999999997</v>
      </c>
      <c r="C207">
        <v>0.16200000000000001</v>
      </c>
    </row>
    <row r="208" spans="1:10" x14ac:dyDescent="0.3">
      <c r="A208">
        <v>2022</v>
      </c>
      <c r="B208">
        <v>0.64439999999999997</v>
      </c>
      <c r="C208">
        <v>0.14410000000000001</v>
      </c>
    </row>
    <row r="209" spans="1:10" x14ac:dyDescent="0.3">
      <c r="A209">
        <v>2023</v>
      </c>
      <c r="B209">
        <v>0.49409999999999998</v>
      </c>
      <c r="C209">
        <v>0.1104</v>
      </c>
    </row>
    <row r="210" spans="1:10" x14ac:dyDescent="0.3">
      <c r="A210">
        <v>2024</v>
      </c>
      <c r="B210">
        <v>0.40039999999999998</v>
      </c>
      <c r="C210">
        <v>7.6499999999999999E-2</v>
      </c>
    </row>
    <row r="211" spans="1:10" x14ac:dyDescent="0.3">
      <c r="A211">
        <v>2025</v>
      </c>
      <c r="B211">
        <v>0.33860000000000001</v>
      </c>
      <c r="C211">
        <v>5.2600000000000001E-2</v>
      </c>
    </row>
    <row r="212" spans="1:10" x14ac:dyDescent="0.3">
      <c r="A212">
        <v>2026</v>
      </c>
      <c r="B212">
        <v>0.2959</v>
      </c>
      <c r="C212">
        <v>3.6400000000000002E-2</v>
      </c>
    </row>
    <row r="213" spans="1:10" x14ac:dyDescent="0.3">
      <c r="A213">
        <v>2027</v>
      </c>
      <c r="B213">
        <v>0.26600000000000001</v>
      </c>
      <c r="C213">
        <v>2.5499999999999998E-2</v>
      </c>
    </row>
    <row r="214" spans="1:10" x14ac:dyDescent="0.3">
      <c r="A214">
        <v>2028</v>
      </c>
      <c r="B214">
        <v>0.24490000000000001</v>
      </c>
      <c r="C214">
        <v>1.8100000000000002E-2</v>
      </c>
    </row>
    <row r="215" spans="1:10" x14ac:dyDescent="0.3">
      <c r="A215">
        <v>2029</v>
      </c>
      <c r="B215">
        <v>0.22989999999999999</v>
      </c>
      <c r="C215">
        <v>1.2999999999999999E-2</v>
      </c>
    </row>
    <row r="216" spans="1:10" x14ac:dyDescent="0.3">
      <c r="A216">
        <v>2030</v>
      </c>
      <c r="B216">
        <v>0.219</v>
      </c>
      <c r="C216">
        <v>9.4999999999999998E-3</v>
      </c>
    </row>
    <row r="218" spans="1:10" x14ac:dyDescent="0.3">
      <c r="A218" t="s">
        <v>56</v>
      </c>
      <c r="B218" t="s">
        <v>57</v>
      </c>
      <c r="C218" t="s">
        <v>58</v>
      </c>
      <c r="D218" t="s">
        <v>46</v>
      </c>
    </row>
    <row r="220" spans="1:10" x14ac:dyDescent="0.3">
      <c r="A220" t="s">
        <v>30</v>
      </c>
      <c r="B220" s="2">
        <v>0.01</v>
      </c>
      <c r="C220" s="2">
        <v>0.05</v>
      </c>
      <c r="D220" s="2">
        <v>0.1</v>
      </c>
      <c r="E220" s="2">
        <v>0.25</v>
      </c>
      <c r="F220" s="2">
        <v>0.5</v>
      </c>
      <c r="G220" s="2">
        <v>0.75</v>
      </c>
      <c r="H220" s="2">
        <v>0.9</v>
      </c>
      <c r="I220" s="2">
        <v>0.95</v>
      </c>
      <c r="J220" s="2">
        <v>0.99</v>
      </c>
    </row>
    <row r="221" spans="1:10" x14ac:dyDescent="0.3">
      <c r="A221">
        <v>2021</v>
      </c>
      <c r="B221">
        <v>0.42899999999999999</v>
      </c>
      <c r="C221">
        <v>0.61119999999999997</v>
      </c>
      <c r="D221">
        <v>0.67959999999999998</v>
      </c>
      <c r="E221">
        <v>0.74339999999999995</v>
      </c>
      <c r="F221">
        <v>0.85350000000000004</v>
      </c>
      <c r="G221">
        <v>0.95320000000000005</v>
      </c>
      <c r="H221">
        <v>1.0468</v>
      </c>
      <c r="I221">
        <v>1.0741000000000001</v>
      </c>
      <c r="J221">
        <v>1.3949</v>
      </c>
    </row>
    <row r="222" spans="1:10" x14ac:dyDescent="0.3">
      <c r="A222">
        <v>2022</v>
      </c>
      <c r="B222">
        <v>0.35199999999999998</v>
      </c>
      <c r="C222">
        <v>0.4299</v>
      </c>
      <c r="D222">
        <v>0.46010000000000001</v>
      </c>
      <c r="E222">
        <v>0.55940000000000001</v>
      </c>
      <c r="F222">
        <v>0.61880000000000002</v>
      </c>
      <c r="G222">
        <v>0.71809999999999996</v>
      </c>
      <c r="H222">
        <v>0.83499999999999996</v>
      </c>
      <c r="I222">
        <v>0.89370000000000005</v>
      </c>
      <c r="J222">
        <v>1.0298</v>
      </c>
    </row>
    <row r="223" spans="1:10" x14ac:dyDescent="0.3">
      <c r="A223">
        <v>2023</v>
      </c>
      <c r="B223">
        <v>0.27839999999999998</v>
      </c>
      <c r="C223">
        <v>0.3407</v>
      </c>
      <c r="D223">
        <v>0.34389999999999998</v>
      </c>
      <c r="E223">
        <v>0.42530000000000001</v>
      </c>
      <c r="F223">
        <v>0.47649999999999998</v>
      </c>
      <c r="G223">
        <v>0.5625</v>
      </c>
      <c r="H223">
        <v>0.63180000000000003</v>
      </c>
      <c r="I223">
        <v>0.69069999999999998</v>
      </c>
      <c r="J223">
        <v>0.78449999999999998</v>
      </c>
    </row>
    <row r="224" spans="1:10" x14ac:dyDescent="0.3">
      <c r="A224">
        <v>2024</v>
      </c>
      <c r="B224">
        <v>0.24640000000000001</v>
      </c>
      <c r="C224">
        <v>0.29070000000000001</v>
      </c>
      <c r="D224">
        <v>0.29499999999999998</v>
      </c>
      <c r="E224">
        <v>0.35310000000000002</v>
      </c>
      <c r="F224">
        <v>0.39029999999999998</v>
      </c>
      <c r="G224">
        <v>0.4481</v>
      </c>
      <c r="H224">
        <v>0.49559999999999998</v>
      </c>
      <c r="I224">
        <v>0.5353</v>
      </c>
      <c r="J224">
        <v>0.59799999999999998</v>
      </c>
    </row>
    <row r="225" spans="1:10" x14ac:dyDescent="0.3">
      <c r="A225">
        <v>2025</v>
      </c>
      <c r="B225">
        <v>0.23</v>
      </c>
      <c r="C225">
        <v>0.26240000000000002</v>
      </c>
      <c r="D225">
        <v>0.26550000000000001</v>
      </c>
      <c r="E225">
        <v>0.30659999999999998</v>
      </c>
      <c r="F225">
        <v>0.33200000000000002</v>
      </c>
      <c r="G225">
        <v>0.37090000000000001</v>
      </c>
      <c r="H225">
        <v>0.4042</v>
      </c>
      <c r="I225">
        <v>0.43030000000000002</v>
      </c>
      <c r="J225">
        <v>0.47370000000000001</v>
      </c>
    </row>
    <row r="226" spans="1:10" x14ac:dyDescent="0.3">
      <c r="A226">
        <v>2026</v>
      </c>
      <c r="B226">
        <v>0.21920000000000001</v>
      </c>
      <c r="C226">
        <v>0.2427</v>
      </c>
      <c r="D226">
        <v>0.24479999999999999</v>
      </c>
      <c r="E226">
        <v>0.27379999999999999</v>
      </c>
      <c r="F226">
        <v>0.2913</v>
      </c>
      <c r="G226">
        <v>0.31819999999999998</v>
      </c>
      <c r="H226">
        <v>0.3412</v>
      </c>
      <c r="I226">
        <v>0.35920000000000002</v>
      </c>
      <c r="J226">
        <v>0.3891</v>
      </c>
    </row>
    <row r="227" spans="1:10" x14ac:dyDescent="0.3">
      <c r="A227">
        <v>2027</v>
      </c>
      <c r="B227">
        <v>0.2112</v>
      </c>
      <c r="C227">
        <v>0.22839999999999999</v>
      </c>
      <c r="D227">
        <v>0.2298</v>
      </c>
      <c r="E227">
        <v>0.25059999999999999</v>
      </c>
      <c r="F227">
        <v>0.26290000000000002</v>
      </c>
      <c r="G227">
        <v>0.28179999999999999</v>
      </c>
      <c r="H227">
        <v>0.29770000000000002</v>
      </c>
      <c r="I227">
        <v>0.31019999999999998</v>
      </c>
      <c r="J227">
        <v>0.33079999999999998</v>
      </c>
    </row>
    <row r="228" spans="1:10" x14ac:dyDescent="0.3">
      <c r="A228">
        <v>2028</v>
      </c>
      <c r="B228">
        <v>0.2054</v>
      </c>
      <c r="C228">
        <v>0.218</v>
      </c>
      <c r="D228">
        <v>0.219</v>
      </c>
      <c r="E228">
        <v>0.23400000000000001</v>
      </c>
      <c r="F228">
        <v>0.24279999999999999</v>
      </c>
      <c r="G228">
        <v>0.25619999999999998</v>
      </c>
      <c r="H228">
        <v>0.26740000000000003</v>
      </c>
      <c r="I228">
        <v>0.2762</v>
      </c>
      <c r="J228">
        <v>0.29049999999999998</v>
      </c>
    </row>
    <row r="229" spans="1:10" x14ac:dyDescent="0.3">
      <c r="A229">
        <v>2029</v>
      </c>
      <c r="B229">
        <v>0.20100000000000001</v>
      </c>
      <c r="C229">
        <v>0.2104</v>
      </c>
      <c r="D229">
        <v>0.21110000000000001</v>
      </c>
      <c r="E229">
        <v>0.22209999999999999</v>
      </c>
      <c r="F229">
        <v>0.22839999999999999</v>
      </c>
      <c r="G229">
        <v>0.23810000000000001</v>
      </c>
      <c r="H229">
        <v>0.24610000000000001</v>
      </c>
      <c r="I229">
        <v>0.25219999999999998</v>
      </c>
      <c r="J229">
        <v>0.26229999999999998</v>
      </c>
    </row>
    <row r="230" spans="1:10" x14ac:dyDescent="0.3">
      <c r="A230">
        <v>2030</v>
      </c>
      <c r="B230">
        <v>0.1978</v>
      </c>
      <c r="C230">
        <v>0.20469999999999999</v>
      </c>
      <c r="D230">
        <v>0.20530000000000001</v>
      </c>
      <c r="E230">
        <v>0.21340000000000001</v>
      </c>
      <c r="F230">
        <v>0.218</v>
      </c>
      <c r="G230">
        <v>0.22500000000000001</v>
      </c>
      <c r="H230">
        <v>0.23080000000000001</v>
      </c>
      <c r="I230">
        <v>0.23519999999999999</v>
      </c>
      <c r="J230">
        <v>0.2424</v>
      </c>
    </row>
    <row r="232" spans="1:10" x14ac:dyDescent="0.3">
      <c r="A232" s="3">
        <v>45292</v>
      </c>
      <c r="B232" t="s">
        <v>48</v>
      </c>
      <c r="C232" t="s">
        <v>59</v>
      </c>
      <c r="D232" t="s">
        <v>60</v>
      </c>
      <c r="E232" t="s">
        <v>11</v>
      </c>
      <c r="F232" t="s">
        <v>61</v>
      </c>
      <c r="G232">
        <v>1000</v>
      </c>
      <c r="H232" t="s">
        <v>42</v>
      </c>
    </row>
    <row r="234" spans="1:10" x14ac:dyDescent="0.3">
      <c r="A234">
        <v>2021</v>
      </c>
    </row>
    <row r="236" spans="1:10" x14ac:dyDescent="0.3">
      <c r="A236" t="s">
        <v>11</v>
      </c>
      <c r="B236" s="2">
        <v>0.01</v>
      </c>
      <c r="C236" s="2">
        <v>0.05</v>
      </c>
      <c r="D236" s="2">
        <v>0.1</v>
      </c>
      <c r="E236" s="2">
        <v>0.25</v>
      </c>
      <c r="F236" s="2">
        <v>0.5</v>
      </c>
      <c r="G236" s="2">
        <v>0.75</v>
      </c>
      <c r="H236" s="2">
        <v>0.9</v>
      </c>
      <c r="I236" s="2">
        <v>0.95</v>
      </c>
      <c r="J236" s="2">
        <v>0.99</v>
      </c>
    </row>
    <row r="237" spans="1:10" x14ac:dyDescent="0.3">
      <c r="A237">
        <v>1</v>
      </c>
      <c r="B237">
        <v>140.23699999999999</v>
      </c>
      <c r="C237">
        <v>175.09</v>
      </c>
      <c r="D237">
        <v>184.83199999999999</v>
      </c>
      <c r="E237">
        <v>216.71299999999999</v>
      </c>
      <c r="F237">
        <v>261.14800000000002</v>
      </c>
      <c r="G237">
        <v>317.36900000000003</v>
      </c>
      <c r="H237">
        <v>385.62900000000002</v>
      </c>
      <c r="I237">
        <v>409.50799999999998</v>
      </c>
      <c r="J237">
        <v>464.92500000000001</v>
      </c>
    </row>
    <row r="238" spans="1:10" x14ac:dyDescent="0.3">
      <c r="A238">
        <v>2</v>
      </c>
      <c r="B238">
        <v>58.938899999999997</v>
      </c>
      <c r="C238">
        <v>77.947699999999998</v>
      </c>
      <c r="D238">
        <v>80.861999999999995</v>
      </c>
      <c r="E238">
        <v>85.445099999999996</v>
      </c>
      <c r="F238">
        <v>100.4175</v>
      </c>
      <c r="G238">
        <v>112.524</v>
      </c>
      <c r="H238">
        <v>125.34699999999999</v>
      </c>
      <c r="I238">
        <v>138.49799999999999</v>
      </c>
      <c r="J238">
        <v>148.43899999999999</v>
      </c>
    </row>
    <row r="239" spans="1:10" x14ac:dyDescent="0.3">
      <c r="A239">
        <v>3</v>
      </c>
      <c r="B239">
        <v>34.198599999999999</v>
      </c>
      <c r="C239">
        <v>41.346600000000002</v>
      </c>
      <c r="D239">
        <v>43.517699999999998</v>
      </c>
      <c r="E239">
        <v>47.938099999999999</v>
      </c>
      <c r="F239">
        <v>54.8765</v>
      </c>
      <c r="G239">
        <v>60.445500000000003</v>
      </c>
      <c r="H239">
        <v>67.3245</v>
      </c>
      <c r="I239">
        <v>74.481700000000004</v>
      </c>
      <c r="J239">
        <v>84.833500000000001</v>
      </c>
    </row>
    <row r="240" spans="1:10" x14ac:dyDescent="0.3">
      <c r="A240">
        <v>4</v>
      </c>
      <c r="B240">
        <v>4.4701000000000004</v>
      </c>
      <c r="C240">
        <v>6.3288000000000002</v>
      </c>
      <c r="D240">
        <v>7.3712</v>
      </c>
      <c r="E240">
        <v>8.3369</v>
      </c>
      <c r="F240">
        <v>9.5329999999999995</v>
      </c>
      <c r="G240">
        <v>10.835800000000001</v>
      </c>
      <c r="H240">
        <v>12.5169</v>
      </c>
      <c r="I240">
        <v>14.0136</v>
      </c>
      <c r="J240">
        <v>20.605399999999999</v>
      </c>
    </row>
    <row r="241" spans="1:10" x14ac:dyDescent="0.3">
      <c r="A241">
        <v>5</v>
      </c>
      <c r="B241">
        <v>1.2938000000000001</v>
      </c>
      <c r="C241">
        <v>1.6031</v>
      </c>
      <c r="D241">
        <v>1.7337</v>
      </c>
      <c r="E241">
        <v>2.2441</v>
      </c>
      <c r="F241">
        <v>2.6907000000000001</v>
      </c>
      <c r="G241">
        <v>3.2694999999999999</v>
      </c>
      <c r="H241">
        <v>4.2092000000000001</v>
      </c>
      <c r="I241">
        <v>4.8898000000000001</v>
      </c>
      <c r="J241">
        <v>7.4995000000000003</v>
      </c>
    </row>
    <row r="242" spans="1:10" x14ac:dyDescent="0.3">
      <c r="A242">
        <v>6</v>
      </c>
      <c r="B242">
        <v>0.29170000000000001</v>
      </c>
      <c r="C242">
        <v>0.48420000000000002</v>
      </c>
      <c r="D242">
        <v>0.60240000000000005</v>
      </c>
      <c r="E242">
        <v>0.69359999999999999</v>
      </c>
      <c r="F242">
        <v>0.96650000000000003</v>
      </c>
      <c r="G242">
        <v>1.2286999999999999</v>
      </c>
      <c r="H242">
        <v>1.8233999999999999</v>
      </c>
      <c r="I242">
        <v>2.1764999999999999</v>
      </c>
      <c r="J242">
        <v>5.0518000000000001</v>
      </c>
    </row>
    <row r="243" spans="1:10" x14ac:dyDescent="0.3">
      <c r="A243">
        <v>7</v>
      </c>
      <c r="B243">
        <v>2.7799999999999998E-2</v>
      </c>
      <c r="C243">
        <v>5.8400000000000001E-2</v>
      </c>
      <c r="D243">
        <v>7.3899999999999993E-2</v>
      </c>
      <c r="E243">
        <v>0.10249999999999999</v>
      </c>
      <c r="F243">
        <v>0.15909999999999999</v>
      </c>
      <c r="G243">
        <v>0.2261</v>
      </c>
      <c r="H243">
        <v>0.31640000000000001</v>
      </c>
      <c r="I243">
        <v>0.39960000000000001</v>
      </c>
      <c r="J243">
        <v>1.3048999999999999</v>
      </c>
    </row>
    <row r="244" spans="1:10" x14ac:dyDescent="0.3">
      <c r="A244">
        <v>8</v>
      </c>
      <c r="B244">
        <v>8.2000000000000007E-3</v>
      </c>
      <c r="C244">
        <v>2.92E-2</v>
      </c>
      <c r="D244">
        <v>3.6999999999999998E-2</v>
      </c>
      <c r="E244">
        <v>5.8400000000000001E-2</v>
      </c>
      <c r="F244">
        <v>0.10920000000000001</v>
      </c>
      <c r="G244">
        <v>0.16700000000000001</v>
      </c>
      <c r="H244">
        <v>0.25750000000000001</v>
      </c>
      <c r="I244">
        <v>0.4456</v>
      </c>
      <c r="J244">
        <v>2.1858</v>
      </c>
    </row>
    <row r="245" spans="1:10" x14ac:dyDescent="0.3">
      <c r="A245">
        <v>9</v>
      </c>
      <c r="B245">
        <v>2.9999999999999997E-4</v>
      </c>
      <c r="C245">
        <v>1.4E-3</v>
      </c>
      <c r="D245">
        <v>2.0999999999999999E-3</v>
      </c>
      <c r="E245">
        <v>3.5000000000000001E-3</v>
      </c>
      <c r="F245">
        <v>8.5000000000000006E-3</v>
      </c>
      <c r="G245">
        <v>1.44E-2</v>
      </c>
      <c r="H245">
        <v>2.23E-2</v>
      </c>
      <c r="I245">
        <v>3.3399999999999999E-2</v>
      </c>
      <c r="J245">
        <v>0.2402</v>
      </c>
    </row>
    <row r="246" spans="1:10" x14ac:dyDescent="0.3">
      <c r="A246">
        <v>10</v>
      </c>
      <c r="B246">
        <v>1E-4</v>
      </c>
      <c r="C246">
        <v>5.0000000000000001E-4</v>
      </c>
      <c r="D246">
        <v>6.9999999999999999E-4</v>
      </c>
      <c r="E246">
        <v>1.5E-3</v>
      </c>
      <c r="F246">
        <v>4.3E-3</v>
      </c>
      <c r="G246">
        <v>6.8999999999999999E-3</v>
      </c>
      <c r="H246">
        <v>1.43E-2</v>
      </c>
      <c r="I246">
        <v>2.4199999999999999E-2</v>
      </c>
      <c r="J246">
        <v>0.26090000000000002</v>
      </c>
    </row>
    <row r="247" spans="1:10" x14ac:dyDescent="0.3">
      <c r="A247">
        <v>11</v>
      </c>
      <c r="B247">
        <v>0</v>
      </c>
      <c r="C247">
        <v>1E-4</v>
      </c>
      <c r="D247">
        <v>2.0000000000000001E-4</v>
      </c>
      <c r="E247">
        <v>4.0000000000000002E-4</v>
      </c>
      <c r="F247">
        <v>1.4E-3</v>
      </c>
      <c r="G247">
        <v>2.8E-3</v>
      </c>
      <c r="H247">
        <v>5.1000000000000004E-3</v>
      </c>
      <c r="I247">
        <v>8.2000000000000007E-3</v>
      </c>
      <c r="J247">
        <v>0.1988</v>
      </c>
    </row>
    <row r="248" spans="1:10" x14ac:dyDescent="0.3">
      <c r="A248">
        <v>12</v>
      </c>
      <c r="B248">
        <v>0</v>
      </c>
      <c r="C248">
        <v>0</v>
      </c>
      <c r="D248">
        <v>0</v>
      </c>
      <c r="E248">
        <v>0</v>
      </c>
      <c r="F248">
        <v>1E-4</v>
      </c>
      <c r="G248">
        <v>2.9999999999999997E-4</v>
      </c>
      <c r="H248">
        <v>5.0000000000000001E-4</v>
      </c>
      <c r="I248">
        <v>8.0000000000000004E-4</v>
      </c>
      <c r="J248">
        <v>2.8000000000000001E-2</v>
      </c>
    </row>
    <row r="249" spans="1:10" x14ac:dyDescent="0.3">
      <c r="A249">
        <v>13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2.0000000000000001E-4</v>
      </c>
      <c r="H249">
        <v>2.9999999999999997E-4</v>
      </c>
      <c r="I249">
        <v>5.0000000000000001E-4</v>
      </c>
      <c r="J249">
        <v>3.1600000000000003E-2</v>
      </c>
    </row>
    <row r="250" spans="1:10" x14ac:dyDescent="0.3">
      <c r="A250">
        <v>14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1E-4</v>
      </c>
      <c r="I250">
        <v>1E-4</v>
      </c>
      <c r="J250">
        <v>1.83E-2</v>
      </c>
    </row>
    <row r="251" spans="1:10" x14ac:dyDescent="0.3">
      <c r="A251" t="s">
        <v>62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1.2699999999999999E-2</v>
      </c>
    </row>
    <row r="253" spans="1:10" x14ac:dyDescent="0.3">
      <c r="A253">
        <v>2022</v>
      </c>
    </row>
    <row r="255" spans="1:10" x14ac:dyDescent="0.3">
      <c r="A255" t="s">
        <v>11</v>
      </c>
      <c r="B255" s="2">
        <v>0.01</v>
      </c>
      <c r="C255" s="2">
        <v>0.05</v>
      </c>
      <c r="D255" s="2">
        <v>0.1</v>
      </c>
      <c r="E255" s="2">
        <v>0.25</v>
      </c>
      <c r="F255" s="2">
        <v>0.5</v>
      </c>
      <c r="G255" s="2">
        <v>0.75</v>
      </c>
      <c r="H255" s="2">
        <v>0.9</v>
      </c>
      <c r="I255" s="2">
        <v>0.95</v>
      </c>
      <c r="J255" s="2">
        <v>0.99</v>
      </c>
    </row>
    <row r="256" spans="1:10" x14ac:dyDescent="0.3">
      <c r="A256">
        <v>1</v>
      </c>
      <c r="B256">
        <v>205.6994</v>
      </c>
      <c r="C256">
        <v>228.38579999999999</v>
      </c>
      <c r="D256">
        <v>232.70439999999999</v>
      </c>
      <c r="E256">
        <v>236.90770000000001</v>
      </c>
      <c r="F256">
        <v>245.6831</v>
      </c>
      <c r="G256">
        <v>253.18860000000001</v>
      </c>
      <c r="H256">
        <v>259.85329999999999</v>
      </c>
      <c r="I256">
        <v>264.11430000000001</v>
      </c>
      <c r="J256">
        <v>277.2158</v>
      </c>
    </row>
    <row r="257" spans="1:10" x14ac:dyDescent="0.3">
      <c r="A257">
        <v>2</v>
      </c>
      <c r="B257">
        <v>81.131399999999999</v>
      </c>
      <c r="C257">
        <v>102.0517</v>
      </c>
      <c r="D257">
        <v>108.047</v>
      </c>
      <c r="E257">
        <v>127.1931</v>
      </c>
      <c r="F257">
        <v>154.98410000000001</v>
      </c>
      <c r="G257">
        <v>188.05260000000001</v>
      </c>
      <c r="H257">
        <v>230.12119999999999</v>
      </c>
      <c r="I257">
        <v>241.76410000000001</v>
      </c>
      <c r="J257">
        <v>277.1327</v>
      </c>
    </row>
    <row r="258" spans="1:10" x14ac:dyDescent="0.3">
      <c r="A258">
        <v>3</v>
      </c>
      <c r="B258">
        <v>24.969899999999999</v>
      </c>
      <c r="C258">
        <v>37.652200000000001</v>
      </c>
      <c r="D258">
        <v>38.6892</v>
      </c>
      <c r="E258">
        <v>41.7301</v>
      </c>
      <c r="F258">
        <v>49.715800000000002</v>
      </c>
      <c r="G258">
        <v>57.686799999999998</v>
      </c>
      <c r="H258">
        <v>64.943299999999994</v>
      </c>
      <c r="I258">
        <v>72.122600000000006</v>
      </c>
      <c r="J258">
        <v>78.797300000000007</v>
      </c>
    </row>
    <row r="259" spans="1:10" x14ac:dyDescent="0.3">
      <c r="A259">
        <v>4</v>
      </c>
      <c r="B259">
        <v>10.426399999999999</v>
      </c>
      <c r="C259">
        <v>14.541</v>
      </c>
      <c r="D259">
        <v>16.3916</v>
      </c>
      <c r="E259">
        <v>18.788399999999999</v>
      </c>
      <c r="F259">
        <v>21.769200000000001</v>
      </c>
      <c r="G259">
        <v>25.917000000000002</v>
      </c>
      <c r="H259">
        <v>30.4526</v>
      </c>
      <c r="I259">
        <v>34.179099999999998</v>
      </c>
      <c r="J259">
        <v>41.306100000000001</v>
      </c>
    </row>
    <row r="260" spans="1:10" x14ac:dyDescent="0.3">
      <c r="A260">
        <v>5</v>
      </c>
      <c r="B260">
        <v>1.3876999999999999</v>
      </c>
      <c r="C260">
        <v>1.9787999999999999</v>
      </c>
      <c r="D260">
        <v>2.4074</v>
      </c>
      <c r="E260">
        <v>2.8370000000000002</v>
      </c>
      <c r="F260">
        <v>3.4296000000000002</v>
      </c>
      <c r="G260">
        <v>4.2073999999999998</v>
      </c>
      <c r="H260">
        <v>5.1559999999999997</v>
      </c>
      <c r="I260">
        <v>5.5640999999999998</v>
      </c>
      <c r="J260">
        <v>9.7897999999999996</v>
      </c>
    </row>
    <row r="261" spans="1:10" x14ac:dyDescent="0.3">
      <c r="A261">
        <v>6</v>
      </c>
      <c r="B261">
        <v>0.38159999999999999</v>
      </c>
      <c r="C261">
        <v>0.41830000000000001</v>
      </c>
      <c r="D261">
        <v>0.52229999999999999</v>
      </c>
      <c r="E261">
        <v>0.73839999999999995</v>
      </c>
      <c r="F261">
        <v>0.91520000000000001</v>
      </c>
      <c r="G261">
        <v>1.1768000000000001</v>
      </c>
      <c r="H261">
        <v>1.6264000000000001</v>
      </c>
      <c r="I261">
        <v>1.917</v>
      </c>
      <c r="J261">
        <v>3.5026000000000002</v>
      </c>
    </row>
    <row r="262" spans="1:10" x14ac:dyDescent="0.3">
      <c r="A262">
        <v>7</v>
      </c>
      <c r="B262">
        <v>8.6499999999999994E-2</v>
      </c>
      <c r="C262">
        <v>0.1565</v>
      </c>
      <c r="D262">
        <v>0.1888</v>
      </c>
      <c r="E262">
        <v>0.23780000000000001</v>
      </c>
      <c r="F262">
        <v>0.31790000000000002</v>
      </c>
      <c r="G262">
        <v>0.45679999999999998</v>
      </c>
      <c r="H262">
        <v>0.7077</v>
      </c>
      <c r="I262">
        <v>0.85619999999999996</v>
      </c>
      <c r="J262">
        <v>2.3765999999999998</v>
      </c>
    </row>
    <row r="263" spans="1:10" x14ac:dyDescent="0.3">
      <c r="A263">
        <v>8</v>
      </c>
      <c r="B263">
        <v>8.3999999999999995E-3</v>
      </c>
      <c r="C263">
        <v>1.9099999999999999E-2</v>
      </c>
      <c r="D263">
        <v>2.3699999999999999E-2</v>
      </c>
      <c r="E263">
        <v>3.4299999999999997E-2</v>
      </c>
      <c r="F263">
        <v>5.5E-2</v>
      </c>
      <c r="G263">
        <v>8.5000000000000006E-2</v>
      </c>
      <c r="H263">
        <v>0.12809999999999999</v>
      </c>
      <c r="I263">
        <v>0.15340000000000001</v>
      </c>
      <c r="J263">
        <v>0.62260000000000004</v>
      </c>
    </row>
    <row r="264" spans="1:10" x14ac:dyDescent="0.3">
      <c r="A264">
        <v>9</v>
      </c>
      <c r="B264">
        <v>2.5000000000000001E-3</v>
      </c>
      <c r="C264">
        <v>9.4000000000000004E-3</v>
      </c>
      <c r="D264">
        <v>1.23E-2</v>
      </c>
      <c r="E264">
        <v>2.1000000000000001E-2</v>
      </c>
      <c r="F264">
        <v>3.8600000000000002E-2</v>
      </c>
      <c r="G264">
        <v>6.54E-2</v>
      </c>
      <c r="H264">
        <v>0.1043</v>
      </c>
      <c r="I264">
        <v>0.17449999999999999</v>
      </c>
      <c r="J264">
        <v>1.0573999999999999</v>
      </c>
    </row>
    <row r="265" spans="1:10" x14ac:dyDescent="0.3">
      <c r="A265">
        <v>10</v>
      </c>
      <c r="B265">
        <v>1E-4</v>
      </c>
      <c r="C265">
        <v>5.0000000000000001E-4</v>
      </c>
      <c r="D265">
        <v>6.9999999999999999E-4</v>
      </c>
      <c r="E265">
        <v>1.1999999999999999E-3</v>
      </c>
      <c r="F265">
        <v>2.8999999999999998E-3</v>
      </c>
      <c r="G265">
        <v>5.5999999999999999E-3</v>
      </c>
      <c r="H265">
        <v>8.6E-3</v>
      </c>
      <c r="I265">
        <v>1.4500000000000001E-2</v>
      </c>
      <c r="J265">
        <v>0.1176</v>
      </c>
    </row>
    <row r="266" spans="1:10" x14ac:dyDescent="0.3">
      <c r="A266">
        <v>11</v>
      </c>
      <c r="B266">
        <v>0</v>
      </c>
      <c r="C266">
        <v>2.0000000000000001E-4</v>
      </c>
      <c r="D266">
        <v>2.9999999999999997E-4</v>
      </c>
      <c r="E266">
        <v>5.9999999999999995E-4</v>
      </c>
      <c r="F266">
        <v>1.5E-3</v>
      </c>
      <c r="G266">
        <v>2.5999999999999999E-3</v>
      </c>
      <c r="H266">
        <v>6.0000000000000001E-3</v>
      </c>
      <c r="I266">
        <v>0.01</v>
      </c>
      <c r="J266">
        <v>0.1288</v>
      </c>
    </row>
    <row r="267" spans="1:10" x14ac:dyDescent="0.3">
      <c r="A267">
        <v>12</v>
      </c>
      <c r="B267">
        <v>0</v>
      </c>
      <c r="C267">
        <v>0</v>
      </c>
      <c r="D267">
        <v>1E-4</v>
      </c>
      <c r="E267">
        <v>1E-4</v>
      </c>
      <c r="F267">
        <v>5.0000000000000001E-4</v>
      </c>
      <c r="G267">
        <v>1E-3</v>
      </c>
      <c r="H267">
        <v>2.0999999999999999E-3</v>
      </c>
      <c r="I267">
        <v>3.3E-3</v>
      </c>
      <c r="J267">
        <v>9.8900000000000002E-2</v>
      </c>
    </row>
    <row r="268" spans="1:10" x14ac:dyDescent="0.3">
      <c r="A268">
        <v>13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1E-4</v>
      </c>
      <c r="H268">
        <v>2.0000000000000001E-4</v>
      </c>
      <c r="I268">
        <v>2.9999999999999997E-4</v>
      </c>
      <c r="J268">
        <v>1.4E-2</v>
      </c>
    </row>
    <row r="269" spans="1:10" x14ac:dyDescent="0.3">
      <c r="A269">
        <v>14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1E-4</v>
      </c>
      <c r="H269">
        <v>1E-4</v>
      </c>
      <c r="I269">
        <v>2.0000000000000001E-4</v>
      </c>
      <c r="J269">
        <v>1.5900000000000001E-2</v>
      </c>
    </row>
    <row r="270" spans="1:10" x14ac:dyDescent="0.3">
      <c r="A270" t="s">
        <v>62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1E-4</v>
      </c>
      <c r="J270">
        <v>1.6299999999999999E-2</v>
      </c>
    </row>
    <row r="272" spans="1:10" x14ac:dyDescent="0.3">
      <c r="A272">
        <v>2023</v>
      </c>
    </row>
    <row r="274" spans="1:10" x14ac:dyDescent="0.3">
      <c r="A274" t="s">
        <v>11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</row>
    <row r="275" spans="1:10" x14ac:dyDescent="0.3">
      <c r="A275">
        <v>1</v>
      </c>
      <c r="B275">
        <v>221.8014</v>
      </c>
      <c r="C275">
        <v>238.40889999999999</v>
      </c>
      <c r="D275">
        <v>244.3681</v>
      </c>
      <c r="E275">
        <v>254.89089999999999</v>
      </c>
      <c r="F275">
        <v>262.0829</v>
      </c>
      <c r="G275">
        <v>268.22280000000001</v>
      </c>
      <c r="H275">
        <v>275.36709999999999</v>
      </c>
      <c r="I275">
        <v>277.94170000000003</v>
      </c>
      <c r="J275">
        <v>284.37139999999999</v>
      </c>
    </row>
    <row r="276" spans="1:10" x14ac:dyDescent="0.3">
      <c r="A276">
        <v>2</v>
      </c>
      <c r="B276">
        <v>119.9216</v>
      </c>
      <c r="C276">
        <v>134.22929999999999</v>
      </c>
      <c r="D276">
        <v>137.1157</v>
      </c>
      <c r="E276">
        <v>140.84780000000001</v>
      </c>
      <c r="F276">
        <v>146.43989999999999</v>
      </c>
      <c r="G276">
        <v>151.81700000000001</v>
      </c>
      <c r="H276">
        <v>155.8331</v>
      </c>
      <c r="I276">
        <v>158.18860000000001</v>
      </c>
      <c r="J276">
        <v>168.5753</v>
      </c>
    </row>
    <row r="277" spans="1:10" x14ac:dyDescent="0.3">
      <c r="A277">
        <v>3</v>
      </c>
      <c r="B277">
        <v>38.846499999999999</v>
      </c>
      <c r="C277">
        <v>51.125999999999998</v>
      </c>
      <c r="D277">
        <v>56.189399999999999</v>
      </c>
      <c r="E277">
        <v>63.718699999999998</v>
      </c>
      <c r="F277">
        <v>82.118399999999994</v>
      </c>
      <c r="G277">
        <v>100.3817</v>
      </c>
      <c r="H277">
        <v>129.18680000000001</v>
      </c>
      <c r="I277">
        <v>136.09309999999999</v>
      </c>
      <c r="J277">
        <v>157.6524</v>
      </c>
    </row>
    <row r="278" spans="1:10" x14ac:dyDescent="0.3">
      <c r="A278">
        <v>4</v>
      </c>
      <c r="B278">
        <v>9.2520000000000007</v>
      </c>
      <c r="C278">
        <v>14.445399999999999</v>
      </c>
      <c r="D278">
        <v>16.4985</v>
      </c>
      <c r="E278">
        <v>18.828099999999999</v>
      </c>
      <c r="F278">
        <v>23.053100000000001</v>
      </c>
      <c r="G278">
        <v>27.557500000000001</v>
      </c>
      <c r="H278">
        <v>33.200699999999998</v>
      </c>
      <c r="I278">
        <v>35.545000000000002</v>
      </c>
      <c r="J278">
        <v>39.468400000000003</v>
      </c>
    </row>
    <row r="279" spans="1:10" x14ac:dyDescent="0.3">
      <c r="A279">
        <v>5</v>
      </c>
      <c r="B279">
        <v>3.3477999999999999</v>
      </c>
      <c r="C279">
        <v>5.0994999999999999</v>
      </c>
      <c r="D279">
        <v>6.2664</v>
      </c>
      <c r="E279">
        <v>7.4592000000000001</v>
      </c>
      <c r="F279">
        <v>9.2301000000000002</v>
      </c>
      <c r="G279">
        <v>11.605700000000001</v>
      </c>
      <c r="H279">
        <v>14.008599999999999</v>
      </c>
      <c r="I279">
        <v>16.4998</v>
      </c>
      <c r="J279">
        <v>21.572700000000001</v>
      </c>
    </row>
    <row r="280" spans="1:10" x14ac:dyDescent="0.3">
      <c r="A280">
        <v>6</v>
      </c>
      <c r="B280">
        <v>0.39789999999999998</v>
      </c>
      <c r="C280">
        <v>0.71550000000000002</v>
      </c>
      <c r="D280">
        <v>0.87209999999999999</v>
      </c>
      <c r="E280">
        <v>1.1338999999999999</v>
      </c>
      <c r="F280">
        <v>1.4137</v>
      </c>
      <c r="G280">
        <v>1.7988</v>
      </c>
      <c r="H280">
        <v>2.3773</v>
      </c>
      <c r="I280">
        <v>2.6137000000000001</v>
      </c>
      <c r="J280">
        <v>5.0445000000000002</v>
      </c>
    </row>
    <row r="281" spans="1:10" x14ac:dyDescent="0.3">
      <c r="A281">
        <v>7</v>
      </c>
      <c r="B281">
        <v>0.1157</v>
      </c>
      <c r="C281">
        <v>0.13900000000000001</v>
      </c>
      <c r="D281">
        <v>0.2051</v>
      </c>
      <c r="E281">
        <v>0.27439999999999998</v>
      </c>
      <c r="F281">
        <v>0.3876</v>
      </c>
      <c r="G281">
        <v>0.5222</v>
      </c>
      <c r="H281">
        <v>0.73</v>
      </c>
      <c r="I281">
        <v>0.92220000000000002</v>
      </c>
      <c r="J281">
        <v>1.8130999999999999</v>
      </c>
    </row>
    <row r="282" spans="1:10" x14ac:dyDescent="0.3">
      <c r="A282">
        <v>8</v>
      </c>
      <c r="B282">
        <v>2.7199999999999998E-2</v>
      </c>
      <c r="C282">
        <v>6.2600000000000003E-2</v>
      </c>
      <c r="D282">
        <v>6.6600000000000006E-2</v>
      </c>
      <c r="E282">
        <v>9.1300000000000006E-2</v>
      </c>
      <c r="F282">
        <v>0.1368</v>
      </c>
      <c r="G282">
        <v>0.19800000000000001</v>
      </c>
      <c r="H282">
        <v>0.33200000000000002</v>
      </c>
      <c r="I282">
        <v>0.38619999999999999</v>
      </c>
      <c r="J282">
        <v>1.2423</v>
      </c>
    </row>
    <row r="283" spans="1:10" x14ac:dyDescent="0.3">
      <c r="A283">
        <v>9</v>
      </c>
      <c r="B283">
        <v>3.0999999999999999E-3</v>
      </c>
      <c r="C283">
        <v>7.7000000000000002E-3</v>
      </c>
      <c r="D283">
        <v>9.5999999999999992E-3</v>
      </c>
      <c r="E283">
        <v>1.4E-2</v>
      </c>
      <c r="F283">
        <v>2.2499999999999999E-2</v>
      </c>
      <c r="G283">
        <v>3.6999999999999998E-2</v>
      </c>
      <c r="H283">
        <v>6.1899999999999997E-2</v>
      </c>
      <c r="I283">
        <v>6.9800000000000001E-2</v>
      </c>
      <c r="J283">
        <v>0.3286</v>
      </c>
    </row>
    <row r="284" spans="1:10" x14ac:dyDescent="0.3">
      <c r="A284">
        <v>10</v>
      </c>
      <c r="B284">
        <v>1E-3</v>
      </c>
      <c r="C284">
        <v>3.3999999999999998E-3</v>
      </c>
      <c r="D284">
        <v>5.1999999999999998E-3</v>
      </c>
      <c r="E284">
        <v>9.2999999999999992E-3</v>
      </c>
      <c r="F284">
        <v>1.5599999999999999E-2</v>
      </c>
      <c r="G284">
        <v>2.8400000000000002E-2</v>
      </c>
      <c r="H284">
        <v>4.9299999999999997E-2</v>
      </c>
      <c r="I284">
        <v>7.2900000000000006E-2</v>
      </c>
      <c r="J284">
        <v>0.56269999999999998</v>
      </c>
    </row>
    <row r="285" spans="1:10" x14ac:dyDescent="0.3">
      <c r="A285">
        <v>11</v>
      </c>
      <c r="B285">
        <v>0</v>
      </c>
      <c r="C285">
        <v>2.0000000000000001E-4</v>
      </c>
      <c r="D285">
        <v>2.9999999999999997E-4</v>
      </c>
      <c r="E285">
        <v>5.9999999999999995E-4</v>
      </c>
      <c r="F285">
        <v>1.1999999999999999E-3</v>
      </c>
      <c r="G285">
        <v>2.5000000000000001E-3</v>
      </c>
      <c r="H285">
        <v>4.4000000000000003E-3</v>
      </c>
      <c r="I285">
        <v>7.1999999999999998E-3</v>
      </c>
      <c r="J285">
        <v>6.3E-2</v>
      </c>
    </row>
    <row r="286" spans="1:10" x14ac:dyDescent="0.3">
      <c r="A286">
        <v>12</v>
      </c>
      <c r="B286">
        <v>0</v>
      </c>
      <c r="C286">
        <v>1E-4</v>
      </c>
      <c r="D286">
        <v>1E-4</v>
      </c>
      <c r="E286">
        <v>2.9999999999999997E-4</v>
      </c>
      <c r="F286">
        <v>5.9999999999999995E-4</v>
      </c>
      <c r="G286">
        <v>1.1999999999999999E-3</v>
      </c>
      <c r="H286">
        <v>3.0000000000000001E-3</v>
      </c>
      <c r="I286">
        <v>4.7000000000000002E-3</v>
      </c>
      <c r="J286">
        <v>6.93E-2</v>
      </c>
    </row>
    <row r="287" spans="1:10" x14ac:dyDescent="0.3">
      <c r="A287">
        <v>13</v>
      </c>
      <c r="B287">
        <v>0</v>
      </c>
      <c r="C287">
        <v>0</v>
      </c>
      <c r="D287">
        <v>0</v>
      </c>
      <c r="E287">
        <v>1E-4</v>
      </c>
      <c r="F287">
        <v>2.0000000000000001E-4</v>
      </c>
      <c r="G287">
        <v>5.0000000000000001E-4</v>
      </c>
      <c r="H287">
        <v>1E-3</v>
      </c>
      <c r="I287">
        <v>1.6000000000000001E-3</v>
      </c>
      <c r="J287">
        <v>5.3400000000000003E-2</v>
      </c>
    </row>
    <row r="288" spans="1:10" x14ac:dyDescent="0.3">
      <c r="A288">
        <v>14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1E-4</v>
      </c>
      <c r="I288">
        <v>1E-4</v>
      </c>
      <c r="J288">
        <v>7.6E-3</v>
      </c>
    </row>
    <row r="289" spans="1:10" x14ac:dyDescent="0.3">
      <c r="A289" t="s">
        <v>62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1E-4</v>
      </c>
      <c r="I289">
        <v>1E-4</v>
      </c>
      <c r="J289">
        <v>1.7500000000000002E-2</v>
      </c>
    </row>
    <row r="291" spans="1:10" x14ac:dyDescent="0.3">
      <c r="A291">
        <v>2024</v>
      </c>
    </row>
    <row r="293" spans="1:10" x14ac:dyDescent="0.3">
      <c r="A293" t="s">
        <v>11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</row>
    <row r="294" spans="1:10" x14ac:dyDescent="0.3">
      <c r="A294">
        <v>1</v>
      </c>
      <c r="B294">
        <v>247.78200000000001</v>
      </c>
      <c r="C294">
        <v>256.52969999999999</v>
      </c>
      <c r="D294">
        <v>262.7627</v>
      </c>
      <c r="E294">
        <v>268.60289999999998</v>
      </c>
      <c r="F294">
        <v>277.98099999999999</v>
      </c>
      <c r="G294">
        <v>282.714</v>
      </c>
      <c r="H294">
        <v>290.20350000000002</v>
      </c>
      <c r="I294">
        <v>290.8759</v>
      </c>
      <c r="J294">
        <v>293.79309999999998</v>
      </c>
    </row>
    <row r="295" spans="1:10" x14ac:dyDescent="0.3">
      <c r="A295">
        <v>2</v>
      </c>
      <c r="B295">
        <v>130.7413</v>
      </c>
      <c r="C295">
        <v>141.4982</v>
      </c>
      <c r="D295">
        <v>145.3485</v>
      </c>
      <c r="E295">
        <v>152.98349999999999</v>
      </c>
      <c r="F295">
        <v>158.16059999999999</v>
      </c>
      <c r="G295">
        <v>161.9554</v>
      </c>
      <c r="H295">
        <v>167.3466</v>
      </c>
      <c r="I295">
        <v>169.28039999999999</v>
      </c>
      <c r="J295">
        <v>172.5829</v>
      </c>
    </row>
    <row r="296" spans="1:10" x14ac:dyDescent="0.3">
      <c r="A296">
        <v>3</v>
      </c>
      <c r="B296">
        <v>61.317</v>
      </c>
      <c r="C296">
        <v>70.075299999999999</v>
      </c>
      <c r="D296">
        <v>72.945700000000002</v>
      </c>
      <c r="E296">
        <v>77.284800000000004</v>
      </c>
      <c r="F296">
        <v>81.335599999999999</v>
      </c>
      <c r="G296">
        <v>85.371600000000001</v>
      </c>
      <c r="H296">
        <v>89.822900000000004</v>
      </c>
      <c r="I296">
        <v>92.444000000000003</v>
      </c>
      <c r="J296">
        <v>98.638099999999994</v>
      </c>
    </row>
    <row r="297" spans="1:10" x14ac:dyDescent="0.3">
      <c r="A297">
        <v>4</v>
      </c>
      <c r="B297">
        <v>16.496200000000002</v>
      </c>
      <c r="C297">
        <v>22.894400000000001</v>
      </c>
      <c r="D297">
        <v>25.199400000000001</v>
      </c>
      <c r="E297">
        <v>29.540099999999999</v>
      </c>
      <c r="F297">
        <v>41.5837</v>
      </c>
      <c r="G297">
        <v>51.376800000000003</v>
      </c>
      <c r="H297">
        <v>68.858599999999996</v>
      </c>
      <c r="I297">
        <v>73.955500000000001</v>
      </c>
      <c r="J297">
        <v>87.148399999999995</v>
      </c>
    </row>
    <row r="298" spans="1:10" x14ac:dyDescent="0.3">
      <c r="A298">
        <v>5</v>
      </c>
      <c r="B298">
        <v>3.6351</v>
      </c>
      <c r="C298">
        <v>5.5586000000000002</v>
      </c>
      <c r="D298">
        <v>6.8818000000000001</v>
      </c>
      <c r="E298">
        <v>8.5707000000000004</v>
      </c>
      <c r="F298">
        <v>11.0382</v>
      </c>
      <c r="G298">
        <v>13.4305</v>
      </c>
      <c r="H298">
        <v>17.198899999999998</v>
      </c>
      <c r="I298">
        <v>18.237500000000001</v>
      </c>
      <c r="J298">
        <v>20.606000000000002</v>
      </c>
    </row>
    <row r="299" spans="1:10" x14ac:dyDescent="0.3">
      <c r="A299">
        <v>6</v>
      </c>
      <c r="B299">
        <v>1.2205999999999999</v>
      </c>
      <c r="C299">
        <v>2.0125000000000002</v>
      </c>
      <c r="D299">
        <v>2.5996000000000001</v>
      </c>
      <c r="E299">
        <v>3.2816999999999998</v>
      </c>
      <c r="F299">
        <v>4.3057999999999996</v>
      </c>
      <c r="G299">
        <v>5.5530999999999997</v>
      </c>
      <c r="H299">
        <v>7.0354000000000001</v>
      </c>
      <c r="I299">
        <v>8.3315999999999999</v>
      </c>
      <c r="J299">
        <v>11.7843</v>
      </c>
    </row>
    <row r="300" spans="1:10" x14ac:dyDescent="0.3">
      <c r="A300">
        <v>7</v>
      </c>
      <c r="B300">
        <v>0.1421</v>
      </c>
      <c r="C300">
        <v>0.30299999999999999</v>
      </c>
      <c r="D300">
        <v>0.36199999999999999</v>
      </c>
      <c r="E300">
        <v>0.49819999999999998</v>
      </c>
      <c r="F300">
        <v>0.65139999999999998</v>
      </c>
      <c r="G300">
        <v>0.89370000000000005</v>
      </c>
      <c r="H300">
        <v>1.242</v>
      </c>
      <c r="I300">
        <v>1.3664000000000001</v>
      </c>
      <c r="J300">
        <v>2.7696000000000001</v>
      </c>
    </row>
    <row r="301" spans="1:10" x14ac:dyDescent="0.3">
      <c r="A301">
        <v>8</v>
      </c>
      <c r="B301">
        <v>4.3099999999999999E-2</v>
      </c>
      <c r="C301">
        <v>5.9700000000000003E-2</v>
      </c>
      <c r="D301">
        <v>8.2299999999999998E-2</v>
      </c>
      <c r="E301">
        <v>0.12740000000000001</v>
      </c>
      <c r="F301">
        <v>0.1804</v>
      </c>
      <c r="G301">
        <v>0.25440000000000002</v>
      </c>
      <c r="H301">
        <v>0.36149999999999999</v>
      </c>
      <c r="I301">
        <v>0.4945</v>
      </c>
      <c r="J301">
        <v>1.0042</v>
      </c>
    </row>
    <row r="302" spans="1:10" x14ac:dyDescent="0.3">
      <c r="A302">
        <v>9</v>
      </c>
      <c r="B302">
        <v>1.0699999999999999E-2</v>
      </c>
      <c r="C302">
        <v>2.5499999999999998E-2</v>
      </c>
      <c r="D302">
        <v>2.93E-2</v>
      </c>
      <c r="E302">
        <v>4.1200000000000001E-2</v>
      </c>
      <c r="F302">
        <v>6.6299999999999998E-2</v>
      </c>
      <c r="G302">
        <v>9.4100000000000003E-2</v>
      </c>
      <c r="H302">
        <v>0.16289999999999999</v>
      </c>
      <c r="I302">
        <v>0.1953</v>
      </c>
      <c r="J302">
        <v>0.69389999999999996</v>
      </c>
    </row>
    <row r="303" spans="1:10" x14ac:dyDescent="0.3">
      <c r="A303">
        <v>10</v>
      </c>
      <c r="B303">
        <v>1.4E-3</v>
      </c>
      <c r="C303">
        <v>3.5000000000000001E-3</v>
      </c>
      <c r="D303">
        <v>4.0000000000000001E-3</v>
      </c>
      <c r="E303">
        <v>6.7000000000000002E-3</v>
      </c>
      <c r="F303">
        <v>1.06E-2</v>
      </c>
      <c r="G303">
        <v>1.7899999999999999E-2</v>
      </c>
      <c r="H303">
        <v>2.9399999999999999E-2</v>
      </c>
      <c r="I303">
        <v>3.6999999999999998E-2</v>
      </c>
      <c r="J303">
        <v>0.18490000000000001</v>
      </c>
    </row>
    <row r="304" spans="1:10" x14ac:dyDescent="0.3">
      <c r="A304">
        <v>11</v>
      </c>
      <c r="B304">
        <v>4.0000000000000002E-4</v>
      </c>
      <c r="C304">
        <v>1.6000000000000001E-3</v>
      </c>
      <c r="D304">
        <v>2.5000000000000001E-3</v>
      </c>
      <c r="E304">
        <v>4.1999999999999997E-3</v>
      </c>
      <c r="F304">
        <v>7.7000000000000002E-3</v>
      </c>
      <c r="G304">
        <v>1.43E-2</v>
      </c>
      <c r="H304">
        <v>2.5399999999999999E-2</v>
      </c>
      <c r="I304">
        <v>3.8800000000000001E-2</v>
      </c>
      <c r="J304">
        <v>0.31830000000000003</v>
      </c>
    </row>
    <row r="305" spans="1:10" x14ac:dyDescent="0.3">
      <c r="A305">
        <v>12</v>
      </c>
      <c r="B305">
        <v>0</v>
      </c>
      <c r="C305">
        <v>1E-4</v>
      </c>
      <c r="D305">
        <v>1E-4</v>
      </c>
      <c r="E305">
        <v>2.9999999999999997E-4</v>
      </c>
      <c r="F305">
        <v>5.9999999999999995E-4</v>
      </c>
      <c r="G305">
        <v>1.1999999999999999E-3</v>
      </c>
      <c r="H305">
        <v>2.3999999999999998E-3</v>
      </c>
      <c r="I305">
        <v>3.7000000000000002E-3</v>
      </c>
      <c r="J305">
        <v>3.5799999999999998E-2</v>
      </c>
    </row>
    <row r="306" spans="1:10" x14ac:dyDescent="0.3">
      <c r="A306">
        <v>13</v>
      </c>
      <c r="B306">
        <v>0</v>
      </c>
      <c r="C306">
        <v>0</v>
      </c>
      <c r="D306">
        <v>1E-4</v>
      </c>
      <c r="E306">
        <v>1E-4</v>
      </c>
      <c r="F306">
        <v>2.9999999999999997E-4</v>
      </c>
      <c r="G306">
        <v>5.9999999999999995E-4</v>
      </c>
      <c r="H306">
        <v>1.6000000000000001E-3</v>
      </c>
      <c r="I306">
        <v>2.5000000000000001E-3</v>
      </c>
      <c r="J306">
        <v>3.95E-2</v>
      </c>
    </row>
    <row r="307" spans="1:10" x14ac:dyDescent="0.3">
      <c r="A307">
        <v>14</v>
      </c>
      <c r="B307">
        <v>0</v>
      </c>
      <c r="C307">
        <v>0</v>
      </c>
      <c r="D307">
        <v>0</v>
      </c>
      <c r="E307">
        <v>0</v>
      </c>
      <c r="F307">
        <v>1E-4</v>
      </c>
      <c r="G307">
        <v>2.0000000000000001E-4</v>
      </c>
      <c r="H307">
        <v>5.0000000000000001E-4</v>
      </c>
      <c r="I307">
        <v>8.9999999999999998E-4</v>
      </c>
      <c r="J307">
        <v>3.0499999999999999E-2</v>
      </c>
    </row>
    <row r="308" spans="1:10" x14ac:dyDescent="0.3">
      <c r="A308" t="s">
        <v>62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1.44E-2</v>
      </c>
    </row>
    <row r="310" spans="1:10" x14ac:dyDescent="0.3">
      <c r="A310">
        <v>2025</v>
      </c>
    </row>
    <row r="312" spans="1:10" x14ac:dyDescent="0.3">
      <c r="A312" t="s">
        <v>11</v>
      </c>
      <c r="B312" s="2">
        <v>0.01</v>
      </c>
      <c r="C312" s="2">
        <v>0.05</v>
      </c>
      <c r="D312" s="2">
        <v>0.1</v>
      </c>
      <c r="E312" s="2">
        <v>0.25</v>
      </c>
      <c r="F312" s="2">
        <v>0.5</v>
      </c>
      <c r="G312" s="2">
        <v>0.75</v>
      </c>
      <c r="H312" s="2">
        <v>0.9</v>
      </c>
      <c r="I312" s="2">
        <v>0.95</v>
      </c>
      <c r="J312" s="2">
        <v>0.99</v>
      </c>
    </row>
    <row r="313" spans="1:10" x14ac:dyDescent="0.3">
      <c r="A313">
        <v>1</v>
      </c>
      <c r="B313">
        <v>263.99009999999998</v>
      </c>
      <c r="C313">
        <v>271.06900000000002</v>
      </c>
      <c r="D313">
        <v>274.43049999999999</v>
      </c>
      <c r="E313">
        <v>279.65309999999999</v>
      </c>
      <c r="F313">
        <v>285.25</v>
      </c>
      <c r="G313">
        <v>288.52159999999998</v>
      </c>
      <c r="H313">
        <v>294.10230000000001</v>
      </c>
      <c r="I313">
        <v>294.4905</v>
      </c>
      <c r="J313">
        <v>296.62299999999999</v>
      </c>
    </row>
    <row r="314" spans="1:10" x14ac:dyDescent="0.3">
      <c r="A314">
        <v>2</v>
      </c>
      <c r="B314">
        <v>147.78899999999999</v>
      </c>
      <c r="C314">
        <v>153.53749999999999</v>
      </c>
      <c r="D314">
        <v>157.94489999999999</v>
      </c>
      <c r="E314">
        <v>162.06790000000001</v>
      </c>
      <c r="F314">
        <v>168.39429999999999</v>
      </c>
      <c r="G314">
        <v>171.66759999999999</v>
      </c>
      <c r="H314">
        <v>176.90520000000001</v>
      </c>
      <c r="I314">
        <v>177.39179999999999</v>
      </c>
      <c r="J314">
        <v>179.43299999999999</v>
      </c>
    </row>
    <row r="315" spans="1:10" x14ac:dyDescent="0.3">
      <c r="A315">
        <v>3</v>
      </c>
      <c r="B315">
        <v>69.485500000000002</v>
      </c>
      <c r="C315">
        <v>77.428700000000006</v>
      </c>
      <c r="D315">
        <v>79.711399999999998</v>
      </c>
      <c r="E315">
        <v>85.488500000000002</v>
      </c>
      <c r="F315">
        <v>90.4465</v>
      </c>
      <c r="G315">
        <v>92.977800000000002</v>
      </c>
      <c r="H315">
        <v>98.103399999999993</v>
      </c>
      <c r="I315">
        <v>99.346599999999995</v>
      </c>
      <c r="J315">
        <v>101.40470000000001</v>
      </c>
    </row>
    <row r="316" spans="1:10" x14ac:dyDescent="0.3">
      <c r="A316">
        <v>4</v>
      </c>
      <c r="B316">
        <v>28.177199999999999</v>
      </c>
      <c r="C316">
        <v>33.949100000000001</v>
      </c>
      <c r="D316">
        <v>35.645000000000003</v>
      </c>
      <c r="E316">
        <v>39.132199999999997</v>
      </c>
      <c r="F316">
        <v>42.738399999999999</v>
      </c>
      <c r="G316">
        <v>45.528700000000001</v>
      </c>
      <c r="H316">
        <v>49.180399999999999</v>
      </c>
      <c r="I316">
        <v>51.344499999999996</v>
      </c>
      <c r="J316">
        <v>54.298900000000003</v>
      </c>
    </row>
    <row r="317" spans="1:10" x14ac:dyDescent="0.3">
      <c r="A317">
        <v>5</v>
      </c>
      <c r="B317">
        <v>7.274</v>
      </c>
      <c r="C317">
        <v>10.538</v>
      </c>
      <c r="D317">
        <v>12.175800000000001</v>
      </c>
      <c r="E317">
        <v>14.573700000000001</v>
      </c>
      <c r="F317">
        <v>21.483899999999998</v>
      </c>
      <c r="G317">
        <v>26.5688</v>
      </c>
      <c r="H317">
        <v>36.3187</v>
      </c>
      <c r="I317">
        <v>40.280999999999999</v>
      </c>
      <c r="J317">
        <v>48.257899999999999</v>
      </c>
    </row>
    <row r="318" spans="1:10" x14ac:dyDescent="0.3">
      <c r="A318">
        <v>6</v>
      </c>
      <c r="B318">
        <v>1.5058</v>
      </c>
      <c r="C318">
        <v>2.3900999999999999</v>
      </c>
      <c r="D318">
        <v>3.1747000000000001</v>
      </c>
      <c r="E318">
        <v>4.1192000000000002</v>
      </c>
      <c r="F318">
        <v>5.4950000000000001</v>
      </c>
      <c r="G318">
        <v>6.7969999999999997</v>
      </c>
      <c r="H318">
        <v>9.0487000000000002</v>
      </c>
      <c r="I318">
        <v>9.7592999999999996</v>
      </c>
      <c r="J318">
        <v>11.0952</v>
      </c>
    </row>
    <row r="319" spans="1:10" x14ac:dyDescent="0.3">
      <c r="A319">
        <v>7</v>
      </c>
      <c r="B319">
        <v>0.50790000000000002</v>
      </c>
      <c r="C319">
        <v>0.90180000000000005</v>
      </c>
      <c r="D319">
        <v>1.1882999999999999</v>
      </c>
      <c r="E319">
        <v>1.5827</v>
      </c>
      <c r="F319">
        <v>2.1903000000000001</v>
      </c>
      <c r="G319">
        <v>2.8127</v>
      </c>
      <c r="H319">
        <v>3.7778999999999998</v>
      </c>
      <c r="I319">
        <v>4.5308000000000002</v>
      </c>
      <c r="J319">
        <v>6.6360999999999999</v>
      </c>
    </row>
    <row r="320" spans="1:10" x14ac:dyDescent="0.3">
      <c r="A320">
        <v>8</v>
      </c>
      <c r="B320">
        <v>0.06</v>
      </c>
      <c r="C320">
        <v>0.14380000000000001</v>
      </c>
      <c r="D320">
        <v>0.16750000000000001</v>
      </c>
      <c r="E320">
        <v>0.2452</v>
      </c>
      <c r="F320">
        <v>0.33550000000000002</v>
      </c>
      <c r="G320">
        <v>0.46260000000000001</v>
      </c>
      <c r="H320">
        <v>0.66200000000000003</v>
      </c>
      <c r="I320">
        <v>0.74980000000000002</v>
      </c>
      <c r="J320">
        <v>1.5355000000000001</v>
      </c>
    </row>
    <row r="321" spans="1:10" x14ac:dyDescent="0.3">
      <c r="A321">
        <v>9</v>
      </c>
      <c r="B321">
        <v>1.8499999999999999E-2</v>
      </c>
      <c r="C321">
        <v>2.87E-2</v>
      </c>
      <c r="D321">
        <v>3.9300000000000002E-2</v>
      </c>
      <c r="E321">
        <v>6.3799999999999996E-2</v>
      </c>
      <c r="F321">
        <v>9.3600000000000003E-2</v>
      </c>
      <c r="G321">
        <v>0.13600000000000001</v>
      </c>
      <c r="H321">
        <v>0.19439999999999999</v>
      </c>
      <c r="I321">
        <v>0.26950000000000002</v>
      </c>
      <c r="J321">
        <v>0.57550000000000001</v>
      </c>
    </row>
    <row r="322" spans="1:10" x14ac:dyDescent="0.3">
      <c r="A322">
        <v>10</v>
      </c>
      <c r="B322">
        <v>4.8999999999999998E-3</v>
      </c>
      <c r="C322">
        <v>1.14E-2</v>
      </c>
      <c r="D322">
        <v>1.4200000000000001E-2</v>
      </c>
      <c r="E322">
        <v>2.01E-2</v>
      </c>
      <c r="F322">
        <v>3.39E-2</v>
      </c>
      <c r="G322">
        <v>5.0700000000000002E-2</v>
      </c>
      <c r="H322">
        <v>8.8300000000000003E-2</v>
      </c>
      <c r="I322">
        <v>0.1075</v>
      </c>
      <c r="J322">
        <v>0.40050000000000002</v>
      </c>
    </row>
    <row r="323" spans="1:10" x14ac:dyDescent="0.3">
      <c r="A323">
        <v>11</v>
      </c>
      <c r="B323">
        <v>6.9999999999999999E-4</v>
      </c>
      <c r="C323">
        <v>1.6999999999999999E-3</v>
      </c>
      <c r="D323">
        <v>1.9E-3</v>
      </c>
      <c r="E323">
        <v>3.3999999999999998E-3</v>
      </c>
      <c r="F323">
        <v>5.4999999999999997E-3</v>
      </c>
      <c r="G323">
        <v>9.4000000000000004E-3</v>
      </c>
      <c r="H323">
        <v>1.6500000000000001E-2</v>
      </c>
      <c r="I323">
        <v>2.07E-2</v>
      </c>
      <c r="J323">
        <v>0.1072</v>
      </c>
    </row>
    <row r="324" spans="1:10" x14ac:dyDescent="0.3">
      <c r="A324">
        <v>12</v>
      </c>
      <c r="B324">
        <v>2.0000000000000001E-4</v>
      </c>
      <c r="C324">
        <v>6.9999999999999999E-4</v>
      </c>
      <c r="D324">
        <v>1.1999999999999999E-3</v>
      </c>
      <c r="E324">
        <v>2.0999999999999999E-3</v>
      </c>
      <c r="F324">
        <v>3.8999999999999998E-3</v>
      </c>
      <c r="G324">
        <v>7.4999999999999997E-3</v>
      </c>
      <c r="H324">
        <v>1.4500000000000001E-2</v>
      </c>
      <c r="I324">
        <v>2.18E-2</v>
      </c>
      <c r="J324">
        <v>0.18540000000000001</v>
      </c>
    </row>
    <row r="325" spans="1:10" x14ac:dyDescent="0.3">
      <c r="A325">
        <v>13</v>
      </c>
      <c r="B325">
        <v>0</v>
      </c>
      <c r="C325">
        <v>0</v>
      </c>
      <c r="D325">
        <v>1E-4</v>
      </c>
      <c r="E325">
        <v>1E-4</v>
      </c>
      <c r="F325">
        <v>2.9999999999999997E-4</v>
      </c>
      <c r="G325">
        <v>5.9999999999999995E-4</v>
      </c>
      <c r="H325">
        <v>1.2999999999999999E-3</v>
      </c>
      <c r="I325">
        <v>1.9E-3</v>
      </c>
      <c r="J325">
        <v>2.0899999999999998E-2</v>
      </c>
    </row>
    <row r="326" spans="1:10" x14ac:dyDescent="0.3">
      <c r="A326">
        <v>14</v>
      </c>
      <c r="B326">
        <v>0</v>
      </c>
      <c r="C326">
        <v>0</v>
      </c>
      <c r="D326">
        <v>0</v>
      </c>
      <c r="E326">
        <v>1E-4</v>
      </c>
      <c r="F326">
        <v>2.0000000000000001E-4</v>
      </c>
      <c r="G326">
        <v>2.9999999999999997E-4</v>
      </c>
      <c r="H326">
        <v>8.9999999999999998E-4</v>
      </c>
      <c r="I326">
        <v>1.4E-3</v>
      </c>
      <c r="J326">
        <v>2.3099999999999999E-2</v>
      </c>
    </row>
    <row r="327" spans="1:10" x14ac:dyDescent="0.3">
      <c r="A327" t="s">
        <v>62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2.0000000000000001E-4</v>
      </c>
      <c r="H327">
        <v>2.9999999999999997E-4</v>
      </c>
      <c r="I327">
        <v>5.9999999999999995E-4</v>
      </c>
      <c r="J327">
        <v>2.63E-2</v>
      </c>
    </row>
    <row r="329" spans="1:10" x14ac:dyDescent="0.3">
      <c r="A329">
        <v>2026</v>
      </c>
    </row>
    <row r="331" spans="1:10" x14ac:dyDescent="0.3">
      <c r="A331" t="s">
        <v>11</v>
      </c>
      <c r="B331" s="2">
        <v>0.01</v>
      </c>
      <c r="C331" s="2">
        <v>0.05</v>
      </c>
      <c r="D331" s="2">
        <v>0.1</v>
      </c>
      <c r="E331" s="2">
        <v>0.25</v>
      </c>
      <c r="F331" s="2">
        <v>0.5</v>
      </c>
      <c r="G331" s="2">
        <v>0.75</v>
      </c>
      <c r="H331" s="2">
        <v>0.9</v>
      </c>
      <c r="I331" s="2">
        <v>0.95</v>
      </c>
      <c r="J331" s="2">
        <v>0.99</v>
      </c>
    </row>
    <row r="332" spans="1:10" x14ac:dyDescent="0.3">
      <c r="A332">
        <v>1</v>
      </c>
      <c r="B332">
        <v>275.18990000000002</v>
      </c>
      <c r="C332">
        <v>280.95729999999998</v>
      </c>
      <c r="D332">
        <v>282.92320000000001</v>
      </c>
      <c r="E332">
        <v>286.81720000000001</v>
      </c>
      <c r="F332">
        <v>290.55860000000001</v>
      </c>
      <c r="G332">
        <v>292.6003</v>
      </c>
      <c r="H332">
        <v>296.71019999999999</v>
      </c>
      <c r="I332">
        <v>297.0163</v>
      </c>
      <c r="J332">
        <v>298.53100000000001</v>
      </c>
    </row>
    <row r="333" spans="1:10" x14ac:dyDescent="0.3">
      <c r="A333">
        <v>2</v>
      </c>
      <c r="B333">
        <v>158.78739999999999</v>
      </c>
      <c r="C333">
        <v>163.69810000000001</v>
      </c>
      <c r="D333">
        <v>165.9742</v>
      </c>
      <c r="E333">
        <v>169.5899</v>
      </c>
      <c r="F333">
        <v>173.4187</v>
      </c>
      <c r="G333">
        <v>175.6884</v>
      </c>
      <c r="H333">
        <v>179.58590000000001</v>
      </c>
      <c r="I333">
        <v>179.87620000000001</v>
      </c>
      <c r="J333">
        <v>181.37960000000001</v>
      </c>
    </row>
    <row r="334" spans="1:10" x14ac:dyDescent="0.3">
      <c r="A334">
        <v>3</v>
      </c>
      <c r="B334">
        <v>81.600800000000007</v>
      </c>
      <c r="C334">
        <v>85.954899999999995</v>
      </c>
      <c r="D334">
        <v>89.393900000000002</v>
      </c>
      <c r="E334">
        <v>92.848100000000002</v>
      </c>
      <c r="F334">
        <v>97.614999999999995</v>
      </c>
      <c r="G334">
        <v>100.256</v>
      </c>
      <c r="H334">
        <v>104.5979</v>
      </c>
      <c r="I334">
        <v>104.99550000000001</v>
      </c>
      <c r="J334">
        <v>106.6828</v>
      </c>
    </row>
    <row r="335" spans="1:10" x14ac:dyDescent="0.3">
      <c r="A335">
        <v>4</v>
      </c>
      <c r="B335">
        <v>34.375900000000001</v>
      </c>
      <c r="C335">
        <v>39.857300000000002</v>
      </c>
      <c r="D335">
        <v>41.272500000000001</v>
      </c>
      <c r="E335">
        <v>45.454000000000001</v>
      </c>
      <c r="F335">
        <v>49.266300000000001</v>
      </c>
      <c r="G335">
        <v>51.162799999999997</v>
      </c>
      <c r="H335">
        <v>55.365099999999998</v>
      </c>
      <c r="I335">
        <v>56.1233</v>
      </c>
      <c r="J335">
        <v>57.709899999999998</v>
      </c>
    </row>
    <row r="336" spans="1:10" x14ac:dyDescent="0.3">
      <c r="A336">
        <v>5</v>
      </c>
      <c r="B336">
        <v>13.1975</v>
      </c>
      <c r="C336">
        <v>16.6952</v>
      </c>
      <c r="D336">
        <v>17.651599999999998</v>
      </c>
      <c r="E336">
        <v>20.2835</v>
      </c>
      <c r="F336">
        <v>22.679600000000001</v>
      </c>
      <c r="G336">
        <v>24.3963</v>
      </c>
      <c r="H336">
        <v>27.2791</v>
      </c>
      <c r="I336">
        <v>28.473500000000001</v>
      </c>
      <c r="J336">
        <v>29.912199999999999</v>
      </c>
    </row>
    <row r="337" spans="1:10" x14ac:dyDescent="0.3">
      <c r="A337">
        <v>6</v>
      </c>
      <c r="B337">
        <v>3.4382999999999999</v>
      </c>
      <c r="C337">
        <v>5.1386000000000003</v>
      </c>
      <c r="D337">
        <v>6.1740000000000004</v>
      </c>
      <c r="E337">
        <v>7.3409000000000004</v>
      </c>
      <c r="F337">
        <v>11.1938</v>
      </c>
      <c r="G337">
        <v>14.1348</v>
      </c>
      <c r="H337">
        <v>19.866599999999998</v>
      </c>
      <c r="I337">
        <v>22.224599999999999</v>
      </c>
      <c r="J337">
        <v>26.966000000000001</v>
      </c>
    </row>
    <row r="338" spans="1:10" x14ac:dyDescent="0.3">
      <c r="A338">
        <v>7</v>
      </c>
      <c r="B338">
        <v>0.69530000000000003</v>
      </c>
      <c r="C338">
        <v>1.1361000000000001</v>
      </c>
      <c r="D338">
        <v>1.5779000000000001</v>
      </c>
      <c r="E338">
        <v>2.1499000000000001</v>
      </c>
      <c r="F338">
        <v>2.8972000000000002</v>
      </c>
      <c r="G338">
        <v>3.6354000000000002</v>
      </c>
      <c r="H338">
        <v>4.8734000000000002</v>
      </c>
      <c r="I338">
        <v>5.5669000000000004</v>
      </c>
      <c r="J338">
        <v>6.1534000000000004</v>
      </c>
    </row>
    <row r="339" spans="1:10" x14ac:dyDescent="0.3">
      <c r="A339">
        <v>8</v>
      </c>
      <c r="B339">
        <v>0.23760000000000001</v>
      </c>
      <c r="C339">
        <v>0.44440000000000002</v>
      </c>
      <c r="D339">
        <v>0.58989999999999998</v>
      </c>
      <c r="E339">
        <v>0.81799999999999995</v>
      </c>
      <c r="F339">
        <v>1.1711</v>
      </c>
      <c r="G339">
        <v>1.5021</v>
      </c>
      <c r="H339">
        <v>2.0746000000000002</v>
      </c>
      <c r="I339">
        <v>2.544</v>
      </c>
      <c r="J339">
        <v>3.8209</v>
      </c>
    </row>
    <row r="340" spans="1:10" x14ac:dyDescent="0.3">
      <c r="A340">
        <v>9</v>
      </c>
      <c r="B340">
        <v>2.8400000000000002E-2</v>
      </c>
      <c r="C340">
        <v>7.3800000000000004E-2</v>
      </c>
      <c r="D340">
        <v>8.5900000000000004E-2</v>
      </c>
      <c r="E340">
        <v>0.12989999999999999</v>
      </c>
      <c r="F340">
        <v>0.18179999999999999</v>
      </c>
      <c r="G340">
        <v>0.25190000000000001</v>
      </c>
      <c r="H340">
        <v>0.36709999999999998</v>
      </c>
      <c r="I340">
        <v>0.42449999999999999</v>
      </c>
      <c r="J340">
        <v>0.86280000000000001</v>
      </c>
    </row>
    <row r="341" spans="1:10" x14ac:dyDescent="0.3">
      <c r="A341">
        <v>10</v>
      </c>
      <c r="B341">
        <v>8.8000000000000005E-3</v>
      </c>
      <c r="C341">
        <v>1.49E-2</v>
      </c>
      <c r="D341">
        <v>1.9400000000000001E-2</v>
      </c>
      <c r="E341">
        <v>3.3799999999999997E-2</v>
      </c>
      <c r="F341">
        <v>5.0599999999999999E-2</v>
      </c>
      <c r="G341">
        <v>7.4499999999999997E-2</v>
      </c>
      <c r="H341">
        <v>0.1082</v>
      </c>
      <c r="I341">
        <v>0.15129999999999999</v>
      </c>
      <c r="J341">
        <v>0.33650000000000002</v>
      </c>
    </row>
    <row r="342" spans="1:10" x14ac:dyDescent="0.3">
      <c r="A342">
        <v>11</v>
      </c>
      <c r="B342">
        <v>2.3999999999999998E-3</v>
      </c>
      <c r="C342">
        <v>5.7000000000000002E-3</v>
      </c>
      <c r="D342">
        <v>7.4000000000000003E-3</v>
      </c>
      <c r="E342">
        <v>1.0699999999999999E-2</v>
      </c>
      <c r="F342">
        <v>1.7999999999999999E-2</v>
      </c>
      <c r="G342">
        <v>2.7699999999999999E-2</v>
      </c>
      <c r="H342">
        <v>4.9700000000000001E-2</v>
      </c>
      <c r="I342">
        <v>6.2300000000000001E-2</v>
      </c>
      <c r="J342">
        <v>0.2354</v>
      </c>
    </row>
    <row r="343" spans="1:10" x14ac:dyDescent="0.3">
      <c r="A343">
        <v>12</v>
      </c>
      <c r="B343">
        <v>2.9999999999999997E-4</v>
      </c>
      <c r="C343">
        <v>8.9999999999999998E-4</v>
      </c>
      <c r="D343">
        <v>1E-3</v>
      </c>
      <c r="E343">
        <v>1.8E-3</v>
      </c>
      <c r="F343">
        <v>3.0999999999999999E-3</v>
      </c>
      <c r="G343">
        <v>5.1000000000000004E-3</v>
      </c>
      <c r="H343">
        <v>9.4999999999999998E-3</v>
      </c>
      <c r="I343">
        <v>1.1900000000000001E-2</v>
      </c>
      <c r="J343">
        <v>6.3299999999999995E-2</v>
      </c>
    </row>
    <row r="344" spans="1:10" x14ac:dyDescent="0.3">
      <c r="A344">
        <v>13</v>
      </c>
      <c r="B344">
        <v>1E-4</v>
      </c>
      <c r="C344">
        <v>4.0000000000000002E-4</v>
      </c>
      <c r="D344">
        <v>5.9999999999999995E-4</v>
      </c>
      <c r="E344">
        <v>1.1999999999999999E-3</v>
      </c>
      <c r="F344">
        <v>2.0999999999999999E-3</v>
      </c>
      <c r="G344">
        <v>4.1000000000000003E-3</v>
      </c>
      <c r="H344">
        <v>8.5000000000000006E-3</v>
      </c>
      <c r="I344">
        <v>1.26E-2</v>
      </c>
      <c r="J344">
        <v>0.10970000000000001</v>
      </c>
    </row>
    <row r="345" spans="1:10" x14ac:dyDescent="0.3">
      <c r="A345">
        <v>14</v>
      </c>
      <c r="B345">
        <v>0</v>
      </c>
      <c r="C345">
        <v>0</v>
      </c>
      <c r="D345">
        <v>0</v>
      </c>
      <c r="E345">
        <v>1E-4</v>
      </c>
      <c r="F345">
        <v>2.0000000000000001E-4</v>
      </c>
      <c r="G345">
        <v>4.0000000000000002E-4</v>
      </c>
      <c r="H345">
        <v>6.9999999999999999E-4</v>
      </c>
      <c r="I345">
        <v>1.1000000000000001E-3</v>
      </c>
      <c r="J345">
        <v>1.24E-2</v>
      </c>
    </row>
    <row r="346" spans="1:10" x14ac:dyDescent="0.3">
      <c r="A346" t="s">
        <v>62</v>
      </c>
      <c r="B346">
        <v>0</v>
      </c>
      <c r="C346">
        <v>0</v>
      </c>
      <c r="D346">
        <v>0</v>
      </c>
      <c r="E346">
        <v>0</v>
      </c>
      <c r="F346">
        <v>1E-4</v>
      </c>
      <c r="G346">
        <v>2.9999999999999997E-4</v>
      </c>
      <c r="H346">
        <v>6.9999999999999999E-4</v>
      </c>
      <c r="I346">
        <v>1.1999999999999999E-3</v>
      </c>
      <c r="J346">
        <v>2.9399999999999999E-2</v>
      </c>
    </row>
    <row r="348" spans="1:10" x14ac:dyDescent="0.3">
      <c r="A348">
        <v>2027</v>
      </c>
    </row>
    <row r="350" spans="1:10" x14ac:dyDescent="0.3">
      <c r="A350" t="s">
        <v>11</v>
      </c>
      <c r="B350" s="2">
        <v>0.01</v>
      </c>
      <c r="C350" s="2">
        <v>0.05</v>
      </c>
      <c r="D350" s="2">
        <v>0.1</v>
      </c>
      <c r="E350" s="2">
        <v>0.25</v>
      </c>
      <c r="F350" s="2">
        <v>0.5</v>
      </c>
      <c r="G350" s="2">
        <v>0.75</v>
      </c>
      <c r="H350" s="2">
        <v>0.9</v>
      </c>
      <c r="I350" s="2">
        <v>0.95</v>
      </c>
      <c r="J350" s="2">
        <v>0.99</v>
      </c>
    </row>
    <row r="351" spans="1:10" x14ac:dyDescent="0.3">
      <c r="A351">
        <v>1</v>
      </c>
      <c r="B351">
        <v>283.66789999999997</v>
      </c>
      <c r="C351">
        <v>287.5729</v>
      </c>
      <c r="D351">
        <v>289.09629999999999</v>
      </c>
      <c r="E351">
        <v>291.77640000000002</v>
      </c>
      <c r="F351">
        <v>294.404</v>
      </c>
      <c r="G351">
        <v>295.86700000000002</v>
      </c>
      <c r="H351">
        <v>298.78469999999999</v>
      </c>
      <c r="I351">
        <v>299.00779999999997</v>
      </c>
      <c r="J351">
        <v>300.11200000000002</v>
      </c>
    </row>
    <row r="352" spans="1:10" x14ac:dyDescent="0.3">
      <c r="A352">
        <v>2</v>
      </c>
      <c r="B352">
        <v>166.51910000000001</v>
      </c>
      <c r="C352">
        <v>170.47450000000001</v>
      </c>
      <c r="D352">
        <v>171.8502</v>
      </c>
      <c r="E352">
        <v>174.53970000000001</v>
      </c>
      <c r="F352">
        <v>177.14080000000001</v>
      </c>
      <c r="G352">
        <v>178.5668</v>
      </c>
      <c r="H352">
        <v>181.44049999999999</v>
      </c>
      <c r="I352">
        <v>181.65469999999999</v>
      </c>
      <c r="J352">
        <v>182.7216</v>
      </c>
    </row>
    <row r="353" spans="1:10" x14ac:dyDescent="0.3">
      <c r="A353">
        <v>3</v>
      </c>
      <c r="B353">
        <v>90.078199999999995</v>
      </c>
      <c r="C353">
        <v>94.014700000000005</v>
      </c>
      <c r="D353">
        <v>95.777500000000003</v>
      </c>
      <c r="E353">
        <v>98.703999999999994</v>
      </c>
      <c r="F353">
        <v>101.7072</v>
      </c>
      <c r="G353">
        <v>103.5428</v>
      </c>
      <c r="H353">
        <v>106.7864</v>
      </c>
      <c r="I353">
        <v>107.0369</v>
      </c>
      <c r="J353">
        <v>108.30459999999999</v>
      </c>
    </row>
    <row r="354" spans="1:10" x14ac:dyDescent="0.3">
      <c r="A354">
        <v>4</v>
      </c>
      <c r="B354">
        <v>42.529600000000002</v>
      </c>
      <c r="C354">
        <v>45.873899999999999</v>
      </c>
      <c r="D354">
        <v>48.147799999999997</v>
      </c>
      <c r="E354">
        <v>50.816000000000003</v>
      </c>
      <c r="F354">
        <v>54.229700000000001</v>
      </c>
      <c r="G354">
        <v>56.228700000000003</v>
      </c>
      <c r="H354">
        <v>59.715800000000002</v>
      </c>
      <c r="I354">
        <v>59.990099999999998</v>
      </c>
      <c r="J354">
        <v>61.350700000000003</v>
      </c>
    </row>
    <row r="355" spans="1:10" x14ac:dyDescent="0.3">
      <c r="A355">
        <v>5</v>
      </c>
      <c r="B355">
        <v>17.215299999999999</v>
      </c>
      <c r="C355">
        <v>20.666599999999999</v>
      </c>
      <c r="D355">
        <v>21.559200000000001</v>
      </c>
      <c r="E355">
        <v>24.283999999999999</v>
      </c>
      <c r="F355">
        <v>26.885300000000001</v>
      </c>
      <c r="G355">
        <v>28.279699999999998</v>
      </c>
      <c r="H355">
        <v>31.209</v>
      </c>
      <c r="I355">
        <v>31.617000000000001</v>
      </c>
      <c r="J355">
        <v>32.728000000000002</v>
      </c>
    </row>
    <row r="356" spans="1:10" x14ac:dyDescent="0.3">
      <c r="A356">
        <v>6</v>
      </c>
      <c r="B356">
        <v>6.5143000000000004</v>
      </c>
      <c r="C356">
        <v>8.5434000000000001</v>
      </c>
      <c r="D356">
        <v>9.0789000000000009</v>
      </c>
      <c r="E356">
        <v>10.6861</v>
      </c>
      <c r="F356">
        <v>12.3104</v>
      </c>
      <c r="G356">
        <v>13.300599999999999</v>
      </c>
      <c r="H356">
        <v>15.3009</v>
      </c>
      <c r="I356">
        <v>16.061599999999999</v>
      </c>
      <c r="J356">
        <v>16.6691</v>
      </c>
    </row>
    <row r="357" spans="1:10" x14ac:dyDescent="0.3">
      <c r="A357">
        <v>7</v>
      </c>
      <c r="B357">
        <v>1.7414000000000001</v>
      </c>
      <c r="C357">
        <v>2.6463000000000001</v>
      </c>
      <c r="D357">
        <v>3.2463000000000002</v>
      </c>
      <c r="E357">
        <v>3.9481000000000002</v>
      </c>
      <c r="F357">
        <v>6.0663</v>
      </c>
      <c r="G357">
        <v>7.7378999999999998</v>
      </c>
      <c r="H357">
        <v>11.2104</v>
      </c>
      <c r="I357">
        <v>12.5487</v>
      </c>
      <c r="J357">
        <v>15.354799999999999</v>
      </c>
    </row>
    <row r="358" spans="1:10" x14ac:dyDescent="0.3">
      <c r="A358">
        <v>8</v>
      </c>
      <c r="B358">
        <v>0.34939999999999999</v>
      </c>
      <c r="C358">
        <v>0.58209999999999995</v>
      </c>
      <c r="D358">
        <v>0.83309999999999995</v>
      </c>
      <c r="E358">
        <v>1.1591</v>
      </c>
      <c r="F358">
        <v>1.6031</v>
      </c>
      <c r="G358">
        <v>2.0276999999999998</v>
      </c>
      <c r="H358">
        <v>2.7172999999999998</v>
      </c>
      <c r="I358">
        <v>3.2079</v>
      </c>
      <c r="J358">
        <v>3.5028999999999999</v>
      </c>
    </row>
    <row r="359" spans="1:10" x14ac:dyDescent="0.3">
      <c r="A359">
        <v>9</v>
      </c>
      <c r="B359">
        <v>0.1208</v>
      </c>
      <c r="C359">
        <v>0.23400000000000001</v>
      </c>
      <c r="D359">
        <v>0.31209999999999999</v>
      </c>
      <c r="E359">
        <v>0.44479999999999997</v>
      </c>
      <c r="F359">
        <v>0.65359999999999996</v>
      </c>
      <c r="G359">
        <v>0.84870000000000001</v>
      </c>
      <c r="H359">
        <v>1.1895</v>
      </c>
      <c r="I359">
        <v>1.4635</v>
      </c>
      <c r="J359">
        <v>2.2067999999999999</v>
      </c>
    </row>
    <row r="360" spans="1:10" x14ac:dyDescent="0.3">
      <c r="A360">
        <v>10</v>
      </c>
      <c r="B360">
        <v>1.46E-2</v>
      </c>
      <c r="C360">
        <v>3.9899999999999998E-2</v>
      </c>
      <c r="D360">
        <v>4.65E-2</v>
      </c>
      <c r="E360">
        <v>7.1300000000000002E-2</v>
      </c>
      <c r="F360">
        <v>0.10249999999999999</v>
      </c>
      <c r="G360">
        <v>0.14130000000000001</v>
      </c>
      <c r="H360">
        <v>0.20949999999999999</v>
      </c>
      <c r="I360">
        <v>0.24579999999999999</v>
      </c>
      <c r="J360">
        <v>0.49709999999999999</v>
      </c>
    </row>
    <row r="361" spans="1:10" x14ac:dyDescent="0.3">
      <c r="A361">
        <v>11</v>
      </c>
      <c r="B361">
        <v>4.5999999999999999E-3</v>
      </c>
      <c r="C361">
        <v>8.0999999999999996E-3</v>
      </c>
      <c r="D361">
        <v>1.03E-2</v>
      </c>
      <c r="E361">
        <v>1.9E-2</v>
      </c>
      <c r="F361">
        <v>2.86E-2</v>
      </c>
      <c r="G361">
        <v>4.3099999999999999E-2</v>
      </c>
      <c r="H361">
        <v>6.0900000000000003E-2</v>
      </c>
      <c r="I361">
        <v>8.72E-2</v>
      </c>
      <c r="J361">
        <v>0.19950000000000001</v>
      </c>
    </row>
    <row r="362" spans="1:10" x14ac:dyDescent="0.3">
      <c r="A362">
        <v>12</v>
      </c>
      <c r="B362">
        <v>1.2999999999999999E-3</v>
      </c>
      <c r="C362">
        <v>3.0000000000000001E-3</v>
      </c>
      <c r="D362">
        <v>4.1000000000000003E-3</v>
      </c>
      <c r="E362">
        <v>5.8999999999999999E-3</v>
      </c>
      <c r="F362">
        <v>0.01</v>
      </c>
      <c r="G362">
        <v>1.5900000000000001E-2</v>
      </c>
      <c r="H362">
        <v>2.86E-2</v>
      </c>
      <c r="I362">
        <v>3.6700000000000003E-2</v>
      </c>
      <c r="J362">
        <v>0.1401</v>
      </c>
    </row>
    <row r="363" spans="1:10" x14ac:dyDescent="0.3">
      <c r="A363">
        <v>13</v>
      </c>
      <c r="B363">
        <v>2.0000000000000001E-4</v>
      </c>
      <c r="C363">
        <v>5.0000000000000001E-4</v>
      </c>
      <c r="D363">
        <v>5.9999999999999995E-4</v>
      </c>
      <c r="E363">
        <v>1E-3</v>
      </c>
      <c r="F363">
        <v>1.6999999999999999E-3</v>
      </c>
      <c r="G363">
        <v>2.8999999999999998E-3</v>
      </c>
      <c r="H363">
        <v>5.5999999999999999E-3</v>
      </c>
      <c r="I363">
        <v>7.0000000000000001E-3</v>
      </c>
      <c r="J363">
        <v>3.78E-2</v>
      </c>
    </row>
    <row r="364" spans="1:10" x14ac:dyDescent="0.3">
      <c r="A364">
        <v>14</v>
      </c>
      <c r="B364">
        <v>1E-4</v>
      </c>
      <c r="C364">
        <v>2.0000000000000001E-4</v>
      </c>
      <c r="D364">
        <v>4.0000000000000002E-4</v>
      </c>
      <c r="E364">
        <v>6.9999999999999999E-4</v>
      </c>
      <c r="F364">
        <v>1.1999999999999999E-3</v>
      </c>
      <c r="G364">
        <v>2.3E-3</v>
      </c>
      <c r="H364">
        <v>5.0000000000000001E-3</v>
      </c>
      <c r="I364">
        <v>7.1000000000000004E-3</v>
      </c>
      <c r="J364">
        <v>6.5699999999999995E-2</v>
      </c>
    </row>
    <row r="365" spans="1:10" x14ac:dyDescent="0.3">
      <c r="A365" t="s">
        <v>62</v>
      </c>
      <c r="B365">
        <v>0</v>
      </c>
      <c r="C365">
        <v>0</v>
      </c>
      <c r="D365">
        <v>0</v>
      </c>
      <c r="E365">
        <v>1E-4</v>
      </c>
      <c r="F365">
        <v>2.0000000000000001E-4</v>
      </c>
      <c r="G365">
        <v>4.0000000000000002E-4</v>
      </c>
      <c r="H365">
        <v>8.0000000000000004E-4</v>
      </c>
      <c r="I365">
        <v>1.4E-3</v>
      </c>
      <c r="J365">
        <v>2.5100000000000001E-2</v>
      </c>
    </row>
    <row r="367" spans="1:10" x14ac:dyDescent="0.3">
      <c r="A367">
        <v>2028</v>
      </c>
    </row>
    <row r="369" spans="1:10" x14ac:dyDescent="0.3">
      <c r="A369" t="s">
        <v>11</v>
      </c>
      <c r="B369" s="2">
        <v>0.01</v>
      </c>
      <c r="C369" s="2">
        <v>0.05</v>
      </c>
      <c r="D369" s="2">
        <v>0.1</v>
      </c>
      <c r="E369" s="2">
        <v>0.25</v>
      </c>
      <c r="F369" s="2">
        <v>0.5</v>
      </c>
      <c r="G369" s="2">
        <v>0.75</v>
      </c>
      <c r="H369" s="2">
        <v>0.9</v>
      </c>
      <c r="I369" s="2">
        <v>0.95</v>
      </c>
      <c r="J369" s="2">
        <v>0.99</v>
      </c>
    </row>
    <row r="370" spans="1:10" x14ac:dyDescent="0.3">
      <c r="A370">
        <v>1</v>
      </c>
      <c r="B370">
        <v>289.61739999999998</v>
      </c>
      <c r="C370">
        <v>292.31110000000001</v>
      </c>
      <c r="D370">
        <v>293.39749999999998</v>
      </c>
      <c r="E370">
        <v>295.27929999999998</v>
      </c>
      <c r="F370">
        <v>297.13350000000003</v>
      </c>
      <c r="G370">
        <v>298.19499999999999</v>
      </c>
      <c r="H370">
        <v>300.298</v>
      </c>
      <c r="I370">
        <v>300.45929999999998</v>
      </c>
      <c r="J370">
        <v>301.27319999999997</v>
      </c>
    </row>
    <row r="371" spans="1:10" x14ac:dyDescent="0.3">
      <c r="A371">
        <v>2</v>
      </c>
      <c r="B371">
        <v>172.3648</v>
      </c>
      <c r="C371">
        <v>175.0667</v>
      </c>
      <c r="D371">
        <v>176.12649999999999</v>
      </c>
      <c r="E371">
        <v>177.99109999999999</v>
      </c>
      <c r="F371">
        <v>179.8235</v>
      </c>
      <c r="G371">
        <v>180.84729999999999</v>
      </c>
      <c r="H371">
        <v>182.8922</v>
      </c>
      <c r="I371">
        <v>183.04849999999999</v>
      </c>
      <c r="J371">
        <v>183.8252</v>
      </c>
    </row>
    <row r="372" spans="1:10" x14ac:dyDescent="0.3">
      <c r="A372">
        <v>3</v>
      </c>
      <c r="B372">
        <v>96.247699999999995</v>
      </c>
      <c r="C372">
        <v>99.368499999999997</v>
      </c>
      <c r="D372">
        <v>100.5078</v>
      </c>
      <c r="E372">
        <v>102.67359999999999</v>
      </c>
      <c r="F372">
        <v>104.80289999999999</v>
      </c>
      <c r="G372">
        <v>105.98699999999999</v>
      </c>
      <c r="H372">
        <v>108.3815</v>
      </c>
      <c r="I372">
        <v>108.5615</v>
      </c>
      <c r="J372">
        <v>109.4665</v>
      </c>
    </row>
    <row r="373" spans="1:10" x14ac:dyDescent="0.3">
      <c r="A373">
        <v>4</v>
      </c>
      <c r="B373">
        <v>48.667400000000001</v>
      </c>
      <c r="C373">
        <v>51.624200000000002</v>
      </c>
      <c r="D373">
        <v>52.932200000000002</v>
      </c>
      <c r="E373">
        <v>55.173000000000002</v>
      </c>
      <c r="F373">
        <v>57.455100000000002</v>
      </c>
      <c r="G373">
        <v>58.865499999999997</v>
      </c>
      <c r="H373">
        <v>61.455500000000001</v>
      </c>
      <c r="I373">
        <v>61.654299999999999</v>
      </c>
      <c r="J373">
        <v>62.679699999999997</v>
      </c>
    </row>
    <row r="374" spans="1:10" x14ac:dyDescent="0.3">
      <c r="A374">
        <v>5</v>
      </c>
      <c r="B374">
        <v>22.304400000000001</v>
      </c>
      <c r="C374">
        <v>24.563700000000001</v>
      </c>
      <c r="D374">
        <v>25.994900000000001</v>
      </c>
      <c r="E374">
        <v>27.828099999999999</v>
      </c>
      <c r="F374">
        <v>30.1004</v>
      </c>
      <c r="G374">
        <v>31.478400000000001</v>
      </c>
      <c r="H374">
        <v>33.9373</v>
      </c>
      <c r="I374">
        <v>34.152299999999997</v>
      </c>
      <c r="J374">
        <v>35.138800000000003</v>
      </c>
    </row>
    <row r="375" spans="1:10" x14ac:dyDescent="0.3">
      <c r="A375">
        <v>6</v>
      </c>
      <c r="B375">
        <v>8.9311000000000007</v>
      </c>
      <c r="C375">
        <v>11.001200000000001</v>
      </c>
      <c r="D375">
        <v>11.5405</v>
      </c>
      <c r="E375">
        <v>13.1997</v>
      </c>
      <c r="F375">
        <v>14.8149</v>
      </c>
      <c r="G375">
        <v>15.7325</v>
      </c>
      <c r="H375">
        <v>17.697399999999998</v>
      </c>
      <c r="I375">
        <v>17.889600000000002</v>
      </c>
      <c r="J375">
        <v>18.646699999999999</v>
      </c>
    </row>
    <row r="376" spans="1:10" x14ac:dyDescent="0.3">
      <c r="A376">
        <v>7</v>
      </c>
      <c r="B376">
        <v>3.4014000000000002</v>
      </c>
      <c r="C376">
        <v>4.5734000000000004</v>
      </c>
      <c r="D376">
        <v>4.8771000000000004</v>
      </c>
      <c r="E376">
        <v>5.8613999999999997</v>
      </c>
      <c r="F376">
        <v>6.8684000000000003</v>
      </c>
      <c r="G376">
        <v>7.444</v>
      </c>
      <c r="H376">
        <v>8.7395999999999994</v>
      </c>
      <c r="I376">
        <v>9.1618999999999993</v>
      </c>
      <c r="J376">
        <v>9.4774999999999991</v>
      </c>
    </row>
    <row r="377" spans="1:10" x14ac:dyDescent="0.3">
      <c r="A377">
        <v>8</v>
      </c>
      <c r="B377">
        <v>0.93149999999999999</v>
      </c>
      <c r="C377">
        <v>1.4317</v>
      </c>
      <c r="D377">
        <v>1.7919</v>
      </c>
      <c r="E377">
        <v>2.2103000000000002</v>
      </c>
      <c r="F377">
        <v>3.3988999999999998</v>
      </c>
      <c r="G377">
        <v>4.3657000000000004</v>
      </c>
      <c r="H377">
        <v>6.4606000000000003</v>
      </c>
      <c r="I377">
        <v>7.2690000000000001</v>
      </c>
      <c r="J377">
        <v>8.9057999999999993</v>
      </c>
    </row>
    <row r="378" spans="1:10" x14ac:dyDescent="0.3">
      <c r="A378">
        <v>9</v>
      </c>
      <c r="B378">
        <v>0.18640000000000001</v>
      </c>
      <c r="C378">
        <v>0.31459999999999999</v>
      </c>
      <c r="D378">
        <v>0.4582</v>
      </c>
      <c r="E378">
        <v>0.64849999999999997</v>
      </c>
      <c r="F378">
        <v>0.90969999999999995</v>
      </c>
      <c r="G378">
        <v>1.1617999999999999</v>
      </c>
      <c r="H378">
        <v>1.5559000000000001</v>
      </c>
      <c r="I378">
        <v>1.8464</v>
      </c>
      <c r="J378">
        <v>2.0350999999999999</v>
      </c>
    </row>
    <row r="379" spans="1:10" x14ac:dyDescent="0.3">
      <c r="A379">
        <v>10</v>
      </c>
      <c r="B379">
        <v>6.5000000000000002E-2</v>
      </c>
      <c r="C379">
        <v>0.12889999999999999</v>
      </c>
      <c r="D379">
        <v>0.1726</v>
      </c>
      <c r="E379">
        <v>0.2505</v>
      </c>
      <c r="F379">
        <v>0.37340000000000001</v>
      </c>
      <c r="G379">
        <v>0.49099999999999999</v>
      </c>
      <c r="H379">
        <v>0.68810000000000004</v>
      </c>
      <c r="I379">
        <v>0.85719999999999996</v>
      </c>
      <c r="J379">
        <v>1.2871999999999999</v>
      </c>
    </row>
    <row r="380" spans="1:10" x14ac:dyDescent="0.3">
      <c r="A380">
        <v>11</v>
      </c>
      <c r="B380">
        <v>7.9000000000000008E-3</v>
      </c>
      <c r="C380">
        <v>2.2200000000000001E-2</v>
      </c>
      <c r="D380">
        <v>2.6100000000000002E-2</v>
      </c>
      <c r="E380">
        <v>4.0399999999999998E-2</v>
      </c>
      <c r="F380">
        <v>5.8599999999999999E-2</v>
      </c>
      <c r="G380">
        <v>8.1299999999999997E-2</v>
      </c>
      <c r="H380">
        <v>0.1221</v>
      </c>
      <c r="I380">
        <v>0.1447</v>
      </c>
      <c r="J380">
        <v>0.29149999999999998</v>
      </c>
    </row>
    <row r="381" spans="1:10" x14ac:dyDescent="0.3">
      <c r="A381">
        <v>12</v>
      </c>
      <c r="B381">
        <v>2.5000000000000001E-3</v>
      </c>
      <c r="C381">
        <v>4.5999999999999999E-3</v>
      </c>
      <c r="D381">
        <v>5.7999999999999996E-3</v>
      </c>
      <c r="E381">
        <v>1.0999999999999999E-2</v>
      </c>
      <c r="F381">
        <v>1.66E-2</v>
      </c>
      <c r="G381">
        <v>2.5000000000000001E-2</v>
      </c>
      <c r="H381">
        <v>3.5099999999999999E-2</v>
      </c>
      <c r="I381">
        <v>5.11E-2</v>
      </c>
      <c r="J381">
        <v>0.11940000000000001</v>
      </c>
    </row>
    <row r="382" spans="1:10" x14ac:dyDescent="0.3">
      <c r="A382">
        <v>13</v>
      </c>
      <c r="B382">
        <v>6.9999999999999999E-4</v>
      </c>
      <c r="C382">
        <v>1.6999999999999999E-3</v>
      </c>
      <c r="D382">
        <v>2.3E-3</v>
      </c>
      <c r="E382">
        <v>3.3999999999999998E-3</v>
      </c>
      <c r="F382">
        <v>5.7999999999999996E-3</v>
      </c>
      <c r="G382">
        <v>9.2999999999999992E-3</v>
      </c>
      <c r="H382">
        <v>1.6799999999999999E-2</v>
      </c>
      <c r="I382">
        <v>2.18E-2</v>
      </c>
      <c r="J382">
        <v>8.4099999999999994E-2</v>
      </c>
    </row>
    <row r="383" spans="1:10" x14ac:dyDescent="0.3">
      <c r="A383">
        <v>14</v>
      </c>
      <c r="B383">
        <v>1E-4</v>
      </c>
      <c r="C383">
        <v>2.9999999999999997E-4</v>
      </c>
      <c r="D383">
        <v>2.9999999999999997E-4</v>
      </c>
      <c r="E383">
        <v>5.9999999999999995E-4</v>
      </c>
      <c r="F383">
        <v>1E-3</v>
      </c>
      <c r="G383">
        <v>1.6999999999999999E-3</v>
      </c>
      <c r="H383">
        <v>3.3E-3</v>
      </c>
      <c r="I383">
        <v>4.1000000000000003E-3</v>
      </c>
      <c r="J383">
        <v>2.2700000000000001E-2</v>
      </c>
    </row>
    <row r="384" spans="1:10" x14ac:dyDescent="0.3">
      <c r="A384" t="s">
        <v>62</v>
      </c>
      <c r="B384">
        <v>0</v>
      </c>
      <c r="C384">
        <v>1E-4</v>
      </c>
      <c r="D384">
        <v>2.0000000000000001E-4</v>
      </c>
      <c r="E384">
        <v>4.0000000000000002E-4</v>
      </c>
      <c r="F384">
        <v>8.0000000000000004E-4</v>
      </c>
      <c r="G384">
        <v>1.6000000000000001E-3</v>
      </c>
      <c r="H384">
        <v>3.3999999999999998E-3</v>
      </c>
      <c r="I384">
        <v>5.1000000000000004E-3</v>
      </c>
      <c r="J384">
        <v>5.4699999999999999E-2</v>
      </c>
    </row>
    <row r="386" spans="1:10" x14ac:dyDescent="0.3">
      <c r="A386">
        <v>2029</v>
      </c>
    </row>
    <row r="388" spans="1:10" x14ac:dyDescent="0.3">
      <c r="A388" t="s">
        <v>11</v>
      </c>
      <c r="B388" s="2">
        <v>0.01</v>
      </c>
      <c r="C388" s="2">
        <v>0.05</v>
      </c>
      <c r="D388" s="2">
        <v>0.1</v>
      </c>
      <c r="E388" s="2">
        <v>0.25</v>
      </c>
      <c r="F388" s="2">
        <v>0.5</v>
      </c>
      <c r="G388" s="2">
        <v>0.75</v>
      </c>
      <c r="H388" s="2">
        <v>0.9</v>
      </c>
      <c r="I388" s="2">
        <v>0.95</v>
      </c>
      <c r="J388" s="2">
        <v>0.99</v>
      </c>
    </row>
    <row r="389" spans="1:10" x14ac:dyDescent="0.3">
      <c r="A389">
        <v>1</v>
      </c>
      <c r="B389">
        <v>293.75459999999998</v>
      </c>
      <c r="C389">
        <v>295.65690000000001</v>
      </c>
      <c r="D389">
        <v>296.42180000000002</v>
      </c>
      <c r="E389">
        <v>297.7629</v>
      </c>
      <c r="F389">
        <v>299.0942</v>
      </c>
      <c r="G389">
        <v>299.86270000000002</v>
      </c>
      <c r="H389">
        <v>301.40120000000002</v>
      </c>
      <c r="I389">
        <v>301.51979999999998</v>
      </c>
      <c r="J389">
        <v>302.12329999999997</v>
      </c>
    </row>
    <row r="390" spans="1:10" x14ac:dyDescent="0.3">
      <c r="A390">
        <v>2</v>
      </c>
      <c r="B390">
        <v>176.48779999999999</v>
      </c>
      <c r="C390">
        <v>178.36369999999999</v>
      </c>
      <c r="D390">
        <v>179.12110000000001</v>
      </c>
      <c r="E390">
        <v>180.43559999999999</v>
      </c>
      <c r="F390">
        <v>181.733</v>
      </c>
      <c r="G390">
        <v>182.4768</v>
      </c>
      <c r="H390">
        <v>183.95259999999999</v>
      </c>
      <c r="I390">
        <v>184.06569999999999</v>
      </c>
      <c r="J390">
        <v>184.6378</v>
      </c>
    </row>
    <row r="391" spans="1:10" x14ac:dyDescent="0.3">
      <c r="A391">
        <v>3</v>
      </c>
      <c r="B391">
        <v>100.92100000000001</v>
      </c>
      <c r="C391">
        <v>103.107</v>
      </c>
      <c r="D391">
        <v>103.97580000000001</v>
      </c>
      <c r="E391">
        <v>105.5082</v>
      </c>
      <c r="F391">
        <v>107.02549999999999</v>
      </c>
      <c r="G391">
        <v>107.8835</v>
      </c>
      <c r="H391">
        <v>109.60420000000001</v>
      </c>
      <c r="I391">
        <v>109.73609999999999</v>
      </c>
      <c r="J391">
        <v>110.3976</v>
      </c>
    </row>
    <row r="392" spans="1:10" x14ac:dyDescent="0.3">
      <c r="A392">
        <v>4</v>
      </c>
      <c r="B392">
        <v>53.305799999999998</v>
      </c>
      <c r="C392">
        <v>55.658200000000001</v>
      </c>
      <c r="D392">
        <v>56.551000000000002</v>
      </c>
      <c r="E392">
        <v>58.2256</v>
      </c>
      <c r="F392">
        <v>59.894799999999996</v>
      </c>
      <c r="G392">
        <v>60.840200000000003</v>
      </c>
      <c r="H392">
        <v>62.7637</v>
      </c>
      <c r="I392">
        <v>62.9099</v>
      </c>
      <c r="J392">
        <v>63.6509</v>
      </c>
    </row>
    <row r="393" spans="1:10" x14ac:dyDescent="0.3">
      <c r="A393">
        <v>5</v>
      </c>
      <c r="B393">
        <v>26.3475</v>
      </c>
      <c r="C393">
        <v>28.354900000000001</v>
      </c>
      <c r="D393">
        <v>29.241900000000001</v>
      </c>
      <c r="E393">
        <v>30.793199999999999</v>
      </c>
      <c r="F393">
        <v>32.376300000000001</v>
      </c>
      <c r="G393">
        <v>33.365099999999998</v>
      </c>
      <c r="H393">
        <v>35.227699999999999</v>
      </c>
      <c r="I393">
        <v>35.370800000000003</v>
      </c>
      <c r="J393">
        <v>36.117800000000003</v>
      </c>
    </row>
    <row r="394" spans="1:10" x14ac:dyDescent="0.3">
      <c r="A394">
        <v>6</v>
      </c>
      <c r="B394">
        <v>11.9747</v>
      </c>
      <c r="C394">
        <v>13.3947</v>
      </c>
      <c r="D394">
        <v>14.2637</v>
      </c>
      <c r="E394">
        <v>15.434799999999999</v>
      </c>
      <c r="F394">
        <v>16.868200000000002</v>
      </c>
      <c r="G394">
        <v>17.757200000000001</v>
      </c>
      <c r="H394">
        <v>19.368600000000001</v>
      </c>
      <c r="I394">
        <v>19.5185</v>
      </c>
      <c r="J394">
        <v>20.177800000000001</v>
      </c>
    </row>
    <row r="395" spans="1:10" x14ac:dyDescent="0.3">
      <c r="A395">
        <v>7</v>
      </c>
      <c r="B395">
        <v>4.827</v>
      </c>
      <c r="C395">
        <v>6.0509000000000004</v>
      </c>
      <c r="D395">
        <v>6.3757999999999999</v>
      </c>
      <c r="E395">
        <v>7.3719000000000001</v>
      </c>
      <c r="F395">
        <v>8.3550000000000004</v>
      </c>
      <c r="G395">
        <v>8.9336000000000002</v>
      </c>
      <c r="H395">
        <v>10.19</v>
      </c>
      <c r="I395">
        <v>10.268000000000001</v>
      </c>
      <c r="J395">
        <v>10.774100000000001</v>
      </c>
    </row>
    <row r="396" spans="1:10" x14ac:dyDescent="0.3">
      <c r="A396">
        <v>8</v>
      </c>
      <c r="B396">
        <v>1.8576999999999999</v>
      </c>
      <c r="C396">
        <v>2.5407000000000002</v>
      </c>
      <c r="D396">
        <v>2.7160000000000002</v>
      </c>
      <c r="E396">
        <v>3.3115999999999999</v>
      </c>
      <c r="F396">
        <v>3.927</v>
      </c>
      <c r="G396">
        <v>4.2653999999999996</v>
      </c>
      <c r="H396">
        <v>5.0805999999999996</v>
      </c>
      <c r="I396">
        <v>5.3211000000000004</v>
      </c>
      <c r="J396">
        <v>5.5021000000000004</v>
      </c>
    </row>
    <row r="397" spans="1:10" x14ac:dyDescent="0.3">
      <c r="A397">
        <v>9</v>
      </c>
      <c r="B397">
        <v>0.51829999999999998</v>
      </c>
      <c r="C397">
        <v>0.80300000000000005</v>
      </c>
      <c r="D397">
        <v>1.0152000000000001</v>
      </c>
      <c r="E397">
        <v>1.2690999999999999</v>
      </c>
      <c r="F397">
        <v>1.9528000000000001</v>
      </c>
      <c r="G397">
        <v>2.5204</v>
      </c>
      <c r="H397">
        <v>3.7863000000000002</v>
      </c>
      <c r="I397">
        <v>4.2756999999999996</v>
      </c>
      <c r="J397">
        <v>5.2432999999999996</v>
      </c>
    </row>
    <row r="398" spans="1:10" x14ac:dyDescent="0.3">
      <c r="A398">
        <v>10</v>
      </c>
      <c r="B398">
        <v>0.1037</v>
      </c>
      <c r="C398">
        <v>0.17649999999999999</v>
      </c>
      <c r="D398">
        <v>0.2601</v>
      </c>
      <c r="E398">
        <v>0.3725</v>
      </c>
      <c r="F398">
        <v>0.52910000000000001</v>
      </c>
      <c r="G398">
        <v>0.6764</v>
      </c>
      <c r="H398">
        <v>0.91679999999999995</v>
      </c>
      <c r="I398">
        <v>1.0818000000000001</v>
      </c>
      <c r="J398">
        <v>1.2002999999999999</v>
      </c>
    </row>
    <row r="399" spans="1:10" x14ac:dyDescent="0.3">
      <c r="A399">
        <v>11</v>
      </c>
      <c r="B399">
        <v>3.6400000000000002E-2</v>
      </c>
      <c r="C399">
        <v>7.3300000000000004E-2</v>
      </c>
      <c r="D399">
        <v>9.8299999999999998E-2</v>
      </c>
      <c r="E399">
        <v>0.14460000000000001</v>
      </c>
      <c r="F399">
        <v>0.2172</v>
      </c>
      <c r="G399">
        <v>0.28820000000000001</v>
      </c>
      <c r="H399">
        <v>0.40610000000000002</v>
      </c>
      <c r="I399">
        <v>0.50860000000000005</v>
      </c>
      <c r="J399">
        <v>0.76149999999999995</v>
      </c>
    </row>
    <row r="400" spans="1:10" x14ac:dyDescent="0.3">
      <c r="A400">
        <v>12</v>
      </c>
      <c r="B400">
        <v>4.4000000000000003E-3</v>
      </c>
      <c r="C400">
        <v>1.2800000000000001E-2</v>
      </c>
      <c r="D400">
        <v>1.4999999999999999E-2</v>
      </c>
      <c r="E400">
        <v>2.3400000000000001E-2</v>
      </c>
      <c r="F400">
        <v>3.4099999999999998E-2</v>
      </c>
      <c r="G400">
        <v>4.7699999999999999E-2</v>
      </c>
      <c r="H400">
        <v>7.22E-2</v>
      </c>
      <c r="I400">
        <v>8.6199999999999999E-2</v>
      </c>
      <c r="J400">
        <v>0.17319999999999999</v>
      </c>
    </row>
    <row r="401" spans="1:10" x14ac:dyDescent="0.3">
      <c r="A401">
        <v>13</v>
      </c>
      <c r="B401">
        <v>1.4E-3</v>
      </c>
      <c r="C401">
        <v>2.5999999999999999E-3</v>
      </c>
      <c r="D401">
        <v>3.3999999999999998E-3</v>
      </c>
      <c r="E401">
        <v>6.4000000000000003E-3</v>
      </c>
      <c r="F401">
        <v>9.7999999999999997E-3</v>
      </c>
      <c r="G401">
        <v>1.4800000000000001E-2</v>
      </c>
      <c r="H401">
        <v>2.07E-2</v>
      </c>
      <c r="I401">
        <v>3.04E-2</v>
      </c>
      <c r="J401">
        <v>7.1999999999999995E-2</v>
      </c>
    </row>
    <row r="402" spans="1:10" x14ac:dyDescent="0.3">
      <c r="A402">
        <v>14</v>
      </c>
      <c r="B402">
        <v>4.0000000000000002E-4</v>
      </c>
      <c r="C402">
        <v>8.9999999999999998E-4</v>
      </c>
      <c r="D402">
        <v>1.2999999999999999E-3</v>
      </c>
      <c r="E402">
        <v>2E-3</v>
      </c>
      <c r="F402">
        <v>3.3999999999999998E-3</v>
      </c>
      <c r="G402">
        <v>5.4999999999999997E-3</v>
      </c>
      <c r="H402">
        <v>0.01</v>
      </c>
      <c r="I402">
        <v>1.3100000000000001E-2</v>
      </c>
      <c r="J402">
        <v>5.0799999999999998E-2</v>
      </c>
    </row>
    <row r="403" spans="1:10" x14ac:dyDescent="0.3">
      <c r="A403" t="s">
        <v>62</v>
      </c>
      <c r="B403">
        <v>1E-4</v>
      </c>
      <c r="C403">
        <v>2.0000000000000001E-4</v>
      </c>
      <c r="D403">
        <v>2.9999999999999997E-4</v>
      </c>
      <c r="E403">
        <v>5.9999999999999995E-4</v>
      </c>
      <c r="F403">
        <v>1.1000000000000001E-3</v>
      </c>
      <c r="G403">
        <v>1.9E-3</v>
      </c>
      <c r="H403">
        <v>3.8999999999999998E-3</v>
      </c>
      <c r="I403">
        <v>5.4999999999999997E-3</v>
      </c>
      <c r="J403">
        <v>4.7E-2</v>
      </c>
    </row>
    <row r="405" spans="1:10" x14ac:dyDescent="0.3">
      <c r="A405">
        <v>2030</v>
      </c>
    </row>
    <row r="407" spans="1:10" x14ac:dyDescent="0.3">
      <c r="A407" t="s">
        <v>11</v>
      </c>
      <c r="B407" s="2">
        <v>0.01</v>
      </c>
      <c r="C407" s="2">
        <v>0.05</v>
      </c>
      <c r="D407" s="2">
        <v>0.1</v>
      </c>
      <c r="E407" s="2">
        <v>0.25</v>
      </c>
      <c r="F407" s="2">
        <v>0.5</v>
      </c>
      <c r="G407" s="2">
        <v>0.75</v>
      </c>
      <c r="H407" s="2">
        <v>0.9</v>
      </c>
      <c r="I407" s="2">
        <v>0.95</v>
      </c>
      <c r="J407" s="2">
        <v>0.99</v>
      </c>
    </row>
    <row r="408" spans="1:10" x14ac:dyDescent="0.3">
      <c r="A408">
        <v>1</v>
      </c>
      <c r="B408">
        <v>296.67500000000001</v>
      </c>
      <c r="C408">
        <v>298.03320000000002</v>
      </c>
      <c r="D408">
        <v>298.5813</v>
      </c>
      <c r="E408">
        <v>299.54899999999998</v>
      </c>
      <c r="F408">
        <v>300.517</v>
      </c>
      <c r="G408">
        <v>301.07940000000002</v>
      </c>
      <c r="H408">
        <v>302.2158</v>
      </c>
      <c r="I408">
        <v>302.30399999999997</v>
      </c>
      <c r="J408">
        <v>302.7543</v>
      </c>
    </row>
    <row r="409" spans="1:10" x14ac:dyDescent="0.3">
      <c r="A409">
        <v>2</v>
      </c>
      <c r="B409">
        <v>179.37029999999999</v>
      </c>
      <c r="C409">
        <v>180.69970000000001</v>
      </c>
      <c r="D409">
        <v>181.23480000000001</v>
      </c>
      <c r="E409">
        <v>182.17400000000001</v>
      </c>
      <c r="F409">
        <v>183.10720000000001</v>
      </c>
      <c r="G409">
        <v>183.6465</v>
      </c>
      <c r="H409">
        <v>184.72659999999999</v>
      </c>
      <c r="I409">
        <v>184.8099</v>
      </c>
      <c r="J409">
        <v>185.2338</v>
      </c>
    </row>
    <row r="410" spans="1:10" x14ac:dyDescent="0.3">
      <c r="A410">
        <v>3</v>
      </c>
      <c r="B410">
        <v>104.2701</v>
      </c>
      <c r="C410">
        <v>105.816</v>
      </c>
      <c r="D410">
        <v>106.44240000000001</v>
      </c>
      <c r="E410">
        <v>107.53700000000001</v>
      </c>
      <c r="F410">
        <v>108.6241</v>
      </c>
      <c r="G410">
        <v>109.25060000000001</v>
      </c>
      <c r="H410">
        <v>110.5016</v>
      </c>
      <c r="I410">
        <v>110.59780000000001</v>
      </c>
      <c r="J410">
        <v>111.08620000000001</v>
      </c>
    </row>
    <row r="411" spans="1:10" x14ac:dyDescent="0.3">
      <c r="A411">
        <v>4</v>
      </c>
      <c r="B411">
        <v>56.868299999999998</v>
      </c>
      <c r="C411">
        <v>58.563600000000001</v>
      </c>
      <c r="D411">
        <v>59.245800000000003</v>
      </c>
      <c r="E411">
        <v>60.456499999999998</v>
      </c>
      <c r="F411">
        <v>61.667099999999998</v>
      </c>
      <c r="G411">
        <v>62.360700000000001</v>
      </c>
      <c r="H411">
        <v>63.761600000000001</v>
      </c>
      <c r="I411">
        <v>63.869700000000002</v>
      </c>
      <c r="J411">
        <v>64.415700000000001</v>
      </c>
    </row>
    <row r="412" spans="1:10" x14ac:dyDescent="0.3">
      <c r="A412">
        <v>5</v>
      </c>
      <c r="B412">
        <v>29.5047</v>
      </c>
      <c r="C412">
        <v>31.1219</v>
      </c>
      <c r="D412">
        <v>31.750800000000002</v>
      </c>
      <c r="E412">
        <v>32.926299999999998</v>
      </c>
      <c r="F412">
        <v>34.112099999999998</v>
      </c>
      <c r="G412">
        <v>34.792900000000003</v>
      </c>
      <c r="H412">
        <v>36.188699999999997</v>
      </c>
      <c r="I412">
        <v>36.2958</v>
      </c>
      <c r="J412">
        <v>36.8416</v>
      </c>
    </row>
    <row r="413" spans="1:10" x14ac:dyDescent="0.3">
      <c r="A413">
        <v>6</v>
      </c>
      <c r="B413">
        <v>14.4869</v>
      </c>
      <c r="C413">
        <v>15.7628</v>
      </c>
      <c r="D413">
        <v>16.3277</v>
      </c>
      <c r="E413">
        <v>17.329499999999999</v>
      </c>
      <c r="F413">
        <v>18.357500000000002</v>
      </c>
      <c r="G413">
        <v>19.003299999999999</v>
      </c>
      <c r="H413">
        <v>20.242599999999999</v>
      </c>
      <c r="I413">
        <v>20.338200000000001</v>
      </c>
      <c r="J413">
        <v>20.840499999999999</v>
      </c>
    </row>
    <row r="414" spans="1:10" x14ac:dyDescent="0.3">
      <c r="A414">
        <v>7</v>
      </c>
      <c r="B414">
        <v>6.6294000000000004</v>
      </c>
      <c r="C414">
        <v>7.4978999999999996</v>
      </c>
      <c r="D414">
        <v>8.0198999999999998</v>
      </c>
      <c r="E414">
        <v>8.7455999999999996</v>
      </c>
      <c r="F414">
        <v>9.6293000000000006</v>
      </c>
      <c r="G414">
        <v>10.185600000000001</v>
      </c>
      <c r="H414">
        <v>11.205399999999999</v>
      </c>
      <c r="I414">
        <v>11.303800000000001</v>
      </c>
      <c r="J414">
        <v>11.727</v>
      </c>
    </row>
    <row r="415" spans="1:10" x14ac:dyDescent="0.3">
      <c r="A415">
        <v>8</v>
      </c>
      <c r="B415">
        <v>2.6993999999999998</v>
      </c>
      <c r="C415">
        <v>3.4207999999999998</v>
      </c>
      <c r="D415">
        <v>3.6202000000000001</v>
      </c>
      <c r="E415">
        <v>4.2176999999999998</v>
      </c>
      <c r="F415">
        <v>4.8132999999999999</v>
      </c>
      <c r="G415">
        <v>5.1717000000000004</v>
      </c>
      <c r="H415">
        <v>5.9584000000000001</v>
      </c>
      <c r="I415">
        <v>5.9901999999999997</v>
      </c>
      <c r="J415">
        <v>6.3158000000000003</v>
      </c>
    </row>
    <row r="416" spans="1:10" x14ac:dyDescent="0.3">
      <c r="A416">
        <v>9</v>
      </c>
      <c r="B416">
        <v>1.0486</v>
      </c>
      <c r="C416">
        <v>1.4511000000000001</v>
      </c>
      <c r="D416">
        <v>1.5538000000000001</v>
      </c>
      <c r="E416">
        <v>1.9137</v>
      </c>
      <c r="F416">
        <v>2.2885</v>
      </c>
      <c r="G416">
        <v>2.4899</v>
      </c>
      <c r="H416">
        <v>2.9962</v>
      </c>
      <c r="I416">
        <v>3.1358999999999999</v>
      </c>
      <c r="J416">
        <v>3.2524999999999999</v>
      </c>
    </row>
    <row r="417" spans="1:10" x14ac:dyDescent="0.3">
      <c r="A417">
        <v>10</v>
      </c>
      <c r="B417">
        <v>0.29659999999999997</v>
      </c>
      <c r="C417">
        <v>0.46200000000000002</v>
      </c>
      <c r="D417">
        <v>0.58830000000000005</v>
      </c>
      <c r="E417">
        <v>0.73619999999999997</v>
      </c>
      <c r="F417">
        <v>1.1428</v>
      </c>
      <c r="G417">
        <v>1.48</v>
      </c>
      <c r="H417">
        <v>2.2473000000000001</v>
      </c>
      <c r="I417">
        <v>2.5445000000000002</v>
      </c>
      <c r="J417">
        <v>3.1223999999999998</v>
      </c>
    </row>
    <row r="418" spans="1:10" x14ac:dyDescent="0.3">
      <c r="A418">
        <v>11</v>
      </c>
      <c r="B418">
        <v>5.9299999999999999E-2</v>
      </c>
      <c r="C418">
        <v>0.1016</v>
      </c>
      <c r="D418">
        <v>0.151</v>
      </c>
      <c r="E418">
        <v>0.218</v>
      </c>
      <c r="F418">
        <v>0.31130000000000002</v>
      </c>
      <c r="G418">
        <v>0.3997</v>
      </c>
      <c r="H418">
        <v>0.54700000000000004</v>
      </c>
      <c r="I418">
        <v>0.6421</v>
      </c>
      <c r="J418">
        <v>0.71589999999999998</v>
      </c>
    </row>
    <row r="419" spans="1:10" x14ac:dyDescent="0.3">
      <c r="A419">
        <v>12</v>
      </c>
      <c r="B419">
        <v>2.0899999999999998E-2</v>
      </c>
      <c r="C419">
        <v>4.2599999999999999E-2</v>
      </c>
      <c r="D419">
        <v>5.7200000000000001E-2</v>
      </c>
      <c r="E419">
        <v>8.4900000000000003E-2</v>
      </c>
      <c r="F419">
        <v>0.1283</v>
      </c>
      <c r="G419">
        <v>0.17150000000000001</v>
      </c>
      <c r="H419">
        <v>0.24310000000000001</v>
      </c>
      <c r="I419">
        <v>0.30470000000000003</v>
      </c>
      <c r="J419">
        <v>0.45529999999999998</v>
      </c>
    </row>
    <row r="420" spans="1:10" x14ac:dyDescent="0.3">
      <c r="A420">
        <v>13</v>
      </c>
      <c r="B420">
        <v>2.5999999999999999E-3</v>
      </c>
      <c r="C420">
        <v>7.4999999999999997E-3</v>
      </c>
      <c r="D420">
        <v>8.8000000000000005E-3</v>
      </c>
      <c r="E420">
        <v>1.38E-2</v>
      </c>
      <c r="F420">
        <v>2.0199999999999999E-2</v>
      </c>
      <c r="G420">
        <v>2.8299999999999999E-2</v>
      </c>
      <c r="H420">
        <v>4.3099999999999999E-2</v>
      </c>
      <c r="I420">
        <v>5.1799999999999999E-2</v>
      </c>
      <c r="J420">
        <v>0.1038</v>
      </c>
    </row>
    <row r="421" spans="1:10" x14ac:dyDescent="0.3">
      <c r="A421">
        <v>14</v>
      </c>
      <c r="B421">
        <v>8.0000000000000004E-4</v>
      </c>
      <c r="C421">
        <v>1.6000000000000001E-3</v>
      </c>
      <c r="D421">
        <v>2E-3</v>
      </c>
      <c r="E421">
        <v>3.8E-3</v>
      </c>
      <c r="F421">
        <v>5.7999999999999996E-3</v>
      </c>
      <c r="G421">
        <v>8.8000000000000005E-3</v>
      </c>
      <c r="H421">
        <v>1.2500000000000001E-2</v>
      </c>
      <c r="I421">
        <v>1.8200000000000001E-2</v>
      </c>
      <c r="J421">
        <v>4.3700000000000003E-2</v>
      </c>
    </row>
    <row r="422" spans="1:10" x14ac:dyDescent="0.3">
      <c r="A422" t="s">
        <v>62</v>
      </c>
      <c r="B422">
        <v>2.9999999999999997E-4</v>
      </c>
      <c r="C422">
        <v>6.9999999999999999E-4</v>
      </c>
      <c r="D422">
        <v>1E-3</v>
      </c>
      <c r="E422">
        <v>1.5E-3</v>
      </c>
      <c r="F422">
        <v>2.7000000000000001E-3</v>
      </c>
      <c r="G422">
        <v>4.4000000000000003E-3</v>
      </c>
      <c r="H422">
        <v>8.3999999999999995E-3</v>
      </c>
      <c r="I422">
        <v>1.04E-2</v>
      </c>
      <c r="J422">
        <v>5.9400000000000001E-2</v>
      </c>
    </row>
    <row r="424" spans="1:10" x14ac:dyDescent="0.3">
      <c r="A424" t="s">
        <v>63</v>
      </c>
      <c r="B424" t="s">
        <v>47</v>
      </c>
      <c r="C424" t="s">
        <v>48</v>
      </c>
      <c r="D424" t="s">
        <v>49</v>
      </c>
      <c r="E424" t="s">
        <v>64</v>
      </c>
      <c r="F424" t="s">
        <v>65</v>
      </c>
      <c r="G424">
        <v>3.66</v>
      </c>
      <c r="H424" t="s">
        <v>66</v>
      </c>
      <c r="I424" t="s">
        <v>67</v>
      </c>
    </row>
    <row r="426" spans="1:10" x14ac:dyDescent="0.3">
      <c r="A426" t="s">
        <v>30</v>
      </c>
      <c r="B426" t="s">
        <v>63</v>
      </c>
    </row>
    <row r="428" spans="1:10" x14ac:dyDescent="0.3">
      <c r="A428">
        <v>2021</v>
      </c>
      <c r="B428">
        <v>0.03</v>
      </c>
    </row>
    <row r="429" spans="1:10" x14ac:dyDescent="0.3">
      <c r="A429">
        <v>2022</v>
      </c>
      <c r="B429">
        <v>0.3</v>
      </c>
    </row>
    <row r="430" spans="1:10" x14ac:dyDescent="0.3">
      <c r="A430">
        <v>2023</v>
      </c>
      <c r="B430">
        <v>0.79</v>
      </c>
    </row>
    <row r="431" spans="1:10" x14ac:dyDescent="0.3">
      <c r="A431">
        <v>2024</v>
      </c>
      <c r="B431">
        <v>0.98</v>
      </c>
    </row>
    <row r="432" spans="1:10" x14ac:dyDescent="0.3">
      <c r="A432">
        <v>2025</v>
      </c>
      <c r="B432">
        <v>1</v>
      </c>
    </row>
    <row r="433" spans="1:8" x14ac:dyDescent="0.3">
      <c r="A433">
        <v>2026</v>
      </c>
      <c r="B433">
        <v>1</v>
      </c>
    </row>
    <row r="434" spans="1:8" x14ac:dyDescent="0.3">
      <c r="A434">
        <v>2027</v>
      </c>
      <c r="B434">
        <v>1</v>
      </c>
    </row>
    <row r="435" spans="1:8" x14ac:dyDescent="0.3">
      <c r="A435">
        <v>2028</v>
      </c>
      <c r="B435">
        <v>1</v>
      </c>
    </row>
    <row r="436" spans="1:8" x14ac:dyDescent="0.3">
      <c r="A436">
        <v>2029</v>
      </c>
      <c r="B436">
        <v>1</v>
      </c>
    </row>
    <row r="437" spans="1:8" x14ac:dyDescent="0.3">
      <c r="A437">
        <v>2030</v>
      </c>
      <c r="B437">
        <v>1</v>
      </c>
    </row>
    <row r="439" spans="1:8" x14ac:dyDescent="0.3">
      <c r="A439" t="s">
        <v>63</v>
      </c>
      <c r="B439" t="s">
        <v>65</v>
      </c>
      <c r="C439" t="s">
        <v>68</v>
      </c>
      <c r="D439" t="s">
        <v>60</v>
      </c>
      <c r="E439" t="s">
        <v>69</v>
      </c>
      <c r="F439" t="s">
        <v>70</v>
      </c>
      <c r="G439" t="s">
        <v>71</v>
      </c>
      <c r="H439">
        <v>1</v>
      </c>
    </row>
    <row r="441" spans="1:8" x14ac:dyDescent="0.3">
      <c r="A441" t="s">
        <v>63</v>
      </c>
      <c r="B441" t="s">
        <v>56</v>
      </c>
      <c r="C441" t="s">
        <v>57</v>
      </c>
      <c r="D441" t="s">
        <v>58</v>
      </c>
      <c r="E441" t="s">
        <v>64</v>
      </c>
      <c r="F441" t="s">
        <v>65</v>
      </c>
      <c r="G441">
        <v>0.53</v>
      </c>
    </row>
    <row r="443" spans="1:8" x14ac:dyDescent="0.3">
      <c r="A443" t="s">
        <v>30</v>
      </c>
      <c r="B443" t="s">
        <v>63</v>
      </c>
    </row>
    <row r="445" spans="1:8" x14ac:dyDescent="0.3">
      <c r="A445">
        <v>2021</v>
      </c>
      <c r="B445">
        <v>0.98</v>
      </c>
    </row>
    <row r="446" spans="1:8" x14ac:dyDescent="0.3">
      <c r="A446">
        <v>2022</v>
      </c>
      <c r="B446">
        <v>0.82</v>
      </c>
    </row>
    <row r="447" spans="1:8" x14ac:dyDescent="0.3">
      <c r="A447">
        <v>2023</v>
      </c>
      <c r="B447">
        <v>0.33</v>
      </c>
    </row>
    <row r="448" spans="1:8" x14ac:dyDescent="0.3">
      <c r="A448">
        <v>2024</v>
      </c>
      <c r="B448">
        <v>0.06</v>
      </c>
    </row>
    <row r="449" spans="1:11" x14ac:dyDescent="0.3">
      <c r="A449">
        <v>2025</v>
      </c>
      <c r="B449">
        <v>0</v>
      </c>
    </row>
    <row r="450" spans="1:11" x14ac:dyDescent="0.3">
      <c r="A450">
        <v>2026</v>
      </c>
      <c r="B450">
        <v>0</v>
      </c>
    </row>
    <row r="451" spans="1:11" x14ac:dyDescent="0.3">
      <c r="A451">
        <v>2027</v>
      </c>
      <c r="B451">
        <v>0</v>
      </c>
    </row>
    <row r="452" spans="1:11" x14ac:dyDescent="0.3">
      <c r="A452">
        <v>2028</v>
      </c>
      <c r="B452">
        <v>0</v>
      </c>
    </row>
    <row r="453" spans="1:11" x14ac:dyDescent="0.3">
      <c r="A453">
        <v>2029</v>
      </c>
      <c r="B453">
        <v>0</v>
      </c>
    </row>
    <row r="454" spans="1:11" x14ac:dyDescent="0.3">
      <c r="A454">
        <v>2030</v>
      </c>
      <c r="B454">
        <v>0</v>
      </c>
    </row>
    <row r="456" spans="1:11" x14ac:dyDescent="0.3">
      <c r="A456" t="s">
        <v>63</v>
      </c>
      <c r="B456" t="s">
        <v>65</v>
      </c>
      <c r="C456" t="s">
        <v>68</v>
      </c>
      <c r="D456" t="s">
        <v>60</v>
      </c>
      <c r="E456" t="s">
        <v>69</v>
      </c>
      <c r="F456" t="s">
        <v>70</v>
      </c>
      <c r="G456" t="s">
        <v>71</v>
      </c>
      <c r="H456">
        <v>0.98</v>
      </c>
    </row>
    <row r="459" spans="1:11" x14ac:dyDescent="0.3">
      <c r="A459" t="s">
        <v>72</v>
      </c>
      <c r="B459" t="s">
        <v>73</v>
      </c>
      <c r="C459" t="s">
        <v>74</v>
      </c>
    </row>
    <row r="461" spans="1:11" x14ac:dyDescent="0.3">
      <c r="A461" t="s">
        <v>73</v>
      </c>
      <c r="B461" t="s">
        <v>71</v>
      </c>
      <c r="C461">
        <v>50</v>
      </c>
      <c r="D461" t="s">
        <v>75</v>
      </c>
    </row>
    <row r="463" spans="1:11" x14ac:dyDescent="0.3">
      <c r="B463">
        <v>2021</v>
      </c>
      <c r="C463">
        <v>2022</v>
      </c>
      <c r="D463">
        <v>2023</v>
      </c>
      <c r="E463">
        <v>2024</v>
      </c>
      <c r="F463">
        <v>2025</v>
      </c>
      <c r="G463">
        <v>2026</v>
      </c>
      <c r="H463">
        <v>2027</v>
      </c>
      <c r="I463">
        <v>2028</v>
      </c>
      <c r="J463">
        <v>2029</v>
      </c>
      <c r="K463" s="53">
        <v>2030</v>
      </c>
    </row>
    <row r="465" spans="1:13" x14ac:dyDescent="0.3">
      <c r="A465" t="s">
        <v>41</v>
      </c>
      <c r="B465">
        <v>245.6831</v>
      </c>
      <c r="C465">
        <v>262.0829</v>
      </c>
      <c r="D465">
        <v>277.98099999999999</v>
      </c>
      <c r="E465">
        <v>285.25</v>
      </c>
      <c r="F465">
        <v>290.55860000000001</v>
      </c>
      <c r="G465">
        <v>294.404</v>
      </c>
      <c r="H465">
        <v>297.13350000000003</v>
      </c>
      <c r="I465">
        <v>299.0942</v>
      </c>
      <c r="J465">
        <v>300.517</v>
      </c>
      <c r="K465">
        <v>301.56099999999998</v>
      </c>
    </row>
    <row r="466" spans="1:13" x14ac:dyDescent="0.3">
      <c r="A466" t="s">
        <v>47</v>
      </c>
      <c r="B466" t="s">
        <v>48</v>
      </c>
      <c r="C466" t="s">
        <v>49</v>
      </c>
      <c r="D466">
        <v>2.4152999999999998</v>
      </c>
      <c r="E466">
        <v>3.2843</v>
      </c>
      <c r="F466">
        <v>4.7477999999999998</v>
      </c>
      <c r="G466">
        <v>5.8414000000000001</v>
      </c>
      <c r="H466">
        <v>6.9615</v>
      </c>
      <c r="I466">
        <v>8.0442999999999998</v>
      </c>
      <c r="J466">
        <v>9.0177999999999994</v>
      </c>
      <c r="K466">
        <v>9.8617000000000008</v>
      </c>
      <c r="L466">
        <v>10.5716</v>
      </c>
      <c r="M466">
        <v>11.156000000000001</v>
      </c>
    </row>
    <row r="467" spans="1:13" x14ac:dyDescent="0.3">
      <c r="A467" s="3">
        <v>45292</v>
      </c>
      <c r="B467" t="s">
        <v>48</v>
      </c>
      <c r="C467" t="s">
        <v>49</v>
      </c>
      <c r="D467">
        <v>9.2463999999999995</v>
      </c>
      <c r="E467">
        <v>10.9369</v>
      </c>
      <c r="F467">
        <v>12.638999999999999</v>
      </c>
      <c r="G467">
        <v>14.3222</v>
      </c>
      <c r="H467">
        <v>15.916</v>
      </c>
      <c r="I467">
        <v>17.357399999999998</v>
      </c>
      <c r="J467">
        <v>18.615200000000002</v>
      </c>
      <c r="K467">
        <v>19.683900000000001</v>
      </c>
      <c r="L467">
        <v>20.5731</v>
      </c>
      <c r="M467">
        <v>21.3</v>
      </c>
    </row>
    <row r="468" spans="1:13" x14ac:dyDescent="0.3">
      <c r="A468" t="s">
        <v>52</v>
      </c>
      <c r="B468" t="s">
        <v>49</v>
      </c>
      <c r="C468">
        <v>8.6217000000000006</v>
      </c>
      <c r="D468">
        <v>10.2464</v>
      </c>
      <c r="E468">
        <v>11.9078</v>
      </c>
      <c r="F468">
        <v>13.517799999999999</v>
      </c>
      <c r="G468">
        <v>15.0169</v>
      </c>
      <c r="H468">
        <v>16.354500000000002</v>
      </c>
      <c r="I468">
        <v>17.508700000000001</v>
      </c>
      <c r="J468">
        <v>18.480499999999999</v>
      </c>
      <c r="K468">
        <v>19.282599999999999</v>
      </c>
      <c r="L468">
        <v>19.934200000000001</v>
      </c>
    </row>
    <row r="469" spans="1:13" x14ac:dyDescent="0.3">
      <c r="A469" t="s">
        <v>53</v>
      </c>
      <c r="B469" t="s">
        <v>54</v>
      </c>
      <c r="C469" t="s">
        <v>49</v>
      </c>
      <c r="D469">
        <v>2.2999999999999998</v>
      </c>
      <c r="E469">
        <v>2.2999999999999998</v>
      </c>
      <c r="F469">
        <v>2.2999999999999998</v>
      </c>
      <c r="G469">
        <v>2.2999999999999998</v>
      </c>
      <c r="H469">
        <v>2.2999999999999998</v>
      </c>
      <c r="I469">
        <v>2.2999999999999998</v>
      </c>
      <c r="J469">
        <v>2.2999999999999998</v>
      </c>
      <c r="K469">
        <v>2.2999999999999998</v>
      </c>
      <c r="L469">
        <v>2.2999999999999998</v>
      </c>
      <c r="M469">
        <v>2.2999999999999998</v>
      </c>
    </row>
    <row r="470" spans="1:13" x14ac:dyDescent="0.3">
      <c r="A470" t="s">
        <v>55</v>
      </c>
      <c r="B470">
        <v>2.2999999999999998</v>
      </c>
      <c r="C470">
        <v>2.2999999999999998</v>
      </c>
      <c r="D470">
        <v>2.2999999999999998</v>
      </c>
      <c r="E470">
        <v>2.2999999999999998</v>
      </c>
      <c r="F470">
        <v>2.2999999999999998</v>
      </c>
      <c r="G470">
        <v>2.2999999999999998</v>
      </c>
      <c r="H470">
        <v>2.2999999999999998</v>
      </c>
      <c r="I470">
        <v>2.2999999999999998</v>
      </c>
      <c r="J470">
        <v>2.2999999999999998</v>
      </c>
      <c r="K470">
        <v>2.2999999999999998</v>
      </c>
    </row>
    <row r="471" spans="1:13" x14ac:dyDescent="0.3">
      <c r="A471" t="s">
        <v>76</v>
      </c>
      <c r="B471">
        <v>0.85350000000000004</v>
      </c>
      <c r="C471">
        <v>0.61880000000000002</v>
      </c>
      <c r="D471">
        <v>0.47649999999999998</v>
      </c>
      <c r="E471">
        <v>0.39029999999999998</v>
      </c>
      <c r="F471">
        <v>0.33200000000000002</v>
      </c>
      <c r="G471">
        <v>0.2913</v>
      </c>
      <c r="H471">
        <v>0.26290000000000002</v>
      </c>
      <c r="I471">
        <v>0.24279999999999999</v>
      </c>
      <c r="J471">
        <v>0.22839999999999999</v>
      </c>
      <c r="K471">
        <v>0.218</v>
      </c>
    </row>
    <row r="473" spans="1:13" x14ac:dyDescent="0.3">
      <c r="A473" t="s">
        <v>48</v>
      </c>
      <c r="B473" t="s">
        <v>59</v>
      </c>
      <c r="C473" t="s">
        <v>60</v>
      </c>
      <c r="D473" t="s">
        <v>11</v>
      </c>
    </row>
    <row r="474" spans="1:13" x14ac:dyDescent="0.3">
      <c r="A474" t="s">
        <v>11</v>
      </c>
      <c r="B474">
        <v>1</v>
      </c>
      <c r="C474">
        <v>261.14800000000002</v>
      </c>
      <c r="D474">
        <v>245.6831</v>
      </c>
      <c r="E474">
        <v>262.0829</v>
      </c>
      <c r="F474">
        <v>277.98099999999999</v>
      </c>
      <c r="G474">
        <v>285.25</v>
      </c>
      <c r="H474">
        <v>290.55860000000001</v>
      </c>
      <c r="I474">
        <v>294.404</v>
      </c>
      <c r="J474">
        <v>297.13350000000003</v>
      </c>
      <c r="K474">
        <v>299.0942</v>
      </c>
      <c r="L474" s="53">
        <v>300.517</v>
      </c>
    </row>
    <row r="475" spans="1:13" x14ac:dyDescent="0.3">
      <c r="A475" t="s">
        <v>11</v>
      </c>
      <c r="B475">
        <v>2</v>
      </c>
      <c r="C475">
        <v>100.4175</v>
      </c>
      <c r="D475">
        <v>154.98410000000001</v>
      </c>
      <c r="E475">
        <v>146.43989999999999</v>
      </c>
      <c r="F475">
        <v>158.16059999999999</v>
      </c>
      <c r="G475">
        <v>168.39429999999999</v>
      </c>
      <c r="H475">
        <v>173.4187</v>
      </c>
      <c r="I475">
        <v>177.14080000000001</v>
      </c>
      <c r="J475">
        <v>179.8235</v>
      </c>
      <c r="K475">
        <v>181.733</v>
      </c>
      <c r="L475" s="53">
        <v>183.10720000000001</v>
      </c>
    </row>
    <row r="476" spans="1:13" x14ac:dyDescent="0.3">
      <c r="A476" t="s">
        <v>11</v>
      </c>
      <c r="B476">
        <v>3</v>
      </c>
      <c r="C476">
        <v>54.8765</v>
      </c>
      <c r="D476">
        <v>49.715800000000002</v>
      </c>
      <c r="E476">
        <v>82.118399999999994</v>
      </c>
      <c r="F476">
        <v>81.335599999999999</v>
      </c>
      <c r="G476">
        <v>90.4465</v>
      </c>
      <c r="H476">
        <v>97.614999999999995</v>
      </c>
      <c r="I476">
        <v>101.7072</v>
      </c>
      <c r="J476">
        <v>104.80289999999999</v>
      </c>
      <c r="K476">
        <v>107.02549999999999</v>
      </c>
      <c r="L476" s="53">
        <v>108.6241</v>
      </c>
    </row>
    <row r="477" spans="1:13" x14ac:dyDescent="0.3">
      <c r="A477" t="s">
        <v>11</v>
      </c>
      <c r="B477">
        <v>4</v>
      </c>
      <c r="C477">
        <v>9.5329999999999995</v>
      </c>
      <c r="D477">
        <v>21.769200000000001</v>
      </c>
      <c r="E477">
        <v>23.053100000000001</v>
      </c>
      <c r="F477">
        <v>41.5837</v>
      </c>
      <c r="G477">
        <v>42.738399999999999</v>
      </c>
      <c r="H477">
        <v>49.266300000000001</v>
      </c>
      <c r="I477">
        <v>54.229700000000001</v>
      </c>
      <c r="J477">
        <v>57.455100000000002</v>
      </c>
      <c r="K477">
        <v>59.894799999999996</v>
      </c>
      <c r="L477" s="53">
        <v>61.667099999999998</v>
      </c>
    </row>
    <row r="478" spans="1:13" x14ac:dyDescent="0.3">
      <c r="A478" t="s">
        <v>11</v>
      </c>
      <c r="B478">
        <v>5</v>
      </c>
      <c r="C478">
        <v>2.6907000000000001</v>
      </c>
      <c r="D478">
        <v>3.4296000000000002</v>
      </c>
      <c r="E478">
        <v>9.2301000000000002</v>
      </c>
      <c r="F478">
        <v>11.0382</v>
      </c>
      <c r="G478">
        <v>21.483899999999998</v>
      </c>
      <c r="H478">
        <v>22.679600000000001</v>
      </c>
      <c r="I478">
        <v>26.885300000000001</v>
      </c>
      <c r="J478">
        <v>30.1004</v>
      </c>
      <c r="K478">
        <v>32.376300000000001</v>
      </c>
      <c r="L478" s="53">
        <v>34.112099999999998</v>
      </c>
    </row>
    <row r="479" spans="1:13" x14ac:dyDescent="0.3">
      <c r="A479" t="s">
        <v>11</v>
      </c>
      <c r="B479">
        <v>6</v>
      </c>
      <c r="C479">
        <v>0.96650000000000003</v>
      </c>
      <c r="D479">
        <v>0.91520000000000001</v>
      </c>
      <c r="E479">
        <v>1.4137</v>
      </c>
      <c r="F479">
        <v>4.3057999999999996</v>
      </c>
      <c r="G479">
        <v>5.4950000000000001</v>
      </c>
      <c r="H479">
        <v>11.1938</v>
      </c>
      <c r="I479">
        <v>12.3104</v>
      </c>
      <c r="J479">
        <v>14.8149</v>
      </c>
      <c r="K479">
        <v>16.868200000000002</v>
      </c>
      <c r="L479" s="53">
        <v>18.357500000000002</v>
      </c>
    </row>
    <row r="480" spans="1:13" x14ac:dyDescent="0.3">
      <c r="A480" t="s">
        <v>11</v>
      </c>
      <c r="B480">
        <v>7</v>
      </c>
      <c r="C480">
        <v>0.15909999999999999</v>
      </c>
      <c r="D480">
        <v>0.31790000000000002</v>
      </c>
      <c r="E480">
        <v>0.3876</v>
      </c>
      <c r="F480">
        <v>0.65139999999999998</v>
      </c>
      <c r="G480">
        <v>2.1903000000000001</v>
      </c>
      <c r="H480">
        <v>2.8972000000000002</v>
      </c>
      <c r="I480">
        <v>6.0663</v>
      </c>
      <c r="J480">
        <v>6.8684000000000003</v>
      </c>
      <c r="K480">
        <v>8.3550000000000004</v>
      </c>
      <c r="L480" s="53">
        <v>9.6293000000000006</v>
      </c>
    </row>
    <row r="481" spans="1:12" x14ac:dyDescent="0.3">
      <c r="A481" t="s">
        <v>11</v>
      </c>
      <c r="B481">
        <v>8</v>
      </c>
      <c r="C481">
        <v>0.10920000000000001</v>
      </c>
      <c r="D481">
        <v>5.5E-2</v>
      </c>
      <c r="E481">
        <v>0.1368</v>
      </c>
      <c r="F481">
        <v>0.1804</v>
      </c>
      <c r="G481">
        <v>0.33550000000000002</v>
      </c>
      <c r="H481">
        <v>1.1711</v>
      </c>
      <c r="I481">
        <v>1.6031</v>
      </c>
      <c r="J481">
        <v>3.3988999999999998</v>
      </c>
      <c r="K481">
        <v>3.927</v>
      </c>
      <c r="L481" s="53">
        <v>4.8132999999999999</v>
      </c>
    </row>
    <row r="482" spans="1:12" x14ac:dyDescent="0.3">
      <c r="A482" t="s">
        <v>11</v>
      </c>
      <c r="B482">
        <v>9</v>
      </c>
      <c r="C482">
        <v>8.5000000000000006E-3</v>
      </c>
      <c r="D482">
        <v>3.8600000000000002E-2</v>
      </c>
      <c r="E482">
        <v>2.2499999999999999E-2</v>
      </c>
      <c r="F482">
        <v>6.6299999999999998E-2</v>
      </c>
      <c r="G482">
        <v>9.3600000000000003E-2</v>
      </c>
      <c r="H482">
        <v>0.18179999999999999</v>
      </c>
      <c r="I482">
        <v>0.65359999999999996</v>
      </c>
      <c r="J482">
        <v>0.90969999999999995</v>
      </c>
      <c r="K482">
        <v>1.9528000000000001</v>
      </c>
      <c r="L482" s="53">
        <v>2.2885</v>
      </c>
    </row>
    <row r="483" spans="1:12" x14ac:dyDescent="0.3">
      <c r="A483" t="s">
        <v>11</v>
      </c>
      <c r="B483">
        <v>10</v>
      </c>
      <c r="C483">
        <v>4.3E-3</v>
      </c>
      <c r="D483">
        <v>2.8999999999999998E-3</v>
      </c>
      <c r="E483">
        <v>1.5599999999999999E-2</v>
      </c>
      <c r="F483">
        <v>1.06E-2</v>
      </c>
      <c r="G483">
        <v>3.39E-2</v>
      </c>
      <c r="H483">
        <v>5.0599999999999999E-2</v>
      </c>
      <c r="I483">
        <v>0.10249999999999999</v>
      </c>
      <c r="J483">
        <v>0.37340000000000001</v>
      </c>
      <c r="K483">
        <v>0.52910000000000001</v>
      </c>
      <c r="L483" s="53">
        <v>1.1428</v>
      </c>
    </row>
    <row r="484" spans="1:12" x14ac:dyDescent="0.3">
      <c r="A484" t="s">
        <v>11</v>
      </c>
      <c r="B484">
        <v>11</v>
      </c>
      <c r="C484">
        <v>1.4E-3</v>
      </c>
      <c r="D484">
        <v>1.5E-3</v>
      </c>
      <c r="E484">
        <v>1.1999999999999999E-3</v>
      </c>
      <c r="F484">
        <v>7.7000000000000002E-3</v>
      </c>
      <c r="G484">
        <v>5.4999999999999997E-3</v>
      </c>
      <c r="H484">
        <v>1.7999999999999999E-2</v>
      </c>
      <c r="I484">
        <v>2.86E-2</v>
      </c>
      <c r="J484">
        <v>5.8599999999999999E-2</v>
      </c>
      <c r="K484">
        <v>0.2172</v>
      </c>
      <c r="L484" s="53">
        <v>0.31130000000000002</v>
      </c>
    </row>
    <row r="485" spans="1:12" x14ac:dyDescent="0.3">
      <c r="A485" t="s">
        <v>11</v>
      </c>
      <c r="B485">
        <v>12</v>
      </c>
      <c r="C485">
        <v>1E-4</v>
      </c>
      <c r="D485">
        <v>5.0000000000000001E-4</v>
      </c>
      <c r="E485">
        <v>5.9999999999999995E-4</v>
      </c>
      <c r="F485">
        <v>5.9999999999999995E-4</v>
      </c>
      <c r="G485">
        <v>3.8999999999999998E-3</v>
      </c>
      <c r="H485">
        <v>3.0999999999999999E-3</v>
      </c>
      <c r="I485">
        <v>0.01</v>
      </c>
      <c r="J485">
        <v>1.66E-2</v>
      </c>
      <c r="K485">
        <v>3.4099999999999998E-2</v>
      </c>
      <c r="L485" s="53">
        <v>0.1283</v>
      </c>
    </row>
    <row r="486" spans="1:12" x14ac:dyDescent="0.3">
      <c r="A486" t="s">
        <v>11</v>
      </c>
      <c r="B486">
        <v>13</v>
      </c>
      <c r="C486">
        <v>0</v>
      </c>
      <c r="D486">
        <v>0</v>
      </c>
      <c r="E486">
        <v>2.0000000000000001E-4</v>
      </c>
      <c r="F486">
        <v>2.9999999999999997E-4</v>
      </c>
      <c r="G486">
        <v>2.9999999999999997E-4</v>
      </c>
      <c r="H486">
        <v>2.0999999999999999E-3</v>
      </c>
      <c r="I486">
        <v>1.6999999999999999E-3</v>
      </c>
      <c r="J486">
        <v>5.7999999999999996E-3</v>
      </c>
      <c r="K486">
        <v>9.7999999999999997E-3</v>
      </c>
      <c r="L486" s="53">
        <v>2.0199999999999999E-2</v>
      </c>
    </row>
    <row r="487" spans="1:12" x14ac:dyDescent="0.3">
      <c r="A487" t="s">
        <v>11</v>
      </c>
      <c r="B487">
        <v>14</v>
      </c>
      <c r="C487">
        <v>0</v>
      </c>
      <c r="D487">
        <v>0</v>
      </c>
      <c r="E487">
        <v>0</v>
      </c>
      <c r="F487">
        <v>1E-4</v>
      </c>
      <c r="G487">
        <v>2.0000000000000001E-4</v>
      </c>
      <c r="H487">
        <v>2.0000000000000001E-4</v>
      </c>
      <c r="I487">
        <v>1.1999999999999999E-3</v>
      </c>
      <c r="J487">
        <v>1E-3</v>
      </c>
      <c r="K487">
        <v>3.3999999999999998E-3</v>
      </c>
      <c r="L487" s="53">
        <v>5.7999999999999996E-3</v>
      </c>
    </row>
    <row r="488" spans="1:12" x14ac:dyDescent="0.3">
      <c r="A488" t="s">
        <v>11</v>
      </c>
      <c r="B488">
        <v>15</v>
      </c>
      <c r="C488">
        <v>0</v>
      </c>
      <c r="D488">
        <v>0</v>
      </c>
      <c r="E488">
        <v>0</v>
      </c>
      <c r="F488">
        <v>0</v>
      </c>
      <c r="G488">
        <v>1E-4</v>
      </c>
      <c r="H488">
        <v>1E-4</v>
      </c>
      <c r="I488">
        <v>2.0000000000000001E-4</v>
      </c>
      <c r="J488">
        <v>8.0000000000000004E-4</v>
      </c>
      <c r="K488">
        <v>1.1000000000000001E-3</v>
      </c>
      <c r="L488" s="53">
        <v>2.7000000000000001E-3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SS3_SSB_Projections</vt:lpstr>
      <vt:lpstr>Work1</vt:lpstr>
      <vt:lpstr>Work2</vt:lpstr>
      <vt:lpstr>Det_LowR_C2300</vt:lpstr>
      <vt:lpstr>Det_SR_C2300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2024-02-06T06:47:35Z</dcterms:created>
  <dcterms:modified xsi:type="dcterms:W3CDTF">2024-04-23T02:53:12Z</dcterms:modified>
</cp:coreProperties>
</file>