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.brodziak\Desktop\2024 WCNPO MLS Rebuilding\2025 MLS projections\BSIA Catch\"/>
    </mc:Choice>
  </mc:AlternateContent>
  <xr:revisionPtr revIDLastSave="0" documentId="13_ncr:1_{B7CC8FF1-AE03-41E6-AA2A-6CA870E7F06A}" xr6:coauthVersionLast="47" xr6:coauthVersionMax="47" xr10:uidLastSave="{00000000-0000-0000-0000-000000000000}"/>
  <bookViews>
    <workbookView xWindow="-103" yWindow="-103" windowWidth="16663" windowHeight="8863" xr2:uid="{00000000-000D-0000-FFFF-FFFF00000000}"/>
  </bookViews>
  <sheets>
    <sheet name="CatchbyFleetGroup" sheetId="8" r:id="rId1"/>
    <sheet name="Work" sheetId="7" r:id="rId2"/>
    <sheet name="CatchbyFleet_1977_2020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77" i="7" l="1"/>
  <c r="W77" i="7"/>
  <c r="V77" i="7"/>
  <c r="U77" i="7"/>
  <c r="T77" i="7"/>
  <c r="S77" i="7"/>
  <c r="R77" i="7"/>
  <c r="Q77" i="7"/>
  <c r="X76" i="7"/>
  <c r="W76" i="7"/>
  <c r="V76" i="7"/>
  <c r="U76" i="7"/>
  <c r="T76" i="7"/>
  <c r="S76" i="7"/>
  <c r="R76" i="7"/>
  <c r="Q76" i="7"/>
  <c r="X75" i="7"/>
  <c r="W75" i="7"/>
  <c r="V75" i="7"/>
  <c r="U75" i="7"/>
  <c r="T75" i="7"/>
  <c r="S75" i="7"/>
  <c r="R75" i="7"/>
  <c r="Q75" i="7"/>
  <c r="X74" i="7"/>
  <c r="W74" i="7"/>
  <c r="V74" i="7"/>
  <c r="U74" i="7"/>
  <c r="T74" i="7"/>
  <c r="S74" i="7"/>
  <c r="R74" i="7"/>
  <c r="Q74" i="7"/>
  <c r="X73" i="7"/>
  <c r="W73" i="7"/>
  <c r="V73" i="7"/>
  <c r="U73" i="7"/>
  <c r="T73" i="7"/>
  <c r="S73" i="7"/>
  <c r="R73" i="7"/>
  <c r="Q73" i="7"/>
  <c r="P77" i="7"/>
  <c r="P76" i="7"/>
  <c r="P75" i="7"/>
  <c r="P74" i="7"/>
  <c r="P73" i="7"/>
  <c r="K54" i="7"/>
  <c r="K60" i="7" s="1"/>
  <c r="J54" i="7"/>
  <c r="J60" i="7" s="1"/>
  <c r="I54" i="7"/>
  <c r="I60" i="7" s="1"/>
  <c r="H54" i="7"/>
  <c r="H60" i="7" s="1"/>
  <c r="G54" i="7"/>
  <c r="G60" i="7" s="1"/>
  <c r="F54" i="7"/>
  <c r="F60" i="7" s="1"/>
  <c r="E54" i="7"/>
  <c r="E60" i="7" s="1"/>
  <c r="D54" i="7"/>
  <c r="D60" i="7" s="1"/>
  <c r="C54" i="7"/>
  <c r="C60" i="7" s="1"/>
  <c r="K59" i="7"/>
  <c r="J59" i="7"/>
  <c r="I59" i="7"/>
  <c r="H59" i="7"/>
  <c r="G59" i="7"/>
  <c r="F59" i="7"/>
  <c r="E59" i="7"/>
  <c r="D59" i="7"/>
  <c r="K58" i="7"/>
  <c r="K64" i="7" s="1"/>
  <c r="J58" i="7"/>
  <c r="J64" i="7" s="1"/>
  <c r="I58" i="7"/>
  <c r="I64" i="7" s="1"/>
  <c r="H58" i="7"/>
  <c r="H64" i="7" s="1"/>
  <c r="G58" i="7"/>
  <c r="G64" i="7" s="1"/>
  <c r="F58" i="7"/>
  <c r="F64" i="7" s="1"/>
  <c r="E58" i="7"/>
  <c r="E64" i="7" s="1"/>
  <c r="D58" i="7"/>
  <c r="D64" i="7" s="1"/>
  <c r="K57" i="7"/>
  <c r="K63" i="7" s="1"/>
  <c r="J57" i="7"/>
  <c r="J63" i="7" s="1"/>
  <c r="I57" i="7"/>
  <c r="I63" i="7" s="1"/>
  <c r="H57" i="7"/>
  <c r="H63" i="7" s="1"/>
  <c r="G57" i="7"/>
  <c r="G63" i="7" s="1"/>
  <c r="F57" i="7"/>
  <c r="F63" i="7" s="1"/>
  <c r="E57" i="7"/>
  <c r="E63" i="7" s="1"/>
  <c r="D57" i="7"/>
  <c r="D63" i="7" s="1"/>
  <c r="K56" i="7"/>
  <c r="K62" i="7" s="1"/>
  <c r="J56" i="7"/>
  <c r="J62" i="7" s="1"/>
  <c r="I56" i="7"/>
  <c r="I62" i="7" s="1"/>
  <c r="H56" i="7"/>
  <c r="H62" i="7" s="1"/>
  <c r="G56" i="7"/>
  <c r="G62" i="7" s="1"/>
  <c r="F56" i="7"/>
  <c r="F62" i="7" s="1"/>
  <c r="E56" i="7"/>
  <c r="E62" i="7" s="1"/>
  <c r="D56" i="7"/>
  <c r="D62" i="7" s="1"/>
  <c r="K55" i="7"/>
  <c r="K61" i="7" s="1"/>
  <c r="J55" i="7"/>
  <c r="J61" i="7" s="1"/>
  <c r="I55" i="7"/>
  <c r="I61" i="7" s="1"/>
  <c r="H55" i="7"/>
  <c r="H61" i="7" s="1"/>
  <c r="G55" i="7"/>
  <c r="G61" i="7" s="1"/>
  <c r="F55" i="7"/>
  <c r="F61" i="7" s="1"/>
  <c r="E55" i="7"/>
  <c r="E61" i="7" s="1"/>
  <c r="D55" i="7"/>
  <c r="D61" i="7" s="1"/>
  <c r="C59" i="7"/>
  <c r="C58" i="7"/>
  <c r="C64" i="7" s="1"/>
  <c r="C57" i="7"/>
  <c r="C63" i="7" s="1"/>
  <c r="C56" i="7"/>
  <c r="C62" i="7" s="1"/>
  <c r="C55" i="7"/>
  <c r="C61" i="7" s="1"/>
  <c r="Y7" i="7"/>
  <c r="L52" i="7"/>
  <c r="Y52" i="7" s="1"/>
  <c r="L51" i="7"/>
  <c r="Y51" i="7" s="1"/>
  <c r="L50" i="7"/>
  <c r="S50" i="7" s="1"/>
  <c r="L49" i="7"/>
  <c r="Y49" i="7" s="1"/>
  <c r="L48" i="7"/>
  <c r="X48" i="7" s="1"/>
  <c r="L47" i="7"/>
  <c r="U47" i="7" s="1"/>
  <c r="L46" i="7"/>
  <c r="W46" i="7" s="1"/>
  <c r="L45" i="7"/>
  <c r="X45" i="7" s="1"/>
  <c r="L44" i="7"/>
  <c r="W44" i="7" s="1"/>
  <c r="L43" i="7"/>
  <c r="U43" i="7" s="1"/>
  <c r="L42" i="7"/>
  <c r="V42" i="7" s="1"/>
  <c r="L41" i="7"/>
  <c r="Y41" i="7" s="1"/>
  <c r="L40" i="7"/>
  <c r="W40" i="7" s="1"/>
  <c r="L39" i="7"/>
  <c r="Q39" i="7" s="1"/>
  <c r="L38" i="7"/>
  <c r="Y38" i="7" s="1"/>
  <c r="L37" i="7"/>
  <c r="X37" i="7" s="1"/>
  <c r="L36" i="7"/>
  <c r="S36" i="7" s="1"/>
  <c r="L35" i="7"/>
  <c r="Y35" i="7" s="1"/>
  <c r="L34" i="7"/>
  <c r="W34" i="7" s="1"/>
  <c r="L33" i="7"/>
  <c r="U33" i="7" s="1"/>
  <c r="L32" i="7"/>
  <c r="P32" i="7" s="1"/>
  <c r="L31" i="7"/>
  <c r="Y31" i="7" s="1"/>
  <c r="L30" i="7"/>
  <c r="W30" i="7" s="1"/>
  <c r="L29" i="7"/>
  <c r="Y29" i="7" s="1"/>
  <c r="L28" i="7"/>
  <c r="S28" i="7" s="1"/>
  <c r="L27" i="7"/>
  <c r="W27" i="7" s="1"/>
  <c r="L26" i="7"/>
  <c r="X26" i="7" s="1"/>
  <c r="L25" i="7"/>
  <c r="X25" i="7" s="1"/>
  <c r="L24" i="7"/>
  <c r="V24" i="7" s="1"/>
  <c r="L23" i="7"/>
  <c r="Y23" i="7" s="1"/>
  <c r="L22" i="7"/>
  <c r="Q22" i="7" s="1"/>
  <c r="L21" i="7"/>
  <c r="Y21" i="7" s="1"/>
  <c r="L20" i="7"/>
  <c r="R20" i="7" s="1"/>
  <c r="L19" i="7"/>
  <c r="S19" i="7" s="1"/>
  <c r="L18" i="7"/>
  <c r="Y18" i="7" s="1"/>
  <c r="L17" i="7"/>
  <c r="W17" i="7" s="1"/>
  <c r="L16" i="7"/>
  <c r="W16" i="7" s="1"/>
  <c r="L15" i="7"/>
  <c r="U15" i="7" s="1"/>
  <c r="L14" i="7"/>
  <c r="Y14" i="7" s="1"/>
  <c r="L13" i="7"/>
  <c r="Y13" i="7" s="1"/>
  <c r="L12" i="7"/>
  <c r="R12" i="7" s="1"/>
  <c r="L11" i="7"/>
  <c r="Q11" i="7" s="1"/>
  <c r="L10" i="7"/>
  <c r="Y10" i="7" s="1"/>
  <c r="L9" i="7"/>
  <c r="R9" i="7" s="1"/>
  <c r="L8" i="7"/>
  <c r="S8" i="7" s="1"/>
  <c r="L7" i="7"/>
  <c r="L54" i="7" l="1"/>
  <c r="L60" i="7" s="1"/>
  <c r="Y8" i="7"/>
  <c r="L59" i="7"/>
  <c r="Y16" i="7"/>
  <c r="X17" i="7"/>
  <c r="W22" i="7"/>
  <c r="P23" i="7"/>
  <c r="R23" i="7"/>
  <c r="S23" i="7"/>
  <c r="Q23" i="7"/>
  <c r="T11" i="7"/>
  <c r="U11" i="7"/>
  <c r="V11" i="7"/>
  <c r="L58" i="7"/>
  <c r="L64" i="7" s="1"/>
  <c r="W11" i="7"/>
  <c r="P15" i="7"/>
  <c r="R15" i="7"/>
  <c r="P9" i="7"/>
  <c r="R11" i="7"/>
  <c r="S11" i="7"/>
  <c r="L55" i="7"/>
  <c r="L61" i="7" s="1"/>
  <c r="X16" i="7"/>
  <c r="L56" i="7"/>
  <c r="L62" i="7" s="1"/>
  <c r="L57" i="7"/>
  <c r="L63" i="7" s="1"/>
  <c r="R48" i="7"/>
  <c r="V50" i="7"/>
  <c r="W50" i="7"/>
  <c r="Q15" i="7"/>
  <c r="X50" i="7"/>
  <c r="X47" i="7"/>
  <c r="Y48" i="7"/>
  <c r="U50" i="7"/>
  <c r="Q51" i="7"/>
  <c r="R51" i="7"/>
  <c r="X20" i="7"/>
  <c r="S51" i="7"/>
  <c r="S46" i="7"/>
  <c r="T50" i="7"/>
  <c r="Y50" i="7"/>
  <c r="Y20" i="7"/>
  <c r="R46" i="7"/>
  <c r="V47" i="7"/>
  <c r="P49" i="7"/>
  <c r="P21" i="7"/>
  <c r="Q21" i="7"/>
  <c r="Q49" i="7"/>
  <c r="P51" i="7"/>
  <c r="R21" i="7"/>
  <c r="S22" i="7"/>
  <c r="Y17" i="7"/>
  <c r="R45" i="7"/>
  <c r="T51" i="7"/>
  <c r="R42" i="7"/>
  <c r="U51" i="7"/>
  <c r="V51" i="7"/>
  <c r="Y44" i="7"/>
  <c r="Q18" i="7"/>
  <c r="R18" i="7"/>
  <c r="V19" i="7"/>
  <c r="U45" i="7"/>
  <c r="W51" i="7"/>
  <c r="P18" i="7"/>
  <c r="S45" i="7"/>
  <c r="U19" i="7"/>
  <c r="Q20" i="7"/>
  <c r="V45" i="7"/>
  <c r="X51" i="7"/>
  <c r="Q40" i="7"/>
  <c r="P42" i="7"/>
  <c r="P45" i="7"/>
  <c r="Q45" i="7"/>
  <c r="S18" i="7"/>
  <c r="T19" i="7"/>
  <c r="T45" i="7"/>
  <c r="T8" i="7"/>
  <c r="S20" i="7"/>
  <c r="W45" i="7"/>
  <c r="V8" i="7"/>
  <c r="U20" i="7"/>
  <c r="Y45" i="7"/>
  <c r="Q42" i="7"/>
  <c r="U8" i="7"/>
  <c r="T20" i="7"/>
  <c r="W8" i="7"/>
  <c r="V20" i="7"/>
  <c r="P46" i="7"/>
  <c r="X8" i="7"/>
  <c r="W20" i="7"/>
  <c r="Q46" i="7"/>
  <c r="P17" i="7"/>
  <c r="R22" i="7"/>
  <c r="S39" i="7"/>
  <c r="W47" i="7"/>
  <c r="Q52" i="7"/>
  <c r="X36" i="7"/>
  <c r="P37" i="7"/>
  <c r="R17" i="7"/>
  <c r="T22" i="7"/>
  <c r="U39" i="7"/>
  <c r="Y47" i="7"/>
  <c r="T52" i="7"/>
  <c r="T24" i="7"/>
  <c r="W24" i="7"/>
  <c r="X24" i="7"/>
  <c r="Y24" i="7"/>
  <c r="S17" i="7"/>
  <c r="U22" i="7"/>
  <c r="V39" i="7"/>
  <c r="P48" i="7"/>
  <c r="U52" i="7"/>
  <c r="Q24" i="7"/>
  <c r="S24" i="7"/>
  <c r="U24" i="7"/>
  <c r="Q27" i="7"/>
  <c r="Y36" i="7"/>
  <c r="R39" i="7"/>
  <c r="T39" i="7"/>
  <c r="S52" i="7"/>
  <c r="T17" i="7"/>
  <c r="V22" i="7"/>
  <c r="W39" i="7"/>
  <c r="Q48" i="7"/>
  <c r="W52" i="7"/>
  <c r="W36" i="7"/>
  <c r="Q17" i="7"/>
  <c r="U17" i="7"/>
  <c r="X39" i="7"/>
  <c r="V17" i="7"/>
  <c r="X22" i="7"/>
  <c r="Y39" i="7"/>
  <c r="S48" i="7"/>
  <c r="P24" i="7"/>
  <c r="R24" i="7"/>
  <c r="Y26" i="7"/>
  <c r="P52" i="7"/>
  <c r="Y22" i="7"/>
  <c r="P40" i="7"/>
  <c r="W48" i="7"/>
  <c r="U27" i="7"/>
  <c r="X27" i="7"/>
  <c r="Q28" i="7"/>
  <c r="R28" i="7"/>
  <c r="P25" i="7"/>
  <c r="Q25" i="7"/>
  <c r="T28" i="7"/>
  <c r="R25" i="7"/>
  <c r="S25" i="7"/>
  <c r="W28" i="7"/>
  <c r="X11" i="7"/>
  <c r="X28" i="7"/>
  <c r="Y11" i="7"/>
  <c r="Y28" i="7"/>
  <c r="P29" i="7"/>
  <c r="Q12" i="7"/>
  <c r="Q29" i="7"/>
  <c r="S42" i="7"/>
  <c r="P14" i="7"/>
  <c r="Y25" i="7"/>
  <c r="R29" i="7"/>
  <c r="Q14" i="7"/>
  <c r="P26" i="7"/>
  <c r="S29" i="7"/>
  <c r="U42" i="7"/>
  <c r="R14" i="7"/>
  <c r="Q26" i="7"/>
  <c r="T29" i="7"/>
  <c r="S14" i="7"/>
  <c r="R26" i="7"/>
  <c r="U29" i="7"/>
  <c r="W42" i="7"/>
  <c r="T14" i="7"/>
  <c r="W19" i="7"/>
  <c r="T23" i="7"/>
  <c r="S26" i="7"/>
  <c r="V33" i="7"/>
  <c r="X42" i="7"/>
  <c r="U14" i="7"/>
  <c r="X19" i="7"/>
  <c r="U23" i="7"/>
  <c r="T26" i="7"/>
  <c r="W33" i="7"/>
  <c r="Y42" i="7"/>
  <c r="T48" i="7"/>
  <c r="V14" i="7"/>
  <c r="Y19" i="7"/>
  <c r="V23" i="7"/>
  <c r="U26" i="7"/>
  <c r="X33" i="7"/>
  <c r="P43" i="7"/>
  <c r="U48" i="7"/>
  <c r="W14" i="7"/>
  <c r="P20" i="7"/>
  <c r="W23" i="7"/>
  <c r="V26" i="7"/>
  <c r="T36" i="7"/>
  <c r="Q43" i="7"/>
  <c r="V48" i="7"/>
  <c r="R27" i="7"/>
  <c r="Y27" i="7"/>
  <c r="P28" i="7"/>
  <c r="U28" i="7"/>
  <c r="V28" i="7"/>
  <c r="T25" i="7"/>
  <c r="U25" i="7"/>
  <c r="V25" i="7"/>
  <c r="P12" i="7"/>
  <c r="W25" i="7"/>
  <c r="T42" i="7"/>
  <c r="X14" i="7"/>
  <c r="X23" i="7"/>
  <c r="W26" i="7"/>
  <c r="U36" i="7"/>
  <c r="R43" i="7"/>
  <c r="V36" i="7"/>
  <c r="X44" i="7"/>
  <c r="T34" i="7"/>
  <c r="R32" i="7"/>
  <c r="Y33" i="7"/>
  <c r="Q9" i="7"/>
  <c r="T40" i="7"/>
  <c r="Q32" i="7"/>
  <c r="V12" i="7"/>
  <c r="Q35" i="7"/>
  <c r="T18" i="7"/>
  <c r="V29" i="7"/>
  <c r="R35" i="7"/>
  <c r="P38" i="7"/>
  <c r="X40" i="7"/>
  <c r="V43" i="7"/>
  <c r="T46" i="7"/>
  <c r="R49" i="7"/>
  <c r="Q10" i="7"/>
  <c r="Y12" i="7"/>
  <c r="W15" i="7"/>
  <c r="U18" i="7"/>
  <c r="S21" i="7"/>
  <c r="W29" i="7"/>
  <c r="U32" i="7"/>
  <c r="S35" i="7"/>
  <c r="Q38" i="7"/>
  <c r="Y40" i="7"/>
  <c r="W43" i="7"/>
  <c r="U46" i="7"/>
  <c r="S49" i="7"/>
  <c r="R10" i="7"/>
  <c r="P13" i="7"/>
  <c r="X15" i="7"/>
  <c r="V18" i="7"/>
  <c r="T21" i="7"/>
  <c r="P27" i="7"/>
  <c r="X29" i="7"/>
  <c r="V32" i="7"/>
  <c r="T35" i="7"/>
  <c r="R38" i="7"/>
  <c r="P41" i="7"/>
  <c r="X43" i="7"/>
  <c r="V46" i="7"/>
  <c r="T49" i="7"/>
  <c r="R52" i="7"/>
  <c r="Y30" i="7"/>
  <c r="Q34" i="7"/>
  <c r="R37" i="7"/>
  <c r="R40" i="7"/>
  <c r="S43" i="7"/>
  <c r="S32" i="7"/>
  <c r="S31" i="7"/>
  <c r="U31" i="7"/>
  <c r="T9" i="7"/>
  <c r="V34" i="7"/>
  <c r="S40" i="7"/>
  <c r="X34" i="7"/>
  <c r="P31" i="7"/>
  <c r="S37" i="7"/>
  <c r="X31" i="7"/>
  <c r="S12" i="7"/>
  <c r="U37" i="7"/>
  <c r="U12" i="7"/>
  <c r="V40" i="7"/>
  <c r="V15" i="7"/>
  <c r="V31" i="7"/>
  <c r="U9" i="7"/>
  <c r="Y34" i="7"/>
  <c r="T43" i="7"/>
  <c r="Y37" i="7"/>
  <c r="P10" i="7"/>
  <c r="T32" i="7"/>
  <c r="S10" i="7"/>
  <c r="W18" i="7"/>
  <c r="W32" i="7"/>
  <c r="Q41" i="7"/>
  <c r="U49" i="7"/>
  <c r="T10" i="7"/>
  <c r="P16" i="7"/>
  <c r="X18" i="7"/>
  <c r="V21" i="7"/>
  <c r="P30" i="7"/>
  <c r="X32" i="7"/>
  <c r="V35" i="7"/>
  <c r="T38" i="7"/>
  <c r="R41" i="7"/>
  <c r="P44" i="7"/>
  <c r="X46" i="7"/>
  <c r="V49" i="7"/>
  <c r="U10" i="7"/>
  <c r="S13" i="7"/>
  <c r="Q16" i="7"/>
  <c r="W21" i="7"/>
  <c r="S27" i="7"/>
  <c r="Q30" i="7"/>
  <c r="Y32" i="7"/>
  <c r="W35" i="7"/>
  <c r="U38" i="7"/>
  <c r="S41" i="7"/>
  <c r="Q44" i="7"/>
  <c r="Y46" i="7"/>
  <c r="W49" i="7"/>
  <c r="V10" i="7"/>
  <c r="T13" i="7"/>
  <c r="R16" i="7"/>
  <c r="P19" i="7"/>
  <c r="X21" i="7"/>
  <c r="T27" i="7"/>
  <c r="R30" i="7"/>
  <c r="P33" i="7"/>
  <c r="X35" i="7"/>
  <c r="V38" i="7"/>
  <c r="T41" i="7"/>
  <c r="R44" i="7"/>
  <c r="P47" i="7"/>
  <c r="X49" i="7"/>
  <c r="V52" i="7"/>
  <c r="P34" i="7"/>
  <c r="T37" i="7"/>
  <c r="T12" i="7"/>
  <c r="W9" i="7"/>
  <c r="X9" i="7"/>
  <c r="Y9" i="7"/>
  <c r="R34" i="7"/>
  <c r="Q37" i="7"/>
  <c r="U34" i="7"/>
  <c r="V9" i="7"/>
  <c r="V37" i="7"/>
  <c r="U40" i="7"/>
  <c r="Q13" i="7"/>
  <c r="U21" i="7"/>
  <c r="S38" i="7"/>
  <c r="S16" i="7"/>
  <c r="Q33" i="7"/>
  <c r="W38" i="7"/>
  <c r="S44" i="7"/>
  <c r="P8" i="7"/>
  <c r="X10" i="7"/>
  <c r="V13" i="7"/>
  <c r="T16" i="7"/>
  <c r="R19" i="7"/>
  <c r="P22" i="7"/>
  <c r="V27" i="7"/>
  <c r="T30" i="7"/>
  <c r="R33" i="7"/>
  <c r="P36" i="7"/>
  <c r="X38" i="7"/>
  <c r="V41" i="7"/>
  <c r="T44" i="7"/>
  <c r="R47" i="7"/>
  <c r="P50" i="7"/>
  <c r="X52" i="7"/>
  <c r="S9" i="7"/>
  <c r="P35" i="7"/>
  <c r="Y15" i="7"/>
  <c r="U35" i="7"/>
  <c r="Y43" i="7"/>
  <c r="R13" i="7"/>
  <c r="W10" i="7"/>
  <c r="U13" i="7"/>
  <c r="Q19" i="7"/>
  <c r="S30" i="7"/>
  <c r="U41" i="7"/>
  <c r="Q47" i="7"/>
  <c r="Q8" i="7"/>
  <c r="W13" i="7"/>
  <c r="U16" i="7"/>
  <c r="U30" i="7"/>
  <c r="S33" i="7"/>
  <c r="Q36" i="7"/>
  <c r="W41" i="7"/>
  <c r="U44" i="7"/>
  <c r="S47" i="7"/>
  <c r="Q50" i="7"/>
  <c r="Q31" i="7"/>
  <c r="R31" i="7"/>
  <c r="T31" i="7"/>
  <c r="S34" i="7"/>
  <c r="W31" i="7"/>
  <c r="S15" i="7"/>
  <c r="W37" i="7"/>
  <c r="T15" i="7"/>
  <c r="W12" i="7"/>
  <c r="X12" i="7"/>
  <c r="R8" i="7"/>
  <c r="P11" i="7"/>
  <c r="X13" i="7"/>
  <c r="V16" i="7"/>
  <c r="V30" i="7"/>
  <c r="T33" i="7"/>
  <c r="R36" i="7"/>
  <c r="P39" i="7"/>
  <c r="X41" i="7"/>
  <c r="V44" i="7"/>
  <c r="T47" i="7"/>
  <c r="R50" i="7"/>
  <c r="X30" i="7"/>
  <c r="S71" i="7" l="1"/>
  <c r="X70" i="7"/>
  <c r="R67" i="7"/>
  <c r="Q71" i="7"/>
  <c r="R69" i="7"/>
  <c r="P72" i="7"/>
  <c r="Q68" i="7"/>
  <c r="P70" i="7"/>
  <c r="R70" i="7"/>
  <c r="P68" i="7"/>
  <c r="X69" i="7"/>
  <c r="U68" i="7"/>
  <c r="P67" i="7"/>
  <c r="P69" i="7"/>
  <c r="T67" i="7"/>
  <c r="W68" i="7"/>
  <c r="W69" i="7"/>
  <c r="T69" i="7"/>
  <c r="Q72" i="7"/>
  <c r="T71" i="7"/>
  <c r="V69" i="7"/>
  <c r="S72" i="7"/>
  <c r="V72" i="7"/>
  <c r="Q67" i="7"/>
  <c r="U70" i="7"/>
  <c r="S69" i="7"/>
  <c r="S70" i="7"/>
  <c r="R71" i="7"/>
  <c r="T72" i="7"/>
  <c r="T70" i="7"/>
  <c r="Q69" i="7"/>
  <c r="T68" i="7"/>
  <c r="W72" i="7"/>
  <c r="Q70" i="7"/>
  <c r="R72" i="7"/>
  <c r="S68" i="7"/>
  <c r="V67" i="7"/>
  <c r="U69" i="7"/>
  <c r="U71" i="7"/>
  <c r="S67" i="7"/>
  <c r="X72" i="7"/>
  <c r="P71" i="7"/>
  <c r="U67" i="7"/>
  <c r="V70" i="7"/>
  <c r="X71" i="7"/>
  <c r="X67" i="7"/>
  <c r="R68" i="7"/>
  <c r="X68" i="7"/>
  <c r="W67" i="7"/>
  <c r="W71" i="7"/>
  <c r="V68" i="7"/>
  <c r="W70" i="7"/>
  <c r="U72" i="7"/>
  <c r="V71" i="7"/>
</calcChain>
</file>

<file path=xl/sharedStrings.xml><?xml version="1.0" encoding="utf-8"?>
<sst xmlns="http://schemas.openxmlformats.org/spreadsheetml/2006/main" count="102" uniqueCount="36">
  <si>
    <t>Year</t>
  </si>
  <si>
    <t>Fleet Group</t>
  </si>
  <si>
    <t>Total</t>
  </si>
  <si>
    <t>Index</t>
  </si>
  <si>
    <t>2023 WCNPO MLS Catch Biomass (mt) by Fleet Group, 1977-2020</t>
  </si>
  <si>
    <t>Mean</t>
  </si>
  <si>
    <t>1977-2020</t>
  </si>
  <si>
    <t>CV</t>
  </si>
  <si>
    <t>1994-2020</t>
  </si>
  <si>
    <t>2001-2020</t>
  </si>
  <si>
    <t>2016-2020</t>
  </si>
  <si>
    <t>2018-2020</t>
  </si>
  <si>
    <t>F1</t>
  </si>
  <si>
    <t>F2</t>
  </si>
  <si>
    <t>F4</t>
  </si>
  <si>
    <t>F5</t>
  </si>
  <si>
    <t>F6</t>
  </si>
  <si>
    <t>F13</t>
  </si>
  <si>
    <t>F14</t>
  </si>
  <si>
    <t>F16</t>
  </si>
  <si>
    <t>F18</t>
  </si>
  <si>
    <t>Proportion of Catch Biomass by Fleet Group</t>
  </si>
  <si>
    <t>Period</t>
  </si>
  <si>
    <t>2023 WCNPO MLS Proportion of Catch Biomass by Fleet Group, 1977-2020</t>
  </si>
  <si>
    <t>SS3 FLEET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</si>
  <si>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</si>
  <si>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</si>
  <si>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</si>
  <si>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</si>
  <si>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</si>
  <si>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</si>
  <si>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</si>
  <si>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</si>
  <si>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</si>
  <si>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Proportion of Catch Biomass by SS3 Fleet Group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</si>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</sst>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19" fillId="0" borderId="0" xfId="0" applyFont="1"/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9" fontId="0" fillId="0" borderId="0" xfId="42" applyFont="1" applyAlignment="1">
      <alignment horizontal="center"/>
    </xf>
    <xf numFmtId="0" fontId="0" fillId="0" borderId="10" xfId="0" applyBorder="1"/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2" fontId="20" fillId="0" borderId="10" xfId="0" applyNumberFormat="1" applyFont="1" applyBorder="1" applyAlignment="1">
      <alignment horizontal="center"/>
    </xf>
    <xf numFmtId="2" fontId="20" fillId="0" borderId="11" xfId="0" applyNumberFormat="1" applyFont="1" applyBorder="1" applyAlignment="1">
      <alignment horizontal="center"/>
    </xf>
    <xf numFmtId="2" fontId="20" fillId="0" borderId="12" xfId="0" applyNumberFormat="1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2" fontId="20" fillId="0" borderId="14" xfId="0" applyNumberFormat="1" applyFont="1" applyBorder="1" applyAlignment="1">
      <alignment horizontal="center"/>
    </xf>
    <xf numFmtId="2" fontId="20" fillId="0" borderId="0" xfId="0" applyNumberFormat="1" applyFont="1" applyAlignment="1">
      <alignment horizontal="center"/>
    </xf>
    <xf numFmtId="2" fontId="20" fillId="0" borderId="16" xfId="0" applyNumberFormat="1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2" fontId="20" fillId="0" borderId="17" xfId="0" applyNumberFormat="1" applyFont="1" applyBorder="1" applyAlignment="1">
      <alignment horizontal="center"/>
    </xf>
    <xf numFmtId="2" fontId="20" fillId="0" borderId="19" xfId="0" applyNumberFormat="1" applyFont="1" applyBorder="1" applyAlignment="1">
      <alignment horizontal="center"/>
    </xf>
    <xf numFmtId="2" fontId="20" fillId="0" borderId="20" xfId="0" applyNumberFormat="1" applyFont="1" applyBorder="1" applyAlignment="1">
      <alignment horizontal="center"/>
    </xf>
    <xf numFmtId="2" fontId="0" fillId="0" borderId="0" xfId="0" applyNumberFormat="1"/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9" fontId="0" fillId="0" borderId="10" xfId="42" applyFont="1" applyBorder="1" applyAlignment="1">
      <alignment horizontal="center"/>
    </xf>
    <xf numFmtId="9" fontId="0" fillId="0" borderId="11" xfId="42" applyFont="1" applyBorder="1" applyAlignment="1">
      <alignment horizontal="center"/>
    </xf>
    <xf numFmtId="9" fontId="0" fillId="0" borderId="12" xfId="42" applyFont="1" applyBorder="1" applyAlignment="1">
      <alignment horizontal="center"/>
    </xf>
    <xf numFmtId="9" fontId="0" fillId="0" borderId="14" xfId="42" applyFont="1" applyBorder="1" applyAlignment="1">
      <alignment horizontal="center"/>
    </xf>
    <xf numFmtId="9" fontId="0" fillId="0" borderId="0" xfId="42" applyFont="1" applyBorder="1" applyAlignment="1">
      <alignment horizontal="center"/>
    </xf>
    <xf numFmtId="9" fontId="0" fillId="0" borderId="16" xfId="42" applyFont="1" applyBorder="1" applyAlignment="1">
      <alignment horizontal="center"/>
    </xf>
    <xf numFmtId="9" fontId="0" fillId="0" borderId="17" xfId="42" applyFont="1" applyBorder="1" applyAlignment="1">
      <alignment horizontal="center"/>
    </xf>
    <xf numFmtId="9" fontId="0" fillId="0" borderId="19" xfId="42" applyFont="1" applyBorder="1" applyAlignment="1">
      <alignment horizontal="center"/>
    </xf>
    <xf numFmtId="9" fontId="0" fillId="0" borderId="20" xfId="42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20" fillId="0" borderId="22" xfId="0" applyFont="1" applyBorder="1" applyAlignment="1">
      <alignment horizontal="center"/>
    </xf>
    <xf numFmtId="0" fontId="20" fillId="0" borderId="23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4A247-94F4-4632-8D54-0A73AE55136A}">
  <dimension ref="A1:J47"/>
  <sheetViews>
    <sheetView tabSelected="1" workbookViewId="0">
      <selection activeCell="J2" sqref="J2"/>
    </sheetView>
  </sheetViews>
  <sheetFormatPr defaultRowHeight="14.6" x14ac:dyDescent="0.4"/>
  <sheetData>
    <row r="1" spans="1:10" x14ac:dyDescent="0.4">
      <c r="A1" t="s">
        <v>35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 x14ac:dyDescent="0.4">
      <c r="A2">
        <v>1975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4">
      <c r="A3">
        <v>1976</v>
      </c>
      <c r="B3">
        <v>0</v>
      </c>
      <c r="C3">
        <v>0</v>
      </c>
      <c r="D3">
        <v>3787.76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4">
      <c r="A4">
        <v>1977</v>
      </c>
      <c r="B4">
        <v>1499.4164720000001</v>
      </c>
      <c r="C4">
        <v>507.88470000000001</v>
      </c>
      <c r="D4">
        <v>1301.7399</v>
      </c>
      <c r="E4">
        <v>1358.7446500000001</v>
      </c>
      <c r="F4">
        <v>385.55056999999999</v>
      </c>
      <c r="G4">
        <v>0</v>
      </c>
      <c r="H4">
        <v>219</v>
      </c>
      <c r="I4">
        <v>0</v>
      </c>
      <c r="J4">
        <v>541</v>
      </c>
    </row>
    <row r="5" spans="1:10" x14ac:dyDescent="0.4">
      <c r="A5">
        <v>1978</v>
      </c>
      <c r="B5">
        <v>1511.3697999999999</v>
      </c>
      <c r="C5">
        <v>415.45123000000001</v>
      </c>
      <c r="D5">
        <v>1538.9844000000001</v>
      </c>
      <c r="E5">
        <v>2856.3981699999999</v>
      </c>
      <c r="F5">
        <v>620.75927999999999</v>
      </c>
      <c r="G5">
        <v>0</v>
      </c>
      <c r="H5">
        <v>78</v>
      </c>
      <c r="I5">
        <v>0</v>
      </c>
      <c r="J5">
        <v>618</v>
      </c>
    </row>
    <row r="6" spans="1:10" x14ac:dyDescent="0.4">
      <c r="A6">
        <v>1979</v>
      </c>
      <c r="B6">
        <v>1342.4163000000001</v>
      </c>
      <c r="C6">
        <v>965.18769999999995</v>
      </c>
      <c r="D6">
        <v>2504.5783999999999</v>
      </c>
      <c r="E6">
        <v>1838.2932000000001</v>
      </c>
      <c r="F6">
        <v>664.32449999999994</v>
      </c>
      <c r="G6">
        <v>0</v>
      </c>
      <c r="H6">
        <v>122</v>
      </c>
      <c r="I6">
        <v>0</v>
      </c>
      <c r="J6">
        <v>458</v>
      </c>
    </row>
    <row r="7" spans="1:10" x14ac:dyDescent="0.4">
      <c r="A7">
        <v>1980</v>
      </c>
      <c r="B7">
        <v>1571.0306</v>
      </c>
      <c r="C7">
        <v>1478.6591000000001</v>
      </c>
      <c r="D7">
        <v>2229.1902</v>
      </c>
      <c r="E7">
        <v>3863.0313500000002</v>
      </c>
      <c r="F7">
        <v>543.48698000000002</v>
      </c>
      <c r="G7">
        <v>0</v>
      </c>
      <c r="H7">
        <v>131.52000000000001</v>
      </c>
      <c r="I7">
        <v>0</v>
      </c>
      <c r="J7">
        <v>284</v>
      </c>
    </row>
    <row r="8" spans="1:10" x14ac:dyDescent="0.4">
      <c r="A8">
        <v>1981</v>
      </c>
      <c r="B8">
        <v>1617.8022000000001</v>
      </c>
      <c r="C8">
        <v>870.65944999999999</v>
      </c>
      <c r="D8">
        <v>1607.2840000000001</v>
      </c>
      <c r="E8">
        <v>3503.1046000000001</v>
      </c>
      <c r="F8">
        <v>474.27505000000002</v>
      </c>
      <c r="G8">
        <v>0</v>
      </c>
      <c r="H8">
        <v>95</v>
      </c>
      <c r="I8">
        <v>0</v>
      </c>
      <c r="J8">
        <v>507</v>
      </c>
    </row>
    <row r="9" spans="1:10" x14ac:dyDescent="0.4">
      <c r="A9">
        <v>1982</v>
      </c>
      <c r="B9">
        <v>704.57010000000002</v>
      </c>
      <c r="C9">
        <v>768.83103000000006</v>
      </c>
      <c r="D9">
        <v>1625.4072000000001</v>
      </c>
      <c r="E9">
        <v>1067.0741599999999</v>
      </c>
      <c r="F9">
        <v>222.50486000000001</v>
      </c>
      <c r="G9">
        <v>0</v>
      </c>
      <c r="H9">
        <v>138</v>
      </c>
      <c r="I9">
        <v>0</v>
      </c>
      <c r="J9">
        <v>404</v>
      </c>
    </row>
    <row r="10" spans="1:10" x14ac:dyDescent="0.4">
      <c r="A10">
        <v>1983</v>
      </c>
      <c r="B10">
        <v>652.22109999999998</v>
      </c>
      <c r="C10">
        <v>421.91730000000001</v>
      </c>
      <c r="D10">
        <v>1733.51</v>
      </c>
      <c r="E10">
        <v>1326.895</v>
      </c>
      <c r="F10">
        <v>345.69574999999998</v>
      </c>
      <c r="G10">
        <v>0</v>
      </c>
      <c r="H10">
        <v>214</v>
      </c>
      <c r="I10">
        <v>0</v>
      </c>
      <c r="J10">
        <v>555</v>
      </c>
    </row>
    <row r="11" spans="1:10" x14ac:dyDescent="0.4">
      <c r="A11">
        <v>1984</v>
      </c>
      <c r="B11">
        <v>1042.4460999999999</v>
      </c>
      <c r="C11">
        <v>526.59063000000003</v>
      </c>
      <c r="D11">
        <v>1883.9975099999999</v>
      </c>
      <c r="E11">
        <v>1512.9441300000001</v>
      </c>
      <c r="F11">
        <v>717.80974000000003</v>
      </c>
      <c r="G11">
        <v>0</v>
      </c>
      <c r="H11">
        <v>330</v>
      </c>
      <c r="I11">
        <v>0</v>
      </c>
      <c r="J11">
        <v>965</v>
      </c>
    </row>
    <row r="12" spans="1:10" x14ac:dyDescent="0.4">
      <c r="A12">
        <v>1985</v>
      </c>
      <c r="B12">
        <v>1325.0811000000001</v>
      </c>
      <c r="C12">
        <v>729.66380000000004</v>
      </c>
      <c r="D12">
        <v>3222.6669000000002</v>
      </c>
      <c r="E12">
        <v>3034.5556099999999</v>
      </c>
      <c r="F12">
        <v>430.44729000000001</v>
      </c>
      <c r="G12">
        <v>0</v>
      </c>
      <c r="H12">
        <v>181</v>
      </c>
      <c r="I12">
        <v>0</v>
      </c>
      <c r="J12">
        <v>513</v>
      </c>
    </row>
    <row r="13" spans="1:10" x14ac:dyDescent="0.4">
      <c r="A13">
        <v>1986</v>
      </c>
      <c r="B13">
        <v>1309.9599000000001</v>
      </c>
      <c r="C13">
        <v>1401.0374999999999</v>
      </c>
      <c r="D13">
        <v>3772.4106999999999</v>
      </c>
      <c r="E13">
        <v>2685.2283600000001</v>
      </c>
      <c r="F13">
        <v>636.71776999999997</v>
      </c>
      <c r="G13">
        <v>0</v>
      </c>
      <c r="H13">
        <v>148</v>
      </c>
      <c r="I13">
        <v>0</v>
      </c>
      <c r="J13">
        <v>179</v>
      </c>
    </row>
    <row r="14" spans="1:10" x14ac:dyDescent="0.4">
      <c r="A14">
        <v>1987</v>
      </c>
      <c r="B14">
        <v>570.59059999999999</v>
      </c>
      <c r="C14">
        <v>651.14941999999996</v>
      </c>
      <c r="D14">
        <v>3010.9209999999998</v>
      </c>
      <c r="E14">
        <v>2351.1150200000002</v>
      </c>
      <c r="F14">
        <v>659.28742999999997</v>
      </c>
      <c r="G14">
        <v>0</v>
      </c>
      <c r="H14">
        <v>151</v>
      </c>
      <c r="I14">
        <v>307.68</v>
      </c>
      <c r="J14">
        <v>414</v>
      </c>
    </row>
    <row r="15" spans="1:10" x14ac:dyDescent="0.4">
      <c r="A15">
        <v>1988</v>
      </c>
      <c r="B15">
        <v>993.47500000000002</v>
      </c>
      <c r="C15">
        <v>1435.8203900000001</v>
      </c>
      <c r="D15">
        <v>3481.9263999999998</v>
      </c>
      <c r="E15">
        <v>2834.3627000000001</v>
      </c>
      <c r="F15">
        <v>995.91300000000001</v>
      </c>
      <c r="G15">
        <v>0</v>
      </c>
      <c r="H15">
        <v>169</v>
      </c>
      <c r="I15">
        <v>537.57000000000005</v>
      </c>
      <c r="J15">
        <v>464</v>
      </c>
    </row>
    <row r="16" spans="1:10" x14ac:dyDescent="0.4">
      <c r="A16">
        <v>1989</v>
      </c>
      <c r="B16">
        <v>822.94219999999996</v>
      </c>
      <c r="C16">
        <v>895.59043999999994</v>
      </c>
      <c r="D16">
        <v>3153.7347</v>
      </c>
      <c r="E16">
        <v>2031.01531</v>
      </c>
      <c r="F16">
        <v>541.22627</v>
      </c>
      <c r="G16">
        <v>0</v>
      </c>
      <c r="H16">
        <v>157</v>
      </c>
      <c r="I16">
        <v>610.84</v>
      </c>
      <c r="J16">
        <v>190</v>
      </c>
    </row>
    <row r="17" spans="1:10" x14ac:dyDescent="0.4">
      <c r="A17">
        <v>1990</v>
      </c>
      <c r="B17">
        <v>1363.6583000000001</v>
      </c>
      <c r="C17">
        <v>581.10455000000002</v>
      </c>
      <c r="D17">
        <v>2497.1369100000002</v>
      </c>
      <c r="E17">
        <v>1153.3337899999999</v>
      </c>
      <c r="F17">
        <v>323.62939</v>
      </c>
      <c r="G17">
        <v>0</v>
      </c>
      <c r="H17">
        <v>256</v>
      </c>
      <c r="I17">
        <v>510.69</v>
      </c>
      <c r="J17">
        <v>139</v>
      </c>
    </row>
    <row r="18" spans="1:10" x14ac:dyDescent="0.4">
      <c r="A18">
        <v>1991</v>
      </c>
      <c r="B18">
        <v>1031.5522000000001</v>
      </c>
      <c r="C18">
        <v>831.94698000000005</v>
      </c>
      <c r="D18">
        <v>2806.1908800000001</v>
      </c>
      <c r="E18">
        <v>972.89520000000005</v>
      </c>
      <c r="F18">
        <v>486.88598999999999</v>
      </c>
      <c r="G18">
        <v>0</v>
      </c>
      <c r="H18">
        <v>286</v>
      </c>
      <c r="I18">
        <v>589.86</v>
      </c>
      <c r="J18">
        <v>290</v>
      </c>
    </row>
    <row r="19" spans="1:10" x14ac:dyDescent="0.4">
      <c r="A19">
        <v>1992</v>
      </c>
      <c r="B19">
        <v>801.18079999999998</v>
      </c>
      <c r="C19">
        <v>641.78039999999999</v>
      </c>
      <c r="D19">
        <v>2753.0967999999998</v>
      </c>
      <c r="E19">
        <v>1120.4249</v>
      </c>
      <c r="F19">
        <v>423.83951999999999</v>
      </c>
      <c r="G19">
        <v>0</v>
      </c>
      <c r="H19">
        <v>197</v>
      </c>
      <c r="I19">
        <v>584.41999999999996</v>
      </c>
      <c r="J19">
        <v>220</v>
      </c>
    </row>
    <row r="20" spans="1:10" x14ac:dyDescent="0.4">
      <c r="A20">
        <v>1993</v>
      </c>
      <c r="B20">
        <v>669.09860000000003</v>
      </c>
      <c r="C20">
        <v>1014.3738</v>
      </c>
      <c r="D20">
        <v>3941.7033000000001</v>
      </c>
      <c r="E20">
        <v>968.44998999999996</v>
      </c>
      <c r="F20">
        <v>837.69367</v>
      </c>
      <c r="G20">
        <v>0</v>
      </c>
      <c r="H20">
        <v>142</v>
      </c>
      <c r="I20">
        <v>601.52</v>
      </c>
      <c r="J20">
        <v>226</v>
      </c>
    </row>
    <row r="21" spans="1:10" x14ac:dyDescent="0.4">
      <c r="A21">
        <v>1994</v>
      </c>
      <c r="B21">
        <v>106.84</v>
      </c>
      <c r="C21">
        <v>798.33219999999994</v>
      </c>
      <c r="D21">
        <v>2431.7242000000001</v>
      </c>
      <c r="E21">
        <v>367.97120000000001</v>
      </c>
      <c r="F21">
        <v>932.83356000000003</v>
      </c>
      <c r="G21">
        <v>560.88</v>
      </c>
      <c r="H21">
        <v>1078.1199999999999</v>
      </c>
      <c r="I21">
        <v>397.29</v>
      </c>
      <c r="J21">
        <v>138</v>
      </c>
    </row>
    <row r="22" spans="1:10" x14ac:dyDescent="0.4">
      <c r="A22">
        <v>1995</v>
      </c>
      <c r="B22">
        <v>122.676</v>
      </c>
      <c r="C22">
        <v>699.41494999999998</v>
      </c>
      <c r="D22">
        <v>2011.9816000000001</v>
      </c>
      <c r="E22">
        <v>720.09861000000001</v>
      </c>
      <c r="F22">
        <v>1540.7441899999999</v>
      </c>
      <c r="G22">
        <v>377.03</v>
      </c>
      <c r="H22">
        <v>674.97</v>
      </c>
      <c r="I22">
        <v>790.24</v>
      </c>
      <c r="J22">
        <v>110</v>
      </c>
    </row>
    <row r="23" spans="1:10" x14ac:dyDescent="0.4">
      <c r="A23">
        <v>1996</v>
      </c>
      <c r="B23">
        <v>117.633</v>
      </c>
      <c r="C23">
        <v>572.67807000000005</v>
      </c>
      <c r="D23">
        <v>2332.5340999999999</v>
      </c>
      <c r="E23">
        <v>280.59890000000001</v>
      </c>
      <c r="F23">
        <v>698.54449999999997</v>
      </c>
      <c r="G23">
        <v>273.25</v>
      </c>
      <c r="H23">
        <v>476.75</v>
      </c>
      <c r="I23">
        <v>570.05999999999995</v>
      </c>
      <c r="J23">
        <v>188</v>
      </c>
    </row>
    <row r="24" spans="1:10" x14ac:dyDescent="0.4">
      <c r="A24">
        <v>1997</v>
      </c>
      <c r="B24">
        <v>124.637</v>
      </c>
      <c r="C24">
        <v>565.97262999999998</v>
      </c>
      <c r="D24">
        <v>1546.6129000000001</v>
      </c>
      <c r="E24">
        <v>291.5573</v>
      </c>
      <c r="F24">
        <v>652.63643000000002</v>
      </c>
      <c r="G24">
        <v>316</v>
      </c>
      <c r="H24">
        <v>544</v>
      </c>
      <c r="I24">
        <v>507.01</v>
      </c>
      <c r="J24">
        <v>349</v>
      </c>
    </row>
    <row r="25" spans="1:10" x14ac:dyDescent="0.4">
      <c r="A25">
        <v>1998</v>
      </c>
      <c r="B25">
        <v>105.18300000000001</v>
      </c>
      <c r="C25">
        <v>415.17487</v>
      </c>
      <c r="D25">
        <v>2217.6860000000001</v>
      </c>
      <c r="E25">
        <v>615.54740000000004</v>
      </c>
      <c r="F25">
        <v>785.9402</v>
      </c>
      <c r="G25">
        <v>424.45</v>
      </c>
      <c r="H25">
        <v>717.55</v>
      </c>
      <c r="I25">
        <v>524.98</v>
      </c>
      <c r="J25">
        <v>295</v>
      </c>
    </row>
    <row r="26" spans="1:10" x14ac:dyDescent="0.4">
      <c r="A26">
        <v>1999</v>
      </c>
      <c r="B26">
        <v>140.78700000000001</v>
      </c>
      <c r="C26">
        <v>525.23821999999996</v>
      </c>
      <c r="D26">
        <v>1930.9195999999999</v>
      </c>
      <c r="E26">
        <v>281.43903</v>
      </c>
      <c r="F26">
        <v>582.28647000000001</v>
      </c>
      <c r="G26">
        <v>437.67</v>
      </c>
      <c r="H26">
        <v>730.34</v>
      </c>
      <c r="I26">
        <v>480.08</v>
      </c>
      <c r="J26">
        <v>194</v>
      </c>
    </row>
    <row r="27" spans="1:10" x14ac:dyDescent="0.4">
      <c r="A27">
        <v>2000</v>
      </c>
      <c r="B27">
        <v>45.4268</v>
      </c>
      <c r="C27">
        <v>427.80419000000001</v>
      </c>
      <c r="D27">
        <v>1208.8081</v>
      </c>
      <c r="E27">
        <v>285.63864000000001</v>
      </c>
      <c r="F27">
        <v>502.44182999999998</v>
      </c>
      <c r="G27">
        <v>412.79</v>
      </c>
      <c r="H27">
        <v>704.21</v>
      </c>
      <c r="I27">
        <v>248.14</v>
      </c>
      <c r="J27">
        <v>251</v>
      </c>
    </row>
    <row r="28" spans="1:10" x14ac:dyDescent="0.4">
      <c r="A28">
        <v>2001</v>
      </c>
      <c r="B28">
        <v>50.415100000000002</v>
      </c>
      <c r="C28">
        <v>434.66154</v>
      </c>
      <c r="D28">
        <v>1165.5848000000001</v>
      </c>
      <c r="E28">
        <v>476.97363999999999</v>
      </c>
      <c r="F28">
        <v>574.75259000000005</v>
      </c>
      <c r="G28">
        <v>418.62</v>
      </c>
      <c r="H28">
        <v>709.38</v>
      </c>
      <c r="I28">
        <v>459.45</v>
      </c>
      <c r="J28">
        <v>150</v>
      </c>
    </row>
    <row r="29" spans="1:10" x14ac:dyDescent="0.4">
      <c r="A29">
        <v>2002</v>
      </c>
      <c r="B29">
        <v>48.644300000000001</v>
      </c>
      <c r="C29">
        <v>372.33044999999998</v>
      </c>
      <c r="D29">
        <v>1037.6827000000001</v>
      </c>
      <c r="E29">
        <v>245.95780999999999</v>
      </c>
      <c r="F29">
        <v>303.30855000000003</v>
      </c>
      <c r="G29">
        <v>491.31</v>
      </c>
      <c r="H29">
        <v>801.7</v>
      </c>
      <c r="I29">
        <v>262.02</v>
      </c>
      <c r="J29">
        <v>277</v>
      </c>
    </row>
    <row r="30" spans="1:10" x14ac:dyDescent="0.4">
      <c r="A30">
        <v>2003</v>
      </c>
      <c r="B30">
        <v>53.022500000000001</v>
      </c>
      <c r="C30">
        <v>536.77650000000006</v>
      </c>
      <c r="D30">
        <v>1211.5926899999999</v>
      </c>
      <c r="E30">
        <v>264.18241</v>
      </c>
      <c r="F30">
        <v>282.92129</v>
      </c>
      <c r="G30">
        <v>413.57</v>
      </c>
      <c r="H30">
        <v>693.44</v>
      </c>
      <c r="I30">
        <v>789.26</v>
      </c>
      <c r="J30">
        <v>853</v>
      </c>
    </row>
    <row r="31" spans="1:10" x14ac:dyDescent="0.4">
      <c r="A31">
        <v>2004</v>
      </c>
      <c r="B31">
        <v>123.98699999999999</v>
      </c>
      <c r="C31">
        <v>377.57882999999998</v>
      </c>
      <c r="D31">
        <v>825.35152000000005</v>
      </c>
      <c r="E31">
        <v>222.8399</v>
      </c>
      <c r="F31">
        <v>323.85685999999998</v>
      </c>
      <c r="G31">
        <v>520.46</v>
      </c>
      <c r="H31">
        <v>842.54</v>
      </c>
      <c r="I31">
        <v>494.97</v>
      </c>
      <c r="J31">
        <v>489</v>
      </c>
    </row>
    <row r="32" spans="1:10" x14ac:dyDescent="0.4">
      <c r="A32">
        <v>2005</v>
      </c>
      <c r="B32">
        <v>89.637500000000003</v>
      </c>
      <c r="C32">
        <v>200.98754</v>
      </c>
      <c r="D32">
        <v>810.80822000000001</v>
      </c>
      <c r="E32">
        <v>133.94003000000001</v>
      </c>
      <c r="F32">
        <v>220.20348000000001</v>
      </c>
      <c r="G32">
        <v>471.87</v>
      </c>
      <c r="H32">
        <v>774.13</v>
      </c>
      <c r="I32">
        <v>753.03</v>
      </c>
      <c r="J32">
        <v>760</v>
      </c>
    </row>
    <row r="33" spans="1:10" x14ac:dyDescent="0.4">
      <c r="A33">
        <v>2006</v>
      </c>
      <c r="B33">
        <v>60.738999999999997</v>
      </c>
      <c r="C33">
        <v>180.11949999999999</v>
      </c>
      <c r="D33">
        <v>709.99793</v>
      </c>
      <c r="E33">
        <v>141.05405999999999</v>
      </c>
      <c r="F33">
        <v>208.17733999999999</v>
      </c>
      <c r="G33">
        <v>462.54</v>
      </c>
      <c r="H33">
        <v>874.46</v>
      </c>
      <c r="I33">
        <v>725.48</v>
      </c>
      <c r="J33">
        <v>671</v>
      </c>
    </row>
    <row r="34" spans="1:10" x14ac:dyDescent="0.4">
      <c r="A34">
        <v>2007</v>
      </c>
      <c r="B34">
        <v>101.289</v>
      </c>
      <c r="C34">
        <v>151.02059700000001</v>
      </c>
      <c r="D34">
        <v>585.15310999999997</v>
      </c>
      <c r="E34">
        <v>140.65359000000001</v>
      </c>
      <c r="F34">
        <v>388.10351600000001</v>
      </c>
      <c r="G34">
        <v>377.03</v>
      </c>
      <c r="H34">
        <v>762.97</v>
      </c>
      <c r="I34">
        <v>361.29</v>
      </c>
      <c r="J34">
        <v>288</v>
      </c>
    </row>
    <row r="35" spans="1:10" x14ac:dyDescent="0.4">
      <c r="A35">
        <v>2008</v>
      </c>
      <c r="B35">
        <v>139.42099999999999</v>
      </c>
      <c r="C35">
        <v>169.25894299999999</v>
      </c>
      <c r="D35">
        <v>611.25097000000005</v>
      </c>
      <c r="E35">
        <v>104.87130999999999</v>
      </c>
      <c r="F35">
        <v>295.60849999999999</v>
      </c>
      <c r="G35">
        <v>506.08</v>
      </c>
      <c r="H35">
        <v>1008.93</v>
      </c>
      <c r="I35">
        <v>490.73</v>
      </c>
      <c r="J35">
        <v>264</v>
      </c>
    </row>
    <row r="36" spans="1:10" x14ac:dyDescent="0.4">
      <c r="A36">
        <v>2009</v>
      </c>
      <c r="B36">
        <v>108.831</v>
      </c>
      <c r="C36">
        <v>125.585354</v>
      </c>
      <c r="D36">
        <v>499.10987</v>
      </c>
      <c r="E36">
        <v>106.70587</v>
      </c>
      <c r="F36">
        <v>138.93947</v>
      </c>
      <c r="G36">
        <v>319.12</v>
      </c>
      <c r="H36">
        <v>639.88</v>
      </c>
      <c r="I36">
        <v>362.11</v>
      </c>
      <c r="J36">
        <v>255</v>
      </c>
    </row>
    <row r="37" spans="1:10" x14ac:dyDescent="0.4">
      <c r="A37">
        <v>2010</v>
      </c>
      <c r="B37">
        <v>141.995</v>
      </c>
      <c r="C37">
        <v>144.125328</v>
      </c>
      <c r="D37">
        <v>756.1644</v>
      </c>
      <c r="E37">
        <v>97.318700000000007</v>
      </c>
      <c r="F37">
        <v>154.551557</v>
      </c>
      <c r="G37">
        <v>354.88</v>
      </c>
      <c r="H37">
        <v>734.13</v>
      </c>
      <c r="I37">
        <v>202.72</v>
      </c>
      <c r="J37">
        <v>232</v>
      </c>
    </row>
    <row r="38" spans="1:10" x14ac:dyDescent="0.4">
      <c r="A38">
        <v>2011</v>
      </c>
      <c r="B38">
        <v>95.663899999999998</v>
      </c>
      <c r="C38">
        <v>393.41469999999998</v>
      </c>
      <c r="D38">
        <v>680.86929999999995</v>
      </c>
      <c r="E38">
        <v>198.70555999999999</v>
      </c>
      <c r="F38">
        <v>359.48781000000002</v>
      </c>
      <c r="G38">
        <v>134.87</v>
      </c>
      <c r="H38">
        <v>339.13</v>
      </c>
      <c r="I38">
        <v>417.52</v>
      </c>
      <c r="J38">
        <v>322</v>
      </c>
    </row>
    <row r="39" spans="1:10" x14ac:dyDescent="0.4">
      <c r="A39">
        <v>2012</v>
      </c>
      <c r="B39">
        <v>142.21199999999999</v>
      </c>
      <c r="C39">
        <v>407.31189000000001</v>
      </c>
      <c r="D39">
        <v>832.38919999999996</v>
      </c>
      <c r="E39">
        <v>84.03152</v>
      </c>
      <c r="F39">
        <v>257.80446999999998</v>
      </c>
      <c r="G39">
        <v>232.05</v>
      </c>
      <c r="H39">
        <v>514.95000000000005</v>
      </c>
      <c r="I39">
        <v>321.2</v>
      </c>
      <c r="J39">
        <v>425</v>
      </c>
    </row>
    <row r="40" spans="1:10" x14ac:dyDescent="0.4">
      <c r="A40">
        <v>2013</v>
      </c>
      <c r="B40">
        <v>186.518</v>
      </c>
      <c r="C40">
        <v>276.02357999999998</v>
      </c>
      <c r="D40">
        <v>928.93304000000001</v>
      </c>
      <c r="E40">
        <v>64.938760000000002</v>
      </c>
      <c r="F40">
        <v>204.86325099999999</v>
      </c>
      <c r="G40">
        <v>130.6</v>
      </c>
      <c r="H40">
        <v>425.4</v>
      </c>
      <c r="I40">
        <v>446.92</v>
      </c>
      <c r="J40">
        <v>352</v>
      </c>
    </row>
    <row r="41" spans="1:10" x14ac:dyDescent="0.4">
      <c r="A41">
        <v>2014</v>
      </c>
      <c r="B41">
        <v>125.31699999999999</v>
      </c>
      <c r="C41">
        <v>279.78872699999999</v>
      </c>
      <c r="D41">
        <v>1161.48543</v>
      </c>
      <c r="E41">
        <v>116.21565</v>
      </c>
      <c r="F41">
        <v>206.83099000000001</v>
      </c>
      <c r="G41">
        <v>67.239999999999995</v>
      </c>
      <c r="H41">
        <v>175.56</v>
      </c>
      <c r="I41">
        <v>480.6</v>
      </c>
      <c r="J41">
        <v>131.80000000000001</v>
      </c>
    </row>
    <row r="42" spans="1:10" x14ac:dyDescent="0.4">
      <c r="A42">
        <v>2015</v>
      </c>
      <c r="B42">
        <v>105.72</v>
      </c>
      <c r="C42">
        <v>366.46139099999999</v>
      </c>
      <c r="D42">
        <v>1541.37076</v>
      </c>
      <c r="E42">
        <v>70.904089999999997</v>
      </c>
      <c r="F42">
        <v>103.69866</v>
      </c>
      <c r="G42">
        <v>111.56</v>
      </c>
      <c r="H42">
        <v>208.36</v>
      </c>
      <c r="I42">
        <v>550</v>
      </c>
      <c r="J42">
        <v>214.32</v>
      </c>
    </row>
    <row r="43" spans="1:10" x14ac:dyDescent="0.4">
      <c r="A43">
        <v>2016</v>
      </c>
      <c r="B43">
        <v>184.559</v>
      </c>
      <c r="C43">
        <v>106.10860099999999</v>
      </c>
      <c r="D43">
        <v>992.60100999999997</v>
      </c>
      <c r="E43">
        <v>81.101299999999995</v>
      </c>
      <c r="F43">
        <v>130.36815999999999</v>
      </c>
      <c r="G43">
        <v>119.72</v>
      </c>
      <c r="H43">
        <v>212.61</v>
      </c>
      <c r="I43">
        <v>436.6</v>
      </c>
      <c r="J43">
        <v>193</v>
      </c>
    </row>
    <row r="44" spans="1:10" x14ac:dyDescent="0.4">
      <c r="A44">
        <v>2017</v>
      </c>
      <c r="B44">
        <v>171.62</v>
      </c>
      <c r="C44">
        <v>138.677831</v>
      </c>
      <c r="D44">
        <v>808.26711599999999</v>
      </c>
      <c r="E44">
        <v>47.011470000000003</v>
      </c>
      <c r="F44">
        <v>93.275779999999997</v>
      </c>
      <c r="G44">
        <v>93.68</v>
      </c>
      <c r="H44">
        <v>195.65</v>
      </c>
      <c r="I44">
        <v>345.09</v>
      </c>
      <c r="J44">
        <v>363</v>
      </c>
    </row>
    <row r="45" spans="1:10" x14ac:dyDescent="0.4">
      <c r="A45">
        <v>2018</v>
      </c>
      <c r="B45">
        <v>118.229</v>
      </c>
      <c r="C45">
        <v>124.68230800000001</v>
      </c>
      <c r="D45">
        <v>728.26771499999995</v>
      </c>
      <c r="E45">
        <v>45.796250000000001</v>
      </c>
      <c r="F45">
        <v>113.952231</v>
      </c>
      <c r="G45">
        <v>108.06</v>
      </c>
      <c r="H45">
        <v>202.78</v>
      </c>
      <c r="I45">
        <v>422.6</v>
      </c>
      <c r="J45">
        <v>313</v>
      </c>
    </row>
    <row r="46" spans="1:10" x14ac:dyDescent="0.4">
      <c r="A46">
        <v>2019</v>
      </c>
      <c r="B46">
        <v>161.22900000000001</v>
      </c>
      <c r="C46">
        <v>150.42540199999999</v>
      </c>
      <c r="D46">
        <v>899.19597999999996</v>
      </c>
      <c r="E46">
        <v>122.84011</v>
      </c>
      <c r="F46">
        <v>218.49610100000001</v>
      </c>
      <c r="G46">
        <v>93.68</v>
      </c>
      <c r="H46">
        <v>181.21</v>
      </c>
      <c r="I46">
        <v>514.5</v>
      </c>
      <c r="J46">
        <v>353</v>
      </c>
    </row>
    <row r="47" spans="1:10" x14ac:dyDescent="0.4">
      <c r="A47">
        <v>2020</v>
      </c>
      <c r="B47">
        <v>346.17200000000003</v>
      </c>
      <c r="C47">
        <v>137.2099</v>
      </c>
      <c r="D47">
        <v>716.90243999999996</v>
      </c>
      <c r="E47">
        <v>63.744059999999998</v>
      </c>
      <c r="F47">
        <v>209.49336</v>
      </c>
      <c r="G47">
        <v>93.68</v>
      </c>
      <c r="H47">
        <v>180.73</v>
      </c>
      <c r="I47">
        <v>325.3</v>
      </c>
      <c r="J47">
        <v>338.52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1889C-8E73-4A4E-ADA6-2073688C0066}">
  <dimension ref="A1:Y78"/>
  <sheetViews>
    <sheetView topLeftCell="A43" workbookViewId="0">
      <selection activeCell="R10" sqref="R10"/>
    </sheetView>
  </sheetViews>
  <sheetFormatPr defaultRowHeight="14.6" x14ac:dyDescent="0.4"/>
  <cols>
    <col min="2" max="2" width="11.69140625" customWidth="1"/>
    <col min="13" max="13" width="4.53515625" customWidth="1"/>
    <col min="15" max="15" width="12.53515625" customWidth="1"/>
    <col min="16" max="24" width="8" customWidth="1"/>
    <col min="25" max="25" width="11.765625" customWidth="1"/>
  </cols>
  <sheetData>
    <row r="1" spans="1:25" s="1" customFormat="1" ht="26.15" x14ac:dyDescent="0.7">
      <c r="B1" s="1" t="s">
        <v>4</v>
      </c>
      <c r="N1" s="1" t="s">
        <v>23</v>
      </c>
    </row>
    <row r="2" spans="1:25" s="1" customFormat="1" ht="26.15" x14ac:dyDescent="0.7">
      <c r="P2" s="42" t="s">
        <v>24</v>
      </c>
      <c r="Q2" s="42"/>
      <c r="R2" s="42"/>
      <c r="S2" s="42"/>
      <c r="T2" s="42"/>
      <c r="U2" s="42"/>
      <c r="V2" s="42"/>
      <c r="W2" s="42"/>
      <c r="X2" s="42"/>
    </row>
    <row r="3" spans="1:25" ht="18.45" x14ac:dyDescent="0.5">
      <c r="P3" s="2" t="s">
        <v>12</v>
      </c>
      <c r="Q3" s="2" t="s">
        <v>13</v>
      </c>
      <c r="R3" s="2" t="s">
        <v>14</v>
      </c>
      <c r="S3" s="2" t="s">
        <v>15</v>
      </c>
      <c r="T3" s="2" t="s">
        <v>16</v>
      </c>
      <c r="U3" s="2" t="s">
        <v>17</v>
      </c>
      <c r="V3" s="2" t="s">
        <v>18</v>
      </c>
      <c r="W3" s="2" t="s">
        <v>19</v>
      </c>
      <c r="X3" s="2" t="s">
        <v>20</v>
      </c>
    </row>
    <row r="4" spans="1:25" ht="18.45" x14ac:dyDescent="0.5">
      <c r="P4" s="2"/>
      <c r="Q4" s="2"/>
      <c r="R4" s="2"/>
      <c r="S4" s="2"/>
      <c r="T4" s="2"/>
      <c r="U4" s="2"/>
      <c r="V4" s="2"/>
      <c r="W4" s="2"/>
      <c r="X4" s="2"/>
    </row>
    <row r="5" spans="1:25" ht="20.6" x14ac:dyDescent="0.55000000000000004">
      <c r="C5" s="42" t="s">
        <v>1</v>
      </c>
      <c r="D5" s="42"/>
      <c r="E5" s="42"/>
      <c r="F5" s="42"/>
      <c r="G5" s="42"/>
      <c r="H5" s="42"/>
      <c r="I5" s="42"/>
      <c r="J5" s="42"/>
      <c r="K5" s="42"/>
      <c r="P5" s="42" t="s">
        <v>1</v>
      </c>
      <c r="Q5" s="42"/>
      <c r="R5" s="42"/>
      <c r="S5" s="42"/>
      <c r="T5" s="42"/>
      <c r="U5" s="42"/>
      <c r="V5" s="42"/>
      <c r="W5" s="42"/>
      <c r="X5" s="42"/>
    </row>
    <row r="6" spans="1:25" ht="18.45" x14ac:dyDescent="0.5">
      <c r="A6" s="2" t="s">
        <v>3</v>
      </c>
      <c r="B6" s="2" t="s">
        <v>0</v>
      </c>
      <c r="C6" s="2">
        <v>1</v>
      </c>
      <c r="D6" s="2">
        <v>2</v>
      </c>
      <c r="E6" s="2">
        <v>4</v>
      </c>
      <c r="F6" s="2">
        <v>5</v>
      </c>
      <c r="G6" s="2">
        <v>6</v>
      </c>
      <c r="H6" s="2">
        <v>13</v>
      </c>
      <c r="I6" s="2">
        <v>14</v>
      </c>
      <c r="J6" s="2">
        <v>16</v>
      </c>
      <c r="K6" s="2">
        <v>18</v>
      </c>
      <c r="L6" s="2" t="s">
        <v>2</v>
      </c>
      <c r="N6" s="2" t="s">
        <v>3</v>
      </c>
      <c r="O6" s="2" t="s">
        <v>0</v>
      </c>
      <c r="P6" s="2" t="s">
        <v>25</v>
      </c>
      <c r="Q6" s="2" t="s">
        <v>26</v>
      </c>
      <c r="R6" s="2" t="s">
        <v>27</v>
      </c>
      <c r="S6" s="2" t="s">
        <v>28</v>
      </c>
      <c r="T6" s="2" t="s">
        <v>29</v>
      </c>
      <c r="U6" s="2" t="s">
        <v>30</v>
      </c>
      <c r="V6" s="2" t="s">
        <v>31</v>
      </c>
      <c r="W6" s="2" t="s">
        <v>32</v>
      </c>
      <c r="X6" s="2" t="s">
        <v>33</v>
      </c>
      <c r="Y6" s="2" t="s">
        <v>2</v>
      </c>
    </row>
    <row r="7" spans="1:25" x14ac:dyDescent="0.4">
      <c r="A7" s="3">
        <v>1</v>
      </c>
      <c r="B7" s="3">
        <v>1975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f>SUM(C7:K7)</f>
        <v>0</v>
      </c>
      <c r="N7" s="3">
        <v>1</v>
      </c>
      <c r="O7" s="3">
        <v>1975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f>SUM(P7:X7)</f>
        <v>0</v>
      </c>
    </row>
    <row r="8" spans="1:25" x14ac:dyDescent="0.4">
      <c r="A8" s="3">
        <v>2</v>
      </c>
      <c r="B8" s="3">
        <v>1976</v>
      </c>
      <c r="C8" s="3">
        <v>0</v>
      </c>
      <c r="D8" s="3">
        <v>0</v>
      </c>
      <c r="E8" s="4">
        <v>3787.76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4">
        <f>SUM(C8:K8)</f>
        <v>3787.76</v>
      </c>
      <c r="N8" s="3">
        <v>2</v>
      </c>
      <c r="O8" s="3">
        <v>1976</v>
      </c>
      <c r="P8" s="5">
        <f>C8/$L8</f>
        <v>0</v>
      </c>
      <c r="Q8" s="5">
        <f t="shared" ref="Q8:Y23" si="0">D8/$L8</f>
        <v>0</v>
      </c>
      <c r="R8" s="5">
        <f t="shared" si="0"/>
        <v>1</v>
      </c>
      <c r="S8" s="5">
        <f t="shared" si="0"/>
        <v>0</v>
      </c>
      <c r="T8" s="5">
        <f t="shared" si="0"/>
        <v>0</v>
      </c>
      <c r="U8" s="5">
        <f t="shared" si="0"/>
        <v>0</v>
      </c>
      <c r="V8" s="5">
        <f t="shared" si="0"/>
        <v>0</v>
      </c>
      <c r="W8" s="5">
        <f t="shared" si="0"/>
        <v>0</v>
      </c>
      <c r="X8" s="5">
        <f t="shared" si="0"/>
        <v>0</v>
      </c>
      <c r="Y8" s="5">
        <f t="shared" si="0"/>
        <v>1</v>
      </c>
    </row>
    <row r="9" spans="1:25" x14ac:dyDescent="0.4">
      <c r="A9" s="3">
        <v>3</v>
      </c>
      <c r="B9" s="3">
        <v>1977</v>
      </c>
      <c r="C9" s="4">
        <v>1499.4164720000001</v>
      </c>
      <c r="D9" s="4">
        <v>507.88470000000001</v>
      </c>
      <c r="E9" s="4">
        <v>1301.7399</v>
      </c>
      <c r="F9" s="4">
        <v>1358.7446500000001</v>
      </c>
      <c r="G9" s="4">
        <v>385.55056999999999</v>
      </c>
      <c r="H9" s="3">
        <v>0</v>
      </c>
      <c r="I9" s="4">
        <v>219</v>
      </c>
      <c r="J9" s="3">
        <v>0</v>
      </c>
      <c r="K9" s="4">
        <v>541</v>
      </c>
      <c r="L9" s="4">
        <f t="shared" ref="L9:L52" si="1">SUM(C9:K9)</f>
        <v>5813.3362920000009</v>
      </c>
      <c r="N9" s="3">
        <v>3</v>
      </c>
      <c r="O9" s="3">
        <v>1977</v>
      </c>
      <c r="P9" s="5">
        <f t="shared" ref="P9" si="2">C9/$L9</f>
        <v>0.25792701414219166</v>
      </c>
      <c r="Q9" s="5">
        <f t="shared" si="0"/>
        <v>8.7365442921119751E-2</v>
      </c>
      <c r="R9" s="5">
        <f t="shared" si="0"/>
        <v>0.22392303397128155</v>
      </c>
      <c r="S9" s="5">
        <f t="shared" si="0"/>
        <v>0.2337288919393552</v>
      </c>
      <c r="T9" s="5">
        <f t="shared" si="0"/>
        <v>6.6321738608271091E-2</v>
      </c>
      <c r="U9" s="5">
        <f t="shared" si="0"/>
        <v>0</v>
      </c>
      <c r="V9" s="5">
        <f t="shared" si="0"/>
        <v>3.7671999175649958E-2</v>
      </c>
      <c r="W9" s="5">
        <f t="shared" si="0"/>
        <v>0</v>
      </c>
      <c r="X9" s="5">
        <f t="shared" si="0"/>
        <v>9.3061879242130705E-2</v>
      </c>
      <c r="Y9" s="5">
        <f t="shared" si="0"/>
        <v>1</v>
      </c>
    </row>
    <row r="10" spans="1:25" x14ac:dyDescent="0.4">
      <c r="A10" s="3">
        <v>4</v>
      </c>
      <c r="B10" s="3">
        <v>1978</v>
      </c>
      <c r="C10" s="4">
        <v>1511.3697999999999</v>
      </c>
      <c r="D10" s="4">
        <v>415.45123000000001</v>
      </c>
      <c r="E10" s="4">
        <v>1538.9844000000001</v>
      </c>
      <c r="F10" s="4">
        <v>2856.3981699999999</v>
      </c>
      <c r="G10" s="4">
        <v>620.75927999999999</v>
      </c>
      <c r="H10" s="3">
        <v>0</v>
      </c>
      <c r="I10" s="4">
        <v>78</v>
      </c>
      <c r="J10" s="3">
        <v>0</v>
      </c>
      <c r="K10" s="4">
        <v>618</v>
      </c>
      <c r="L10" s="4">
        <f t="shared" si="1"/>
        <v>7638.962880000001</v>
      </c>
      <c r="N10" s="3">
        <v>4</v>
      </c>
      <c r="O10" s="3">
        <v>1978</v>
      </c>
      <c r="P10" s="5">
        <f t="shared" ref="P10:P52" si="3">C10/$L10</f>
        <v>0.19785013014751027</v>
      </c>
      <c r="Q10" s="5">
        <f t="shared" si="0"/>
        <v>5.4385816049416377E-2</v>
      </c>
      <c r="R10" s="5">
        <f t="shared" si="0"/>
        <v>0.2014650973143621</v>
      </c>
      <c r="S10" s="5">
        <f t="shared" si="0"/>
        <v>0.37392486583204859</v>
      </c>
      <c r="T10" s="5">
        <f t="shared" si="0"/>
        <v>8.1262245903203009E-2</v>
      </c>
      <c r="U10" s="5">
        <f t="shared" si="0"/>
        <v>0</v>
      </c>
      <c r="V10" s="5">
        <f t="shared" si="0"/>
        <v>1.0210810187887703E-2</v>
      </c>
      <c r="W10" s="5">
        <f t="shared" si="0"/>
        <v>0</v>
      </c>
      <c r="X10" s="5">
        <f t="shared" si="0"/>
        <v>8.0901034565571808E-2</v>
      </c>
      <c r="Y10" s="5">
        <f t="shared" si="0"/>
        <v>1</v>
      </c>
    </row>
    <row r="11" spans="1:25" x14ac:dyDescent="0.4">
      <c r="A11" s="3">
        <v>5</v>
      </c>
      <c r="B11" s="3">
        <v>1979</v>
      </c>
      <c r="C11" s="4">
        <v>1342.4163000000001</v>
      </c>
      <c r="D11" s="4">
        <v>965.18769999999995</v>
      </c>
      <c r="E11" s="4">
        <v>2504.5783999999999</v>
      </c>
      <c r="F11" s="4">
        <v>1838.2932000000001</v>
      </c>
      <c r="G11" s="4">
        <v>664.32449999999994</v>
      </c>
      <c r="H11" s="3">
        <v>0</v>
      </c>
      <c r="I11" s="4">
        <v>122</v>
      </c>
      <c r="J11" s="3">
        <v>0</v>
      </c>
      <c r="K11" s="4">
        <v>458</v>
      </c>
      <c r="L11" s="4">
        <f t="shared" si="1"/>
        <v>7894.8000999999995</v>
      </c>
      <c r="N11" s="3">
        <v>5</v>
      </c>
      <c r="O11" s="3">
        <v>1979</v>
      </c>
      <c r="P11" s="5">
        <f t="shared" si="3"/>
        <v>0.17003803554190058</v>
      </c>
      <c r="Q11" s="5">
        <f t="shared" si="0"/>
        <v>0.12225612906905649</v>
      </c>
      <c r="R11" s="5">
        <f t="shared" si="0"/>
        <v>0.31724405536246575</v>
      </c>
      <c r="S11" s="5">
        <f t="shared" si="0"/>
        <v>0.23284860626173426</v>
      </c>
      <c r="T11" s="5">
        <f t="shared" si="0"/>
        <v>8.4147095757370727E-2</v>
      </c>
      <c r="U11" s="5">
        <f t="shared" si="0"/>
        <v>0</v>
      </c>
      <c r="V11" s="5">
        <f t="shared" si="0"/>
        <v>1.5453209511916585E-2</v>
      </c>
      <c r="W11" s="5">
        <f t="shared" si="0"/>
        <v>0</v>
      </c>
      <c r="X11" s="5">
        <f t="shared" si="0"/>
        <v>5.8012868495555703E-2</v>
      </c>
      <c r="Y11" s="5">
        <f t="shared" si="0"/>
        <v>1</v>
      </c>
    </row>
    <row r="12" spans="1:25" x14ac:dyDescent="0.4">
      <c r="A12" s="3">
        <v>6</v>
      </c>
      <c r="B12" s="3">
        <v>1980</v>
      </c>
      <c r="C12" s="4">
        <v>1571.0306</v>
      </c>
      <c r="D12" s="4">
        <v>1478.6591000000001</v>
      </c>
      <c r="E12" s="4">
        <v>2229.1902</v>
      </c>
      <c r="F12" s="4">
        <v>3863.0313500000002</v>
      </c>
      <c r="G12" s="4">
        <v>543.48698000000002</v>
      </c>
      <c r="H12" s="3">
        <v>0</v>
      </c>
      <c r="I12" s="4">
        <v>131.52000000000001</v>
      </c>
      <c r="J12" s="3">
        <v>0</v>
      </c>
      <c r="K12" s="4">
        <v>284</v>
      </c>
      <c r="L12" s="4">
        <f t="shared" si="1"/>
        <v>10100.918230000001</v>
      </c>
      <c r="N12" s="3">
        <v>6</v>
      </c>
      <c r="O12" s="3">
        <v>1980</v>
      </c>
      <c r="P12" s="5">
        <f t="shared" si="3"/>
        <v>0.15553344401244598</v>
      </c>
      <c r="Q12" s="5">
        <f t="shared" si="0"/>
        <v>0.14638858233782573</v>
      </c>
      <c r="R12" s="5">
        <f t="shared" si="0"/>
        <v>0.22069183704301701</v>
      </c>
      <c r="S12" s="5">
        <f t="shared" si="0"/>
        <v>0.38244358206234086</v>
      </c>
      <c r="T12" s="5">
        <f t="shared" si="0"/>
        <v>5.3805700395220403E-2</v>
      </c>
      <c r="U12" s="5">
        <f t="shared" si="0"/>
        <v>0</v>
      </c>
      <c r="V12" s="5">
        <f t="shared" si="0"/>
        <v>1.3020598425337416E-2</v>
      </c>
      <c r="W12" s="5">
        <f t="shared" si="0"/>
        <v>0</v>
      </c>
      <c r="X12" s="5">
        <f t="shared" si="0"/>
        <v>2.8116255723812544E-2</v>
      </c>
      <c r="Y12" s="5">
        <f t="shared" si="0"/>
        <v>1</v>
      </c>
    </row>
    <row r="13" spans="1:25" x14ac:dyDescent="0.4">
      <c r="A13" s="3">
        <v>7</v>
      </c>
      <c r="B13" s="3">
        <v>1981</v>
      </c>
      <c r="C13" s="4">
        <v>1617.8022000000001</v>
      </c>
      <c r="D13" s="4">
        <v>870.65944999999999</v>
      </c>
      <c r="E13" s="4">
        <v>1607.2840000000001</v>
      </c>
      <c r="F13" s="4">
        <v>3503.1046000000001</v>
      </c>
      <c r="G13" s="4">
        <v>474.27505000000002</v>
      </c>
      <c r="H13" s="3">
        <v>0</v>
      </c>
      <c r="I13" s="4">
        <v>95</v>
      </c>
      <c r="J13" s="3">
        <v>0</v>
      </c>
      <c r="K13" s="4">
        <v>507</v>
      </c>
      <c r="L13" s="4">
        <f t="shared" si="1"/>
        <v>8675.1252999999997</v>
      </c>
      <c r="N13" s="3">
        <v>7</v>
      </c>
      <c r="O13" s="3">
        <v>1981</v>
      </c>
      <c r="P13" s="5">
        <f t="shared" si="3"/>
        <v>0.18648747355845111</v>
      </c>
      <c r="Q13" s="5">
        <f t="shared" si="0"/>
        <v>0.1003627521091828</v>
      </c>
      <c r="R13" s="5">
        <f t="shared" si="0"/>
        <v>0.18527501844843672</v>
      </c>
      <c r="S13" s="5">
        <f t="shared" si="0"/>
        <v>0.40381025966276246</v>
      </c>
      <c r="T13" s="5">
        <f t="shared" si="0"/>
        <v>5.4670685851649893E-2</v>
      </c>
      <c r="U13" s="5">
        <f t="shared" si="0"/>
        <v>0</v>
      </c>
      <c r="V13" s="5">
        <f t="shared" si="0"/>
        <v>1.0950850473594889E-2</v>
      </c>
      <c r="W13" s="5">
        <f t="shared" si="0"/>
        <v>0</v>
      </c>
      <c r="X13" s="5">
        <f t="shared" si="0"/>
        <v>5.84429598959222E-2</v>
      </c>
      <c r="Y13" s="5">
        <f t="shared" si="0"/>
        <v>1</v>
      </c>
    </row>
    <row r="14" spans="1:25" x14ac:dyDescent="0.4">
      <c r="A14" s="3">
        <v>8</v>
      </c>
      <c r="B14" s="3">
        <v>1982</v>
      </c>
      <c r="C14" s="4">
        <v>704.57010000000002</v>
      </c>
      <c r="D14" s="4">
        <v>768.83103000000006</v>
      </c>
      <c r="E14" s="4">
        <v>1625.4072000000001</v>
      </c>
      <c r="F14" s="4">
        <v>1067.0741599999999</v>
      </c>
      <c r="G14" s="4">
        <v>222.50486000000001</v>
      </c>
      <c r="H14" s="3">
        <v>0</v>
      </c>
      <c r="I14" s="4">
        <v>138</v>
      </c>
      <c r="J14" s="3">
        <v>0</v>
      </c>
      <c r="K14" s="4">
        <v>404</v>
      </c>
      <c r="L14" s="4">
        <f t="shared" si="1"/>
        <v>4930.38735</v>
      </c>
      <c r="N14" s="3">
        <v>8</v>
      </c>
      <c r="O14" s="3">
        <v>1982</v>
      </c>
      <c r="P14" s="5">
        <f t="shared" si="3"/>
        <v>0.14290359965328081</v>
      </c>
      <c r="Q14" s="5">
        <f t="shared" si="0"/>
        <v>0.15593724699946751</v>
      </c>
      <c r="R14" s="5">
        <f t="shared" si="0"/>
        <v>0.32967129854411947</v>
      </c>
      <c r="S14" s="5">
        <f t="shared" si="0"/>
        <v>0.2164280581321871</v>
      </c>
      <c r="T14" s="5">
        <f t="shared" si="0"/>
        <v>4.5129285835929303E-2</v>
      </c>
      <c r="U14" s="5">
        <f t="shared" si="0"/>
        <v>0</v>
      </c>
      <c r="V14" s="5">
        <f t="shared" si="0"/>
        <v>2.7989687260575987E-2</v>
      </c>
      <c r="W14" s="5">
        <f t="shared" si="0"/>
        <v>0</v>
      </c>
      <c r="X14" s="5">
        <f t="shared" si="0"/>
        <v>8.1940823574439853E-2</v>
      </c>
      <c r="Y14" s="5">
        <f t="shared" si="0"/>
        <v>1</v>
      </c>
    </row>
    <row r="15" spans="1:25" x14ac:dyDescent="0.4">
      <c r="A15" s="3">
        <v>9</v>
      </c>
      <c r="B15" s="3">
        <v>1983</v>
      </c>
      <c r="C15" s="4">
        <v>652.22109999999998</v>
      </c>
      <c r="D15" s="4">
        <v>421.91730000000001</v>
      </c>
      <c r="E15" s="4">
        <v>1733.51</v>
      </c>
      <c r="F15" s="4">
        <v>1326.895</v>
      </c>
      <c r="G15" s="4">
        <v>345.69574999999998</v>
      </c>
      <c r="H15" s="3">
        <v>0</v>
      </c>
      <c r="I15" s="4">
        <v>214</v>
      </c>
      <c r="J15" s="3">
        <v>0</v>
      </c>
      <c r="K15" s="4">
        <v>555</v>
      </c>
      <c r="L15" s="4">
        <f t="shared" si="1"/>
        <v>5249.2391500000003</v>
      </c>
      <c r="N15" s="3">
        <v>9</v>
      </c>
      <c r="O15" s="3">
        <v>1983</v>
      </c>
      <c r="P15" s="5">
        <f t="shared" si="3"/>
        <v>0.12425059734609346</v>
      </c>
      <c r="Q15" s="5">
        <f t="shared" si="0"/>
        <v>8.0376848519084901E-2</v>
      </c>
      <c r="R15" s="5">
        <f t="shared" si="0"/>
        <v>0.33024024062611051</v>
      </c>
      <c r="S15" s="5">
        <f t="shared" si="0"/>
        <v>0.25277853839065417</v>
      </c>
      <c r="T15" s="5">
        <f t="shared" si="0"/>
        <v>6.5856353677465798E-2</v>
      </c>
      <c r="U15" s="5">
        <f t="shared" si="0"/>
        <v>0</v>
      </c>
      <c r="V15" s="5">
        <f t="shared" si="0"/>
        <v>4.0767812988669029E-2</v>
      </c>
      <c r="W15" s="5">
        <f t="shared" si="0"/>
        <v>0</v>
      </c>
      <c r="X15" s="5">
        <f t="shared" si="0"/>
        <v>0.10572960845192202</v>
      </c>
      <c r="Y15" s="5">
        <f t="shared" si="0"/>
        <v>1</v>
      </c>
    </row>
    <row r="16" spans="1:25" x14ac:dyDescent="0.4">
      <c r="A16" s="3">
        <v>10</v>
      </c>
      <c r="B16" s="3">
        <v>1984</v>
      </c>
      <c r="C16" s="4">
        <v>1042.4460999999999</v>
      </c>
      <c r="D16" s="4">
        <v>526.59063000000003</v>
      </c>
      <c r="E16" s="4">
        <v>1883.9975099999999</v>
      </c>
      <c r="F16" s="4">
        <v>1512.9441300000001</v>
      </c>
      <c r="G16" s="4">
        <v>717.80974000000003</v>
      </c>
      <c r="H16" s="3">
        <v>0</v>
      </c>
      <c r="I16" s="4">
        <v>330</v>
      </c>
      <c r="J16" s="3">
        <v>0</v>
      </c>
      <c r="K16" s="4">
        <v>965</v>
      </c>
      <c r="L16" s="4">
        <f t="shared" si="1"/>
        <v>6978.7881099999995</v>
      </c>
      <c r="N16" s="3">
        <v>10</v>
      </c>
      <c r="O16" s="3">
        <v>1984</v>
      </c>
      <c r="P16" s="5">
        <f t="shared" si="3"/>
        <v>0.14937351350534125</v>
      </c>
      <c r="Q16" s="5">
        <f t="shared" si="0"/>
        <v>7.5455884560449868E-2</v>
      </c>
      <c r="R16" s="5">
        <f t="shared" si="0"/>
        <v>0.26996055479896208</v>
      </c>
      <c r="S16" s="5">
        <f t="shared" si="0"/>
        <v>0.21679181344280707</v>
      </c>
      <c r="T16" s="5">
        <f t="shared" si="0"/>
        <v>0.10285592980985349</v>
      </c>
      <c r="U16" s="5">
        <f t="shared" si="0"/>
        <v>0</v>
      </c>
      <c r="V16" s="5">
        <f t="shared" si="0"/>
        <v>4.7286146935330869E-2</v>
      </c>
      <c r="W16" s="5">
        <f t="shared" si="0"/>
        <v>0</v>
      </c>
      <c r="X16" s="5">
        <f t="shared" si="0"/>
        <v>0.13827615694725542</v>
      </c>
      <c r="Y16" s="5">
        <f t="shared" si="0"/>
        <v>1</v>
      </c>
    </row>
    <row r="17" spans="1:25" x14ac:dyDescent="0.4">
      <c r="A17" s="3">
        <v>11</v>
      </c>
      <c r="B17" s="3">
        <v>1985</v>
      </c>
      <c r="C17" s="4">
        <v>1325.0811000000001</v>
      </c>
      <c r="D17" s="4">
        <v>729.66380000000004</v>
      </c>
      <c r="E17" s="4">
        <v>3222.6669000000002</v>
      </c>
      <c r="F17" s="4">
        <v>3034.5556099999999</v>
      </c>
      <c r="G17" s="4">
        <v>430.44729000000001</v>
      </c>
      <c r="H17" s="3">
        <v>0</v>
      </c>
      <c r="I17" s="4">
        <v>181</v>
      </c>
      <c r="J17" s="3">
        <v>0</v>
      </c>
      <c r="K17" s="4">
        <v>513</v>
      </c>
      <c r="L17" s="4">
        <f t="shared" si="1"/>
        <v>9436.4146999999994</v>
      </c>
      <c r="N17" s="3">
        <v>11</v>
      </c>
      <c r="O17" s="3">
        <v>1985</v>
      </c>
      <c r="P17" s="5">
        <f t="shared" si="3"/>
        <v>0.14042209272553485</v>
      </c>
      <c r="Q17" s="5">
        <f t="shared" si="0"/>
        <v>7.7324261724105878E-2</v>
      </c>
      <c r="R17" s="5">
        <f t="shared" si="0"/>
        <v>0.34151391205814646</v>
      </c>
      <c r="S17" s="5">
        <f t="shared" si="0"/>
        <v>0.32157929748466862</v>
      </c>
      <c r="T17" s="5">
        <f t="shared" si="0"/>
        <v>4.5615554602533526E-2</v>
      </c>
      <c r="U17" s="5">
        <f t="shared" si="0"/>
        <v>0</v>
      </c>
      <c r="V17" s="5">
        <f t="shared" si="0"/>
        <v>1.9181013738194443E-2</v>
      </c>
      <c r="W17" s="5">
        <f t="shared" si="0"/>
        <v>0</v>
      </c>
      <c r="X17" s="5">
        <f t="shared" si="0"/>
        <v>5.43638676668163E-2</v>
      </c>
      <c r="Y17" s="5">
        <f t="shared" si="0"/>
        <v>1</v>
      </c>
    </row>
    <row r="18" spans="1:25" x14ac:dyDescent="0.4">
      <c r="A18" s="3">
        <v>12</v>
      </c>
      <c r="B18" s="3">
        <v>1986</v>
      </c>
      <c r="C18" s="4">
        <v>1309.9599000000001</v>
      </c>
      <c r="D18" s="4">
        <v>1401.0374999999999</v>
      </c>
      <c r="E18" s="4">
        <v>3772.4106999999999</v>
      </c>
      <c r="F18" s="4">
        <v>2685.2283600000001</v>
      </c>
      <c r="G18" s="4">
        <v>636.71776999999997</v>
      </c>
      <c r="H18" s="3">
        <v>0</v>
      </c>
      <c r="I18" s="4">
        <v>148</v>
      </c>
      <c r="J18" s="3">
        <v>0</v>
      </c>
      <c r="K18" s="4">
        <v>179</v>
      </c>
      <c r="L18" s="4">
        <f t="shared" si="1"/>
        <v>10132.354230000001</v>
      </c>
      <c r="N18" s="3">
        <v>12</v>
      </c>
      <c r="O18" s="3">
        <v>1986</v>
      </c>
      <c r="P18" s="5">
        <f t="shared" si="3"/>
        <v>0.12928485031854239</v>
      </c>
      <c r="Q18" s="5">
        <f t="shared" si="0"/>
        <v>0.13827363988635441</v>
      </c>
      <c r="R18" s="5">
        <f t="shared" si="0"/>
        <v>0.37231334538528066</v>
      </c>
      <c r="S18" s="5">
        <f t="shared" si="0"/>
        <v>0.26501524710314039</v>
      </c>
      <c r="T18" s="5">
        <f t="shared" si="0"/>
        <v>6.2840062195496288E-2</v>
      </c>
      <c r="U18" s="5">
        <f t="shared" si="0"/>
        <v>0</v>
      </c>
      <c r="V18" s="5">
        <f t="shared" si="0"/>
        <v>1.4606674484573364E-2</v>
      </c>
      <c r="W18" s="5">
        <f t="shared" si="0"/>
        <v>0</v>
      </c>
      <c r="X18" s="5">
        <f t="shared" si="0"/>
        <v>1.766618062661238E-2</v>
      </c>
      <c r="Y18" s="5">
        <f t="shared" si="0"/>
        <v>1</v>
      </c>
    </row>
    <row r="19" spans="1:25" x14ac:dyDescent="0.4">
      <c r="A19" s="3">
        <v>13</v>
      </c>
      <c r="B19" s="3">
        <v>1987</v>
      </c>
      <c r="C19" s="4">
        <v>570.59059999999999</v>
      </c>
      <c r="D19" s="4">
        <v>651.14941999999996</v>
      </c>
      <c r="E19" s="4">
        <v>3010.9209999999998</v>
      </c>
      <c r="F19" s="4">
        <v>2351.1150200000002</v>
      </c>
      <c r="G19" s="4">
        <v>659.28742999999997</v>
      </c>
      <c r="H19" s="3">
        <v>0</v>
      </c>
      <c r="I19" s="4">
        <v>151</v>
      </c>
      <c r="J19" s="3">
        <v>307.68</v>
      </c>
      <c r="K19" s="4">
        <v>414</v>
      </c>
      <c r="L19" s="4">
        <f t="shared" si="1"/>
        <v>8115.7434700000003</v>
      </c>
      <c r="N19" s="3">
        <v>13</v>
      </c>
      <c r="O19" s="3">
        <v>1987</v>
      </c>
      <c r="P19" s="5">
        <f t="shared" si="3"/>
        <v>7.0306633287412171E-2</v>
      </c>
      <c r="Q19" s="5">
        <f t="shared" si="0"/>
        <v>8.0232873600180457E-2</v>
      </c>
      <c r="R19" s="5">
        <f t="shared" si="0"/>
        <v>0.37099755692499725</v>
      </c>
      <c r="S19" s="5">
        <f t="shared" si="0"/>
        <v>0.28969804537205268</v>
      </c>
      <c r="T19" s="5">
        <f t="shared" si="0"/>
        <v>8.1235617221893278E-2</v>
      </c>
      <c r="U19" s="5">
        <f t="shared" si="0"/>
        <v>0</v>
      </c>
      <c r="V19" s="5">
        <f t="shared" si="0"/>
        <v>1.8605812339704226E-2</v>
      </c>
      <c r="W19" s="5">
        <f t="shared" si="0"/>
        <v>3.7911498944901964E-2</v>
      </c>
      <c r="X19" s="5">
        <f t="shared" si="0"/>
        <v>5.1011962308857947E-2</v>
      </c>
      <c r="Y19" s="5">
        <f t="shared" si="0"/>
        <v>1</v>
      </c>
    </row>
    <row r="20" spans="1:25" x14ac:dyDescent="0.4">
      <c r="A20" s="3">
        <v>14</v>
      </c>
      <c r="B20" s="3">
        <v>1988</v>
      </c>
      <c r="C20" s="4">
        <v>993.47500000000002</v>
      </c>
      <c r="D20" s="4">
        <v>1435.8203900000001</v>
      </c>
      <c r="E20" s="4">
        <v>3481.9263999999998</v>
      </c>
      <c r="F20" s="4">
        <v>2834.3627000000001</v>
      </c>
      <c r="G20" s="4">
        <v>995.91300000000001</v>
      </c>
      <c r="H20" s="3">
        <v>0</v>
      </c>
      <c r="I20" s="4">
        <v>169</v>
      </c>
      <c r="J20" s="3">
        <v>537.57000000000005</v>
      </c>
      <c r="K20" s="4">
        <v>464</v>
      </c>
      <c r="L20" s="4">
        <f t="shared" si="1"/>
        <v>10912.067489999999</v>
      </c>
      <c r="N20" s="3">
        <v>14</v>
      </c>
      <c r="O20" s="3">
        <v>1988</v>
      </c>
      <c r="P20" s="5">
        <f t="shared" si="3"/>
        <v>9.1043700097203126E-2</v>
      </c>
      <c r="Q20" s="5">
        <f t="shared" si="0"/>
        <v>0.13158096678890685</v>
      </c>
      <c r="R20" s="5">
        <f t="shared" si="0"/>
        <v>0.31908952205353341</v>
      </c>
      <c r="S20" s="5">
        <f t="shared" si="0"/>
        <v>0.25974570837263034</v>
      </c>
      <c r="T20" s="5">
        <f t="shared" si="0"/>
        <v>9.1267122469016193E-2</v>
      </c>
      <c r="U20" s="5">
        <f t="shared" si="0"/>
        <v>0</v>
      </c>
      <c r="V20" s="5">
        <f t="shared" si="0"/>
        <v>1.5487440868091626E-2</v>
      </c>
      <c r="W20" s="5">
        <f t="shared" si="0"/>
        <v>4.9263808209822582E-2</v>
      </c>
      <c r="X20" s="5">
        <f t="shared" si="0"/>
        <v>4.2521731140795944E-2</v>
      </c>
      <c r="Y20" s="5">
        <f t="shared" si="0"/>
        <v>1</v>
      </c>
    </row>
    <row r="21" spans="1:25" x14ac:dyDescent="0.4">
      <c r="A21" s="3">
        <v>15</v>
      </c>
      <c r="B21" s="3">
        <v>1989</v>
      </c>
      <c r="C21" s="4">
        <v>822.94219999999996</v>
      </c>
      <c r="D21" s="4">
        <v>895.59043999999994</v>
      </c>
      <c r="E21" s="4">
        <v>3153.7347</v>
      </c>
      <c r="F21" s="4">
        <v>2031.01531</v>
      </c>
      <c r="G21" s="4">
        <v>541.22627</v>
      </c>
      <c r="H21" s="3">
        <v>0</v>
      </c>
      <c r="I21" s="4">
        <v>157</v>
      </c>
      <c r="J21" s="3">
        <v>610.84</v>
      </c>
      <c r="K21" s="4">
        <v>190</v>
      </c>
      <c r="L21" s="4">
        <f t="shared" si="1"/>
        <v>8402.3489200000004</v>
      </c>
      <c r="N21" s="3">
        <v>15</v>
      </c>
      <c r="O21" s="3">
        <v>1989</v>
      </c>
      <c r="P21" s="5">
        <f t="shared" si="3"/>
        <v>9.7941921697772091E-2</v>
      </c>
      <c r="Q21" s="5">
        <f t="shared" si="0"/>
        <v>0.10658810393701193</v>
      </c>
      <c r="R21" s="5">
        <f t="shared" si="0"/>
        <v>0.37533964966548899</v>
      </c>
      <c r="S21" s="5">
        <f t="shared" si="0"/>
        <v>0.24171994395110169</v>
      </c>
      <c r="T21" s="5">
        <f t="shared" si="0"/>
        <v>6.441368659562878E-2</v>
      </c>
      <c r="U21" s="5">
        <f t="shared" si="0"/>
        <v>0</v>
      </c>
      <c r="V21" s="5">
        <f t="shared" si="0"/>
        <v>1.8685251171406958E-2</v>
      </c>
      <c r="W21" s="5">
        <f t="shared" si="0"/>
        <v>7.2698718634026924E-2</v>
      </c>
      <c r="X21" s="5">
        <f t="shared" si="0"/>
        <v>2.2612724347562563E-2</v>
      </c>
      <c r="Y21" s="5">
        <f t="shared" si="0"/>
        <v>1</v>
      </c>
    </row>
    <row r="22" spans="1:25" x14ac:dyDescent="0.4">
      <c r="A22" s="3">
        <v>16</v>
      </c>
      <c r="B22" s="3">
        <v>1990</v>
      </c>
      <c r="C22" s="4">
        <v>1363.6583000000001</v>
      </c>
      <c r="D22" s="4">
        <v>581.10455000000002</v>
      </c>
      <c r="E22" s="4">
        <v>2497.1369100000002</v>
      </c>
      <c r="F22" s="4">
        <v>1153.3337899999999</v>
      </c>
      <c r="G22" s="4">
        <v>323.62939</v>
      </c>
      <c r="H22" s="3">
        <v>0</v>
      </c>
      <c r="I22" s="4">
        <v>256</v>
      </c>
      <c r="J22" s="3">
        <v>510.69</v>
      </c>
      <c r="K22" s="4">
        <v>139</v>
      </c>
      <c r="L22" s="4">
        <f t="shared" si="1"/>
        <v>6824.5529399999996</v>
      </c>
      <c r="N22" s="3">
        <v>16</v>
      </c>
      <c r="O22" s="3">
        <v>1990</v>
      </c>
      <c r="P22" s="5">
        <f t="shared" si="3"/>
        <v>0.19981650255906727</v>
      </c>
      <c r="Q22" s="5">
        <f t="shared" si="0"/>
        <v>8.5149101356373977E-2</v>
      </c>
      <c r="R22" s="5">
        <f t="shared" si="0"/>
        <v>0.36590483390696654</v>
      </c>
      <c r="S22" s="5">
        <f t="shared" si="0"/>
        <v>0.16899770580430137</v>
      </c>
      <c r="T22" s="5">
        <f t="shared" si="0"/>
        <v>4.7421331894598802E-2</v>
      </c>
      <c r="U22" s="5">
        <f t="shared" si="0"/>
        <v>0</v>
      </c>
      <c r="V22" s="5">
        <f t="shared" si="0"/>
        <v>3.7511614643581333E-2</v>
      </c>
      <c r="W22" s="5">
        <f t="shared" si="0"/>
        <v>7.4831275321603705E-2</v>
      </c>
      <c r="X22" s="5">
        <f t="shared" si="0"/>
        <v>2.0367634513507048E-2</v>
      </c>
      <c r="Y22" s="5">
        <f t="shared" si="0"/>
        <v>1</v>
      </c>
    </row>
    <row r="23" spans="1:25" x14ac:dyDescent="0.4">
      <c r="A23" s="3">
        <v>17</v>
      </c>
      <c r="B23" s="3">
        <v>1991</v>
      </c>
      <c r="C23" s="4">
        <v>1031.5522000000001</v>
      </c>
      <c r="D23" s="4">
        <v>831.94698000000005</v>
      </c>
      <c r="E23" s="4">
        <v>2806.1908800000001</v>
      </c>
      <c r="F23" s="4">
        <v>972.89520000000005</v>
      </c>
      <c r="G23" s="4">
        <v>486.88598999999999</v>
      </c>
      <c r="H23" s="3">
        <v>0</v>
      </c>
      <c r="I23" s="4">
        <v>286</v>
      </c>
      <c r="J23" s="3">
        <v>589.86</v>
      </c>
      <c r="K23" s="4">
        <v>290</v>
      </c>
      <c r="L23" s="4">
        <f t="shared" si="1"/>
        <v>7295.3312500000002</v>
      </c>
      <c r="N23" s="3">
        <v>17</v>
      </c>
      <c r="O23" s="3">
        <v>1991</v>
      </c>
      <c r="P23" s="5">
        <f t="shared" si="3"/>
        <v>0.14139895292622937</v>
      </c>
      <c r="Q23" s="5">
        <f t="shared" si="0"/>
        <v>0.11403827345057156</v>
      </c>
      <c r="R23" s="5">
        <f t="shared" si="0"/>
        <v>0.3846557179977263</v>
      </c>
      <c r="S23" s="5">
        <f t="shared" si="0"/>
        <v>0.13335860520384185</v>
      </c>
      <c r="T23" s="5">
        <f t="shared" si="0"/>
        <v>6.6739394458613516E-2</v>
      </c>
      <c r="U23" s="5">
        <f t="shared" si="0"/>
        <v>0</v>
      </c>
      <c r="V23" s="5">
        <f t="shared" si="0"/>
        <v>3.9203154757366222E-2</v>
      </c>
      <c r="W23" s="5">
        <f t="shared" si="0"/>
        <v>8.0854450577552597E-2</v>
      </c>
      <c r="X23" s="5">
        <f t="shared" si="0"/>
        <v>3.9751450628098622E-2</v>
      </c>
      <c r="Y23" s="5">
        <f t="shared" si="0"/>
        <v>1</v>
      </c>
    </row>
    <row r="24" spans="1:25" x14ac:dyDescent="0.4">
      <c r="A24" s="3">
        <v>18</v>
      </c>
      <c r="B24" s="3">
        <v>1992</v>
      </c>
      <c r="C24" s="4">
        <v>801.18079999999998</v>
      </c>
      <c r="D24" s="4">
        <v>641.78039999999999</v>
      </c>
      <c r="E24" s="4">
        <v>2753.0967999999998</v>
      </c>
      <c r="F24" s="4">
        <v>1120.4249</v>
      </c>
      <c r="G24" s="4">
        <v>423.83951999999999</v>
      </c>
      <c r="H24" s="3">
        <v>0</v>
      </c>
      <c r="I24" s="4">
        <v>197</v>
      </c>
      <c r="J24" s="3">
        <v>584.41999999999996</v>
      </c>
      <c r="K24" s="4">
        <v>220</v>
      </c>
      <c r="L24" s="4">
        <f t="shared" si="1"/>
        <v>6741.7424200000005</v>
      </c>
      <c r="N24" s="3">
        <v>18</v>
      </c>
      <c r="O24" s="3">
        <v>1992</v>
      </c>
      <c r="P24" s="5">
        <f t="shared" si="3"/>
        <v>0.11883883276572882</v>
      </c>
      <c r="Q24" s="5">
        <f t="shared" ref="Q24:Q52" si="4">D24/$L24</f>
        <v>9.5195034164476416E-2</v>
      </c>
      <c r="R24" s="5">
        <f t="shared" ref="R24:R52" si="5">E24/$L24</f>
        <v>0.40836576488485887</v>
      </c>
      <c r="S24" s="5">
        <f t="shared" ref="S24:S52" si="6">F24/$L24</f>
        <v>0.16619218448277648</v>
      </c>
      <c r="T24" s="5">
        <f t="shared" ref="T24:T52" si="7">G24/$L24</f>
        <v>6.2867949202959905E-2</v>
      </c>
      <c r="U24" s="5">
        <f t="shared" ref="U24:U52" si="8">H24/$L24</f>
        <v>0</v>
      </c>
      <c r="V24" s="5">
        <f t="shared" ref="V24:V52" si="9">I24/$L24</f>
        <v>2.922093247223171E-2</v>
      </c>
      <c r="W24" s="5">
        <f t="shared" ref="W24:W52" si="10">J24/$L24</f>
        <v>8.6686788606201284E-2</v>
      </c>
      <c r="X24" s="5">
        <f t="shared" ref="X24:X52" si="11">K24/$L24</f>
        <v>3.2632513420766375E-2</v>
      </c>
      <c r="Y24" s="5">
        <f t="shared" ref="Y24:Y52" si="12">L24/$L24</f>
        <v>1</v>
      </c>
    </row>
    <row r="25" spans="1:25" x14ac:dyDescent="0.4">
      <c r="A25" s="3">
        <v>19</v>
      </c>
      <c r="B25" s="3">
        <v>1993</v>
      </c>
      <c r="C25" s="4">
        <v>669.09860000000003</v>
      </c>
      <c r="D25" s="4">
        <v>1014.3738</v>
      </c>
      <c r="E25" s="4">
        <v>3941.7033000000001</v>
      </c>
      <c r="F25" s="4">
        <v>968.44998999999996</v>
      </c>
      <c r="G25" s="4">
        <v>837.69367</v>
      </c>
      <c r="H25" s="3">
        <v>0</v>
      </c>
      <c r="I25" s="4">
        <v>142</v>
      </c>
      <c r="J25" s="3">
        <v>601.52</v>
      </c>
      <c r="K25" s="4">
        <v>226</v>
      </c>
      <c r="L25" s="4">
        <f t="shared" si="1"/>
        <v>8400.8393599999999</v>
      </c>
      <c r="N25" s="3">
        <v>19</v>
      </c>
      <c r="O25" s="3">
        <v>1993</v>
      </c>
      <c r="P25" s="5">
        <f t="shared" si="3"/>
        <v>7.9646636642746141E-2</v>
      </c>
      <c r="Q25" s="5">
        <f t="shared" si="4"/>
        <v>0.12074672024201162</v>
      </c>
      <c r="R25" s="5">
        <f t="shared" si="5"/>
        <v>0.46920350825515611</v>
      </c>
      <c r="S25" s="5">
        <f t="shared" si="6"/>
        <v>0.11528014624481522</v>
      </c>
      <c r="T25" s="5">
        <f t="shared" si="7"/>
        <v>9.9715472954835793E-2</v>
      </c>
      <c r="U25" s="5">
        <f t="shared" si="8"/>
        <v>0</v>
      </c>
      <c r="V25" s="5">
        <f t="shared" si="9"/>
        <v>1.6903072885326543E-2</v>
      </c>
      <c r="W25" s="5">
        <f t="shared" si="10"/>
        <v>7.1602369028039597E-2</v>
      </c>
      <c r="X25" s="5">
        <f t="shared" si="11"/>
        <v>2.6902073747069006E-2</v>
      </c>
      <c r="Y25" s="5">
        <f t="shared" si="12"/>
        <v>1</v>
      </c>
    </row>
    <row r="26" spans="1:25" x14ac:dyDescent="0.4">
      <c r="A26" s="3">
        <v>20</v>
      </c>
      <c r="B26" s="3">
        <v>1994</v>
      </c>
      <c r="C26" s="4">
        <v>106.84</v>
      </c>
      <c r="D26" s="4">
        <v>798.33219999999994</v>
      </c>
      <c r="E26" s="4">
        <v>2431.7242000000001</v>
      </c>
      <c r="F26" s="4">
        <v>367.97120000000001</v>
      </c>
      <c r="G26" s="4">
        <v>932.83356000000003</v>
      </c>
      <c r="H26" s="3">
        <v>560.88</v>
      </c>
      <c r="I26" s="4">
        <v>1078.1199999999999</v>
      </c>
      <c r="J26" s="3">
        <v>397.29</v>
      </c>
      <c r="K26" s="4">
        <v>138</v>
      </c>
      <c r="L26" s="4">
        <f t="shared" si="1"/>
        <v>6811.9911600000005</v>
      </c>
      <c r="N26" s="3">
        <v>20</v>
      </c>
      <c r="O26" s="3">
        <v>1994</v>
      </c>
      <c r="P26" s="5">
        <f t="shared" si="3"/>
        <v>1.5684107258882585E-2</v>
      </c>
      <c r="Q26" s="5">
        <f t="shared" si="4"/>
        <v>0.11719513153331806</v>
      </c>
      <c r="R26" s="5">
        <f t="shared" si="5"/>
        <v>0.35697700465013521</v>
      </c>
      <c r="S26" s="5">
        <f t="shared" si="6"/>
        <v>5.4018155830959709E-2</v>
      </c>
      <c r="T26" s="5">
        <f t="shared" si="7"/>
        <v>0.13693992521270387</v>
      </c>
      <c r="U26" s="5">
        <f t="shared" si="8"/>
        <v>8.2337159110464839E-2</v>
      </c>
      <c r="V26" s="5">
        <f t="shared" si="9"/>
        <v>0.15826796815749242</v>
      </c>
      <c r="W26" s="5">
        <f t="shared" si="10"/>
        <v>5.8322154369912602E-2</v>
      </c>
      <c r="X26" s="5">
        <f t="shared" si="11"/>
        <v>2.0258393876130629E-2</v>
      </c>
      <c r="Y26" s="5">
        <f t="shared" si="12"/>
        <v>1</v>
      </c>
    </row>
    <row r="27" spans="1:25" x14ac:dyDescent="0.4">
      <c r="A27" s="3">
        <v>21</v>
      </c>
      <c r="B27" s="3">
        <v>1995</v>
      </c>
      <c r="C27" s="4">
        <v>122.676</v>
      </c>
      <c r="D27" s="4">
        <v>699.41494999999998</v>
      </c>
      <c r="E27" s="4">
        <v>2011.9816000000001</v>
      </c>
      <c r="F27" s="4">
        <v>720.09861000000001</v>
      </c>
      <c r="G27" s="4">
        <v>1540.7441899999999</v>
      </c>
      <c r="H27" s="3">
        <v>377.03</v>
      </c>
      <c r="I27" s="4">
        <v>674.97</v>
      </c>
      <c r="J27" s="3">
        <v>790.24</v>
      </c>
      <c r="K27" s="4">
        <v>110</v>
      </c>
      <c r="L27" s="4">
        <f t="shared" si="1"/>
        <v>7047.1553499999991</v>
      </c>
      <c r="N27" s="3">
        <v>21</v>
      </c>
      <c r="O27" s="3">
        <v>1995</v>
      </c>
      <c r="P27" s="5">
        <f t="shared" si="3"/>
        <v>1.7407875079694393E-2</v>
      </c>
      <c r="Q27" s="5">
        <f t="shared" si="4"/>
        <v>9.9247840477931296E-2</v>
      </c>
      <c r="R27" s="5">
        <f t="shared" si="5"/>
        <v>0.28550266030391969</v>
      </c>
      <c r="S27" s="5">
        <f t="shared" si="6"/>
        <v>0.1021828772371252</v>
      </c>
      <c r="T27" s="5">
        <f t="shared" si="7"/>
        <v>0.21863349301644103</v>
      </c>
      <c r="U27" s="5">
        <f t="shared" si="8"/>
        <v>5.3501020096002286E-2</v>
      </c>
      <c r="V27" s="5">
        <f t="shared" si="9"/>
        <v>9.577907204784411E-2</v>
      </c>
      <c r="W27" s="5">
        <f t="shared" si="10"/>
        <v>0.11213602663094409</v>
      </c>
      <c r="X27" s="5">
        <f t="shared" si="11"/>
        <v>1.5609135110098009E-2</v>
      </c>
      <c r="Y27" s="5">
        <f t="shared" si="12"/>
        <v>1</v>
      </c>
    </row>
    <row r="28" spans="1:25" x14ac:dyDescent="0.4">
      <c r="A28" s="3">
        <v>22</v>
      </c>
      <c r="B28" s="3">
        <v>1996</v>
      </c>
      <c r="C28" s="4">
        <v>117.633</v>
      </c>
      <c r="D28" s="4">
        <v>572.67807000000005</v>
      </c>
      <c r="E28" s="4">
        <v>2332.5340999999999</v>
      </c>
      <c r="F28" s="4">
        <v>280.59890000000001</v>
      </c>
      <c r="G28" s="4">
        <v>698.54449999999997</v>
      </c>
      <c r="H28" s="3">
        <v>273.25</v>
      </c>
      <c r="I28" s="4">
        <v>476.75</v>
      </c>
      <c r="J28" s="3">
        <v>570.05999999999995</v>
      </c>
      <c r="K28" s="4">
        <v>188</v>
      </c>
      <c r="L28" s="4">
        <f t="shared" si="1"/>
        <v>5510.048569999999</v>
      </c>
      <c r="N28" s="3">
        <v>22</v>
      </c>
      <c r="O28" s="3">
        <v>1996</v>
      </c>
      <c r="P28" s="5">
        <f t="shared" si="3"/>
        <v>2.1348813627608369E-2</v>
      </c>
      <c r="Q28" s="5">
        <f t="shared" si="4"/>
        <v>0.1039333978139507</v>
      </c>
      <c r="R28" s="5">
        <f t="shared" si="5"/>
        <v>0.42332369131911307</v>
      </c>
      <c r="S28" s="5">
        <f t="shared" si="6"/>
        <v>5.0924941302286933E-2</v>
      </c>
      <c r="T28" s="5">
        <f t="shared" si="7"/>
        <v>0.12677646868728057</v>
      </c>
      <c r="U28" s="5">
        <f t="shared" si="8"/>
        <v>4.9591214401944923E-2</v>
      </c>
      <c r="V28" s="5">
        <f t="shared" si="9"/>
        <v>8.6523738210895679E-2</v>
      </c>
      <c r="W28" s="5">
        <f t="shared" si="10"/>
        <v>0.10345825318196787</v>
      </c>
      <c r="X28" s="5">
        <f t="shared" si="11"/>
        <v>3.4119481454952041E-2</v>
      </c>
      <c r="Y28" s="5">
        <f t="shared" si="12"/>
        <v>1</v>
      </c>
    </row>
    <row r="29" spans="1:25" x14ac:dyDescent="0.4">
      <c r="A29" s="3">
        <v>23</v>
      </c>
      <c r="B29" s="3">
        <v>1997</v>
      </c>
      <c r="C29" s="4">
        <v>124.637</v>
      </c>
      <c r="D29" s="4">
        <v>565.97262999999998</v>
      </c>
      <c r="E29" s="4">
        <v>1546.6129000000001</v>
      </c>
      <c r="F29" s="4">
        <v>291.5573</v>
      </c>
      <c r="G29" s="4">
        <v>652.63643000000002</v>
      </c>
      <c r="H29" s="3">
        <v>316</v>
      </c>
      <c r="I29" s="4">
        <v>544</v>
      </c>
      <c r="J29" s="3">
        <v>507.01</v>
      </c>
      <c r="K29" s="4">
        <v>349</v>
      </c>
      <c r="L29" s="4">
        <f t="shared" si="1"/>
        <v>4897.4262600000002</v>
      </c>
      <c r="N29" s="3">
        <v>23</v>
      </c>
      <c r="O29" s="3">
        <v>1997</v>
      </c>
      <c r="P29" s="5">
        <f t="shared" si="3"/>
        <v>2.5449489871441168E-2</v>
      </c>
      <c r="Q29" s="5">
        <f t="shared" si="4"/>
        <v>0.11556531940513587</v>
      </c>
      <c r="R29" s="5">
        <f t="shared" si="5"/>
        <v>0.3158011612409658</v>
      </c>
      <c r="S29" s="5">
        <f t="shared" si="6"/>
        <v>5.9532759560120461E-2</v>
      </c>
      <c r="T29" s="5">
        <f t="shared" si="7"/>
        <v>0.13326110396606564</v>
      </c>
      <c r="U29" s="5">
        <f t="shared" si="8"/>
        <v>6.4523687182581488E-2</v>
      </c>
      <c r="V29" s="5">
        <f t="shared" si="9"/>
        <v>0.11107875261811496</v>
      </c>
      <c r="W29" s="5">
        <f t="shared" si="10"/>
        <v>0.10352580581785012</v>
      </c>
      <c r="X29" s="5">
        <f t="shared" si="11"/>
        <v>7.1261920337724494E-2</v>
      </c>
      <c r="Y29" s="5">
        <f t="shared" si="12"/>
        <v>1</v>
      </c>
    </row>
    <row r="30" spans="1:25" x14ac:dyDescent="0.4">
      <c r="A30" s="3">
        <v>24</v>
      </c>
      <c r="B30" s="3">
        <v>1998</v>
      </c>
      <c r="C30" s="4">
        <v>105.18300000000001</v>
      </c>
      <c r="D30" s="4">
        <v>415.17487</v>
      </c>
      <c r="E30" s="4">
        <v>2217.6860000000001</v>
      </c>
      <c r="F30" s="4">
        <v>615.54740000000004</v>
      </c>
      <c r="G30" s="4">
        <v>785.9402</v>
      </c>
      <c r="H30" s="3">
        <v>424.45</v>
      </c>
      <c r="I30" s="4">
        <v>717.55</v>
      </c>
      <c r="J30" s="3">
        <v>524.98</v>
      </c>
      <c r="K30" s="4">
        <v>295</v>
      </c>
      <c r="L30" s="4">
        <f t="shared" si="1"/>
        <v>6101.5114699999995</v>
      </c>
      <c r="N30" s="3">
        <v>24</v>
      </c>
      <c r="O30" s="3">
        <v>1998</v>
      </c>
      <c r="P30" s="5">
        <f t="shared" si="3"/>
        <v>1.7238843279598067E-2</v>
      </c>
      <c r="Q30" s="5">
        <f t="shared" si="4"/>
        <v>6.8044593875032089E-2</v>
      </c>
      <c r="R30" s="5">
        <f t="shared" si="5"/>
        <v>0.36346502188907631</v>
      </c>
      <c r="S30" s="5">
        <f t="shared" si="6"/>
        <v>0.10088441249787572</v>
      </c>
      <c r="T30" s="5">
        <f t="shared" si="7"/>
        <v>0.12881073875945695</v>
      </c>
      <c r="U30" s="5">
        <f t="shared" si="8"/>
        <v>6.9564730327385582E-2</v>
      </c>
      <c r="V30" s="5">
        <f t="shared" si="9"/>
        <v>0.11760200788412187</v>
      </c>
      <c r="W30" s="5">
        <f t="shared" si="10"/>
        <v>8.6040975679752357E-2</v>
      </c>
      <c r="X30" s="5">
        <f t="shared" si="11"/>
        <v>4.8348675807701143E-2</v>
      </c>
      <c r="Y30" s="5">
        <f t="shared" si="12"/>
        <v>1</v>
      </c>
    </row>
    <row r="31" spans="1:25" x14ac:dyDescent="0.4">
      <c r="A31" s="3">
        <v>25</v>
      </c>
      <c r="B31" s="3">
        <v>1999</v>
      </c>
      <c r="C31" s="4">
        <v>140.78700000000001</v>
      </c>
      <c r="D31" s="4">
        <v>525.23821999999996</v>
      </c>
      <c r="E31" s="4">
        <v>1930.9195999999999</v>
      </c>
      <c r="F31" s="4">
        <v>281.43903</v>
      </c>
      <c r="G31" s="4">
        <v>582.28647000000001</v>
      </c>
      <c r="H31" s="3">
        <v>437.67</v>
      </c>
      <c r="I31" s="4">
        <v>730.34</v>
      </c>
      <c r="J31" s="3">
        <v>480.08</v>
      </c>
      <c r="K31" s="4">
        <v>194</v>
      </c>
      <c r="L31" s="4">
        <f t="shared" si="1"/>
        <v>5302.7603199999994</v>
      </c>
      <c r="N31" s="3">
        <v>25</v>
      </c>
      <c r="O31" s="3">
        <v>1999</v>
      </c>
      <c r="P31" s="5">
        <f t="shared" si="3"/>
        <v>2.6549757391259959E-2</v>
      </c>
      <c r="Q31" s="5">
        <f t="shared" si="4"/>
        <v>9.9049964226933046E-2</v>
      </c>
      <c r="R31" s="5">
        <f t="shared" si="5"/>
        <v>0.36413480592688757</v>
      </c>
      <c r="S31" s="5">
        <f t="shared" si="6"/>
        <v>5.3074062000976883E-2</v>
      </c>
      <c r="T31" s="5">
        <f t="shared" si="7"/>
        <v>0.10980818193947715</v>
      </c>
      <c r="U31" s="5">
        <f t="shared" si="8"/>
        <v>8.2536259153421457E-2</v>
      </c>
      <c r="V31" s="5">
        <f t="shared" si="9"/>
        <v>0.13772826903856747</v>
      </c>
      <c r="W31" s="5">
        <f t="shared" si="10"/>
        <v>9.0533980611818415E-2</v>
      </c>
      <c r="X31" s="5">
        <f t="shared" si="11"/>
        <v>3.6584719710658166E-2</v>
      </c>
      <c r="Y31" s="5">
        <f t="shared" si="12"/>
        <v>1</v>
      </c>
    </row>
    <row r="32" spans="1:25" x14ac:dyDescent="0.4">
      <c r="A32" s="3">
        <v>26</v>
      </c>
      <c r="B32" s="3">
        <v>2000</v>
      </c>
      <c r="C32" s="4">
        <v>45.4268</v>
      </c>
      <c r="D32" s="4">
        <v>427.80419000000001</v>
      </c>
      <c r="E32" s="4">
        <v>1208.8081</v>
      </c>
      <c r="F32" s="4">
        <v>285.63864000000001</v>
      </c>
      <c r="G32" s="4">
        <v>502.44182999999998</v>
      </c>
      <c r="H32" s="3">
        <v>412.79</v>
      </c>
      <c r="I32" s="4">
        <v>704.21</v>
      </c>
      <c r="J32" s="3">
        <v>248.14</v>
      </c>
      <c r="K32" s="4">
        <v>251</v>
      </c>
      <c r="L32" s="4">
        <f t="shared" si="1"/>
        <v>4086.25956</v>
      </c>
      <c r="N32" s="3">
        <v>26</v>
      </c>
      <c r="O32" s="3">
        <v>2000</v>
      </c>
      <c r="P32" s="5">
        <f t="shared" si="3"/>
        <v>1.1116963896439316E-2</v>
      </c>
      <c r="Q32" s="5">
        <f t="shared" si="4"/>
        <v>0.10469334698846199</v>
      </c>
      <c r="R32" s="5">
        <f t="shared" si="5"/>
        <v>0.29582264226015048</v>
      </c>
      <c r="S32" s="5">
        <f t="shared" si="6"/>
        <v>6.9902226181637869E-2</v>
      </c>
      <c r="T32" s="5">
        <f t="shared" si="7"/>
        <v>0.12295886314182156</v>
      </c>
      <c r="U32" s="5">
        <f t="shared" si="8"/>
        <v>0.10101903560918192</v>
      </c>
      <c r="V32" s="5">
        <f t="shared" si="9"/>
        <v>0.17233609115129242</v>
      </c>
      <c r="W32" s="5">
        <f t="shared" si="10"/>
        <v>6.0725462089833565E-2</v>
      </c>
      <c r="X32" s="5">
        <f t="shared" si="11"/>
        <v>6.142536868118089E-2</v>
      </c>
      <c r="Y32" s="5">
        <f t="shared" si="12"/>
        <v>1</v>
      </c>
    </row>
    <row r="33" spans="1:25" x14ac:dyDescent="0.4">
      <c r="A33" s="3">
        <v>27</v>
      </c>
      <c r="B33" s="3">
        <v>2001</v>
      </c>
      <c r="C33" s="4">
        <v>50.415100000000002</v>
      </c>
      <c r="D33" s="4">
        <v>434.66154</v>
      </c>
      <c r="E33" s="4">
        <v>1165.5848000000001</v>
      </c>
      <c r="F33" s="4">
        <v>476.97363999999999</v>
      </c>
      <c r="G33" s="4">
        <v>574.75259000000005</v>
      </c>
      <c r="H33" s="3">
        <v>418.62</v>
      </c>
      <c r="I33" s="4">
        <v>709.38</v>
      </c>
      <c r="J33" s="3">
        <v>459.45</v>
      </c>
      <c r="K33" s="4">
        <v>150</v>
      </c>
      <c r="L33" s="4">
        <f t="shared" si="1"/>
        <v>4439.8376699999999</v>
      </c>
      <c r="N33" s="3">
        <v>27</v>
      </c>
      <c r="O33" s="3">
        <v>2001</v>
      </c>
      <c r="P33" s="5">
        <f t="shared" si="3"/>
        <v>1.1355167406379523E-2</v>
      </c>
      <c r="Q33" s="5">
        <f t="shared" si="4"/>
        <v>9.7900322558414618E-2</v>
      </c>
      <c r="R33" s="5">
        <f t="shared" si="5"/>
        <v>0.26252869736113577</v>
      </c>
      <c r="S33" s="5">
        <f t="shared" si="6"/>
        <v>0.10743042323887486</v>
      </c>
      <c r="T33" s="5">
        <f t="shared" si="7"/>
        <v>0.12945351445698242</v>
      </c>
      <c r="U33" s="5">
        <f t="shared" si="8"/>
        <v>9.4287231001398311E-2</v>
      </c>
      <c r="V33" s="5">
        <f t="shared" si="9"/>
        <v>0.15977611181446641</v>
      </c>
      <c r="W33" s="5">
        <f t="shared" si="10"/>
        <v>0.10348351317087681</v>
      </c>
      <c r="X33" s="5">
        <f t="shared" si="11"/>
        <v>3.378501899147137E-2</v>
      </c>
      <c r="Y33" s="5">
        <f t="shared" si="12"/>
        <v>1</v>
      </c>
    </row>
    <row r="34" spans="1:25" x14ac:dyDescent="0.4">
      <c r="A34" s="3">
        <v>28</v>
      </c>
      <c r="B34" s="3">
        <v>2002</v>
      </c>
      <c r="C34" s="4">
        <v>48.644300000000001</v>
      </c>
      <c r="D34" s="4">
        <v>372.33044999999998</v>
      </c>
      <c r="E34" s="4">
        <v>1037.6827000000001</v>
      </c>
      <c r="F34" s="4">
        <v>245.95780999999999</v>
      </c>
      <c r="G34" s="4">
        <v>303.30855000000003</v>
      </c>
      <c r="H34" s="3">
        <v>491.31</v>
      </c>
      <c r="I34" s="4">
        <v>801.7</v>
      </c>
      <c r="J34" s="3">
        <v>262.02</v>
      </c>
      <c r="K34" s="4">
        <v>277</v>
      </c>
      <c r="L34" s="4">
        <f t="shared" si="1"/>
        <v>3839.9538100000004</v>
      </c>
      <c r="N34" s="3">
        <v>28</v>
      </c>
      <c r="O34" s="3">
        <v>2002</v>
      </c>
      <c r="P34" s="5">
        <f t="shared" si="3"/>
        <v>1.2667938836483034E-2</v>
      </c>
      <c r="Q34" s="5">
        <f t="shared" si="4"/>
        <v>9.6962221011715755E-2</v>
      </c>
      <c r="R34" s="5">
        <f t="shared" si="5"/>
        <v>0.27023312033016356</v>
      </c>
      <c r="S34" s="5">
        <f t="shared" si="6"/>
        <v>6.4052283483066158E-2</v>
      </c>
      <c r="T34" s="5">
        <f t="shared" si="7"/>
        <v>7.8987551675784348E-2</v>
      </c>
      <c r="U34" s="5">
        <f t="shared" si="8"/>
        <v>0.12794685152736249</v>
      </c>
      <c r="V34" s="5">
        <f t="shared" si="9"/>
        <v>0.20877855298993817</v>
      </c>
      <c r="W34" s="5">
        <f t="shared" si="10"/>
        <v>6.8235195777003363E-2</v>
      </c>
      <c r="X34" s="5">
        <f t="shared" si="11"/>
        <v>7.2136284368483058E-2</v>
      </c>
      <c r="Y34" s="5">
        <f t="shared" si="12"/>
        <v>1</v>
      </c>
    </row>
    <row r="35" spans="1:25" x14ac:dyDescent="0.4">
      <c r="A35" s="3">
        <v>29</v>
      </c>
      <c r="B35" s="3">
        <v>2003</v>
      </c>
      <c r="C35" s="4">
        <v>53.022500000000001</v>
      </c>
      <c r="D35" s="4">
        <v>536.77650000000006</v>
      </c>
      <c r="E35" s="4">
        <v>1211.5926899999999</v>
      </c>
      <c r="F35" s="4">
        <v>264.18241</v>
      </c>
      <c r="G35" s="4">
        <v>282.92129</v>
      </c>
      <c r="H35" s="3">
        <v>413.57</v>
      </c>
      <c r="I35" s="4">
        <v>693.44</v>
      </c>
      <c r="J35" s="3">
        <v>789.26</v>
      </c>
      <c r="K35" s="4">
        <v>853</v>
      </c>
      <c r="L35" s="4">
        <f t="shared" si="1"/>
        <v>5097.7653900000005</v>
      </c>
      <c r="N35" s="3">
        <v>29</v>
      </c>
      <c r="O35" s="3">
        <v>2003</v>
      </c>
      <c r="P35" s="5">
        <f t="shared" si="3"/>
        <v>1.0401125972570502E-2</v>
      </c>
      <c r="Q35" s="5">
        <f t="shared" si="4"/>
        <v>0.1052964306778347</v>
      </c>
      <c r="R35" s="5">
        <f t="shared" si="5"/>
        <v>0.23767133190882286</v>
      </c>
      <c r="S35" s="5">
        <f t="shared" si="6"/>
        <v>5.1823179332307401E-2</v>
      </c>
      <c r="T35" s="5">
        <f t="shared" si="7"/>
        <v>5.5499080156766488E-2</v>
      </c>
      <c r="U35" s="5">
        <f t="shared" si="8"/>
        <v>8.1127703681946009E-2</v>
      </c>
      <c r="V35" s="5">
        <f t="shared" si="9"/>
        <v>0.13602822941994983</v>
      </c>
      <c r="W35" s="5">
        <f t="shared" si="10"/>
        <v>0.15482470055374595</v>
      </c>
      <c r="X35" s="5">
        <f t="shared" si="11"/>
        <v>0.16732821829605618</v>
      </c>
      <c r="Y35" s="5">
        <f t="shared" si="12"/>
        <v>1</v>
      </c>
    </row>
    <row r="36" spans="1:25" x14ac:dyDescent="0.4">
      <c r="A36" s="3">
        <v>30</v>
      </c>
      <c r="B36" s="3">
        <v>2004</v>
      </c>
      <c r="C36" s="4">
        <v>123.98699999999999</v>
      </c>
      <c r="D36" s="4">
        <v>377.57882999999998</v>
      </c>
      <c r="E36" s="4">
        <v>825.35152000000005</v>
      </c>
      <c r="F36" s="4">
        <v>222.8399</v>
      </c>
      <c r="G36" s="4">
        <v>323.85685999999998</v>
      </c>
      <c r="H36" s="3">
        <v>520.46</v>
      </c>
      <c r="I36" s="4">
        <v>842.54</v>
      </c>
      <c r="J36" s="3">
        <v>494.97</v>
      </c>
      <c r="K36" s="4">
        <v>489</v>
      </c>
      <c r="L36" s="4">
        <f t="shared" si="1"/>
        <v>4220.5841099999998</v>
      </c>
      <c r="N36" s="3">
        <v>30</v>
      </c>
      <c r="O36" s="3">
        <v>2004</v>
      </c>
      <c r="P36" s="5">
        <f t="shared" si="3"/>
        <v>2.9376739514853551E-2</v>
      </c>
      <c r="Q36" s="5">
        <f t="shared" si="4"/>
        <v>8.9461273643472061E-2</v>
      </c>
      <c r="R36" s="5">
        <f t="shared" si="5"/>
        <v>0.19555386138247108</v>
      </c>
      <c r="S36" s="5">
        <f t="shared" si="6"/>
        <v>5.2798355439005816E-2</v>
      </c>
      <c r="T36" s="5">
        <f t="shared" si="7"/>
        <v>7.6732710819024524E-2</v>
      </c>
      <c r="U36" s="5">
        <f t="shared" si="8"/>
        <v>0.12331468499036738</v>
      </c>
      <c r="V36" s="5">
        <f t="shared" si="9"/>
        <v>0.19962639720974545</v>
      </c>
      <c r="W36" s="5">
        <f t="shared" si="10"/>
        <v>0.11727523657856923</v>
      </c>
      <c r="X36" s="5">
        <f t="shared" si="11"/>
        <v>0.11586074042249096</v>
      </c>
      <c r="Y36" s="5">
        <f t="shared" si="12"/>
        <v>1</v>
      </c>
    </row>
    <row r="37" spans="1:25" x14ac:dyDescent="0.4">
      <c r="A37" s="3">
        <v>31</v>
      </c>
      <c r="B37" s="3">
        <v>2005</v>
      </c>
      <c r="C37" s="4">
        <v>89.637500000000003</v>
      </c>
      <c r="D37" s="4">
        <v>200.98754</v>
      </c>
      <c r="E37" s="4">
        <v>810.80822000000001</v>
      </c>
      <c r="F37" s="4">
        <v>133.94003000000001</v>
      </c>
      <c r="G37" s="4">
        <v>220.20348000000001</v>
      </c>
      <c r="H37" s="3">
        <v>471.87</v>
      </c>
      <c r="I37" s="4">
        <v>774.13</v>
      </c>
      <c r="J37" s="3">
        <v>753.03</v>
      </c>
      <c r="K37" s="4">
        <v>760</v>
      </c>
      <c r="L37" s="4">
        <f t="shared" si="1"/>
        <v>4214.6067700000003</v>
      </c>
      <c r="N37" s="3">
        <v>31</v>
      </c>
      <c r="O37" s="3">
        <v>2005</v>
      </c>
      <c r="P37" s="5">
        <f t="shared" si="3"/>
        <v>2.1268294977849142E-2</v>
      </c>
      <c r="Q37" s="5">
        <f t="shared" si="4"/>
        <v>4.7688325618097931E-2</v>
      </c>
      <c r="R37" s="5">
        <f t="shared" si="5"/>
        <v>0.19238051477813195</v>
      </c>
      <c r="S37" s="5">
        <f t="shared" si="6"/>
        <v>3.1779958916546794E-2</v>
      </c>
      <c r="T37" s="5">
        <f t="shared" si="7"/>
        <v>5.2247692849409055E-2</v>
      </c>
      <c r="U37" s="5">
        <f t="shared" si="8"/>
        <v>0.11196062307848473</v>
      </c>
      <c r="V37" s="5">
        <f t="shared" si="9"/>
        <v>0.18367787132843236</v>
      </c>
      <c r="W37" s="5">
        <f t="shared" si="10"/>
        <v>0.17867147306841152</v>
      </c>
      <c r="X37" s="5">
        <f t="shared" si="11"/>
        <v>0.18032524538463643</v>
      </c>
      <c r="Y37" s="5">
        <f t="shared" si="12"/>
        <v>1</v>
      </c>
    </row>
    <row r="38" spans="1:25" x14ac:dyDescent="0.4">
      <c r="A38" s="3">
        <v>32</v>
      </c>
      <c r="B38" s="3">
        <v>2006</v>
      </c>
      <c r="C38" s="4">
        <v>60.738999999999997</v>
      </c>
      <c r="D38" s="4">
        <v>180.11949999999999</v>
      </c>
      <c r="E38" s="4">
        <v>709.99793</v>
      </c>
      <c r="F38" s="4">
        <v>141.05405999999999</v>
      </c>
      <c r="G38" s="4">
        <v>208.17733999999999</v>
      </c>
      <c r="H38" s="3">
        <v>462.54</v>
      </c>
      <c r="I38" s="4">
        <v>874.46</v>
      </c>
      <c r="J38" s="3">
        <v>725.48</v>
      </c>
      <c r="K38" s="4">
        <v>671</v>
      </c>
      <c r="L38" s="4">
        <f t="shared" si="1"/>
        <v>4033.56783</v>
      </c>
      <c r="N38" s="3">
        <v>32</v>
      </c>
      <c r="O38" s="3">
        <v>2006</v>
      </c>
      <c r="P38" s="5">
        <f t="shared" si="3"/>
        <v>1.5058380709070658E-2</v>
      </c>
      <c r="Q38" s="5">
        <f t="shared" si="4"/>
        <v>4.4655131038170738E-2</v>
      </c>
      <c r="R38" s="5">
        <f t="shared" si="5"/>
        <v>0.1760223107491414</v>
      </c>
      <c r="S38" s="5">
        <f t="shared" si="6"/>
        <v>3.4970047844714192E-2</v>
      </c>
      <c r="T38" s="5">
        <f t="shared" si="7"/>
        <v>5.1611215869896497E-2</v>
      </c>
      <c r="U38" s="5">
        <f t="shared" si="8"/>
        <v>0.1146726718117444</v>
      </c>
      <c r="V38" s="5">
        <f t="shared" si="9"/>
        <v>0.21679566003480349</v>
      </c>
      <c r="W38" s="5">
        <f t="shared" si="10"/>
        <v>0.179860617343331</v>
      </c>
      <c r="X38" s="5">
        <f t="shared" si="11"/>
        <v>0.16635396459912763</v>
      </c>
      <c r="Y38" s="5">
        <f t="shared" si="12"/>
        <v>1</v>
      </c>
    </row>
    <row r="39" spans="1:25" x14ac:dyDescent="0.4">
      <c r="A39" s="3">
        <v>33</v>
      </c>
      <c r="B39" s="3">
        <v>2007</v>
      </c>
      <c r="C39" s="4">
        <v>101.289</v>
      </c>
      <c r="D39" s="4">
        <v>151.02059700000001</v>
      </c>
      <c r="E39" s="4">
        <v>585.15310999999997</v>
      </c>
      <c r="F39" s="4">
        <v>140.65359000000001</v>
      </c>
      <c r="G39" s="4">
        <v>388.10351600000001</v>
      </c>
      <c r="H39" s="3">
        <v>377.03</v>
      </c>
      <c r="I39" s="4">
        <v>762.97</v>
      </c>
      <c r="J39" s="3">
        <v>361.29</v>
      </c>
      <c r="K39" s="4">
        <v>288</v>
      </c>
      <c r="L39" s="4">
        <f t="shared" si="1"/>
        <v>3155.5098129999997</v>
      </c>
      <c r="N39" s="3">
        <v>33</v>
      </c>
      <c r="O39" s="3">
        <v>2007</v>
      </c>
      <c r="P39" s="5">
        <f t="shared" si="3"/>
        <v>3.209909206515911E-2</v>
      </c>
      <c r="Q39" s="5">
        <f t="shared" si="4"/>
        <v>4.7859333657537265E-2</v>
      </c>
      <c r="R39" s="5">
        <f t="shared" si="5"/>
        <v>0.18543853281308115</v>
      </c>
      <c r="S39" s="5">
        <f t="shared" si="6"/>
        <v>4.4573966913535955E-2</v>
      </c>
      <c r="T39" s="5">
        <f t="shared" si="7"/>
        <v>0.12299233372721571</v>
      </c>
      <c r="U39" s="5">
        <f t="shared" si="8"/>
        <v>0.11948307004044802</v>
      </c>
      <c r="V39" s="5">
        <f t="shared" si="9"/>
        <v>0.24178977256123022</v>
      </c>
      <c r="W39" s="5">
        <f t="shared" si="10"/>
        <v>0.11449496956452661</v>
      </c>
      <c r="X39" s="5">
        <f t="shared" si="11"/>
        <v>9.1268928657266074E-2</v>
      </c>
      <c r="Y39" s="5">
        <f t="shared" si="12"/>
        <v>1</v>
      </c>
    </row>
    <row r="40" spans="1:25" x14ac:dyDescent="0.4">
      <c r="A40" s="3">
        <v>34</v>
      </c>
      <c r="B40" s="3">
        <v>2008</v>
      </c>
      <c r="C40" s="4">
        <v>139.42099999999999</v>
      </c>
      <c r="D40" s="4">
        <v>169.25894299999999</v>
      </c>
      <c r="E40" s="4">
        <v>611.25097000000005</v>
      </c>
      <c r="F40" s="4">
        <v>104.87130999999999</v>
      </c>
      <c r="G40" s="4">
        <v>295.60849999999999</v>
      </c>
      <c r="H40" s="3">
        <v>506.08</v>
      </c>
      <c r="I40" s="4">
        <v>1008.93</v>
      </c>
      <c r="J40" s="3">
        <v>490.73</v>
      </c>
      <c r="K40" s="4">
        <v>264</v>
      </c>
      <c r="L40" s="4">
        <f t="shared" si="1"/>
        <v>3590.1507230000002</v>
      </c>
      <c r="N40" s="3">
        <v>34</v>
      </c>
      <c r="O40" s="3">
        <v>2008</v>
      </c>
      <c r="P40" s="5">
        <f t="shared" si="3"/>
        <v>3.883430272350713E-2</v>
      </c>
      <c r="Q40" s="5">
        <f t="shared" si="4"/>
        <v>4.7145358526497712E-2</v>
      </c>
      <c r="R40" s="5">
        <f t="shared" si="5"/>
        <v>0.17025774602834134</v>
      </c>
      <c r="S40" s="5">
        <f t="shared" si="6"/>
        <v>2.9210837675463241E-2</v>
      </c>
      <c r="T40" s="5">
        <f t="shared" si="7"/>
        <v>8.2338743637198536E-2</v>
      </c>
      <c r="U40" s="5">
        <f t="shared" si="8"/>
        <v>0.1409634411050881</v>
      </c>
      <c r="V40" s="5">
        <f t="shared" si="9"/>
        <v>0.28102719853413793</v>
      </c>
      <c r="W40" s="5">
        <f t="shared" si="10"/>
        <v>0.13668785459512309</v>
      </c>
      <c r="X40" s="5">
        <f t="shared" si="11"/>
        <v>7.3534517174642863E-2</v>
      </c>
      <c r="Y40" s="5">
        <f t="shared" si="12"/>
        <v>1</v>
      </c>
    </row>
    <row r="41" spans="1:25" x14ac:dyDescent="0.4">
      <c r="A41" s="3">
        <v>35</v>
      </c>
      <c r="B41" s="3">
        <v>2009</v>
      </c>
      <c r="C41" s="4">
        <v>108.831</v>
      </c>
      <c r="D41" s="4">
        <v>125.585354</v>
      </c>
      <c r="E41" s="4">
        <v>499.10987</v>
      </c>
      <c r="F41" s="4">
        <v>106.70587</v>
      </c>
      <c r="G41" s="4">
        <v>138.93947</v>
      </c>
      <c r="H41" s="3">
        <v>319.12</v>
      </c>
      <c r="I41" s="4">
        <v>639.88</v>
      </c>
      <c r="J41" s="3">
        <v>362.11</v>
      </c>
      <c r="K41" s="4">
        <v>255</v>
      </c>
      <c r="L41" s="4">
        <f t="shared" si="1"/>
        <v>2555.2815640000003</v>
      </c>
      <c r="N41" s="3">
        <v>35</v>
      </c>
      <c r="O41" s="3">
        <v>2009</v>
      </c>
      <c r="P41" s="5">
        <f t="shared" si="3"/>
        <v>4.2590609791602591E-2</v>
      </c>
      <c r="Q41" s="5">
        <f t="shared" si="4"/>
        <v>4.9147364333271562E-2</v>
      </c>
      <c r="R41" s="5">
        <f t="shared" si="5"/>
        <v>0.19532480374440644</v>
      </c>
      <c r="S41" s="5">
        <f t="shared" si="6"/>
        <v>4.1758948017049123E-2</v>
      </c>
      <c r="T41" s="5">
        <f t="shared" si="7"/>
        <v>5.4373448295265824E-2</v>
      </c>
      <c r="U41" s="5">
        <f t="shared" si="8"/>
        <v>0.12488643306315497</v>
      </c>
      <c r="V41" s="5">
        <f t="shared" si="9"/>
        <v>0.25041467406759715</v>
      </c>
      <c r="W41" s="5">
        <f t="shared" si="10"/>
        <v>0.14171041074360444</v>
      </c>
      <c r="X41" s="5">
        <f t="shared" si="11"/>
        <v>9.9793307944047754E-2</v>
      </c>
      <c r="Y41" s="5">
        <f t="shared" si="12"/>
        <v>1</v>
      </c>
    </row>
    <row r="42" spans="1:25" x14ac:dyDescent="0.4">
      <c r="A42" s="3">
        <v>36</v>
      </c>
      <c r="B42" s="3">
        <v>2010</v>
      </c>
      <c r="C42" s="4">
        <v>141.995</v>
      </c>
      <c r="D42" s="4">
        <v>144.125328</v>
      </c>
      <c r="E42" s="4">
        <v>756.1644</v>
      </c>
      <c r="F42" s="4">
        <v>97.318700000000007</v>
      </c>
      <c r="G42" s="4">
        <v>154.551557</v>
      </c>
      <c r="H42" s="3">
        <v>354.88</v>
      </c>
      <c r="I42" s="4">
        <v>734.13</v>
      </c>
      <c r="J42" s="3">
        <v>202.72</v>
      </c>
      <c r="K42" s="4">
        <v>232</v>
      </c>
      <c r="L42" s="4">
        <f t="shared" si="1"/>
        <v>2817.8849850000001</v>
      </c>
      <c r="N42" s="3">
        <v>36</v>
      </c>
      <c r="O42" s="3">
        <v>2010</v>
      </c>
      <c r="P42" s="5">
        <f t="shared" si="3"/>
        <v>5.0390630120057935E-2</v>
      </c>
      <c r="Q42" s="5">
        <f t="shared" si="4"/>
        <v>5.1146632586922279E-2</v>
      </c>
      <c r="R42" s="5">
        <f t="shared" si="5"/>
        <v>0.26834466418081998</v>
      </c>
      <c r="S42" s="5">
        <f t="shared" si="6"/>
        <v>3.4536079548328338E-2</v>
      </c>
      <c r="T42" s="5">
        <f t="shared" si="7"/>
        <v>5.4846651947364697E-2</v>
      </c>
      <c r="U42" s="5">
        <f t="shared" si="8"/>
        <v>0.12593842612068143</v>
      </c>
      <c r="V42" s="5">
        <f t="shared" si="9"/>
        <v>0.26052518250669482</v>
      </c>
      <c r="W42" s="5">
        <f t="shared" si="10"/>
        <v>7.1940480565781492E-2</v>
      </c>
      <c r="X42" s="5">
        <f t="shared" si="11"/>
        <v>8.2331252423348988E-2</v>
      </c>
      <c r="Y42" s="5">
        <f t="shared" si="12"/>
        <v>1</v>
      </c>
    </row>
    <row r="43" spans="1:25" x14ac:dyDescent="0.4">
      <c r="A43" s="3">
        <v>37</v>
      </c>
      <c r="B43" s="3">
        <v>2011</v>
      </c>
      <c r="C43" s="4">
        <v>95.663899999999998</v>
      </c>
      <c r="D43" s="4">
        <v>393.41469999999998</v>
      </c>
      <c r="E43" s="4">
        <v>680.86929999999995</v>
      </c>
      <c r="F43" s="4">
        <v>198.70555999999999</v>
      </c>
      <c r="G43" s="4">
        <v>359.48781000000002</v>
      </c>
      <c r="H43" s="3">
        <v>134.87</v>
      </c>
      <c r="I43" s="4">
        <v>339.13</v>
      </c>
      <c r="J43" s="3">
        <v>417.52</v>
      </c>
      <c r="K43" s="4">
        <v>322</v>
      </c>
      <c r="L43" s="4">
        <f t="shared" si="1"/>
        <v>2941.6612700000001</v>
      </c>
      <c r="N43" s="3">
        <v>37</v>
      </c>
      <c r="O43" s="3">
        <v>2011</v>
      </c>
      <c r="P43" s="5">
        <f t="shared" si="3"/>
        <v>3.2520365609599908E-2</v>
      </c>
      <c r="Q43" s="5">
        <f t="shared" si="4"/>
        <v>0.13373895356755333</v>
      </c>
      <c r="R43" s="5">
        <f t="shared" si="5"/>
        <v>0.23145741045841078</v>
      </c>
      <c r="S43" s="5">
        <f t="shared" si="6"/>
        <v>6.7548756216924993E-2</v>
      </c>
      <c r="T43" s="5">
        <f t="shared" si="7"/>
        <v>0.1222057120125187</v>
      </c>
      <c r="U43" s="5">
        <f t="shared" si="8"/>
        <v>4.5848242751620416E-2</v>
      </c>
      <c r="V43" s="5">
        <f t="shared" si="9"/>
        <v>0.11528519733341018</v>
      </c>
      <c r="W43" s="5">
        <f t="shared" si="10"/>
        <v>0.14193340486139655</v>
      </c>
      <c r="X43" s="5">
        <f t="shared" si="11"/>
        <v>0.10946195718856508</v>
      </c>
      <c r="Y43" s="5">
        <f t="shared" si="12"/>
        <v>1</v>
      </c>
    </row>
    <row r="44" spans="1:25" x14ac:dyDescent="0.4">
      <c r="A44" s="3">
        <v>38</v>
      </c>
      <c r="B44" s="3">
        <v>2012</v>
      </c>
      <c r="C44" s="4">
        <v>142.21199999999999</v>
      </c>
      <c r="D44" s="4">
        <v>407.31189000000001</v>
      </c>
      <c r="E44" s="4">
        <v>832.38919999999996</v>
      </c>
      <c r="F44" s="4">
        <v>84.03152</v>
      </c>
      <c r="G44" s="4">
        <v>257.80446999999998</v>
      </c>
      <c r="H44" s="3">
        <v>232.05</v>
      </c>
      <c r="I44" s="4">
        <v>514.95000000000005</v>
      </c>
      <c r="J44" s="3">
        <v>321.2</v>
      </c>
      <c r="K44" s="4">
        <v>425</v>
      </c>
      <c r="L44" s="4">
        <f t="shared" si="1"/>
        <v>3216.9490799999999</v>
      </c>
      <c r="N44" s="3">
        <v>38</v>
      </c>
      <c r="O44" s="3">
        <v>2012</v>
      </c>
      <c r="P44" s="5">
        <f t="shared" si="3"/>
        <v>4.4207103209728142E-2</v>
      </c>
      <c r="Q44" s="5">
        <f t="shared" si="4"/>
        <v>0.12661434168550781</v>
      </c>
      <c r="R44" s="5">
        <f t="shared" si="5"/>
        <v>0.25875112701504122</v>
      </c>
      <c r="S44" s="5">
        <f t="shared" si="6"/>
        <v>2.6121495214963118E-2</v>
      </c>
      <c r="T44" s="5">
        <f t="shared" si="7"/>
        <v>8.0139431364577268E-2</v>
      </c>
      <c r="U44" s="5">
        <f t="shared" si="8"/>
        <v>7.213356327045127E-2</v>
      </c>
      <c r="V44" s="5">
        <f t="shared" si="9"/>
        <v>0.16007402889945652</v>
      </c>
      <c r="W44" s="5">
        <f t="shared" si="10"/>
        <v>9.9846156097689931E-2</v>
      </c>
      <c r="X44" s="5">
        <f t="shared" si="11"/>
        <v>0.13211275324258476</v>
      </c>
      <c r="Y44" s="5">
        <f t="shared" si="12"/>
        <v>1</v>
      </c>
    </row>
    <row r="45" spans="1:25" x14ac:dyDescent="0.4">
      <c r="A45" s="3">
        <v>39</v>
      </c>
      <c r="B45" s="3">
        <v>2013</v>
      </c>
      <c r="C45" s="4">
        <v>186.518</v>
      </c>
      <c r="D45" s="4">
        <v>276.02357999999998</v>
      </c>
      <c r="E45" s="4">
        <v>928.93304000000001</v>
      </c>
      <c r="F45" s="4">
        <v>64.938760000000002</v>
      </c>
      <c r="G45" s="4">
        <v>204.86325099999999</v>
      </c>
      <c r="H45" s="3">
        <v>130.6</v>
      </c>
      <c r="I45" s="4">
        <v>425.4</v>
      </c>
      <c r="J45" s="3">
        <v>446.92</v>
      </c>
      <c r="K45" s="4">
        <v>352</v>
      </c>
      <c r="L45" s="4">
        <f t="shared" si="1"/>
        <v>3016.1966309999998</v>
      </c>
      <c r="N45" s="3">
        <v>39</v>
      </c>
      <c r="O45" s="3">
        <v>2013</v>
      </c>
      <c r="P45" s="5">
        <f t="shared" si="3"/>
        <v>6.1838806556242722E-2</v>
      </c>
      <c r="Q45" s="5">
        <f t="shared" si="4"/>
        <v>9.1513788313093564E-2</v>
      </c>
      <c r="R45" s="5">
        <f t="shared" si="5"/>
        <v>0.30798159193355323</v>
      </c>
      <c r="S45" s="5">
        <f t="shared" si="6"/>
        <v>2.153001542822823E-2</v>
      </c>
      <c r="T45" s="5">
        <f t="shared" si="7"/>
        <v>6.7921052922892147E-2</v>
      </c>
      <c r="U45" s="5">
        <f t="shared" si="8"/>
        <v>4.329956431146216E-2</v>
      </c>
      <c r="V45" s="5">
        <f t="shared" si="9"/>
        <v>0.1410385502151302</v>
      </c>
      <c r="W45" s="5">
        <f t="shared" si="10"/>
        <v>0.14817336356874938</v>
      </c>
      <c r="X45" s="5">
        <f t="shared" si="11"/>
        <v>0.1167032667506484</v>
      </c>
      <c r="Y45" s="5">
        <f t="shared" si="12"/>
        <v>1</v>
      </c>
    </row>
    <row r="46" spans="1:25" x14ac:dyDescent="0.4">
      <c r="A46" s="3">
        <v>40</v>
      </c>
      <c r="B46" s="3">
        <v>2014</v>
      </c>
      <c r="C46" s="4">
        <v>125.31699999999999</v>
      </c>
      <c r="D46" s="4">
        <v>279.78872699999999</v>
      </c>
      <c r="E46" s="4">
        <v>1161.48543</v>
      </c>
      <c r="F46" s="4">
        <v>116.21565</v>
      </c>
      <c r="G46" s="4">
        <v>206.83099000000001</v>
      </c>
      <c r="H46" s="3">
        <v>67.239999999999995</v>
      </c>
      <c r="I46" s="4">
        <v>175.56</v>
      </c>
      <c r="J46" s="3">
        <v>480.6</v>
      </c>
      <c r="K46" s="4">
        <v>131.80000000000001</v>
      </c>
      <c r="L46" s="4">
        <f t="shared" si="1"/>
        <v>2744.8377970000001</v>
      </c>
      <c r="N46" s="3">
        <v>40</v>
      </c>
      <c r="O46" s="3">
        <v>2014</v>
      </c>
      <c r="P46" s="5">
        <f t="shared" si="3"/>
        <v>4.5655521115661755E-2</v>
      </c>
      <c r="Q46" s="5">
        <f t="shared" si="4"/>
        <v>0.1019326997412372</v>
      </c>
      <c r="R46" s="5">
        <f t="shared" si="5"/>
        <v>0.42315266543963287</v>
      </c>
      <c r="S46" s="5">
        <f t="shared" si="6"/>
        <v>4.2339714983165543E-2</v>
      </c>
      <c r="T46" s="5">
        <f t="shared" si="7"/>
        <v>7.5352718556287057E-2</v>
      </c>
      <c r="U46" s="5">
        <f t="shared" si="8"/>
        <v>2.4496893795870441E-2</v>
      </c>
      <c r="V46" s="5">
        <f t="shared" si="9"/>
        <v>6.3960063575297668E-2</v>
      </c>
      <c r="W46" s="5">
        <f t="shared" si="10"/>
        <v>0.17509231347851481</v>
      </c>
      <c r="X46" s="5">
        <f t="shared" si="11"/>
        <v>4.8017409314332613E-2</v>
      </c>
      <c r="Y46" s="5">
        <f t="shared" si="12"/>
        <v>1</v>
      </c>
    </row>
    <row r="47" spans="1:25" x14ac:dyDescent="0.4">
      <c r="A47" s="3">
        <v>41</v>
      </c>
      <c r="B47" s="3">
        <v>2015</v>
      </c>
      <c r="C47" s="4">
        <v>105.72</v>
      </c>
      <c r="D47" s="4">
        <v>366.46139099999999</v>
      </c>
      <c r="E47" s="4">
        <v>1541.37076</v>
      </c>
      <c r="F47" s="4">
        <v>70.904089999999997</v>
      </c>
      <c r="G47" s="4">
        <v>103.69866</v>
      </c>
      <c r="H47" s="3">
        <v>111.56</v>
      </c>
      <c r="I47" s="4">
        <v>208.36</v>
      </c>
      <c r="J47" s="3">
        <v>550</v>
      </c>
      <c r="K47" s="4">
        <v>214.32</v>
      </c>
      <c r="L47" s="4">
        <f t="shared" si="1"/>
        <v>3272.3949010000001</v>
      </c>
      <c r="N47" s="3">
        <v>41</v>
      </c>
      <c r="O47" s="3">
        <v>2015</v>
      </c>
      <c r="P47" s="5">
        <f t="shared" si="3"/>
        <v>3.23066143293688E-2</v>
      </c>
      <c r="Q47" s="5">
        <f t="shared" si="4"/>
        <v>0.11198568696217388</v>
      </c>
      <c r="R47" s="5">
        <f t="shared" si="5"/>
        <v>0.47102223497811274</v>
      </c>
      <c r="S47" s="5">
        <f t="shared" si="6"/>
        <v>2.1667339103337638E-2</v>
      </c>
      <c r="T47" s="5">
        <f t="shared" si="7"/>
        <v>3.1688919930877253E-2</v>
      </c>
      <c r="U47" s="5">
        <f t="shared" si="8"/>
        <v>3.4091240016878389E-2</v>
      </c>
      <c r="V47" s="5">
        <f t="shared" si="9"/>
        <v>6.3672021960530498E-2</v>
      </c>
      <c r="W47" s="5">
        <f t="shared" si="10"/>
        <v>0.16807262467984146</v>
      </c>
      <c r="X47" s="5">
        <f t="shared" si="11"/>
        <v>6.5493318038879311E-2</v>
      </c>
      <c r="Y47" s="5">
        <f t="shared" si="12"/>
        <v>1</v>
      </c>
    </row>
    <row r="48" spans="1:25" x14ac:dyDescent="0.4">
      <c r="A48" s="3">
        <v>42</v>
      </c>
      <c r="B48" s="3">
        <v>2016</v>
      </c>
      <c r="C48" s="4">
        <v>184.559</v>
      </c>
      <c r="D48" s="4">
        <v>106.10860099999999</v>
      </c>
      <c r="E48" s="4">
        <v>992.60100999999997</v>
      </c>
      <c r="F48" s="4">
        <v>81.101299999999995</v>
      </c>
      <c r="G48" s="4">
        <v>130.36815999999999</v>
      </c>
      <c r="H48" s="3">
        <v>119.72</v>
      </c>
      <c r="I48" s="4">
        <v>212.61</v>
      </c>
      <c r="J48" s="3">
        <v>436.6</v>
      </c>
      <c r="K48" s="4">
        <v>193</v>
      </c>
      <c r="L48" s="4">
        <f t="shared" si="1"/>
        <v>2456.6680710000001</v>
      </c>
      <c r="N48" s="3">
        <v>42</v>
      </c>
      <c r="O48" s="3">
        <v>2016</v>
      </c>
      <c r="P48" s="5">
        <f t="shared" si="3"/>
        <v>7.5125737244948296E-2</v>
      </c>
      <c r="Q48" s="5">
        <f t="shared" si="4"/>
        <v>4.3192078837418157E-2</v>
      </c>
      <c r="R48" s="5">
        <f t="shared" si="5"/>
        <v>0.40404359942528023</v>
      </c>
      <c r="S48" s="5">
        <f t="shared" si="6"/>
        <v>3.3012721969796786E-2</v>
      </c>
      <c r="T48" s="5">
        <f t="shared" si="7"/>
        <v>5.3067063287444004E-2</v>
      </c>
      <c r="U48" s="5">
        <f t="shared" si="8"/>
        <v>4.8732672278053148E-2</v>
      </c>
      <c r="V48" s="5">
        <f t="shared" si="9"/>
        <v>8.6544048221156702E-2</v>
      </c>
      <c r="W48" s="5">
        <f t="shared" si="10"/>
        <v>0.17772038687435687</v>
      </c>
      <c r="X48" s="5">
        <f t="shared" si="11"/>
        <v>7.8561691861545754E-2</v>
      </c>
      <c r="Y48" s="5">
        <f t="shared" si="12"/>
        <v>1</v>
      </c>
    </row>
    <row r="49" spans="1:25" x14ac:dyDescent="0.4">
      <c r="A49" s="3">
        <v>43</v>
      </c>
      <c r="B49" s="3">
        <v>2017</v>
      </c>
      <c r="C49" s="4">
        <v>171.62</v>
      </c>
      <c r="D49" s="4">
        <v>138.677831</v>
      </c>
      <c r="E49" s="4">
        <v>808.26711599999999</v>
      </c>
      <c r="F49" s="4">
        <v>47.011470000000003</v>
      </c>
      <c r="G49" s="4">
        <v>93.275779999999997</v>
      </c>
      <c r="H49" s="3">
        <v>93.68</v>
      </c>
      <c r="I49" s="4">
        <v>195.65</v>
      </c>
      <c r="J49" s="3">
        <v>345.09</v>
      </c>
      <c r="K49" s="4">
        <v>363</v>
      </c>
      <c r="L49" s="4">
        <f t="shared" si="1"/>
        <v>2256.2721969999998</v>
      </c>
      <c r="N49" s="3">
        <v>43</v>
      </c>
      <c r="O49" s="3">
        <v>2017</v>
      </c>
      <c r="P49" s="5">
        <f t="shared" si="3"/>
        <v>7.6063517614670145E-2</v>
      </c>
      <c r="Q49" s="5">
        <f t="shared" si="4"/>
        <v>6.1463253939125682E-2</v>
      </c>
      <c r="R49" s="5">
        <f t="shared" si="5"/>
        <v>0.35823120857257101</v>
      </c>
      <c r="S49" s="5">
        <f t="shared" si="6"/>
        <v>2.0835903603522537E-2</v>
      </c>
      <c r="T49" s="5">
        <f t="shared" si="7"/>
        <v>4.1340659218343422E-2</v>
      </c>
      <c r="U49" s="5">
        <f t="shared" si="8"/>
        <v>4.1519813134496562E-2</v>
      </c>
      <c r="V49" s="5">
        <f t="shared" si="9"/>
        <v>8.6713828349319511E-2</v>
      </c>
      <c r="W49" s="5">
        <f t="shared" si="10"/>
        <v>0.15294697176113808</v>
      </c>
      <c r="X49" s="5">
        <f t="shared" si="11"/>
        <v>0.16088484380681309</v>
      </c>
      <c r="Y49" s="5">
        <f t="shared" si="12"/>
        <v>1</v>
      </c>
    </row>
    <row r="50" spans="1:25" x14ac:dyDescent="0.4">
      <c r="A50" s="3">
        <v>44</v>
      </c>
      <c r="B50" s="3">
        <v>2018</v>
      </c>
      <c r="C50" s="4">
        <v>118.229</v>
      </c>
      <c r="D50" s="4">
        <v>124.68230800000001</v>
      </c>
      <c r="E50" s="4">
        <v>728.26771499999995</v>
      </c>
      <c r="F50" s="4">
        <v>45.796250000000001</v>
      </c>
      <c r="G50" s="4">
        <v>113.952231</v>
      </c>
      <c r="H50" s="3">
        <v>108.06</v>
      </c>
      <c r="I50" s="4">
        <v>202.78</v>
      </c>
      <c r="J50" s="3">
        <v>422.6</v>
      </c>
      <c r="K50" s="4">
        <v>313</v>
      </c>
      <c r="L50" s="4">
        <f t="shared" si="1"/>
        <v>2177.3675039999998</v>
      </c>
      <c r="N50" s="3">
        <v>44</v>
      </c>
      <c r="O50" s="3">
        <v>2018</v>
      </c>
      <c r="P50" s="5">
        <f t="shared" si="3"/>
        <v>5.4299055985176495E-2</v>
      </c>
      <c r="Q50" s="5">
        <f t="shared" si="4"/>
        <v>5.7262868014218336E-2</v>
      </c>
      <c r="R50" s="5">
        <f t="shared" si="5"/>
        <v>0.33447165609944735</v>
      </c>
      <c r="S50" s="5">
        <f t="shared" si="6"/>
        <v>2.1032852706705962E-2</v>
      </c>
      <c r="T50" s="5">
        <f t="shared" si="7"/>
        <v>5.2334863448940318E-2</v>
      </c>
      <c r="U50" s="5">
        <f t="shared" si="8"/>
        <v>4.9628737363575537E-2</v>
      </c>
      <c r="V50" s="5">
        <f t="shared" si="9"/>
        <v>9.3130810314509052E-2</v>
      </c>
      <c r="W50" s="5">
        <f t="shared" si="10"/>
        <v>0.19408758476630597</v>
      </c>
      <c r="X50" s="5">
        <f t="shared" si="11"/>
        <v>0.14375157130112107</v>
      </c>
      <c r="Y50" s="5">
        <f t="shared" si="12"/>
        <v>1</v>
      </c>
    </row>
    <row r="51" spans="1:25" x14ac:dyDescent="0.4">
      <c r="A51" s="3">
        <v>45</v>
      </c>
      <c r="B51" s="3">
        <v>2019</v>
      </c>
      <c r="C51" s="4">
        <v>161.22900000000001</v>
      </c>
      <c r="D51" s="4">
        <v>150.42540199999999</v>
      </c>
      <c r="E51" s="4">
        <v>899.19597999999996</v>
      </c>
      <c r="F51" s="4">
        <v>122.84011</v>
      </c>
      <c r="G51" s="4">
        <v>218.49610100000001</v>
      </c>
      <c r="H51" s="3">
        <v>93.68</v>
      </c>
      <c r="I51" s="4">
        <v>181.21</v>
      </c>
      <c r="J51" s="3">
        <v>514.5</v>
      </c>
      <c r="K51" s="4">
        <v>353</v>
      </c>
      <c r="L51" s="4">
        <f t="shared" si="1"/>
        <v>2694.5765930000002</v>
      </c>
      <c r="N51" s="3">
        <v>45</v>
      </c>
      <c r="O51" s="3">
        <v>2019</v>
      </c>
      <c r="P51" s="5">
        <f t="shared" si="3"/>
        <v>5.9834632431248168E-2</v>
      </c>
      <c r="Q51" s="5">
        <f t="shared" si="4"/>
        <v>5.58252463080013E-2</v>
      </c>
      <c r="R51" s="5">
        <f t="shared" si="5"/>
        <v>0.33370585283637544</v>
      </c>
      <c r="S51" s="5">
        <f t="shared" si="6"/>
        <v>4.5587908066564278E-2</v>
      </c>
      <c r="T51" s="5">
        <f t="shared" si="7"/>
        <v>8.108735953827087E-2</v>
      </c>
      <c r="U51" s="5">
        <f t="shared" si="8"/>
        <v>3.4766129952795891E-2</v>
      </c>
      <c r="V51" s="5">
        <f t="shared" si="9"/>
        <v>6.7249897616846105E-2</v>
      </c>
      <c r="W51" s="5">
        <f t="shared" si="10"/>
        <v>0.19093908903408929</v>
      </c>
      <c r="X51" s="5">
        <f t="shared" si="11"/>
        <v>0.13100388421580858</v>
      </c>
      <c r="Y51" s="5">
        <f t="shared" si="12"/>
        <v>1</v>
      </c>
    </row>
    <row r="52" spans="1:25" x14ac:dyDescent="0.4">
      <c r="A52" s="3">
        <v>46</v>
      </c>
      <c r="B52" s="3">
        <v>2020</v>
      </c>
      <c r="C52" s="4">
        <v>346.17200000000003</v>
      </c>
      <c r="D52" s="4">
        <v>137.2099</v>
      </c>
      <c r="E52" s="4">
        <v>716.90243999999996</v>
      </c>
      <c r="F52" s="4">
        <v>63.744059999999998</v>
      </c>
      <c r="G52" s="4">
        <v>209.49336</v>
      </c>
      <c r="H52" s="3">
        <v>93.68</v>
      </c>
      <c r="I52" s="4">
        <v>180.73</v>
      </c>
      <c r="J52" s="3">
        <v>325.3</v>
      </c>
      <c r="K52" s="4">
        <v>338.52</v>
      </c>
      <c r="L52" s="4">
        <f t="shared" si="1"/>
        <v>2411.7517600000001</v>
      </c>
      <c r="N52" s="3">
        <v>46</v>
      </c>
      <c r="O52" s="3">
        <v>2020</v>
      </c>
      <c r="P52" s="5">
        <f t="shared" si="3"/>
        <v>0.14353550217788585</v>
      </c>
      <c r="Q52" s="5">
        <f t="shared" si="4"/>
        <v>5.6892215142407526E-2</v>
      </c>
      <c r="R52" s="5">
        <f t="shared" si="5"/>
        <v>0.2972538268200538</v>
      </c>
      <c r="S52" s="5">
        <f t="shared" si="6"/>
        <v>2.6430605776773641E-2</v>
      </c>
      <c r="T52" s="5">
        <f t="shared" si="7"/>
        <v>8.6863566754482216E-2</v>
      </c>
      <c r="U52" s="5">
        <f t="shared" si="8"/>
        <v>3.8843135331639606E-2</v>
      </c>
      <c r="V52" s="5">
        <f t="shared" si="9"/>
        <v>7.4937231516729555E-2</v>
      </c>
      <c r="W52" s="5">
        <f t="shared" si="10"/>
        <v>0.13488121182090482</v>
      </c>
      <c r="X52" s="5">
        <f t="shared" si="11"/>
        <v>0.14036270465912296</v>
      </c>
      <c r="Y52" s="5">
        <f t="shared" si="12"/>
        <v>1</v>
      </c>
    </row>
    <row r="53" spans="1:25" x14ac:dyDescent="0.4">
      <c r="A53" s="3"/>
      <c r="B53" s="3"/>
      <c r="C53" s="4"/>
      <c r="D53" s="4"/>
      <c r="E53" s="4"/>
      <c r="F53" s="4"/>
      <c r="G53" s="4"/>
      <c r="H53" s="3"/>
      <c r="I53" s="4"/>
      <c r="J53" s="3"/>
      <c r="K53" s="4"/>
      <c r="L53" s="4"/>
      <c r="N53" s="3"/>
      <c r="O53" s="3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x14ac:dyDescent="0.4">
      <c r="A54" s="3" t="s">
        <v>5</v>
      </c>
      <c r="B54" s="3" t="s">
        <v>6</v>
      </c>
      <c r="C54" s="4">
        <f t="shared" ref="C54:L54" si="13">AVERAGE(C9:C52)</f>
        <v>503.34580618181803</v>
      </c>
      <c r="D54" s="4">
        <f t="shared" si="13"/>
        <v>527.60937413636361</v>
      </c>
      <c r="E54" s="4">
        <f t="shared" si="13"/>
        <v>1687.4482704772729</v>
      </c>
      <c r="F54" s="4">
        <f t="shared" si="13"/>
        <v>912.51143886363639</v>
      </c>
      <c r="G54" s="4">
        <f t="shared" si="13"/>
        <v>449.86745922727255</v>
      </c>
      <c r="H54" s="4">
        <f t="shared" si="13"/>
        <v>189.15204545454546</v>
      </c>
      <c r="I54" s="4">
        <f t="shared" si="13"/>
        <v>418.6</v>
      </c>
      <c r="J54" s="4">
        <f t="shared" si="13"/>
        <v>373.22204545454554</v>
      </c>
      <c r="K54" s="4">
        <f t="shared" si="13"/>
        <v>357.65090909090907</v>
      </c>
      <c r="L54" s="4">
        <f t="shared" si="13"/>
        <v>5419.4073488863642</v>
      </c>
      <c r="N54" s="3"/>
      <c r="O54" s="3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4">
      <c r="A55" s="3" t="s">
        <v>5</v>
      </c>
      <c r="B55" s="3" t="s">
        <v>8</v>
      </c>
      <c r="C55" s="4">
        <f t="shared" ref="C55:L55" si="14">AVERAGE(C26:C52)</f>
        <v>122.90385555555555</v>
      </c>
      <c r="D55" s="4">
        <f t="shared" si="14"/>
        <v>336.19126081481488</v>
      </c>
      <c r="E55" s="4">
        <f t="shared" si="14"/>
        <v>1154.9349889259261</v>
      </c>
      <c r="F55" s="4">
        <f t="shared" si="14"/>
        <v>210.097672962963</v>
      </c>
      <c r="G55" s="4">
        <f t="shared" si="14"/>
        <v>388.30078318518525</v>
      </c>
      <c r="H55" s="4">
        <f t="shared" si="14"/>
        <v>308.2477777777778</v>
      </c>
      <c r="I55" s="4">
        <f t="shared" si="14"/>
        <v>570.51407407407396</v>
      </c>
      <c r="J55" s="4">
        <f t="shared" si="14"/>
        <v>469.5996296296297</v>
      </c>
      <c r="K55" s="4">
        <f t="shared" si="14"/>
        <v>324.80148148148146</v>
      </c>
      <c r="L55" s="4">
        <f t="shared" si="14"/>
        <v>3885.5915244074076</v>
      </c>
      <c r="N55" s="3"/>
      <c r="O55" s="3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4">
      <c r="A56" s="3" t="s">
        <v>5</v>
      </c>
      <c r="B56" s="3" t="s">
        <v>9</v>
      </c>
      <c r="C56" s="4">
        <f t="shared" ref="C56:L56" si="15">AVERAGE(C33:C52)</f>
        <v>127.761065</v>
      </c>
      <c r="D56" s="4">
        <f t="shared" si="15"/>
        <v>253.62744559999996</v>
      </c>
      <c r="E56" s="4">
        <f t="shared" si="15"/>
        <v>875.14891005000004</v>
      </c>
      <c r="F56" s="4">
        <f t="shared" si="15"/>
        <v>141.48930449999997</v>
      </c>
      <c r="G56" s="4">
        <f t="shared" si="15"/>
        <v>239.43469830000004</v>
      </c>
      <c r="H56" s="4">
        <f t="shared" si="15"/>
        <v>276.03100000000006</v>
      </c>
      <c r="I56" s="4">
        <f t="shared" si="15"/>
        <v>523.89700000000005</v>
      </c>
      <c r="J56" s="4">
        <f t="shared" si="15"/>
        <v>458.06949999999995</v>
      </c>
      <c r="K56" s="4">
        <f t="shared" si="15"/>
        <v>362.23199999999997</v>
      </c>
      <c r="L56" s="4">
        <f t="shared" si="15"/>
        <v>3257.6909234499994</v>
      </c>
      <c r="N56" s="3"/>
      <c r="O56" s="3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4">
      <c r="A57" s="3" t="s">
        <v>5</v>
      </c>
      <c r="B57" s="3" t="s">
        <v>10</v>
      </c>
      <c r="C57" s="4">
        <f t="shared" ref="C57:L57" si="16">AVERAGE(C48:C52)</f>
        <v>196.36179999999999</v>
      </c>
      <c r="D57" s="4">
        <f t="shared" si="16"/>
        <v>131.4208084</v>
      </c>
      <c r="E57" s="4">
        <f t="shared" si="16"/>
        <v>829.04685219999988</v>
      </c>
      <c r="F57" s="4">
        <f t="shared" si="16"/>
        <v>72.098637999999994</v>
      </c>
      <c r="G57" s="4">
        <f t="shared" si="16"/>
        <v>153.11712640000002</v>
      </c>
      <c r="H57" s="4">
        <f t="shared" si="16"/>
        <v>101.76400000000001</v>
      </c>
      <c r="I57" s="4">
        <f t="shared" si="16"/>
        <v>194.596</v>
      </c>
      <c r="J57" s="4">
        <f t="shared" si="16"/>
        <v>408.81799999999998</v>
      </c>
      <c r="K57" s="4">
        <f t="shared" si="16"/>
        <v>312.10399999999998</v>
      </c>
      <c r="L57" s="4">
        <f t="shared" si="16"/>
        <v>2399.327225</v>
      </c>
      <c r="N57" s="3"/>
      <c r="O57" s="3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4">
      <c r="A58" s="3" t="s">
        <v>5</v>
      </c>
      <c r="B58" s="3" t="s">
        <v>11</v>
      </c>
      <c r="C58" s="4">
        <f t="shared" ref="C58:L58" si="17">AVERAGE(C50:C52)</f>
        <v>208.54333333333338</v>
      </c>
      <c r="D58" s="4">
        <f t="shared" si="17"/>
        <v>137.43920333333332</v>
      </c>
      <c r="E58" s="4">
        <f t="shared" si="17"/>
        <v>781.45537833333321</v>
      </c>
      <c r="F58" s="4">
        <f t="shared" si="17"/>
        <v>77.460139999999996</v>
      </c>
      <c r="G58" s="4">
        <f t="shared" si="17"/>
        <v>180.64723066666667</v>
      </c>
      <c r="H58" s="4">
        <f t="shared" si="17"/>
        <v>98.473333333333343</v>
      </c>
      <c r="I58" s="4">
        <f t="shared" si="17"/>
        <v>188.24</v>
      </c>
      <c r="J58" s="4">
        <f t="shared" si="17"/>
        <v>420.8</v>
      </c>
      <c r="K58" s="4">
        <f t="shared" si="17"/>
        <v>334.84</v>
      </c>
      <c r="L58" s="4">
        <f t="shared" si="17"/>
        <v>2427.8986190000001</v>
      </c>
      <c r="N58" s="3"/>
      <c r="O58" s="3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4">
      <c r="A59" s="3"/>
      <c r="B59" s="3">
        <v>2020</v>
      </c>
      <c r="C59" s="4">
        <f t="shared" ref="C59:L59" si="18">C52</f>
        <v>346.17200000000003</v>
      </c>
      <c r="D59" s="4">
        <f t="shared" si="18"/>
        <v>137.2099</v>
      </c>
      <c r="E59" s="4">
        <f t="shared" si="18"/>
        <v>716.90243999999996</v>
      </c>
      <c r="F59" s="4">
        <f t="shared" si="18"/>
        <v>63.744059999999998</v>
      </c>
      <c r="G59" s="4">
        <f t="shared" si="18"/>
        <v>209.49336</v>
      </c>
      <c r="H59" s="4">
        <f t="shared" si="18"/>
        <v>93.68</v>
      </c>
      <c r="I59" s="4">
        <f t="shared" si="18"/>
        <v>180.73</v>
      </c>
      <c r="J59" s="4">
        <f t="shared" si="18"/>
        <v>325.3</v>
      </c>
      <c r="K59" s="4">
        <f t="shared" si="18"/>
        <v>338.52</v>
      </c>
      <c r="L59" s="4">
        <f t="shared" si="18"/>
        <v>2411.7517600000001</v>
      </c>
      <c r="N59" s="3"/>
      <c r="O59" s="3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4">
      <c r="A60" s="3" t="s">
        <v>7</v>
      </c>
      <c r="B60" s="3" t="s">
        <v>6</v>
      </c>
      <c r="C60" s="7">
        <f t="shared" ref="C60:L60" si="19">STDEV(C9:C52)/C54</f>
        <v>1.0606255495583645</v>
      </c>
      <c r="D60" s="7">
        <f t="shared" si="19"/>
        <v>0.67044052768490514</v>
      </c>
      <c r="E60" s="7">
        <f t="shared" si="19"/>
        <v>0.56578738334125633</v>
      </c>
      <c r="F60" s="7">
        <f t="shared" si="19"/>
        <v>1.1776743855434777</v>
      </c>
      <c r="G60" s="7">
        <f t="shared" si="19"/>
        <v>0.6411584238424981</v>
      </c>
      <c r="H60" s="7">
        <f t="shared" si="19"/>
        <v>1.0445819618575467</v>
      </c>
      <c r="I60" s="7">
        <f t="shared" si="19"/>
        <v>0.69657255535504659</v>
      </c>
      <c r="J60" s="7">
        <f t="shared" si="19"/>
        <v>0.64941332551986009</v>
      </c>
      <c r="K60" s="7">
        <f t="shared" si="19"/>
        <v>0.54540601149254619</v>
      </c>
      <c r="L60" s="7">
        <f t="shared" si="19"/>
        <v>0.45414350394026731</v>
      </c>
      <c r="N60" s="3"/>
      <c r="O60" s="3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4">
      <c r="A61" s="3" t="s">
        <v>7</v>
      </c>
      <c r="B61" s="3" t="s">
        <v>8</v>
      </c>
      <c r="C61" s="7">
        <f t="shared" ref="C61:L61" si="20">STDEV(C26:C52)/C55</f>
        <v>0.48354697237224098</v>
      </c>
      <c r="D61" s="7">
        <f t="shared" si="20"/>
        <v>0.5746564556704935</v>
      </c>
      <c r="E61" s="7">
        <f t="shared" si="20"/>
        <v>0.49232046380528849</v>
      </c>
      <c r="F61" s="7">
        <f t="shared" si="20"/>
        <v>0.81474472972622458</v>
      </c>
      <c r="G61" s="7">
        <f t="shared" si="20"/>
        <v>0.82959188692439889</v>
      </c>
      <c r="H61" s="7">
        <f t="shared" si="20"/>
        <v>0.52753801214680152</v>
      </c>
      <c r="I61" s="7">
        <f t="shared" si="20"/>
        <v>0.48269927571617322</v>
      </c>
      <c r="J61" s="7">
        <f t="shared" si="20"/>
        <v>0.33200665731459528</v>
      </c>
      <c r="K61" s="7">
        <f t="shared" si="20"/>
        <v>0.56337028671582312</v>
      </c>
      <c r="L61" s="7">
        <f t="shared" si="20"/>
        <v>0.35585356247627692</v>
      </c>
      <c r="N61" s="3"/>
      <c r="O61" s="3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26.6" thickBot="1" x14ac:dyDescent="0.75">
      <c r="A62" s="3" t="s">
        <v>7</v>
      </c>
      <c r="B62" s="3" t="s">
        <v>9</v>
      </c>
      <c r="C62" s="7">
        <f t="shared" ref="C62:L62" si="21">STDEV(C33:C52)/C56</f>
        <v>0.52176931781331937</v>
      </c>
      <c r="D62" s="7">
        <f t="shared" si="21"/>
        <v>0.51921586272273479</v>
      </c>
      <c r="E62" s="7">
        <f t="shared" si="21"/>
        <v>0.28727645435035792</v>
      </c>
      <c r="F62" s="7">
        <f t="shared" si="21"/>
        <v>0.71760692999150555</v>
      </c>
      <c r="G62" s="7">
        <f t="shared" si="21"/>
        <v>0.48405049185671656</v>
      </c>
      <c r="H62" s="7">
        <f t="shared" si="21"/>
        <v>0.61958162388482541</v>
      </c>
      <c r="I62" s="7">
        <f t="shared" si="21"/>
        <v>0.55134204617279559</v>
      </c>
      <c r="J62" s="7">
        <f t="shared" si="21"/>
        <v>0.33879218854255333</v>
      </c>
      <c r="K62" s="7">
        <f t="shared" si="21"/>
        <v>0.53694231105110779</v>
      </c>
      <c r="L62" s="7">
        <f t="shared" si="21"/>
        <v>0.2503960576791045</v>
      </c>
      <c r="N62" s="3"/>
      <c r="O62" s="3"/>
      <c r="P62" s="43" t="s">
        <v>34</v>
      </c>
      <c r="Q62" s="43"/>
      <c r="R62" s="43"/>
      <c r="S62" s="43"/>
      <c r="T62" s="43"/>
      <c r="U62" s="43"/>
      <c r="V62" s="43"/>
      <c r="W62" s="43"/>
      <c r="X62" s="43"/>
    </row>
    <row r="63" spans="1:25" ht="26.15" x14ac:dyDescent="0.7">
      <c r="A63" s="3" t="s">
        <v>7</v>
      </c>
      <c r="B63" s="3" t="s">
        <v>10</v>
      </c>
      <c r="C63" s="7">
        <f t="shared" ref="C63:L63" si="22">STDEV(C48:C52)/C57</f>
        <v>0.44494061882198427</v>
      </c>
      <c r="D63" s="7">
        <f t="shared" si="22"/>
        <v>0.12808859364761552</v>
      </c>
      <c r="E63" s="7">
        <f t="shared" si="22"/>
        <v>0.14122828657400555</v>
      </c>
      <c r="F63" s="7">
        <f t="shared" si="22"/>
        <v>0.44115866741649001</v>
      </c>
      <c r="G63" s="7">
        <f t="shared" si="22"/>
        <v>0.37353770543125508</v>
      </c>
      <c r="H63" s="7">
        <f t="shared" si="22"/>
        <v>0.1160742850195986</v>
      </c>
      <c r="I63" s="7">
        <f t="shared" si="22"/>
        <v>7.1022385854974751E-2</v>
      </c>
      <c r="J63" s="7">
        <f t="shared" si="22"/>
        <v>0.18615501055216577</v>
      </c>
      <c r="K63" s="7">
        <f t="shared" si="22"/>
        <v>0.22167868940654298</v>
      </c>
      <c r="L63" s="7">
        <f t="shared" si="22"/>
        <v>8.3446622099640752E-2</v>
      </c>
      <c r="N63" s="3"/>
      <c r="O63" s="3"/>
      <c r="P63" s="9" t="s">
        <v>12</v>
      </c>
      <c r="Q63" s="9" t="s">
        <v>13</v>
      </c>
      <c r="R63" s="9" t="s">
        <v>14</v>
      </c>
      <c r="S63" s="9" t="s">
        <v>15</v>
      </c>
      <c r="T63" s="9" t="s">
        <v>16</v>
      </c>
      <c r="U63" s="9" t="s">
        <v>17</v>
      </c>
      <c r="V63" s="9" t="s">
        <v>18</v>
      </c>
      <c r="W63" s="9" t="s">
        <v>19</v>
      </c>
      <c r="X63" s="10" t="s">
        <v>20</v>
      </c>
    </row>
    <row r="64" spans="1:25" x14ac:dyDescent="0.4">
      <c r="A64" s="3" t="s">
        <v>7</v>
      </c>
      <c r="B64" s="3" t="s">
        <v>11</v>
      </c>
      <c r="C64" s="7">
        <f t="shared" ref="C64:L64" si="23">STDEV(C50:C52)/C58</f>
        <v>0.58075954367627614</v>
      </c>
      <c r="D64" s="7">
        <f t="shared" si="23"/>
        <v>9.3663805263240571E-2</v>
      </c>
      <c r="E64" s="7">
        <f t="shared" si="23"/>
        <v>0.13068510414238646</v>
      </c>
      <c r="F64" s="7">
        <f t="shared" si="23"/>
        <v>0.52041928281948835</v>
      </c>
      <c r="G64" s="7">
        <f t="shared" si="23"/>
        <v>0.32070627773041949</v>
      </c>
      <c r="H64" s="7">
        <f t="shared" si="23"/>
        <v>8.4310102947804624E-2</v>
      </c>
      <c r="I64" s="7">
        <f t="shared" si="23"/>
        <v>6.690552660486758E-2</v>
      </c>
      <c r="J64" s="7">
        <f t="shared" si="23"/>
        <v>0.22484040560848481</v>
      </c>
      <c r="K64" s="7">
        <f t="shared" si="23"/>
        <v>6.0483598916541655E-2</v>
      </c>
      <c r="L64" s="7">
        <f t="shared" si="23"/>
        <v>0.10666933769330929</v>
      </c>
      <c r="N64" s="3"/>
    </row>
    <row r="65" spans="14:25" ht="26.6" thickBot="1" x14ac:dyDescent="0.75">
      <c r="N65" s="3"/>
      <c r="P65" s="43" t="s">
        <v>21</v>
      </c>
      <c r="Q65" s="43"/>
      <c r="R65" s="43"/>
      <c r="S65" s="43"/>
      <c r="T65" s="43"/>
      <c r="U65" s="43"/>
      <c r="V65" s="43"/>
      <c r="W65" s="43"/>
      <c r="X65" s="43"/>
      <c r="Y65" s="26"/>
    </row>
    <row r="66" spans="14:25" ht="26.6" thickBot="1" x14ac:dyDescent="0.75">
      <c r="N66" s="8"/>
      <c r="O66" s="9" t="s">
        <v>22</v>
      </c>
      <c r="P66" s="39" t="s">
        <v>25</v>
      </c>
      <c r="Q66" s="40" t="s">
        <v>26</v>
      </c>
      <c r="R66" s="40" t="s">
        <v>27</v>
      </c>
      <c r="S66" s="40" t="s">
        <v>28</v>
      </c>
      <c r="T66" s="40" t="s">
        <v>29</v>
      </c>
      <c r="U66" s="40" t="s">
        <v>30</v>
      </c>
      <c r="V66" s="40" t="s">
        <v>31</v>
      </c>
      <c r="W66" s="40" t="s">
        <v>32</v>
      </c>
      <c r="X66" s="41" t="s">
        <v>33</v>
      </c>
      <c r="Y66" s="26"/>
    </row>
    <row r="67" spans="14:25" ht="18.45" x14ac:dyDescent="0.5">
      <c r="N67" s="11" t="s">
        <v>5</v>
      </c>
      <c r="O67" s="12" t="s">
        <v>6</v>
      </c>
      <c r="P67" s="13">
        <f t="shared" ref="P67:X67" si="24">AVERAGE(P9:P52)</f>
        <v>7.9029293630100875E-2</v>
      </c>
      <c r="Q67" s="14">
        <f t="shared" si="24"/>
        <v>9.0842518140887063E-2</v>
      </c>
      <c r="R67" s="14">
        <f t="shared" si="24"/>
        <v>0.30601610662923062</v>
      </c>
      <c r="S67" s="14">
        <f t="shared" si="24"/>
        <v>0.1269068710871154</v>
      </c>
      <c r="T67" s="14">
        <f t="shared" si="24"/>
        <v>8.1919052105166534E-2</v>
      </c>
      <c r="U67" s="14">
        <f t="shared" si="24"/>
        <v>4.7750323511556864E-2</v>
      </c>
      <c r="V67" s="14">
        <f t="shared" si="24"/>
        <v>9.9616302497662498E-2</v>
      </c>
      <c r="W67" s="14">
        <f t="shared" si="24"/>
        <v>8.9533389241095204E-2</v>
      </c>
      <c r="X67" s="15">
        <f t="shared" si="24"/>
        <v>7.8386143157184868E-2</v>
      </c>
      <c r="Y67" s="26"/>
    </row>
    <row r="68" spans="14:25" ht="18.45" x14ac:dyDescent="0.5">
      <c r="N68" s="16" t="s">
        <v>5</v>
      </c>
      <c r="O68" s="17" t="s">
        <v>8</v>
      </c>
      <c r="P68" s="18">
        <f t="shared" ref="P68:X68" si="25">AVERAGE(P26:P52)</f>
        <v>3.7934258844332859E-2</v>
      </c>
      <c r="Q68" s="19">
        <f t="shared" si="25"/>
        <v>8.2422708166053127E-2</v>
      </c>
      <c r="R68" s="19">
        <f t="shared" si="25"/>
        <v>0.29551310164612016</v>
      </c>
      <c r="S68" s="19">
        <f t="shared" si="25"/>
        <v>4.8502252892216949E-2</v>
      </c>
      <c r="T68" s="19">
        <f t="shared" si="25"/>
        <v>8.9936039451584737E-2</v>
      </c>
      <c r="U68" s="19">
        <f t="shared" si="25"/>
        <v>7.7815342018833417E-2</v>
      </c>
      <c r="V68" s="19">
        <f t="shared" si="25"/>
        <v>0.14705041583621153</v>
      </c>
      <c r="W68" s="19">
        <f t="shared" si="25"/>
        <v>0.12835630434392742</v>
      </c>
      <c r="X68" s="20">
        <f t="shared" si="25"/>
        <v>9.246957680071996E-2</v>
      </c>
      <c r="Y68" s="26"/>
    </row>
    <row r="69" spans="14:25" ht="18.45" x14ac:dyDescent="0.5">
      <c r="N69" s="16" t="s">
        <v>5</v>
      </c>
      <c r="O69" s="17" t="s">
        <v>9</v>
      </c>
      <c r="P69" s="18">
        <f t="shared" ref="P69:X69" si="26">AVERAGE(P33:P52)</f>
        <v>4.4471456919603171E-2</v>
      </c>
      <c r="Q69" s="19">
        <f t="shared" si="26"/>
        <v>7.5884176308133586E-2</v>
      </c>
      <c r="R69" s="19">
        <f t="shared" si="26"/>
        <v>0.27869133784274969</v>
      </c>
      <c r="S69" s="19">
        <f t="shared" si="26"/>
        <v>4.0952069673943728E-2</v>
      </c>
      <c r="T69" s="19">
        <f t="shared" si="26"/>
        <v>7.2554214523477045E-2</v>
      </c>
      <c r="U69" s="19">
        <f t="shared" si="26"/>
        <v>7.9897056431375985E-2</v>
      </c>
      <c r="V69" s="19">
        <f t="shared" si="26"/>
        <v>0.15455226642346911</v>
      </c>
      <c r="W69" s="19">
        <f t="shared" si="26"/>
        <v>0.14254387794519804</v>
      </c>
      <c r="X69" s="20">
        <f t="shared" si="26"/>
        <v>0.11045354393204967</v>
      </c>
      <c r="Y69" s="26"/>
    </row>
    <row r="70" spans="14:25" ht="18.45" x14ac:dyDescent="0.5">
      <c r="N70" s="16" t="s">
        <v>5</v>
      </c>
      <c r="O70" s="17" t="s">
        <v>10</v>
      </c>
      <c r="P70" s="18">
        <f t="shared" ref="P70:X70" si="27">AVERAGE(P48:P52)</f>
        <v>8.1771689090785776E-2</v>
      </c>
      <c r="Q70" s="19">
        <f t="shared" si="27"/>
        <v>5.4927132448234196E-2</v>
      </c>
      <c r="R70" s="19">
        <f t="shared" si="27"/>
        <v>0.34554122875074555</v>
      </c>
      <c r="S70" s="19">
        <f t="shared" si="27"/>
        <v>2.9379998424672638E-2</v>
      </c>
      <c r="T70" s="19">
        <f t="shared" si="27"/>
        <v>6.2938702449496162E-2</v>
      </c>
      <c r="U70" s="19">
        <f t="shared" si="27"/>
        <v>4.2698097612112143E-2</v>
      </c>
      <c r="V70" s="19">
        <f t="shared" si="27"/>
        <v>8.1715163203712179E-2</v>
      </c>
      <c r="W70" s="19">
        <f t="shared" si="27"/>
        <v>0.17011504885135903</v>
      </c>
      <c r="X70" s="20">
        <f t="shared" si="27"/>
        <v>0.13091293916888228</v>
      </c>
      <c r="Y70" s="26"/>
    </row>
    <row r="71" spans="14:25" ht="18.45" x14ac:dyDescent="0.5">
      <c r="N71" s="16" t="s">
        <v>5</v>
      </c>
      <c r="O71" s="17" t="s">
        <v>11</v>
      </c>
      <c r="P71" s="18">
        <f t="shared" ref="P71:X71" si="28">AVERAGE(P50:P52)</f>
        <v>8.5889730198103489E-2</v>
      </c>
      <c r="Q71" s="19">
        <f t="shared" si="28"/>
        <v>5.6660109821542383E-2</v>
      </c>
      <c r="R71" s="19">
        <f t="shared" si="28"/>
        <v>0.32181044525195884</v>
      </c>
      <c r="S71" s="19">
        <f t="shared" si="28"/>
        <v>3.1017122183347959E-2</v>
      </c>
      <c r="T71" s="19">
        <f t="shared" si="28"/>
        <v>7.3428596580564456E-2</v>
      </c>
      <c r="U71" s="19">
        <f t="shared" si="28"/>
        <v>4.1079334216003675E-2</v>
      </c>
      <c r="V71" s="19">
        <f t="shared" si="28"/>
        <v>7.8439313149361575E-2</v>
      </c>
      <c r="W71" s="19">
        <f t="shared" si="28"/>
        <v>0.17330262854043335</v>
      </c>
      <c r="X71" s="20">
        <f t="shared" si="28"/>
        <v>0.1383727200586842</v>
      </c>
      <c r="Y71" s="6"/>
    </row>
    <row r="72" spans="14:25" ht="18.899999999999999" thickBot="1" x14ac:dyDescent="0.55000000000000004">
      <c r="N72" s="21" t="s">
        <v>0</v>
      </c>
      <c r="O72" s="22">
        <v>2020</v>
      </c>
      <c r="P72" s="23">
        <f t="shared" ref="P72:X72" si="29">P52</f>
        <v>0.14353550217788585</v>
      </c>
      <c r="Q72" s="24">
        <f t="shared" si="29"/>
        <v>5.6892215142407526E-2</v>
      </c>
      <c r="R72" s="24">
        <f t="shared" si="29"/>
        <v>0.2972538268200538</v>
      </c>
      <c r="S72" s="24">
        <f t="shared" si="29"/>
        <v>2.6430605776773641E-2</v>
      </c>
      <c r="T72" s="24">
        <f t="shared" si="29"/>
        <v>8.6863566754482216E-2</v>
      </c>
      <c r="U72" s="24">
        <f t="shared" si="29"/>
        <v>3.8843135331639606E-2</v>
      </c>
      <c r="V72" s="24">
        <f t="shared" si="29"/>
        <v>7.4937231516729555E-2</v>
      </c>
      <c r="W72" s="24">
        <f t="shared" si="29"/>
        <v>0.13488121182090482</v>
      </c>
      <c r="X72" s="25">
        <f t="shared" si="29"/>
        <v>0.14036270465912296</v>
      </c>
      <c r="Y72" s="6"/>
    </row>
    <row r="73" spans="14:25" ht="18.45" x14ac:dyDescent="0.5">
      <c r="N73" s="11" t="s">
        <v>7</v>
      </c>
      <c r="O73" s="27" t="s">
        <v>6</v>
      </c>
      <c r="P73" s="30">
        <f>STDEV(P$9:P$52)/P$67</f>
        <v>0.8111280659192468</v>
      </c>
      <c r="Q73" s="31">
        <f t="shared" ref="Q73:X73" si="30">STDEV(Q$9:Q$52)/Q$67</f>
        <v>0.33593446828659113</v>
      </c>
      <c r="R73" s="31">
        <f t="shared" si="30"/>
        <v>0.26683965312536273</v>
      </c>
      <c r="S73" s="31">
        <f t="shared" si="30"/>
        <v>0.89685405971846877</v>
      </c>
      <c r="T73" s="31">
        <f t="shared" si="30"/>
        <v>0.43567874193586698</v>
      </c>
      <c r="U73" s="31">
        <f t="shared" si="30"/>
        <v>0.99135423078901985</v>
      </c>
      <c r="V73" s="31">
        <f t="shared" si="30"/>
        <v>0.7943524252497286</v>
      </c>
      <c r="W73" s="31">
        <f t="shared" si="30"/>
        <v>0.70347671215595264</v>
      </c>
      <c r="X73" s="32">
        <f t="shared" si="30"/>
        <v>0.59463919856835123</v>
      </c>
      <c r="Y73" s="6"/>
    </row>
    <row r="74" spans="14:25" ht="18.45" x14ac:dyDescent="0.5">
      <c r="N74" s="16" t="s">
        <v>7</v>
      </c>
      <c r="O74" s="28" t="s">
        <v>8</v>
      </c>
      <c r="P74" s="33">
        <f>STDEV(P$26:P$52)/P$68</f>
        <v>0.75418120595301652</v>
      </c>
      <c r="Q74" s="34">
        <f t="shared" ref="Q74:X74" si="31">STDEV(Q$26:Q$52)/Q$68</f>
        <v>0.35378451145300577</v>
      </c>
      <c r="R74" s="34">
        <f t="shared" si="31"/>
        <v>0.28149005338109784</v>
      </c>
      <c r="S74" s="34">
        <f t="shared" si="31"/>
        <v>0.50667185815816818</v>
      </c>
      <c r="T74" s="34">
        <f t="shared" si="31"/>
        <v>0.46273538999976693</v>
      </c>
      <c r="U74" s="34">
        <f t="shared" si="31"/>
        <v>0.45913992053400055</v>
      </c>
      <c r="V74" s="34">
        <f t="shared" si="31"/>
        <v>0.44173051599389507</v>
      </c>
      <c r="W74" s="34">
        <f t="shared" si="31"/>
        <v>0.32244106679161333</v>
      </c>
      <c r="X74" s="35">
        <f t="shared" si="31"/>
        <v>0.5244435411855487</v>
      </c>
      <c r="Y74" s="7"/>
    </row>
    <row r="75" spans="14:25" ht="18.45" x14ac:dyDescent="0.5">
      <c r="N75" s="16" t="s">
        <v>7</v>
      </c>
      <c r="O75" s="28" t="s">
        <v>9</v>
      </c>
      <c r="P75" s="33">
        <f>STDEV(P$33:P$52)/P$69</f>
        <v>0.68829137205858804</v>
      </c>
      <c r="Q75" s="34">
        <f t="shared" ref="Q75:X75" si="32">STDEV(Q$33:Q$52)/Q$69</f>
        <v>0.39672620857110452</v>
      </c>
      <c r="R75" s="34">
        <f t="shared" si="32"/>
        <v>0.3127013496197536</v>
      </c>
      <c r="S75" s="34">
        <f t="shared" si="32"/>
        <v>0.51035346926654557</v>
      </c>
      <c r="T75" s="34">
        <f t="shared" si="32"/>
        <v>0.37392545572270486</v>
      </c>
      <c r="U75" s="34">
        <f t="shared" si="32"/>
        <v>0.50465175823400876</v>
      </c>
      <c r="V75" s="34">
        <f t="shared" si="32"/>
        <v>0.46769452020448349</v>
      </c>
      <c r="W75" s="34">
        <f t="shared" si="32"/>
        <v>0.26105970656505856</v>
      </c>
      <c r="X75" s="35">
        <f t="shared" si="32"/>
        <v>0.38110946259813649</v>
      </c>
      <c r="Y75" s="7"/>
    </row>
    <row r="76" spans="14:25" ht="18.45" x14ac:dyDescent="0.5">
      <c r="N76" s="16" t="s">
        <v>7</v>
      </c>
      <c r="O76" s="28" t="s">
        <v>10</v>
      </c>
      <c r="P76" s="33">
        <f>STDEV(P$48:P$52)/P$70</f>
        <v>0.43784449383742824</v>
      </c>
      <c r="Q76" s="34">
        <f t="shared" ref="Q76:X76" si="33">STDEV(Q$48:Q$52)/Q$70</f>
        <v>0.12565929076942095</v>
      </c>
      <c r="R76" s="34">
        <f t="shared" si="33"/>
        <v>0.11373358537245971</v>
      </c>
      <c r="S76" s="34">
        <f t="shared" si="33"/>
        <v>0.3517779291018443</v>
      </c>
      <c r="T76" s="34">
        <f t="shared" si="33"/>
        <v>0.31559117327361663</v>
      </c>
      <c r="U76" s="34">
        <f t="shared" si="33"/>
        <v>0.14978665219902346</v>
      </c>
      <c r="V76" s="34">
        <f t="shared" si="33"/>
        <v>0.12744275572679417</v>
      </c>
      <c r="W76" s="34">
        <f t="shared" si="33"/>
        <v>0.14993688735133984</v>
      </c>
      <c r="X76" s="35">
        <f t="shared" si="33"/>
        <v>0.23830628044290902</v>
      </c>
      <c r="Y76" s="7"/>
    </row>
    <row r="77" spans="14:25" ht="18.899999999999999" thickBot="1" x14ac:dyDescent="0.55000000000000004">
      <c r="N77" s="21" t="s">
        <v>7</v>
      </c>
      <c r="O77" s="29" t="s">
        <v>11</v>
      </c>
      <c r="P77" s="36">
        <f>STDEV(P$50:P$52)/P$71</f>
        <v>0.58213443098216711</v>
      </c>
      <c r="Q77" s="37">
        <f t="shared" ref="Q77:X77" si="34">STDEV(Q$50:Q$52)/Q$71</f>
        <v>1.3173061294849268E-2</v>
      </c>
      <c r="R77" s="37">
        <f t="shared" si="34"/>
        <v>6.6095126677888444E-2</v>
      </c>
      <c r="S77" s="37">
        <f t="shared" si="34"/>
        <v>0.41603024090225255</v>
      </c>
      <c r="T77" s="37">
        <f t="shared" si="34"/>
        <v>0.25187193363902194</v>
      </c>
      <c r="U77" s="37">
        <f t="shared" si="34"/>
        <v>0.18694313649041625</v>
      </c>
      <c r="V77" s="37">
        <f t="shared" si="34"/>
        <v>0.16944461129970612</v>
      </c>
      <c r="W77" s="37">
        <f t="shared" si="34"/>
        <v>0.19221371661550696</v>
      </c>
      <c r="X77" s="38">
        <f t="shared" si="34"/>
        <v>4.7716919433985726E-2</v>
      </c>
      <c r="Y77" s="7"/>
    </row>
    <row r="78" spans="14:25" x14ac:dyDescent="0.4">
      <c r="Y78" s="7"/>
    </row>
  </sheetData>
  <mergeCells count="5">
    <mergeCell ref="C5:K5"/>
    <mergeCell ref="P5:X5"/>
    <mergeCell ref="P65:X65"/>
    <mergeCell ref="P62:X62"/>
    <mergeCell ref="P2:X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workbookViewId="0">
      <selection activeCell="C12" sqref="C12"/>
    </sheetView>
  </sheetViews>
  <sheetFormatPr defaultRowHeight="14.6" x14ac:dyDescent="0.4"/>
  <sheetData>
    <row r="1" spans="1:11" x14ac:dyDescent="0.4">
      <c r="B1" t="s">
        <v>35</v>
      </c>
      <c r="C1">
        <v>1</v>
      </c>
      <c r="D1">
        <v>2</v>
      </c>
      <c r="E1">
        <v>4</v>
      </c>
      <c r="F1">
        <v>5</v>
      </c>
      <c r="G1">
        <v>6</v>
      </c>
      <c r="H1">
        <v>13</v>
      </c>
      <c r="I1">
        <v>14</v>
      </c>
      <c r="J1">
        <v>16</v>
      </c>
      <c r="K1">
        <v>18</v>
      </c>
    </row>
    <row r="2" spans="1:11" x14ac:dyDescent="0.4">
      <c r="A2">
        <v>1</v>
      </c>
      <c r="B2">
        <v>1975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4">
      <c r="A3">
        <v>2</v>
      </c>
      <c r="B3">
        <v>1976</v>
      </c>
      <c r="C3">
        <v>0</v>
      </c>
      <c r="D3">
        <v>0</v>
      </c>
      <c r="E3">
        <v>3787.76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4">
      <c r="A4">
        <v>3</v>
      </c>
      <c r="B4">
        <v>1977</v>
      </c>
      <c r="C4">
        <v>1499.4164720000001</v>
      </c>
      <c r="D4">
        <v>507.88470000000001</v>
      </c>
      <c r="E4">
        <v>1301.7399</v>
      </c>
      <c r="F4">
        <v>1358.7446500000001</v>
      </c>
      <c r="G4">
        <v>385.55056999999999</v>
      </c>
      <c r="H4">
        <v>0</v>
      </c>
      <c r="I4">
        <v>219</v>
      </c>
      <c r="J4">
        <v>0</v>
      </c>
      <c r="K4">
        <v>541</v>
      </c>
    </row>
    <row r="5" spans="1:11" x14ac:dyDescent="0.4">
      <c r="A5">
        <v>4</v>
      </c>
      <c r="B5">
        <v>1978</v>
      </c>
      <c r="C5">
        <v>1511.3697999999999</v>
      </c>
      <c r="D5">
        <v>415.45123000000001</v>
      </c>
      <c r="E5">
        <v>1538.9844000000001</v>
      </c>
      <c r="F5">
        <v>2856.3981699999999</v>
      </c>
      <c r="G5">
        <v>620.75927999999999</v>
      </c>
      <c r="H5">
        <v>0</v>
      </c>
      <c r="I5">
        <v>78</v>
      </c>
      <c r="J5">
        <v>0</v>
      </c>
      <c r="K5">
        <v>618</v>
      </c>
    </row>
    <row r="6" spans="1:11" x14ac:dyDescent="0.4">
      <c r="A6">
        <v>5</v>
      </c>
      <c r="B6">
        <v>1979</v>
      </c>
      <c r="C6">
        <v>1342.4163000000001</v>
      </c>
      <c r="D6">
        <v>965.18769999999995</v>
      </c>
      <c r="E6">
        <v>2504.5783999999999</v>
      </c>
      <c r="F6">
        <v>1838.2932000000001</v>
      </c>
      <c r="G6">
        <v>664.32449999999994</v>
      </c>
      <c r="H6">
        <v>0</v>
      </c>
      <c r="I6">
        <v>122</v>
      </c>
      <c r="J6">
        <v>0</v>
      </c>
      <c r="K6">
        <v>458</v>
      </c>
    </row>
    <row r="7" spans="1:11" x14ac:dyDescent="0.4">
      <c r="A7">
        <v>6</v>
      </c>
      <c r="B7">
        <v>1980</v>
      </c>
      <c r="C7">
        <v>1571.0306</v>
      </c>
      <c r="D7">
        <v>1478.6591000000001</v>
      </c>
      <c r="E7">
        <v>2229.1902</v>
      </c>
      <c r="F7">
        <v>3863.0313500000002</v>
      </c>
      <c r="G7">
        <v>543.48698000000002</v>
      </c>
      <c r="H7">
        <v>0</v>
      </c>
      <c r="I7">
        <v>131.52000000000001</v>
      </c>
      <c r="J7">
        <v>0</v>
      </c>
      <c r="K7">
        <v>284</v>
      </c>
    </row>
    <row r="8" spans="1:11" x14ac:dyDescent="0.4">
      <c r="A8">
        <v>7</v>
      </c>
      <c r="B8">
        <v>1981</v>
      </c>
      <c r="C8">
        <v>1617.8022000000001</v>
      </c>
      <c r="D8">
        <v>870.65944999999999</v>
      </c>
      <c r="E8">
        <v>1607.2840000000001</v>
      </c>
      <c r="F8">
        <v>3503.1046000000001</v>
      </c>
      <c r="G8">
        <v>474.27505000000002</v>
      </c>
      <c r="H8">
        <v>0</v>
      </c>
      <c r="I8">
        <v>95</v>
      </c>
      <c r="J8">
        <v>0</v>
      </c>
      <c r="K8">
        <v>507</v>
      </c>
    </row>
    <row r="9" spans="1:11" x14ac:dyDescent="0.4">
      <c r="A9">
        <v>8</v>
      </c>
      <c r="B9">
        <v>1982</v>
      </c>
      <c r="C9">
        <v>704.57010000000002</v>
      </c>
      <c r="D9">
        <v>768.83103000000006</v>
      </c>
      <c r="E9">
        <v>1625.4072000000001</v>
      </c>
      <c r="F9">
        <v>1067.0741599999999</v>
      </c>
      <c r="G9">
        <v>222.50486000000001</v>
      </c>
      <c r="H9">
        <v>0</v>
      </c>
      <c r="I9">
        <v>138</v>
      </c>
      <c r="J9">
        <v>0</v>
      </c>
      <c r="K9">
        <v>404</v>
      </c>
    </row>
    <row r="10" spans="1:11" x14ac:dyDescent="0.4">
      <c r="A10">
        <v>9</v>
      </c>
      <c r="B10">
        <v>1983</v>
      </c>
      <c r="C10">
        <v>652.22109999999998</v>
      </c>
      <c r="D10">
        <v>421.91730000000001</v>
      </c>
      <c r="E10">
        <v>1733.51</v>
      </c>
      <c r="F10">
        <v>1326.895</v>
      </c>
      <c r="G10">
        <v>345.69574999999998</v>
      </c>
      <c r="H10">
        <v>0</v>
      </c>
      <c r="I10">
        <v>214</v>
      </c>
      <c r="J10">
        <v>0</v>
      </c>
      <c r="K10">
        <v>555</v>
      </c>
    </row>
    <row r="11" spans="1:11" x14ac:dyDescent="0.4">
      <c r="A11">
        <v>10</v>
      </c>
      <c r="B11">
        <v>1984</v>
      </c>
      <c r="C11">
        <v>1042.4460999999999</v>
      </c>
      <c r="D11">
        <v>526.59063000000003</v>
      </c>
      <c r="E11">
        <v>1883.9975099999999</v>
      </c>
      <c r="F11">
        <v>1512.9441300000001</v>
      </c>
      <c r="G11">
        <v>717.80974000000003</v>
      </c>
      <c r="H11">
        <v>0</v>
      </c>
      <c r="I11">
        <v>330</v>
      </c>
      <c r="J11">
        <v>0</v>
      </c>
      <c r="K11">
        <v>965</v>
      </c>
    </row>
    <row r="12" spans="1:11" x14ac:dyDescent="0.4">
      <c r="A12">
        <v>11</v>
      </c>
      <c r="B12">
        <v>1985</v>
      </c>
      <c r="C12">
        <v>1325.0811000000001</v>
      </c>
      <c r="D12">
        <v>729.66380000000004</v>
      </c>
      <c r="E12">
        <v>3222.6669000000002</v>
      </c>
      <c r="F12">
        <v>3034.5556099999999</v>
      </c>
      <c r="G12">
        <v>430.44729000000001</v>
      </c>
      <c r="H12">
        <v>0</v>
      </c>
      <c r="I12">
        <v>181</v>
      </c>
      <c r="J12">
        <v>0</v>
      </c>
      <c r="K12">
        <v>513</v>
      </c>
    </row>
    <row r="13" spans="1:11" x14ac:dyDescent="0.4">
      <c r="A13">
        <v>12</v>
      </c>
      <c r="B13">
        <v>1986</v>
      </c>
      <c r="C13">
        <v>1309.9599000000001</v>
      </c>
      <c r="D13">
        <v>1401.0374999999999</v>
      </c>
      <c r="E13">
        <v>3772.4106999999999</v>
      </c>
      <c r="F13">
        <v>2685.2283600000001</v>
      </c>
      <c r="G13">
        <v>636.71776999999997</v>
      </c>
      <c r="H13">
        <v>0</v>
      </c>
      <c r="I13">
        <v>148</v>
      </c>
      <c r="J13">
        <v>0</v>
      </c>
      <c r="K13">
        <v>179</v>
      </c>
    </row>
    <row r="14" spans="1:11" x14ac:dyDescent="0.4">
      <c r="A14">
        <v>13</v>
      </c>
      <c r="B14">
        <v>1987</v>
      </c>
      <c r="C14">
        <v>570.59059999999999</v>
      </c>
      <c r="D14">
        <v>651.14941999999996</v>
      </c>
      <c r="E14">
        <v>3010.9209999999998</v>
      </c>
      <c r="F14">
        <v>2351.1150200000002</v>
      </c>
      <c r="G14">
        <v>659.28742999999997</v>
      </c>
      <c r="H14">
        <v>0</v>
      </c>
      <c r="I14">
        <v>151</v>
      </c>
      <c r="J14">
        <v>307.68</v>
      </c>
      <c r="K14">
        <v>414</v>
      </c>
    </row>
    <row r="15" spans="1:11" x14ac:dyDescent="0.4">
      <c r="A15">
        <v>14</v>
      </c>
      <c r="B15">
        <v>1988</v>
      </c>
      <c r="C15">
        <v>993.47500000000002</v>
      </c>
      <c r="D15">
        <v>1435.8203900000001</v>
      </c>
      <c r="E15">
        <v>3481.9263999999998</v>
      </c>
      <c r="F15">
        <v>2834.3627000000001</v>
      </c>
      <c r="G15">
        <v>995.91300000000001</v>
      </c>
      <c r="H15">
        <v>0</v>
      </c>
      <c r="I15">
        <v>169</v>
      </c>
      <c r="J15">
        <v>537.57000000000005</v>
      </c>
      <c r="K15">
        <v>464</v>
      </c>
    </row>
    <row r="16" spans="1:11" x14ac:dyDescent="0.4">
      <c r="A16">
        <v>15</v>
      </c>
      <c r="B16">
        <v>1989</v>
      </c>
      <c r="C16">
        <v>822.94219999999996</v>
      </c>
      <c r="D16">
        <v>895.59043999999994</v>
      </c>
      <c r="E16">
        <v>3153.7347</v>
      </c>
      <c r="F16">
        <v>2031.01531</v>
      </c>
      <c r="G16">
        <v>541.22627</v>
      </c>
      <c r="H16">
        <v>0</v>
      </c>
      <c r="I16">
        <v>157</v>
      </c>
      <c r="J16">
        <v>610.84</v>
      </c>
      <c r="K16">
        <v>190</v>
      </c>
    </row>
    <row r="17" spans="1:11" x14ac:dyDescent="0.4">
      <c r="A17">
        <v>16</v>
      </c>
      <c r="B17">
        <v>1990</v>
      </c>
      <c r="C17">
        <v>1363.6583000000001</v>
      </c>
      <c r="D17">
        <v>581.10455000000002</v>
      </c>
      <c r="E17">
        <v>2497.1369100000002</v>
      </c>
      <c r="F17">
        <v>1153.3337899999999</v>
      </c>
      <c r="G17">
        <v>323.62939</v>
      </c>
      <c r="H17">
        <v>0</v>
      </c>
      <c r="I17">
        <v>256</v>
      </c>
      <c r="J17">
        <v>510.69</v>
      </c>
      <c r="K17">
        <v>139</v>
      </c>
    </row>
    <row r="18" spans="1:11" x14ac:dyDescent="0.4">
      <c r="A18">
        <v>17</v>
      </c>
      <c r="B18">
        <v>1991</v>
      </c>
      <c r="C18">
        <v>1031.5522000000001</v>
      </c>
      <c r="D18">
        <v>831.94698000000005</v>
      </c>
      <c r="E18">
        <v>2806.1908800000001</v>
      </c>
      <c r="F18">
        <v>972.89520000000005</v>
      </c>
      <c r="G18">
        <v>486.88598999999999</v>
      </c>
      <c r="H18">
        <v>0</v>
      </c>
      <c r="I18">
        <v>286</v>
      </c>
      <c r="J18">
        <v>589.86</v>
      </c>
      <c r="K18">
        <v>290</v>
      </c>
    </row>
    <row r="19" spans="1:11" x14ac:dyDescent="0.4">
      <c r="A19">
        <v>18</v>
      </c>
      <c r="B19">
        <v>1992</v>
      </c>
      <c r="C19">
        <v>801.18079999999998</v>
      </c>
      <c r="D19">
        <v>641.78039999999999</v>
      </c>
      <c r="E19">
        <v>2753.0967999999998</v>
      </c>
      <c r="F19">
        <v>1120.4249</v>
      </c>
      <c r="G19">
        <v>423.83951999999999</v>
      </c>
      <c r="H19">
        <v>0</v>
      </c>
      <c r="I19">
        <v>197</v>
      </c>
      <c r="J19">
        <v>584.41999999999996</v>
      </c>
      <c r="K19">
        <v>220</v>
      </c>
    </row>
    <row r="20" spans="1:11" x14ac:dyDescent="0.4">
      <c r="A20">
        <v>19</v>
      </c>
      <c r="B20">
        <v>1993</v>
      </c>
      <c r="C20">
        <v>669.09860000000003</v>
      </c>
      <c r="D20">
        <v>1014.3738</v>
      </c>
      <c r="E20">
        <v>3941.7033000000001</v>
      </c>
      <c r="F20">
        <v>968.44998999999996</v>
      </c>
      <c r="G20">
        <v>837.69367</v>
      </c>
      <c r="H20">
        <v>0</v>
      </c>
      <c r="I20">
        <v>142</v>
      </c>
      <c r="J20">
        <v>601.52</v>
      </c>
      <c r="K20">
        <v>226</v>
      </c>
    </row>
    <row r="21" spans="1:11" x14ac:dyDescent="0.4">
      <c r="A21">
        <v>20</v>
      </c>
      <c r="B21">
        <v>1994</v>
      </c>
      <c r="C21">
        <v>106.84</v>
      </c>
      <c r="D21">
        <v>798.33219999999994</v>
      </c>
      <c r="E21">
        <v>2431.7242000000001</v>
      </c>
      <c r="F21">
        <v>367.97120000000001</v>
      </c>
      <c r="G21">
        <v>932.83356000000003</v>
      </c>
      <c r="H21">
        <v>560.88</v>
      </c>
      <c r="I21">
        <v>1078.1199999999999</v>
      </c>
      <c r="J21">
        <v>397.29</v>
      </c>
      <c r="K21">
        <v>138</v>
      </c>
    </row>
    <row r="22" spans="1:11" x14ac:dyDescent="0.4">
      <c r="A22">
        <v>21</v>
      </c>
      <c r="B22">
        <v>1995</v>
      </c>
      <c r="C22">
        <v>122.676</v>
      </c>
      <c r="D22">
        <v>699.41494999999998</v>
      </c>
      <c r="E22">
        <v>2011.9816000000001</v>
      </c>
      <c r="F22">
        <v>720.09861000000001</v>
      </c>
      <c r="G22">
        <v>1540.7441899999999</v>
      </c>
      <c r="H22">
        <v>377.03</v>
      </c>
      <c r="I22">
        <v>674.97</v>
      </c>
      <c r="J22">
        <v>790.24</v>
      </c>
      <c r="K22">
        <v>110</v>
      </c>
    </row>
    <row r="23" spans="1:11" x14ac:dyDescent="0.4">
      <c r="A23">
        <v>22</v>
      </c>
      <c r="B23">
        <v>1996</v>
      </c>
      <c r="C23">
        <v>117.633</v>
      </c>
      <c r="D23">
        <v>572.67807000000005</v>
      </c>
      <c r="E23">
        <v>2332.5340999999999</v>
      </c>
      <c r="F23">
        <v>280.59890000000001</v>
      </c>
      <c r="G23">
        <v>698.54449999999997</v>
      </c>
      <c r="H23">
        <v>273.25</v>
      </c>
      <c r="I23">
        <v>476.75</v>
      </c>
      <c r="J23">
        <v>570.05999999999995</v>
      </c>
      <c r="K23">
        <v>188</v>
      </c>
    </row>
    <row r="24" spans="1:11" x14ac:dyDescent="0.4">
      <c r="A24">
        <v>23</v>
      </c>
      <c r="B24">
        <v>1997</v>
      </c>
      <c r="C24">
        <v>124.637</v>
      </c>
      <c r="D24">
        <v>565.97262999999998</v>
      </c>
      <c r="E24">
        <v>1546.6129000000001</v>
      </c>
      <c r="F24">
        <v>291.5573</v>
      </c>
      <c r="G24">
        <v>652.63643000000002</v>
      </c>
      <c r="H24">
        <v>316</v>
      </c>
      <c r="I24">
        <v>544</v>
      </c>
      <c r="J24">
        <v>507.01</v>
      </c>
      <c r="K24">
        <v>349</v>
      </c>
    </row>
    <row r="25" spans="1:11" x14ac:dyDescent="0.4">
      <c r="A25">
        <v>24</v>
      </c>
      <c r="B25">
        <v>1998</v>
      </c>
      <c r="C25">
        <v>105.18300000000001</v>
      </c>
      <c r="D25">
        <v>415.17487</v>
      </c>
      <c r="E25">
        <v>2217.6860000000001</v>
      </c>
      <c r="F25">
        <v>615.54740000000004</v>
      </c>
      <c r="G25">
        <v>785.9402</v>
      </c>
      <c r="H25">
        <v>424.45</v>
      </c>
      <c r="I25">
        <v>717.55</v>
      </c>
      <c r="J25">
        <v>524.98</v>
      </c>
      <c r="K25">
        <v>295</v>
      </c>
    </row>
    <row r="26" spans="1:11" x14ac:dyDescent="0.4">
      <c r="A26">
        <v>25</v>
      </c>
      <c r="B26">
        <v>1999</v>
      </c>
      <c r="C26">
        <v>140.78700000000001</v>
      </c>
      <c r="D26">
        <v>525.23821999999996</v>
      </c>
      <c r="E26">
        <v>1930.9195999999999</v>
      </c>
      <c r="F26">
        <v>281.43903</v>
      </c>
      <c r="G26">
        <v>582.28647000000001</v>
      </c>
      <c r="H26">
        <v>437.67</v>
      </c>
      <c r="I26">
        <v>730.34</v>
      </c>
      <c r="J26">
        <v>480.08</v>
      </c>
      <c r="K26">
        <v>194</v>
      </c>
    </row>
    <row r="27" spans="1:11" x14ac:dyDescent="0.4">
      <c r="A27">
        <v>26</v>
      </c>
      <c r="B27">
        <v>2000</v>
      </c>
      <c r="C27">
        <v>45.4268</v>
      </c>
      <c r="D27">
        <v>427.80419000000001</v>
      </c>
      <c r="E27">
        <v>1208.8081</v>
      </c>
      <c r="F27">
        <v>285.63864000000001</v>
      </c>
      <c r="G27">
        <v>502.44182999999998</v>
      </c>
      <c r="H27">
        <v>412.79</v>
      </c>
      <c r="I27">
        <v>704.21</v>
      </c>
      <c r="J27">
        <v>248.14</v>
      </c>
      <c r="K27">
        <v>251</v>
      </c>
    </row>
    <row r="28" spans="1:11" x14ac:dyDescent="0.4">
      <c r="A28">
        <v>27</v>
      </c>
      <c r="B28">
        <v>2001</v>
      </c>
      <c r="C28">
        <v>50.415100000000002</v>
      </c>
      <c r="D28">
        <v>434.66154</v>
      </c>
      <c r="E28">
        <v>1165.5848000000001</v>
      </c>
      <c r="F28">
        <v>476.97363999999999</v>
      </c>
      <c r="G28">
        <v>574.75259000000005</v>
      </c>
      <c r="H28">
        <v>418.62</v>
      </c>
      <c r="I28">
        <v>709.38</v>
      </c>
      <c r="J28">
        <v>459.45</v>
      </c>
      <c r="K28">
        <v>150</v>
      </c>
    </row>
    <row r="29" spans="1:11" x14ac:dyDescent="0.4">
      <c r="A29">
        <v>28</v>
      </c>
      <c r="B29">
        <v>2002</v>
      </c>
      <c r="C29">
        <v>48.644300000000001</v>
      </c>
      <c r="D29">
        <v>372.33044999999998</v>
      </c>
      <c r="E29">
        <v>1037.6827000000001</v>
      </c>
      <c r="F29">
        <v>245.95780999999999</v>
      </c>
      <c r="G29">
        <v>303.30855000000003</v>
      </c>
      <c r="H29">
        <v>491.31</v>
      </c>
      <c r="I29">
        <v>801.7</v>
      </c>
      <c r="J29">
        <v>262.02</v>
      </c>
      <c r="K29">
        <v>277</v>
      </c>
    </row>
    <row r="30" spans="1:11" x14ac:dyDescent="0.4">
      <c r="A30">
        <v>29</v>
      </c>
      <c r="B30">
        <v>2003</v>
      </c>
      <c r="C30">
        <v>53.022500000000001</v>
      </c>
      <c r="D30">
        <v>536.77650000000006</v>
      </c>
      <c r="E30">
        <v>1211.5926899999999</v>
      </c>
      <c r="F30">
        <v>264.18241</v>
      </c>
      <c r="G30">
        <v>282.92129</v>
      </c>
      <c r="H30">
        <v>413.57</v>
      </c>
      <c r="I30">
        <v>693.44</v>
      </c>
      <c r="J30">
        <v>789.26</v>
      </c>
      <c r="K30">
        <v>853</v>
      </c>
    </row>
    <row r="31" spans="1:11" x14ac:dyDescent="0.4">
      <c r="A31">
        <v>30</v>
      </c>
      <c r="B31">
        <v>2004</v>
      </c>
      <c r="C31">
        <v>123.98699999999999</v>
      </c>
      <c r="D31">
        <v>377.57882999999998</v>
      </c>
      <c r="E31">
        <v>825.35152000000005</v>
      </c>
      <c r="F31">
        <v>222.8399</v>
      </c>
      <c r="G31">
        <v>323.85685999999998</v>
      </c>
      <c r="H31">
        <v>520.46</v>
      </c>
      <c r="I31">
        <v>842.54</v>
      </c>
      <c r="J31">
        <v>494.97</v>
      </c>
      <c r="K31">
        <v>489</v>
      </c>
    </row>
    <row r="32" spans="1:11" x14ac:dyDescent="0.4">
      <c r="A32">
        <v>31</v>
      </c>
      <c r="B32">
        <v>2005</v>
      </c>
      <c r="C32">
        <v>89.637500000000003</v>
      </c>
      <c r="D32">
        <v>200.98754</v>
      </c>
      <c r="E32">
        <v>810.80822000000001</v>
      </c>
      <c r="F32">
        <v>133.94003000000001</v>
      </c>
      <c r="G32">
        <v>220.20348000000001</v>
      </c>
      <c r="H32">
        <v>471.87</v>
      </c>
      <c r="I32">
        <v>774.13</v>
      </c>
      <c r="J32">
        <v>753.03</v>
      </c>
      <c r="K32">
        <v>760</v>
      </c>
    </row>
    <row r="33" spans="1:11" x14ac:dyDescent="0.4">
      <c r="A33">
        <v>32</v>
      </c>
      <c r="B33">
        <v>2006</v>
      </c>
      <c r="C33">
        <v>60.738999999999997</v>
      </c>
      <c r="D33">
        <v>180.11949999999999</v>
      </c>
      <c r="E33">
        <v>709.99793</v>
      </c>
      <c r="F33">
        <v>141.05405999999999</v>
      </c>
      <c r="G33">
        <v>208.17733999999999</v>
      </c>
      <c r="H33">
        <v>462.54</v>
      </c>
      <c r="I33">
        <v>874.46</v>
      </c>
      <c r="J33">
        <v>725.48</v>
      </c>
      <c r="K33">
        <v>671</v>
      </c>
    </row>
    <row r="34" spans="1:11" x14ac:dyDescent="0.4">
      <c r="A34">
        <v>33</v>
      </c>
      <c r="B34">
        <v>2007</v>
      </c>
      <c r="C34">
        <v>101.289</v>
      </c>
      <c r="D34">
        <v>151.02059700000001</v>
      </c>
      <c r="E34">
        <v>585.15310999999997</v>
      </c>
      <c r="F34">
        <v>140.65359000000001</v>
      </c>
      <c r="G34">
        <v>388.10351600000001</v>
      </c>
      <c r="H34">
        <v>377.03</v>
      </c>
      <c r="I34">
        <v>762.97</v>
      </c>
      <c r="J34">
        <v>361.29</v>
      </c>
      <c r="K34">
        <v>288</v>
      </c>
    </row>
    <row r="35" spans="1:11" x14ac:dyDescent="0.4">
      <c r="A35">
        <v>34</v>
      </c>
      <c r="B35">
        <v>2008</v>
      </c>
      <c r="C35">
        <v>139.42099999999999</v>
      </c>
      <c r="D35">
        <v>169.25894299999999</v>
      </c>
      <c r="E35">
        <v>611.25097000000005</v>
      </c>
      <c r="F35">
        <v>104.87130999999999</v>
      </c>
      <c r="G35">
        <v>295.60849999999999</v>
      </c>
      <c r="H35">
        <v>506.08</v>
      </c>
      <c r="I35">
        <v>1008.93</v>
      </c>
      <c r="J35">
        <v>490.73</v>
      </c>
      <c r="K35">
        <v>264</v>
      </c>
    </row>
    <row r="36" spans="1:11" x14ac:dyDescent="0.4">
      <c r="A36">
        <v>35</v>
      </c>
      <c r="B36">
        <v>2009</v>
      </c>
      <c r="C36">
        <v>108.831</v>
      </c>
      <c r="D36">
        <v>125.585354</v>
      </c>
      <c r="E36">
        <v>499.10987</v>
      </c>
      <c r="F36">
        <v>106.70587</v>
      </c>
      <c r="G36">
        <v>138.93947</v>
      </c>
      <c r="H36">
        <v>319.12</v>
      </c>
      <c r="I36">
        <v>639.88</v>
      </c>
      <c r="J36">
        <v>362.11</v>
      </c>
      <c r="K36">
        <v>255</v>
      </c>
    </row>
    <row r="37" spans="1:11" x14ac:dyDescent="0.4">
      <c r="A37">
        <v>36</v>
      </c>
      <c r="B37">
        <v>2010</v>
      </c>
      <c r="C37">
        <v>141.995</v>
      </c>
      <c r="D37">
        <v>144.125328</v>
      </c>
      <c r="E37">
        <v>756.1644</v>
      </c>
      <c r="F37">
        <v>97.318700000000007</v>
      </c>
      <c r="G37">
        <v>154.551557</v>
      </c>
      <c r="H37">
        <v>354.88</v>
      </c>
      <c r="I37">
        <v>734.13</v>
      </c>
      <c r="J37">
        <v>202.72</v>
      </c>
      <c r="K37">
        <v>232</v>
      </c>
    </row>
    <row r="38" spans="1:11" x14ac:dyDescent="0.4">
      <c r="A38">
        <v>37</v>
      </c>
      <c r="B38">
        <v>2011</v>
      </c>
      <c r="C38">
        <v>95.663899999999998</v>
      </c>
      <c r="D38">
        <v>393.41469999999998</v>
      </c>
      <c r="E38">
        <v>680.86929999999995</v>
      </c>
      <c r="F38">
        <v>198.70555999999999</v>
      </c>
      <c r="G38">
        <v>359.48781000000002</v>
      </c>
      <c r="H38">
        <v>134.87</v>
      </c>
      <c r="I38">
        <v>339.13</v>
      </c>
      <c r="J38">
        <v>417.52</v>
      </c>
      <c r="K38">
        <v>322</v>
      </c>
    </row>
    <row r="39" spans="1:11" x14ac:dyDescent="0.4">
      <c r="A39">
        <v>38</v>
      </c>
      <c r="B39">
        <v>2012</v>
      </c>
      <c r="C39">
        <v>142.21199999999999</v>
      </c>
      <c r="D39">
        <v>407.31189000000001</v>
      </c>
      <c r="E39">
        <v>832.38919999999996</v>
      </c>
      <c r="F39">
        <v>84.03152</v>
      </c>
      <c r="G39">
        <v>257.80446999999998</v>
      </c>
      <c r="H39">
        <v>232.05</v>
      </c>
      <c r="I39">
        <v>514.95000000000005</v>
      </c>
      <c r="J39">
        <v>321.2</v>
      </c>
      <c r="K39">
        <v>425</v>
      </c>
    </row>
    <row r="40" spans="1:11" x14ac:dyDescent="0.4">
      <c r="A40">
        <v>39</v>
      </c>
      <c r="B40">
        <v>2013</v>
      </c>
      <c r="C40">
        <v>186.518</v>
      </c>
      <c r="D40">
        <v>276.02357999999998</v>
      </c>
      <c r="E40">
        <v>928.93304000000001</v>
      </c>
      <c r="F40">
        <v>64.938760000000002</v>
      </c>
      <c r="G40">
        <v>204.86325099999999</v>
      </c>
      <c r="H40">
        <v>130.6</v>
      </c>
      <c r="I40">
        <v>425.4</v>
      </c>
      <c r="J40">
        <v>446.92</v>
      </c>
      <c r="K40">
        <v>352</v>
      </c>
    </row>
    <row r="41" spans="1:11" x14ac:dyDescent="0.4">
      <c r="A41">
        <v>40</v>
      </c>
      <c r="B41">
        <v>2014</v>
      </c>
      <c r="C41">
        <v>125.31699999999999</v>
      </c>
      <c r="D41">
        <v>279.78872699999999</v>
      </c>
      <c r="E41">
        <v>1161.48543</v>
      </c>
      <c r="F41">
        <v>116.21565</v>
      </c>
      <c r="G41">
        <v>206.83099000000001</v>
      </c>
      <c r="H41">
        <v>67.239999999999995</v>
      </c>
      <c r="I41">
        <v>175.56</v>
      </c>
      <c r="J41">
        <v>480.6</v>
      </c>
      <c r="K41">
        <v>131.80000000000001</v>
      </c>
    </row>
    <row r="42" spans="1:11" x14ac:dyDescent="0.4">
      <c r="A42">
        <v>41</v>
      </c>
      <c r="B42">
        <v>2015</v>
      </c>
      <c r="C42">
        <v>105.72</v>
      </c>
      <c r="D42">
        <v>366.46139099999999</v>
      </c>
      <c r="E42">
        <v>1541.37076</v>
      </c>
      <c r="F42">
        <v>70.904089999999997</v>
      </c>
      <c r="G42">
        <v>103.69866</v>
      </c>
      <c r="H42">
        <v>111.56</v>
      </c>
      <c r="I42">
        <v>208.36</v>
      </c>
      <c r="J42">
        <v>550</v>
      </c>
      <c r="K42">
        <v>214.32</v>
      </c>
    </row>
    <row r="43" spans="1:11" x14ac:dyDescent="0.4">
      <c r="A43">
        <v>42</v>
      </c>
      <c r="B43">
        <v>2016</v>
      </c>
      <c r="C43">
        <v>184.559</v>
      </c>
      <c r="D43">
        <v>106.10860099999999</v>
      </c>
      <c r="E43">
        <v>992.60100999999997</v>
      </c>
      <c r="F43">
        <v>81.101299999999995</v>
      </c>
      <c r="G43">
        <v>130.36815999999999</v>
      </c>
      <c r="H43">
        <v>119.72</v>
      </c>
      <c r="I43">
        <v>212.61</v>
      </c>
      <c r="J43">
        <v>436.6</v>
      </c>
      <c r="K43">
        <v>193</v>
      </c>
    </row>
    <row r="44" spans="1:11" x14ac:dyDescent="0.4">
      <c r="A44">
        <v>43</v>
      </c>
      <c r="B44">
        <v>2017</v>
      </c>
      <c r="C44">
        <v>171.62</v>
      </c>
      <c r="D44">
        <v>138.677831</v>
      </c>
      <c r="E44">
        <v>808.26711599999999</v>
      </c>
      <c r="F44">
        <v>47.011470000000003</v>
      </c>
      <c r="G44">
        <v>93.275779999999997</v>
      </c>
      <c r="H44">
        <v>93.68</v>
      </c>
      <c r="I44">
        <v>195.65</v>
      </c>
      <c r="J44">
        <v>345.09</v>
      </c>
      <c r="K44">
        <v>363</v>
      </c>
    </row>
    <row r="45" spans="1:11" x14ac:dyDescent="0.4">
      <c r="A45">
        <v>44</v>
      </c>
      <c r="B45">
        <v>2018</v>
      </c>
      <c r="C45">
        <v>118.229</v>
      </c>
      <c r="D45">
        <v>124.68230800000001</v>
      </c>
      <c r="E45">
        <v>728.26771499999995</v>
      </c>
      <c r="F45">
        <v>45.796250000000001</v>
      </c>
      <c r="G45">
        <v>113.952231</v>
      </c>
      <c r="H45">
        <v>108.06</v>
      </c>
      <c r="I45">
        <v>202.78</v>
      </c>
      <c r="J45">
        <v>422.6</v>
      </c>
      <c r="K45">
        <v>313</v>
      </c>
    </row>
    <row r="46" spans="1:11" x14ac:dyDescent="0.4">
      <c r="A46">
        <v>45</v>
      </c>
      <c r="B46">
        <v>2019</v>
      </c>
      <c r="C46">
        <v>161.22900000000001</v>
      </c>
      <c r="D46">
        <v>150.42540199999999</v>
      </c>
      <c r="E46">
        <v>899.19597999999996</v>
      </c>
      <c r="F46">
        <v>122.84011</v>
      </c>
      <c r="G46">
        <v>218.49610100000001</v>
      </c>
      <c r="H46">
        <v>93.68</v>
      </c>
      <c r="I46">
        <v>181.21</v>
      </c>
      <c r="J46">
        <v>514.5</v>
      </c>
      <c r="K46">
        <v>353</v>
      </c>
    </row>
    <row r="47" spans="1:11" x14ac:dyDescent="0.4">
      <c r="A47">
        <v>46</v>
      </c>
      <c r="B47">
        <v>2020</v>
      </c>
      <c r="C47">
        <v>346.17200000000003</v>
      </c>
      <c r="D47">
        <v>137.2099</v>
      </c>
      <c r="E47">
        <v>716.90243999999996</v>
      </c>
      <c r="F47">
        <v>63.744059999999998</v>
      </c>
      <c r="G47">
        <v>209.49336</v>
      </c>
      <c r="H47">
        <v>93.68</v>
      </c>
      <c r="I47">
        <v>180.73</v>
      </c>
      <c r="J47">
        <v>325.3</v>
      </c>
      <c r="K47">
        <v>338.52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CatchbyFleetGroup</vt:lpstr>
      <vt:lpstr>Work</vt:lpstr>
      <vt:lpstr>CatchbyFleet_1977_2020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Brodziak</dc:creator>
  <cp:lastModifiedBy>Jon Brodziak</cp:lastModifiedBy>
  <dcterms:created xsi:type="dcterms:W3CDTF">2024-03-05T02:13:32Z</dcterms:created>
  <dcterms:modified xsi:type="dcterms:W3CDTF">2025-02-28T21:56:54Z</dcterms:modified>
</cp:coreProperties>
</file>