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"/>
    </mc:Choice>
  </mc:AlternateContent>
  <bookViews>
    <workbookView xWindow="0" yWindow="0" windowWidth="9330" windowHeight="71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Sheet2!$A$87:$AB$167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47" i="1"/>
  <c r="E47" i="1"/>
  <c r="F45" i="1"/>
  <c r="F44" i="1"/>
  <c r="F43" i="1"/>
  <c r="E43" i="1"/>
  <c r="E44" i="1"/>
  <c r="E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5" i="1"/>
  <c r="C43" i="1"/>
  <c r="C42" i="1"/>
  <c r="O39" i="1"/>
  <c r="B24" i="1"/>
  <c r="B22" i="1"/>
  <c r="O28" i="3" l="1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N28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N12" i="3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M83" i="2"/>
  <c r="C10" i="1"/>
  <c r="C11" i="1"/>
  <c r="H12" i="1"/>
  <c r="H11" i="1"/>
</calcChain>
</file>

<file path=xl/sharedStrings.xml><?xml version="1.0" encoding="utf-8"?>
<sst xmlns="http://schemas.openxmlformats.org/spreadsheetml/2006/main" count="628" uniqueCount="201">
  <si>
    <t>Recruitment</t>
  </si>
  <si>
    <t>Mean</t>
  </si>
  <si>
    <t>SD</t>
  </si>
  <si>
    <t>2023 Model</t>
  </si>
  <si>
    <t>F</t>
  </si>
  <si>
    <t>SSB0</t>
  </si>
  <si>
    <t>Sensitivity Run 15</t>
  </si>
  <si>
    <t>SSB_Btgt</t>
  </si>
  <si>
    <t>SPR_Btgt</t>
  </si>
  <si>
    <t>annF_Btgt</t>
  </si>
  <si>
    <t>F_2020</t>
  </si>
  <si>
    <t>F/20%SSBf=0</t>
  </si>
  <si>
    <t>SSB/SSBbtgt</t>
  </si>
  <si>
    <t>SSB_2020</t>
  </si>
  <si>
    <t>F/Fbtgt</t>
  </si>
  <si>
    <t>2022 model - 2023 decision</t>
  </si>
  <si>
    <t>2023 base-case</t>
  </si>
  <si>
    <t>B</t>
  </si>
  <si>
    <t>TIME</t>
  </si>
  <si>
    <t>M</t>
  </si>
  <si>
    <t>Area</t>
  </si>
  <si>
    <t>Bio_Pattern</t>
  </si>
  <si>
    <t>Sex</t>
  </si>
  <si>
    <t>BirthSeas</t>
  </si>
  <si>
    <t>Settlement</t>
  </si>
  <si>
    <t>Platoon</t>
  </si>
  <si>
    <t>Morph</t>
  </si>
  <si>
    <t>Yr</t>
  </si>
  <si>
    <t>Seas</t>
  </si>
  <si>
    <t>Time</t>
  </si>
  <si>
    <t>Beg/Mid</t>
  </si>
  <si>
    <t>Era</t>
  </si>
  <si>
    <t>average</t>
  </si>
  <si>
    <t>Model</t>
  </si>
  <si>
    <t>2022 model</t>
  </si>
  <si>
    <t>L(age) = 230.5 × (1 − e−0.246(age+1.24))</t>
  </si>
  <si>
    <t>L(age) = 208.9 × (1 − e−0.271(age+1.37)),</t>
  </si>
  <si>
    <t>female</t>
  </si>
  <si>
    <t>male</t>
  </si>
  <si>
    <t>Bio_all</t>
  </si>
  <si>
    <t>Bio_smry</t>
  </si>
  <si>
    <t>SpawnBio</t>
  </si>
  <si>
    <t>Recruit_0</t>
  </si>
  <si>
    <t>SpawnBio_GP:1</t>
  </si>
  <si>
    <t>SmryBio_SX:1_GP:1</t>
  </si>
  <si>
    <t>SmryBio_SX:2_GP:1</t>
  </si>
  <si>
    <t>SmryNum_SX:1_GP:1</t>
  </si>
  <si>
    <t>SmryNum_SX:2_GP:1</t>
  </si>
  <si>
    <t>sel(B):_1</t>
  </si>
  <si>
    <t>dead(B):_1</t>
  </si>
  <si>
    <t>retain(B):_1</t>
  </si>
  <si>
    <t>sel(N):_1</t>
  </si>
  <si>
    <t>dead(N):_1</t>
  </si>
  <si>
    <t>retain(N):_1</t>
  </si>
  <si>
    <t>obs_cat:_1</t>
  </si>
  <si>
    <t>F:_1</t>
  </si>
  <si>
    <t>sel(B):_2</t>
  </si>
  <si>
    <t>dead(B):_2</t>
  </si>
  <si>
    <t>retain(B):_2</t>
  </si>
  <si>
    <t>sel(N):_2</t>
  </si>
  <si>
    <t>dead(N):_2</t>
  </si>
  <si>
    <t>retain(N):_2</t>
  </si>
  <si>
    <t>obs_cat:_2</t>
  </si>
  <si>
    <t>F:_2</t>
  </si>
  <si>
    <t>sel(B):_3</t>
  </si>
  <si>
    <t>dead(B):_3</t>
  </si>
  <si>
    <t>retain(B):_3</t>
  </si>
  <si>
    <t>sel(N):_3</t>
  </si>
  <si>
    <t>dead(N):_3</t>
  </si>
  <si>
    <t>retain(N):_3</t>
  </si>
  <si>
    <t>obs_cat:_3</t>
  </si>
  <si>
    <t>F:_3</t>
  </si>
  <si>
    <t>sel(B):_4</t>
  </si>
  <si>
    <t>dead(B):_4</t>
  </si>
  <si>
    <t>retain(B):_4</t>
  </si>
  <si>
    <t>sel(N):_4</t>
  </si>
  <si>
    <t>dead(N):_4</t>
  </si>
  <si>
    <t>retain(N):_4</t>
  </si>
  <si>
    <t>obs_cat:_4</t>
  </si>
  <si>
    <t>F:_4</t>
  </si>
  <si>
    <t>sel(B):_5</t>
  </si>
  <si>
    <t>dead(B):_5</t>
  </si>
  <si>
    <t>retain(B):_5</t>
  </si>
  <si>
    <t>sel(N):_5</t>
  </si>
  <si>
    <t>dead(N):_5</t>
  </si>
  <si>
    <t>retain(N):_5</t>
  </si>
  <si>
    <t>obs_cat:_5</t>
  </si>
  <si>
    <t>F:_5</t>
  </si>
  <si>
    <t>sel(B):_6</t>
  </si>
  <si>
    <t>dead(B):_6</t>
  </si>
  <si>
    <t>retain(B):_6</t>
  </si>
  <si>
    <t>sel(N):_6</t>
  </si>
  <si>
    <t>dead(N):_6</t>
  </si>
  <si>
    <t>retain(N):_6</t>
  </si>
  <si>
    <t>obs_cat:_6</t>
  </si>
  <si>
    <t>F:_6</t>
  </si>
  <si>
    <t>sel(B):_7</t>
  </si>
  <si>
    <t>dead(B):_7</t>
  </si>
  <si>
    <t>retain(B):_7</t>
  </si>
  <si>
    <t>sel(N):_7</t>
  </si>
  <si>
    <t>dead(N):_7</t>
  </si>
  <si>
    <t>retain(N):_7</t>
  </si>
  <si>
    <t>obs_cat:_7</t>
  </si>
  <si>
    <t>F:_7</t>
  </si>
  <si>
    <t>sel(B):_8</t>
  </si>
  <si>
    <t>dead(B):_8</t>
  </si>
  <si>
    <t>retain(B):_8</t>
  </si>
  <si>
    <t>sel(N):_8</t>
  </si>
  <si>
    <t>dead(N):_8</t>
  </si>
  <si>
    <t>retain(N):_8</t>
  </si>
  <si>
    <t>obs_cat:_8</t>
  </si>
  <si>
    <t>F:_8</t>
  </si>
  <si>
    <t>sel(B):_9</t>
  </si>
  <si>
    <t>dead(B):_9</t>
  </si>
  <si>
    <t>retain(B):_9</t>
  </si>
  <si>
    <t>sel(N):_9</t>
  </si>
  <si>
    <t>dead(N):_9</t>
  </si>
  <si>
    <t>retain(N):_9</t>
  </si>
  <si>
    <t>obs_cat:_9</t>
  </si>
  <si>
    <t>F:_9</t>
  </si>
  <si>
    <t>sel(B):_10</t>
  </si>
  <si>
    <t>dead(B):_10</t>
  </si>
  <si>
    <t>retain(B):_10</t>
  </si>
  <si>
    <t>sel(N):_10</t>
  </si>
  <si>
    <t>dead(N):_10</t>
  </si>
  <si>
    <t>retain(N):_10</t>
  </si>
  <si>
    <t>obs_cat:_10</t>
  </si>
  <si>
    <t>F:_10</t>
  </si>
  <si>
    <t>sel(B):_11</t>
  </si>
  <si>
    <t>dead(B):_11</t>
  </si>
  <si>
    <t>retain(B):_11</t>
  </si>
  <si>
    <t>sel(N):_11</t>
  </si>
  <si>
    <t>dead(N):_11</t>
  </si>
  <si>
    <t>retain(N):_11</t>
  </si>
  <si>
    <t>obs_cat:_11</t>
  </si>
  <si>
    <t>F:_11</t>
  </si>
  <si>
    <t>sel(B):_12</t>
  </si>
  <si>
    <t>dead(B):_12</t>
  </si>
  <si>
    <t>retain(B):_12</t>
  </si>
  <si>
    <t>sel(N):_12</t>
  </si>
  <si>
    <t>dead(N):_12</t>
  </si>
  <si>
    <t>retain(N):_12</t>
  </si>
  <si>
    <t>obs_cat:_12</t>
  </si>
  <si>
    <t>F:_12</t>
  </si>
  <si>
    <t>sel(B):_13</t>
  </si>
  <si>
    <t>dead(B):_13</t>
  </si>
  <si>
    <t>retain(B):_13</t>
  </si>
  <si>
    <t>sel(N):_13</t>
  </si>
  <si>
    <t>dead(N):_13</t>
  </si>
  <si>
    <t>retain(N):_13</t>
  </si>
  <si>
    <t>obs_cat:_13</t>
  </si>
  <si>
    <t>F:_13</t>
  </si>
  <si>
    <t>sel(B):_14</t>
  </si>
  <si>
    <t>dead(B):_14</t>
  </si>
  <si>
    <t>retain(B):_14</t>
  </si>
  <si>
    <t>sel(N):_14</t>
  </si>
  <si>
    <t>dead(N):_14</t>
  </si>
  <si>
    <t>retain(N):_14</t>
  </si>
  <si>
    <t>obs_cat:_14</t>
  </si>
  <si>
    <t>F:_14</t>
  </si>
  <si>
    <t>sel(B):_15</t>
  </si>
  <si>
    <t>dead(B):_15</t>
  </si>
  <si>
    <t>retain(B):_15</t>
  </si>
  <si>
    <t>sel(N):_15</t>
  </si>
  <si>
    <t>dead(N):_15</t>
  </si>
  <si>
    <t>retain(N):_15</t>
  </si>
  <si>
    <t>obs_cat:_15</t>
  </si>
  <si>
    <t>F:_15</t>
  </si>
  <si>
    <t>sel(B):_16</t>
  </si>
  <si>
    <t>dead(B):_16</t>
  </si>
  <si>
    <t>retain(B):_16</t>
  </si>
  <si>
    <t>sel(N):_16</t>
  </si>
  <si>
    <t>dead(N):_16</t>
  </si>
  <si>
    <t>retain(N):_16</t>
  </si>
  <si>
    <t>obs_cat:_16</t>
  </si>
  <si>
    <t>F:_16</t>
  </si>
  <si>
    <t>sel(B):_17</t>
  </si>
  <si>
    <t>dead(B):_17</t>
  </si>
  <si>
    <t>retain(B):_17</t>
  </si>
  <si>
    <t>sel(N):_17</t>
  </si>
  <si>
    <t>dead(N):_17</t>
  </si>
  <si>
    <t>retain(N):_17</t>
  </si>
  <si>
    <t>obs_cat:_17</t>
  </si>
  <si>
    <t>F:_17</t>
  </si>
  <si>
    <t>sel(B):_18</t>
  </si>
  <si>
    <t>dead(B):_18</t>
  </si>
  <si>
    <t>retain(B):_18</t>
  </si>
  <si>
    <t>sel(N):_18</t>
  </si>
  <si>
    <t>dead(N):_18</t>
  </si>
  <si>
    <t>retain(N):_18</t>
  </si>
  <si>
    <t>obs_cat:_18</t>
  </si>
  <si>
    <t>F:_18</t>
  </si>
  <si>
    <t>SSB_vir_LH</t>
  </si>
  <si>
    <t>ABC_buffer</t>
  </si>
  <si>
    <t>_</t>
  </si>
  <si>
    <t>NA</t>
  </si>
  <si>
    <t>INIT</t>
  </si>
  <si>
    <t>age</t>
  </si>
  <si>
    <t>size 0.5</t>
  </si>
  <si>
    <t>A 0.5</t>
  </si>
  <si>
    <t>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</si>
</sst>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Sheet1!$E$25:$E$26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Sheet1!$F$25:$F$26</c:f>
              <c:numCache>
                <c:formatCode>General</c:formatCode>
                <c:ptCount val="2"/>
                <c:pt idx="0">
                  <c:v>0</c:v>
                </c:pt>
                <c:pt idx="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4-491A-838A-51BCC43D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58527"/>
        <c:axId val="611261439"/>
      </c:scatterChart>
      <c:valAx>
        <c:axId val="6112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1439"/>
        <c:crosses val="autoZero"/>
        <c:crossBetween val="midCat"/>
      </c:valAx>
      <c:valAx>
        <c:axId val="6112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5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Sheet1!$C$40:$C$41</c:f>
              <c:strCache>
                <c:ptCount val="2"/>
                <c:pt idx="0">
                  <c:v>A 0.5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Sheet1!$B$42:$B$60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Sheet1!$C$42:$C$60</c:f>
              <c:numCache>
                <c:formatCode>General</c:formatCode>
                <c:ptCount val="19"/>
                <c:pt idx="0">
                  <c:v>0</c:v>
                </c:pt>
                <c:pt idx="1">
                  <c:v>41.5</c:v>
                </c:pt>
                <c:pt idx="2">
                  <c:v>83.1</c:v>
                </c:pt>
                <c:pt idx="3">
                  <c:v>91.294515819804801</c:v>
                </c:pt>
                <c:pt idx="4">
                  <c:v>98.998372681843477</c:v>
                </c:pt>
                <c:pt idx="5">
                  <c:v>125.08720602541226</c:v>
                </c:pt>
                <c:pt idx="6">
                  <c:v>144.98298070518032</c:v>
                </c:pt>
                <c:pt idx="7">
                  <c:v>160.15582668472967</c:v>
                </c:pt>
                <c:pt idx="8">
                  <c:v>171.72688932614727</c:v>
                </c:pt>
                <c:pt idx="9">
                  <c:v>180.5511725774287</c:v>
                </c:pt>
                <c:pt idx="10">
                  <c:v>187.28071655380683</c:v>
                </c:pt>
                <c:pt idx="11">
                  <c:v>192.41277780347613</c:v>
                </c:pt>
                <c:pt idx="12">
                  <c:v>196.32657237303513</c:v>
                </c:pt>
                <c:pt idx="13">
                  <c:v>199.31129667532142</c:v>
                </c:pt>
                <c:pt idx="14">
                  <c:v>201.58749666546601</c:v>
                </c:pt>
                <c:pt idx="15">
                  <c:v>203.32336432706734</c:v>
                </c:pt>
                <c:pt idx="16">
                  <c:v>204.64716564138058</c:v>
                </c:pt>
                <c:pt idx="17">
                  <c:v>205.65671836163858</c:v>
                </c:pt>
                <c:pt idx="18">
                  <c:v>206.42661992009792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9-4026-98DB-C30CE8E4713C}"/>
            </c:ext>
          </c:extLst>
        </c:ser>
        <c:ser>
          <c:idx val="1"/>
          <c:order val="1"/>
          <c:tx>
            <c:strRef>
              <c:f>Sheet1!$D$40:$D$41</c:f>
              <c:strCache>
                <c:ptCount val="2"/>
                <c:pt idx="0">
                  <c:v>A 0.5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Sheet1!$B$42:$B$60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Sheet1!$D$42:$D$60</c:f>
              <c:numCache>
                <c:formatCode>General</c:formatCode>
                <c:ptCount val="19"/>
                <c:pt idx="0">
                  <c:v>0</c:v>
                </c:pt>
                <c:pt idx="1">
                  <c:v>40.1</c:v>
                </c:pt>
                <c:pt idx="2">
                  <c:v>80.2</c:v>
                </c:pt>
                <c:pt idx="3">
                  <c:v>89.224644421567035</c:v>
                </c:pt>
                <c:pt idx="4">
                  <c:v>97.651303221435342</c:v>
                </c:pt>
                <c:pt idx="5">
                  <c:v>126.62265143645465</c:v>
                </c:pt>
                <c:pt idx="6">
                  <c:v>149.27599249183328</c:v>
                </c:pt>
                <c:pt idx="7">
                  <c:v>166.98914333185061</c:v>
                </c:pt>
                <c:pt idx="8">
                  <c:v>180.83944964711753</c:v>
                </c:pt>
                <c:pt idx="9">
                  <c:v>191.66931197705043</c:v>
                </c:pt>
                <c:pt idx="10">
                  <c:v>200.13742202570819</c:v>
                </c:pt>
                <c:pt idx="11">
                  <c:v>206.75882547586849</c:v>
                </c:pt>
                <c:pt idx="12">
                  <c:v>211.936247993747</c:v>
                </c:pt>
                <c:pt idx="13">
                  <c:v>215.98458972830588</c:v>
                </c:pt>
                <c:pt idx="14">
                  <c:v>219.15007810465079</c:v>
                </c:pt>
                <c:pt idx="15">
                  <c:v>221.62524381885817</c:v>
                </c:pt>
                <c:pt idx="16">
                  <c:v>223.56063090117044</c:v>
                </c:pt>
                <c:pt idx="17">
                  <c:v>225.07395307466408</c:v>
                </c:pt>
                <c:pt idx="18">
                  <c:v>226.2572533155913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9-4026-98DB-C30CE8E4713C}"/>
            </c:ext>
          </c:extLst>
        </c:ser>
        <c:ser>
          <c:idx val="2"/>
          <c:order val="2"/>
          <c:tx>
            <c:strRef>
              <c:f>Sheet1!$E$40:$E$41</c:f>
              <c:strCache>
                <c:ptCount val="2"/>
                <c:pt idx="0">
                  <c:v>A 1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Sheet1!$B$42:$B$60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Sheet1!$E$42:$E$60</c:f>
              <c:numCache>
                <c:formatCode>General</c:formatCode>
                <c:ptCount val="19"/>
                <c:pt idx="0">
                  <c:v>0</c:v>
                </c:pt>
                <c:pt idx="1">
                  <c:v>24.75</c:v>
                </c:pt>
                <c:pt idx="2">
                  <c:v>49.5</c:v>
                </c:pt>
                <c:pt idx="3">
                  <c:v>74.25</c:v>
                </c:pt>
                <c:pt idx="4">
                  <c:v>99</c:v>
                </c:pt>
                <c:pt idx="5">
                  <c:v>125.08720602541226</c:v>
                </c:pt>
                <c:pt idx="6">
                  <c:v>144.98298070518032</c:v>
                </c:pt>
                <c:pt idx="7">
                  <c:v>160.15582668472967</c:v>
                </c:pt>
                <c:pt idx="8">
                  <c:v>171.72688932614727</c:v>
                </c:pt>
                <c:pt idx="9">
                  <c:v>180.5511725774287</c:v>
                </c:pt>
                <c:pt idx="10">
                  <c:v>187.28071655380683</c:v>
                </c:pt>
                <c:pt idx="11">
                  <c:v>192.41277780347613</c:v>
                </c:pt>
                <c:pt idx="12">
                  <c:v>196.32657237303513</c:v>
                </c:pt>
                <c:pt idx="13">
                  <c:v>199.31129667532142</c:v>
                </c:pt>
                <c:pt idx="14">
                  <c:v>201.58749666546601</c:v>
                </c:pt>
                <c:pt idx="15">
                  <c:v>203.32336432706734</c:v>
                </c:pt>
                <c:pt idx="16">
                  <c:v>204.64716564138058</c:v>
                </c:pt>
                <c:pt idx="17">
                  <c:v>205.65671836163858</c:v>
                </c:pt>
                <c:pt idx="18">
                  <c:v>206.42661992009792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9-4026-98DB-C30CE8E4713C}"/>
            </c:ext>
          </c:extLst>
        </c:ser>
        <c:ser>
          <c:idx val="3"/>
          <c:order val="3"/>
          <c:tx>
            <c:strRef>
              <c:f>Sheet1!$F$40:$F$41</c:f>
              <c:strCache>
                <c:ptCount val="2"/>
                <c:pt idx="0">
                  <c:v>A 1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Sheet1!$B$42:$B$60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Sheet1!$F$42:$F$60</c:f>
              <c:numCache>
                <c:formatCode>General</c:formatCode>
                <c:ptCount val="19"/>
                <c:pt idx="0">
                  <c:v>0</c:v>
                </c:pt>
                <c:pt idx="1">
                  <c:v>24.425000000000001</c:v>
                </c:pt>
                <c:pt idx="2">
                  <c:v>48.85</c:v>
                </c:pt>
                <c:pt idx="3">
                  <c:v>73.275000000000006</c:v>
                </c:pt>
                <c:pt idx="4">
                  <c:v>97.7</c:v>
                </c:pt>
                <c:pt idx="5">
                  <c:v>126.62265143645465</c:v>
                </c:pt>
                <c:pt idx="6">
                  <c:v>149.27599249183328</c:v>
                </c:pt>
                <c:pt idx="7">
                  <c:v>166.98914333185061</c:v>
                </c:pt>
                <c:pt idx="8">
                  <c:v>180.83944964711753</c:v>
                </c:pt>
                <c:pt idx="9">
                  <c:v>191.66931197705043</c:v>
                </c:pt>
                <c:pt idx="10">
                  <c:v>200.13742202570819</c:v>
                </c:pt>
                <c:pt idx="11">
                  <c:v>206.75882547586849</c:v>
                </c:pt>
                <c:pt idx="12">
                  <c:v>211.936247993747</c:v>
                </c:pt>
                <c:pt idx="13">
                  <c:v>215.98458972830588</c:v>
                </c:pt>
                <c:pt idx="14">
                  <c:v>219.15007810465079</c:v>
                </c:pt>
                <c:pt idx="15">
                  <c:v>221.62524381885817</c:v>
                </c:pt>
                <c:pt idx="16">
                  <c:v>223.56063090117044</c:v>
                </c:pt>
                <c:pt idx="17">
                  <c:v>225.07395307466408</c:v>
                </c:pt>
                <c:pt idx="18">
                  <c:v>226.2572533155913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9-4026-98DB-C30CE8E4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70783"/>
        <c:axId val="519371615"/>
      </c:scatterChart>
      <c:valAx>
        <c:axId val="5193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1615"/>
        <c:crosses val="autoZero"/>
        <c:crossBetween val="midCat"/>
      </c:valAx>
      <c:valAx>
        <c:axId val="5193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Sheet3!$N$1:$AC$1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Sheet3!$N$12:$AC$12</c:f>
              <c:numCache>
                <c:formatCode>General</c:formatCode>
                <c:ptCount val="16"/>
                <c:pt idx="0">
                  <c:v>378.95870000000002</c:v>
                </c:pt>
                <c:pt idx="1">
                  <c:v>2409.3280000000004</c:v>
                </c:pt>
                <c:pt idx="2">
                  <c:v>1534.364</c:v>
                </c:pt>
                <c:pt idx="3">
                  <c:v>662.82600000000002</c:v>
                </c:pt>
                <c:pt idx="4">
                  <c:v>248.65753999999998</c:v>
                </c:pt>
                <c:pt idx="5">
                  <c:v>81.599680000000006</c:v>
                </c:pt>
                <c:pt idx="6">
                  <c:v>25.727176000000004</c:v>
                </c:pt>
                <c:pt idx="7">
                  <c:v>8.3539220000000007</c:v>
                </c:pt>
                <c:pt idx="8">
                  <c:v>2.1716467000000002</c:v>
                </c:pt>
                <c:pt idx="9">
                  <c:v>0.74705450000000007</c:v>
                </c:pt>
                <c:pt idx="10">
                  <c:v>0.21597157</c:v>
                </c:pt>
                <c:pt idx="11">
                  <c:v>5.4993250000000007E-2</c:v>
                </c:pt>
                <c:pt idx="12">
                  <c:v>1.7831046999999999E-2</c:v>
                </c:pt>
                <c:pt idx="13">
                  <c:v>5.0207745000000002E-3</c:v>
                </c:pt>
                <c:pt idx="14">
                  <c:v>1.3135378999999999E-3</c:v>
                </c:pt>
                <c:pt idx="15">
                  <c:v>5.6029213999999998E-4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B36-B49E-2D33CF667527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Sheet3!$N$1:$AC$1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Sheet3!$N$28:$AC$28</c:f>
              <c:numCache>
                <c:formatCode>General</c:formatCode>
                <c:ptCount val="16"/>
                <c:pt idx="0">
                  <c:v>1263.4837</c:v>
                </c:pt>
                <c:pt idx="1">
                  <c:v>3115.9120000000003</c:v>
                </c:pt>
                <c:pt idx="2">
                  <c:v>2283.9052000000001</c:v>
                </c:pt>
                <c:pt idx="3">
                  <c:v>1319.9508000000001</c:v>
                </c:pt>
                <c:pt idx="4">
                  <c:v>754.75940000000003</c:v>
                </c:pt>
                <c:pt idx="5">
                  <c:v>394.51</c:v>
                </c:pt>
                <c:pt idx="6">
                  <c:v>211.24492999999998</c:v>
                </c:pt>
                <c:pt idx="7">
                  <c:v>110.35160999999998</c:v>
                </c:pt>
                <c:pt idx="8">
                  <c:v>49.057110000000009</c:v>
                </c:pt>
                <c:pt idx="9">
                  <c:v>27.103611000000001</c:v>
                </c:pt>
                <c:pt idx="10">
                  <c:v>13.107191</c:v>
                </c:pt>
                <c:pt idx="11">
                  <c:v>5.7714850000000002</c:v>
                </c:pt>
                <c:pt idx="12">
                  <c:v>2.9331520000000002</c:v>
                </c:pt>
                <c:pt idx="13">
                  <c:v>1.3604471000000002</c:v>
                </c:pt>
                <c:pt idx="14">
                  <c:v>0.61751860000000003</c:v>
                </c:pt>
                <c:pt idx="15">
                  <c:v>0.51681269000000007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4B36-B49E-2D33CF66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7793903"/>
        <c:axId val="287798479"/>
      </c:barChart>
      <c:catAx>
        <c:axId val="28779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98479"/>
        <c:crosses val="autoZero"/>
        <c:auto val="1"/>
        <c:lblAlgn val="ctr"/>
        <c:lblOffset val="100"/>
        <c:noMultiLvlLbl val="0"/>
      </c:catAx>
      <c:valAx>
        <c:axId val="2877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343093</xdr:colOff>
      <xdr:row>33</xdr:row>
      <xdr:rowOff>144624</xdr:rowOff>
    </xdr:from>
    <xdr:to>
      <xdr:col>16</xdr:col>
      <xdr:colOff>16522</xdr:colOff>
      <xdr:row>49</xdr:row>
      <xdr:rowOff>58316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289636</xdr:colOff>
      <xdr:row>34</xdr:row>
      <xdr:rowOff>37708</xdr:rowOff>
    </xdr:from>
    <xdr:to>
      <xdr:col>33</xdr:col>
      <xdr:colOff>0</xdr:colOff>
      <xdr:row>64</xdr:row>
      <xdr:rowOff>48597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114299</xdr:rowOff>
    </xdr:from>
    <xdr:to>
      <xdr:col>29</xdr:col>
      <xdr:colOff>333375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60"/>
  <sheetViews>
    <sheetView topLeftCell="A30" zoomScale="98" zoomScaleNormal="98" workbookViewId="0">
      <selection activeCell="D44" sqref="D44"/>
    </sheetView>
  </sheetViews>
  <sheetFormatPr defaultRowHeight="15" x14ac:dyDescent="0.25"/>
  <cols>
    <col min="2" max="2" width="16.7109375" bestFit="1" customWidth="1"/>
  </cols>
  <sheetData>
    <row r="1" spans="1:9" x14ac:dyDescent="0.25">
      <c r="B1" t="s">
        <v>15</v>
      </c>
      <c r="G1" t="s">
        <v>16</v>
      </c>
    </row>
    <row r="2" spans="1:9" x14ac:dyDescent="0.25">
      <c r="C2" t="s">
        <v>1</v>
      </c>
      <c r="D2" t="s">
        <v>2</v>
      </c>
    </row>
    <row r="3" spans="1:9" x14ac:dyDescent="0.25">
      <c r="A3" t="s">
        <v>5</v>
      </c>
      <c r="B3" t="s">
        <v>6</v>
      </c>
      <c r="C3">
        <v>23662.2</v>
      </c>
      <c r="D3">
        <v>2709.22</v>
      </c>
      <c r="G3" t="s">
        <v>3</v>
      </c>
      <c r="H3">
        <v>2.2396500000000001</v>
      </c>
      <c r="I3">
        <v>1.08483</v>
      </c>
    </row>
    <row r="4" spans="1:9" x14ac:dyDescent="0.25">
      <c r="A4" t="s">
        <v>4</v>
      </c>
      <c r="B4" t="s">
        <v>6</v>
      </c>
      <c r="C4">
        <v>1.65038</v>
      </c>
      <c r="D4">
        <v>1.0179400000000001</v>
      </c>
      <c r="G4" t="s">
        <v>3</v>
      </c>
      <c r="H4">
        <v>405.779</v>
      </c>
      <c r="I4">
        <v>17.374600000000001</v>
      </c>
    </row>
    <row r="5" spans="1:9" x14ac:dyDescent="0.25">
      <c r="A5" t="s">
        <v>0</v>
      </c>
      <c r="B5" t="s">
        <v>6</v>
      </c>
      <c r="C5">
        <v>515.53200000000004</v>
      </c>
      <c r="D5">
        <v>59.026299999999999</v>
      </c>
      <c r="G5" t="s">
        <v>3</v>
      </c>
      <c r="H5">
        <v>19278.8</v>
      </c>
      <c r="I5">
        <v>825.47699999999998</v>
      </c>
    </row>
    <row r="6" spans="1:9" x14ac:dyDescent="0.25">
      <c r="A6" t="s">
        <v>7</v>
      </c>
      <c r="C6">
        <v>3289.04</v>
      </c>
      <c r="D6">
        <v>376.58199999999999</v>
      </c>
      <c r="G6" t="s">
        <v>13</v>
      </c>
      <c r="H6">
        <v>1696.41</v>
      </c>
      <c r="I6">
        <v>305.97699999999998</v>
      </c>
    </row>
    <row r="7" spans="1:9" x14ac:dyDescent="0.25">
      <c r="A7" t="s">
        <v>8</v>
      </c>
      <c r="C7">
        <v>0.17116400000000001</v>
      </c>
      <c r="D7" s="1">
        <v>6.8281099999999996E-18</v>
      </c>
      <c r="G7" t="s">
        <v>10</v>
      </c>
      <c r="H7">
        <v>0.58202799999999999</v>
      </c>
      <c r="I7">
        <v>8.7892499999999998E-2</v>
      </c>
    </row>
    <row r="8" spans="1:9" x14ac:dyDescent="0.25">
      <c r="A8" t="s">
        <v>9</v>
      </c>
      <c r="C8">
        <v>0.62481900000000001</v>
      </c>
      <c r="D8">
        <v>1.09639E-2</v>
      </c>
      <c r="G8" t="s">
        <v>7</v>
      </c>
      <c r="H8">
        <v>3662.98</v>
      </c>
      <c r="I8">
        <v>156.84100000000001</v>
      </c>
    </row>
    <row r="9" spans="1:9" x14ac:dyDescent="0.25">
      <c r="A9" t="s">
        <v>10</v>
      </c>
      <c r="C9">
        <v>0.32719399999999998</v>
      </c>
      <c r="D9">
        <v>7.0646500000000001E-2</v>
      </c>
      <c r="G9" t="s">
        <v>8</v>
      </c>
      <c r="H9">
        <v>0.22025900000000001</v>
      </c>
      <c r="I9" s="1">
        <v>6.4107699999999998E-18</v>
      </c>
    </row>
    <row r="10" spans="1:9" x14ac:dyDescent="0.25">
      <c r="A10" s="2" t="s">
        <v>11</v>
      </c>
      <c r="B10" s="2"/>
      <c r="C10" s="2">
        <f>C9/C8</f>
        <v>0.52366205253041276</v>
      </c>
      <c r="D10" s="2"/>
      <c r="G10" t="s">
        <v>9</v>
      </c>
      <c r="H10">
        <v>0.53181</v>
      </c>
      <c r="I10">
        <v>5.39187E-3</v>
      </c>
    </row>
    <row r="11" spans="1:9" x14ac:dyDescent="0.25">
      <c r="A11" s="2" t="s">
        <v>12</v>
      </c>
      <c r="B11" s="2"/>
      <c r="C11" s="2">
        <f>C12/C6</f>
        <v>1.0486524943448545</v>
      </c>
      <c r="D11" s="2"/>
      <c r="G11" s="2" t="s">
        <v>14</v>
      </c>
      <c r="H11" s="2">
        <f>H7/H10</f>
        <v>1.0944284612925668</v>
      </c>
    </row>
    <row r="12" spans="1:9" x14ac:dyDescent="0.25">
      <c r="A12" t="s">
        <v>13</v>
      </c>
      <c r="C12">
        <v>3449.06</v>
      </c>
      <c r="D12">
        <v>842.66600000000005</v>
      </c>
      <c r="G12" s="2" t="s">
        <v>12</v>
      </c>
      <c r="H12" s="2">
        <f>H6/H8</f>
        <v>0.46312292177407466</v>
      </c>
    </row>
    <row r="21" spans="1:6" x14ac:dyDescent="0.25">
      <c r="A21" t="s">
        <v>37</v>
      </c>
      <c r="B21" t="s">
        <v>35</v>
      </c>
    </row>
    <row r="22" spans="1:6" x14ac:dyDescent="0.25">
      <c r="B22">
        <f>230.5*(1-EXP(-0.246*(0.5+1.24)))</f>
        <v>80.263478469944317</v>
      </c>
    </row>
    <row r="23" spans="1:6" x14ac:dyDescent="0.25">
      <c r="A23" t="s">
        <v>38</v>
      </c>
      <c r="B23" t="s">
        <v>36</v>
      </c>
    </row>
    <row r="24" spans="1:6" x14ac:dyDescent="0.25">
      <c r="B24">
        <f>208.9*(1-EXP(-0.271*(0.5+1.37)))</f>
        <v>83.050635920809924</v>
      </c>
      <c r="E24" t="s">
        <v>197</v>
      </c>
      <c r="F24" t="s">
        <v>198</v>
      </c>
    </row>
    <row r="25" spans="1:6" x14ac:dyDescent="0.25">
      <c r="E25">
        <v>0</v>
      </c>
      <c r="F25">
        <v>0</v>
      </c>
    </row>
    <row r="26" spans="1:6" x14ac:dyDescent="0.25">
      <c r="E26">
        <v>0.5</v>
      </c>
      <c r="F26">
        <v>83</v>
      </c>
    </row>
    <row r="34" spans="1:159" x14ac:dyDescent="0.25">
      <c r="A34" t="s">
        <v>20</v>
      </c>
      <c r="B34" t="s">
        <v>27</v>
      </c>
      <c r="C34" t="s">
        <v>31</v>
      </c>
      <c r="D34" t="s">
        <v>28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46</v>
      </c>
      <c r="M34" t="s">
        <v>47</v>
      </c>
      <c r="N34" t="s">
        <v>48</v>
      </c>
      <c r="O34" t="s">
        <v>49</v>
      </c>
      <c r="P34" t="s">
        <v>50</v>
      </c>
      <c r="Q34" t="s">
        <v>51</v>
      </c>
      <c r="R34" t="s">
        <v>52</v>
      </c>
      <c r="S34" t="s">
        <v>53</v>
      </c>
      <c r="T34" t="s">
        <v>54</v>
      </c>
      <c r="U34" t="s">
        <v>55</v>
      </c>
      <c r="V34" t="s">
        <v>56</v>
      </c>
      <c r="W34" t="s">
        <v>57</v>
      </c>
      <c r="X34" t="s">
        <v>58</v>
      </c>
      <c r="Y34" t="s">
        <v>59</v>
      </c>
      <c r="Z34" t="s">
        <v>60</v>
      </c>
      <c r="AA34" t="s">
        <v>61</v>
      </c>
      <c r="AB34" t="s">
        <v>62</v>
      </c>
      <c r="AC34" t="s">
        <v>63</v>
      </c>
      <c r="AD34" t="s">
        <v>64</v>
      </c>
      <c r="AE34" t="s">
        <v>65</v>
      </c>
      <c r="AF34" t="s">
        <v>66</v>
      </c>
      <c r="AG34" t="s">
        <v>67</v>
      </c>
      <c r="AH34" t="s">
        <v>68</v>
      </c>
      <c r="AI34" t="s">
        <v>69</v>
      </c>
      <c r="AJ34" t="s">
        <v>70</v>
      </c>
      <c r="AK34" t="s">
        <v>71</v>
      </c>
      <c r="AL34" t="s">
        <v>72</v>
      </c>
      <c r="AM34" t="s">
        <v>73</v>
      </c>
      <c r="AN34" t="s">
        <v>74</v>
      </c>
      <c r="AO34" t="s">
        <v>75</v>
      </c>
      <c r="AP34" t="s">
        <v>76</v>
      </c>
      <c r="AQ34" t="s">
        <v>77</v>
      </c>
      <c r="AR34" t="s">
        <v>78</v>
      </c>
      <c r="AS34" t="s">
        <v>79</v>
      </c>
      <c r="AT34" t="s">
        <v>80</v>
      </c>
      <c r="AU34" t="s">
        <v>81</v>
      </c>
      <c r="AV34" t="s">
        <v>82</v>
      </c>
      <c r="AW34" t="s">
        <v>83</v>
      </c>
      <c r="AX34" t="s">
        <v>84</v>
      </c>
      <c r="AY34" t="s">
        <v>85</v>
      </c>
      <c r="AZ34" t="s">
        <v>86</v>
      </c>
      <c r="BA34" t="s">
        <v>87</v>
      </c>
      <c r="BB34" t="s">
        <v>88</v>
      </c>
      <c r="BC34" t="s">
        <v>89</v>
      </c>
      <c r="BD34" t="s">
        <v>90</v>
      </c>
      <c r="BE34" t="s">
        <v>91</v>
      </c>
      <c r="BF34" t="s">
        <v>92</v>
      </c>
      <c r="BG34" t="s">
        <v>93</v>
      </c>
      <c r="BH34" t="s">
        <v>94</v>
      </c>
      <c r="BI34" t="s">
        <v>95</v>
      </c>
      <c r="BJ34" t="s">
        <v>96</v>
      </c>
      <c r="BK34" t="s">
        <v>97</v>
      </c>
      <c r="BL34" t="s">
        <v>98</v>
      </c>
      <c r="BM34" t="s">
        <v>99</v>
      </c>
      <c r="BN34" t="s">
        <v>100</v>
      </c>
      <c r="BO34" t="s">
        <v>101</v>
      </c>
      <c r="BP34" t="s">
        <v>102</v>
      </c>
      <c r="BQ34" t="s">
        <v>103</v>
      </c>
      <c r="BR34" t="s">
        <v>104</v>
      </c>
      <c r="BS34" t="s">
        <v>105</v>
      </c>
      <c r="BT34" t="s">
        <v>106</v>
      </c>
      <c r="BU34" t="s">
        <v>107</v>
      </c>
      <c r="BV34" t="s">
        <v>108</v>
      </c>
      <c r="BW34" t="s">
        <v>109</v>
      </c>
      <c r="BX34" t="s">
        <v>110</v>
      </c>
      <c r="BY34" t="s">
        <v>111</v>
      </c>
      <c r="BZ34" t="s">
        <v>112</v>
      </c>
      <c r="CA34" t="s">
        <v>113</v>
      </c>
      <c r="CB34" t="s">
        <v>114</v>
      </c>
      <c r="CC34" t="s">
        <v>115</v>
      </c>
      <c r="CD34" t="s">
        <v>116</v>
      </c>
      <c r="CE34" t="s">
        <v>117</v>
      </c>
      <c r="CF34" t="s">
        <v>118</v>
      </c>
      <c r="CG34" t="s">
        <v>119</v>
      </c>
      <c r="CH34" t="s">
        <v>120</v>
      </c>
      <c r="CI34" t="s">
        <v>121</v>
      </c>
      <c r="CJ34" t="s">
        <v>122</v>
      </c>
      <c r="CK34" t="s">
        <v>123</v>
      </c>
      <c r="CL34" t="s">
        <v>124</v>
      </c>
      <c r="CM34" t="s">
        <v>125</v>
      </c>
      <c r="CN34" t="s">
        <v>126</v>
      </c>
      <c r="CO34" t="s">
        <v>127</v>
      </c>
      <c r="CP34" t="s">
        <v>128</v>
      </c>
      <c r="CQ34" t="s">
        <v>129</v>
      </c>
      <c r="CR34" t="s">
        <v>130</v>
      </c>
      <c r="CS34" t="s">
        <v>131</v>
      </c>
      <c r="CT34" t="s">
        <v>132</v>
      </c>
      <c r="CU34" t="s">
        <v>133</v>
      </c>
      <c r="CV34" t="s">
        <v>134</v>
      </c>
      <c r="CW34" t="s">
        <v>135</v>
      </c>
      <c r="CX34" t="s">
        <v>136</v>
      </c>
      <c r="CY34" t="s">
        <v>137</v>
      </c>
      <c r="CZ34" t="s">
        <v>138</v>
      </c>
      <c r="DA34" t="s">
        <v>139</v>
      </c>
      <c r="DB34" t="s">
        <v>140</v>
      </c>
      <c r="DC34" t="s">
        <v>141</v>
      </c>
      <c r="DD34" t="s">
        <v>142</v>
      </c>
      <c r="DE34" t="s">
        <v>143</v>
      </c>
      <c r="DF34" t="s">
        <v>144</v>
      </c>
      <c r="DG34" t="s">
        <v>145</v>
      </c>
      <c r="DH34" t="s">
        <v>146</v>
      </c>
      <c r="DI34" t="s">
        <v>147</v>
      </c>
      <c r="DJ34" t="s">
        <v>148</v>
      </c>
      <c r="DK34" t="s">
        <v>149</v>
      </c>
      <c r="DL34" t="s">
        <v>150</v>
      </c>
      <c r="DM34" t="s">
        <v>151</v>
      </c>
      <c r="DN34" t="s">
        <v>152</v>
      </c>
      <c r="DO34" t="s">
        <v>153</v>
      </c>
      <c r="DP34" t="s">
        <v>154</v>
      </c>
      <c r="DQ34" t="s">
        <v>155</v>
      </c>
      <c r="DR34" t="s">
        <v>156</v>
      </c>
      <c r="DS34" t="s">
        <v>157</v>
      </c>
      <c r="DT34" t="s">
        <v>158</v>
      </c>
      <c r="DU34" t="s">
        <v>159</v>
      </c>
      <c r="DV34" t="s">
        <v>160</v>
      </c>
      <c r="DW34" t="s">
        <v>161</v>
      </c>
      <c r="DX34" t="s">
        <v>162</v>
      </c>
      <c r="DY34" t="s">
        <v>163</v>
      </c>
      <c r="DZ34" t="s">
        <v>164</v>
      </c>
      <c r="EA34" t="s">
        <v>165</v>
      </c>
      <c r="EB34" t="s">
        <v>166</v>
      </c>
      <c r="EC34" t="s">
        <v>167</v>
      </c>
      <c r="ED34" t="s">
        <v>168</v>
      </c>
      <c r="EE34" t="s">
        <v>169</v>
      </c>
      <c r="EF34" t="s">
        <v>170</v>
      </c>
      <c r="EG34" t="s">
        <v>171</v>
      </c>
      <c r="EH34" t="s">
        <v>172</v>
      </c>
      <c r="EI34" t="s">
        <v>173</v>
      </c>
      <c r="EJ34" t="s">
        <v>174</v>
      </c>
      <c r="EK34" t="s">
        <v>175</v>
      </c>
      <c r="EL34" t="s">
        <v>176</v>
      </c>
      <c r="EM34" t="s">
        <v>177</v>
      </c>
      <c r="EN34" t="s">
        <v>178</v>
      </c>
      <c r="EO34" t="s">
        <v>179</v>
      </c>
      <c r="EP34" t="s">
        <v>180</v>
      </c>
      <c r="EQ34" t="s">
        <v>181</v>
      </c>
      <c r="ER34" t="s">
        <v>182</v>
      </c>
      <c r="ES34" t="s">
        <v>183</v>
      </c>
      <c r="ET34" t="s">
        <v>184</v>
      </c>
      <c r="EU34" t="s">
        <v>185</v>
      </c>
      <c r="EV34" t="s">
        <v>186</v>
      </c>
      <c r="EW34" t="s">
        <v>187</v>
      </c>
      <c r="EX34" t="s">
        <v>188</v>
      </c>
      <c r="EY34" t="s">
        <v>189</v>
      </c>
      <c r="EZ34" t="s">
        <v>190</v>
      </c>
      <c r="FA34" t="s">
        <v>191</v>
      </c>
      <c r="FB34" t="s">
        <v>192</v>
      </c>
      <c r="FC34" t="s">
        <v>193</v>
      </c>
    </row>
    <row r="35" spans="1:159" x14ac:dyDescent="0.25">
      <c r="A35">
        <v>1</v>
      </c>
      <c r="B35">
        <v>1974</v>
      </c>
      <c r="C35" t="s">
        <v>196</v>
      </c>
      <c r="D35">
        <v>1</v>
      </c>
      <c r="E35">
        <v>109607</v>
      </c>
      <c r="F35">
        <v>109607</v>
      </c>
      <c r="G35" t="s">
        <v>194</v>
      </c>
      <c r="H35">
        <v>0</v>
      </c>
      <c r="I35" t="s">
        <v>194</v>
      </c>
      <c r="J35">
        <v>70010.2</v>
      </c>
      <c r="K35">
        <v>39596.6</v>
      </c>
      <c r="L35">
        <v>1189.19</v>
      </c>
      <c r="M35">
        <v>1023.57</v>
      </c>
      <c r="N35">
        <v>2439.69</v>
      </c>
      <c r="O35">
        <v>2439.69</v>
      </c>
      <c r="P35">
        <v>2439.69</v>
      </c>
      <c r="Q35">
        <v>30.019500000000001</v>
      </c>
      <c r="R35">
        <v>30.019500000000001</v>
      </c>
      <c r="S35">
        <v>30.019500000000001</v>
      </c>
      <c r="T35">
        <v>30</v>
      </c>
      <c r="U35">
        <v>0.125945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 t="s">
        <v>194</v>
      </c>
      <c r="FC35" t="s">
        <v>195</v>
      </c>
    </row>
    <row r="36" spans="1:159" x14ac:dyDescent="0.25">
      <c r="A36">
        <v>1</v>
      </c>
      <c r="B36">
        <v>1974</v>
      </c>
      <c r="C36" t="s">
        <v>196</v>
      </c>
      <c r="D36">
        <v>2</v>
      </c>
      <c r="E36">
        <v>110115</v>
      </c>
      <c r="F36">
        <v>110115</v>
      </c>
      <c r="G36">
        <v>50372.2</v>
      </c>
      <c r="H36">
        <v>0</v>
      </c>
      <c r="I36">
        <v>50372.2</v>
      </c>
      <c r="J36">
        <v>70296.7</v>
      </c>
      <c r="K36">
        <v>39818.300000000003</v>
      </c>
      <c r="L36">
        <v>1088.8800000000001</v>
      </c>
      <c r="M36">
        <v>919.54</v>
      </c>
      <c r="N36">
        <v>2414.73</v>
      </c>
      <c r="O36">
        <v>2414.73</v>
      </c>
      <c r="P36">
        <v>2414.73</v>
      </c>
      <c r="Q36">
        <v>30.020700000000001</v>
      </c>
      <c r="R36">
        <v>30.020700000000001</v>
      </c>
      <c r="S36">
        <v>30.020700000000001</v>
      </c>
      <c r="T36">
        <v>30</v>
      </c>
      <c r="U36">
        <v>0.12472900000000001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56044.1</v>
      </c>
      <c r="FC36" t="s">
        <v>195</v>
      </c>
    </row>
    <row r="37" spans="1:159" x14ac:dyDescent="0.25">
      <c r="A37">
        <v>1</v>
      </c>
      <c r="B37">
        <v>1974</v>
      </c>
      <c r="C37" t="s">
        <v>196</v>
      </c>
      <c r="D37">
        <v>3</v>
      </c>
      <c r="E37">
        <v>112210</v>
      </c>
      <c r="F37">
        <v>112183</v>
      </c>
      <c r="G37" t="s">
        <v>194</v>
      </c>
      <c r="H37">
        <v>0</v>
      </c>
      <c r="I37" t="s">
        <v>194</v>
      </c>
      <c r="J37">
        <v>71298.399999999994</v>
      </c>
      <c r="K37">
        <v>40884.9</v>
      </c>
      <c r="L37">
        <v>995.76099999999997</v>
      </c>
      <c r="M37">
        <v>824.79200000000003</v>
      </c>
      <c r="N37">
        <v>2384.5700000000002</v>
      </c>
      <c r="O37">
        <v>2384.5700000000002</v>
      </c>
      <c r="P37">
        <v>2384.5700000000002</v>
      </c>
      <c r="Q37">
        <v>30.0214</v>
      </c>
      <c r="R37">
        <v>30.0214</v>
      </c>
      <c r="S37">
        <v>30.0214</v>
      </c>
      <c r="T37">
        <v>30</v>
      </c>
      <c r="U37">
        <v>0.122116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 t="s">
        <v>194</v>
      </c>
      <c r="FC37" t="s">
        <v>195</v>
      </c>
    </row>
    <row r="38" spans="1:159" x14ac:dyDescent="0.25">
      <c r="A38">
        <v>1</v>
      </c>
      <c r="B38">
        <v>1974</v>
      </c>
      <c r="C38" t="s">
        <v>196</v>
      </c>
      <c r="D38">
        <v>4</v>
      </c>
      <c r="E38">
        <v>110610</v>
      </c>
      <c r="F38">
        <v>110155</v>
      </c>
      <c r="G38" t="s">
        <v>194</v>
      </c>
      <c r="H38">
        <v>0</v>
      </c>
      <c r="I38" t="s">
        <v>194</v>
      </c>
      <c r="J38">
        <v>70325.8</v>
      </c>
      <c r="K38">
        <v>39828.699999999997</v>
      </c>
      <c r="L38">
        <v>909.36599999999999</v>
      </c>
      <c r="M38">
        <v>738.46400000000006</v>
      </c>
      <c r="N38">
        <v>2414.3000000000002</v>
      </c>
      <c r="O38">
        <v>2414.3000000000002</v>
      </c>
      <c r="P38">
        <v>2414.3000000000002</v>
      </c>
      <c r="Q38">
        <v>30.0228</v>
      </c>
      <c r="R38">
        <v>30.0228</v>
      </c>
      <c r="S38">
        <v>30.0228</v>
      </c>
      <c r="T38">
        <v>30</v>
      </c>
      <c r="U38">
        <v>0.124016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 t="s">
        <v>194</v>
      </c>
      <c r="FC38" t="s">
        <v>195</v>
      </c>
    </row>
    <row r="39" spans="1:159" x14ac:dyDescent="0.25">
      <c r="O39">
        <f>SUM(O35:O38)</f>
        <v>9653.2900000000009</v>
      </c>
    </row>
    <row r="40" spans="1:159" x14ac:dyDescent="0.25">
      <c r="C40" t="s">
        <v>199</v>
      </c>
      <c r="E40" t="s">
        <v>200</v>
      </c>
    </row>
    <row r="41" spans="1:159" x14ac:dyDescent="0.25">
      <c r="C41" t="s">
        <v>38</v>
      </c>
      <c r="D41" t="s">
        <v>37</v>
      </c>
      <c r="E41" t="s">
        <v>38</v>
      </c>
      <c r="F41" t="s">
        <v>37</v>
      </c>
    </row>
    <row r="42" spans="1:159" x14ac:dyDescent="0.25">
      <c r="B42">
        <v>0</v>
      </c>
      <c r="C42">
        <f>166*B42</f>
        <v>0</v>
      </c>
      <c r="D42">
        <v>0</v>
      </c>
      <c r="E42">
        <v>0</v>
      </c>
      <c r="F42">
        <v>0</v>
      </c>
    </row>
    <row r="43" spans="1:159" x14ac:dyDescent="0.25">
      <c r="B43">
        <v>0.25</v>
      </c>
      <c r="C43">
        <f t="shared" ref="C43:C44" si="0">166*B43</f>
        <v>41.5</v>
      </c>
      <c r="D43">
        <v>40.1</v>
      </c>
      <c r="E43">
        <f>E46*0.25</f>
        <v>24.75</v>
      </c>
      <c r="F43">
        <f>F46*0.25</f>
        <v>24.425000000000001</v>
      </c>
    </row>
    <row r="44" spans="1:159" x14ac:dyDescent="0.25">
      <c r="B44" s="2">
        <v>0.5</v>
      </c>
      <c r="C44" s="2">
        <v>83.1</v>
      </c>
      <c r="D44" s="2">
        <v>80.2</v>
      </c>
      <c r="E44" s="2">
        <f>E46*0.5</f>
        <v>49.5</v>
      </c>
      <c r="F44" s="2">
        <f>F46*0.5</f>
        <v>48.85</v>
      </c>
    </row>
    <row r="45" spans="1:159" x14ac:dyDescent="0.25">
      <c r="B45">
        <v>0.75</v>
      </c>
      <c r="C45">
        <f>208.9*(1-EXP(-0.271*(B45+1.37)))</f>
        <v>91.294515819804801</v>
      </c>
      <c r="D45">
        <f>230.5*(1-EXP(-0.246*(B45+1.24)))</f>
        <v>89.224644421567035</v>
      </c>
      <c r="E45">
        <f>E46*B45</f>
        <v>74.25</v>
      </c>
      <c r="F45">
        <f>F46*0.75</f>
        <v>73.275000000000006</v>
      </c>
    </row>
    <row r="46" spans="1:159" x14ac:dyDescent="0.25">
      <c r="B46">
        <v>1</v>
      </c>
      <c r="C46">
        <f t="shared" ref="C46:E60" si="1">208.9*(1-EXP(-0.271*(B46+1.37)))</f>
        <v>98.998372681843477</v>
      </c>
      <c r="D46">
        <f t="shared" ref="D46:D60" si="2">230.5*(1-EXP(-0.246*(B46+1.24)))</f>
        <v>97.651303221435342</v>
      </c>
      <c r="E46">
        <v>99</v>
      </c>
      <c r="F46">
        <v>97.7</v>
      </c>
    </row>
    <row r="47" spans="1:159" x14ac:dyDescent="0.25">
      <c r="B47">
        <v>2</v>
      </c>
      <c r="C47">
        <f t="shared" si="1"/>
        <v>125.08720602541226</v>
      </c>
      <c r="D47">
        <f t="shared" si="2"/>
        <v>126.62265143645465</v>
      </c>
      <c r="E47">
        <f>208.9*(1-EXP(-0.271*(B47+1.37)))</f>
        <v>125.08720602541226</v>
      </c>
      <c r="F47">
        <f>230.5*(1-EXP(-0.246*(B47+1.24)))</f>
        <v>126.62265143645465</v>
      </c>
    </row>
    <row r="48" spans="1:159" x14ac:dyDescent="0.25">
      <c r="B48">
        <v>3</v>
      </c>
      <c r="C48">
        <f t="shared" si="1"/>
        <v>144.98298070518032</v>
      </c>
      <c r="D48">
        <f t="shared" si="2"/>
        <v>149.27599249183328</v>
      </c>
      <c r="E48">
        <f t="shared" ref="E48:E60" si="3">208.9*(1-EXP(-0.271*(B48+1.37)))</f>
        <v>144.98298070518032</v>
      </c>
      <c r="F48">
        <f t="shared" ref="F48:F60" si="4">230.5*(1-EXP(-0.246*(B48+1.24)))</f>
        <v>149.27599249183328</v>
      </c>
    </row>
    <row r="49" spans="2:6" x14ac:dyDescent="0.25">
      <c r="B49">
        <v>4</v>
      </c>
      <c r="C49">
        <f t="shared" si="1"/>
        <v>160.15582668472967</v>
      </c>
      <c r="D49">
        <f t="shared" si="2"/>
        <v>166.98914333185061</v>
      </c>
      <c r="E49">
        <f t="shared" si="3"/>
        <v>160.15582668472967</v>
      </c>
      <c r="F49">
        <f t="shared" si="4"/>
        <v>166.98914333185061</v>
      </c>
    </row>
    <row r="50" spans="2:6" x14ac:dyDescent="0.25">
      <c r="B50">
        <v>5</v>
      </c>
      <c r="C50">
        <f t="shared" si="1"/>
        <v>171.72688932614727</v>
      </c>
      <c r="D50">
        <f t="shared" si="2"/>
        <v>180.83944964711753</v>
      </c>
      <c r="E50">
        <f t="shared" si="3"/>
        <v>171.72688932614727</v>
      </c>
      <c r="F50">
        <f t="shared" si="4"/>
        <v>180.83944964711753</v>
      </c>
    </row>
    <row r="51" spans="2:6" x14ac:dyDescent="0.25">
      <c r="B51">
        <v>6</v>
      </c>
      <c r="C51">
        <f t="shared" si="1"/>
        <v>180.5511725774287</v>
      </c>
      <c r="D51">
        <f t="shared" si="2"/>
        <v>191.66931197705043</v>
      </c>
      <c r="E51">
        <f t="shared" si="3"/>
        <v>180.5511725774287</v>
      </c>
      <c r="F51">
        <f t="shared" si="4"/>
        <v>191.66931197705043</v>
      </c>
    </row>
    <row r="52" spans="2:6" x14ac:dyDescent="0.25">
      <c r="B52">
        <v>7</v>
      </c>
      <c r="C52">
        <f t="shared" si="1"/>
        <v>187.28071655380683</v>
      </c>
      <c r="D52">
        <f t="shared" si="2"/>
        <v>200.13742202570819</v>
      </c>
      <c r="E52">
        <f t="shared" si="3"/>
        <v>187.28071655380683</v>
      </c>
      <c r="F52">
        <f t="shared" si="4"/>
        <v>200.13742202570819</v>
      </c>
    </row>
    <row r="53" spans="2:6" x14ac:dyDescent="0.25">
      <c r="B53">
        <v>8</v>
      </c>
      <c r="C53">
        <f t="shared" si="1"/>
        <v>192.41277780347613</v>
      </c>
      <c r="D53">
        <f t="shared" si="2"/>
        <v>206.75882547586849</v>
      </c>
      <c r="E53">
        <f t="shared" si="3"/>
        <v>192.41277780347613</v>
      </c>
      <c r="F53">
        <f t="shared" si="4"/>
        <v>206.75882547586849</v>
      </c>
    </row>
    <row r="54" spans="2:6" x14ac:dyDescent="0.25">
      <c r="B54">
        <v>9</v>
      </c>
      <c r="C54">
        <f t="shared" si="1"/>
        <v>196.32657237303513</v>
      </c>
      <c r="D54">
        <f t="shared" si="2"/>
        <v>211.936247993747</v>
      </c>
      <c r="E54">
        <f t="shared" si="3"/>
        <v>196.32657237303513</v>
      </c>
      <c r="F54">
        <f t="shared" si="4"/>
        <v>211.936247993747</v>
      </c>
    </row>
    <row r="55" spans="2:6" x14ac:dyDescent="0.25">
      <c r="B55">
        <v>10</v>
      </c>
      <c r="C55">
        <f t="shared" si="1"/>
        <v>199.31129667532142</v>
      </c>
      <c r="D55">
        <f t="shared" si="2"/>
        <v>215.98458972830588</v>
      </c>
      <c r="E55">
        <f t="shared" si="3"/>
        <v>199.31129667532142</v>
      </c>
      <c r="F55">
        <f t="shared" si="4"/>
        <v>215.98458972830588</v>
      </c>
    </row>
    <row r="56" spans="2:6" x14ac:dyDescent="0.25">
      <c r="B56">
        <v>11</v>
      </c>
      <c r="C56">
        <f t="shared" si="1"/>
        <v>201.58749666546601</v>
      </c>
      <c r="D56">
        <f t="shared" si="2"/>
        <v>219.15007810465079</v>
      </c>
      <c r="E56">
        <f t="shared" si="3"/>
        <v>201.58749666546601</v>
      </c>
      <c r="F56">
        <f t="shared" si="4"/>
        <v>219.15007810465079</v>
      </c>
    </row>
    <row r="57" spans="2:6" x14ac:dyDescent="0.25">
      <c r="B57">
        <v>12</v>
      </c>
      <c r="C57">
        <f t="shared" si="1"/>
        <v>203.32336432706734</v>
      </c>
      <c r="D57">
        <f t="shared" si="2"/>
        <v>221.62524381885817</v>
      </c>
      <c r="E57">
        <f t="shared" si="3"/>
        <v>203.32336432706734</v>
      </c>
      <c r="F57">
        <f t="shared" si="4"/>
        <v>221.62524381885817</v>
      </c>
    </row>
    <row r="58" spans="2:6" x14ac:dyDescent="0.25">
      <c r="B58">
        <v>13</v>
      </c>
      <c r="C58">
        <f t="shared" si="1"/>
        <v>204.64716564138058</v>
      </c>
      <c r="D58">
        <f t="shared" si="2"/>
        <v>223.56063090117044</v>
      </c>
      <c r="E58">
        <f t="shared" si="3"/>
        <v>204.64716564138058</v>
      </c>
      <c r="F58">
        <f t="shared" si="4"/>
        <v>223.56063090117044</v>
      </c>
    </row>
    <row r="59" spans="2:6" x14ac:dyDescent="0.25">
      <c r="B59">
        <v>14</v>
      </c>
      <c r="C59">
        <f t="shared" si="1"/>
        <v>205.65671836163858</v>
      </c>
      <c r="D59">
        <f t="shared" si="2"/>
        <v>225.07395307466408</v>
      </c>
      <c r="E59">
        <f t="shared" si="3"/>
        <v>205.65671836163858</v>
      </c>
      <c r="F59">
        <f t="shared" si="4"/>
        <v>225.07395307466408</v>
      </c>
    </row>
    <row r="60" spans="2:6" x14ac:dyDescent="0.25">
      <c r="B60">
        <v>15</v>
      </c>
      <c r="C60">
        <f t="shared" si="1"/>
        <v>206.42661992009792</v>
      </c>
      <c r="D60">
        <f t="shared" si="2"/>
        <v>226.2572533155913</v>
      </c>
      <c r="E60">
        <f t="shared" si="3"/>
        <v>206.42661992009792</v>
      </c>
      <c r="F60">
        <f t="shared" si="4"/>
        <v>226.2572533155913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67"/>
  <sheetViews>
    <sheetView tabSelected="1" topLeftCell="A60" zoomScale="101" workbookViewId="0">
      <selection activeCell="A87" sqref="A87:AB167"/>
    </sheetView>
  </sheetViews>
  <sheetFormatPr defaultRowHeight="15" x14ac:dyDescent="0.25"/>
  <sheetData>
    <row r="1" spans="1:28" x14ac:dyDescent="0.25">
      <c r="A1">
        <v>2023</v>
      </c>
    </row>
    <row r="2" spans="1:28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</row>
    <row r="3" spans="1:28" x14ac:dyDescent="0.25">
      <c r="A3">
        <v>1</v>
      </c>
      <c r="B3">
        <v>1</v>
      </c>
      <c r="C3">
        <v>1</v>
      </c>
      <c r="D3">
        <v>3</v>
      </c>
      <c r="E3">
        <v>1</v>
      </c>
      <c r="F3">
        <v>1</v>
      </c>
      <c r="G3">
        <v>1</v>
      </c>
      <c r="H3">
        <v>2011</v>
      </c>
      <c r="I3">
        <v>1</v>
      </c>
      <c r="J3">
        <v>2011</v>
      </c>
      <c r="K3" t="s">
        <v>17</v>
      </c>
      <c r="L3" t="s">
        <v>18</v>
      </c>
      <c r="M3">
        <v>0</v>
      </c>
      <c r="N3">
        <v>3564.19</v>
      </c>
      <c r="O3">
        <v>996.53599999999994</v>
      </c>
      <c r="P3">
        <v>1350.61</v>
      </c>
      <c r="Q3">
        <v>573.71100000000001</v>
      </c>
      <c r="R3">
        <v>80.637200000000007</v>
      </c>
      <c r="S3">
        <v>57.481900000000003</v>
      </c>
      <c r="T3">
        <v>4.8931800000000001</v>
      </c>
      <c r="U3">
        <v>4.0181800000000001</v>
      </c>
      <c r="V3">
        <v>1.3825400000000001</v>
      </c>
      <c r="W3">
        <v>0.172961</v>
      </c>
      <c r="X3">
        <v>6.0994699999999999E-2</v>
      </c>
      <c r="Y3">
        <v>6.14447E-3</v>
      </c>
      <c r="Z3">
        <v>1.4201299999999999E-3</v>
      </c>
      <c r="AA3">
        <v>3.2688999999999998E-4</v>
      </c>
      <c r="AB3" s="1">
        <v>5.1226600000000002E-5</v>
      </c>
    </row>
    <row r="4" spans="1:28" x14ac:dyDescent="0.25">
      <c r="A4">
        <v>1</v>
      </c>
      <c r="B4">
        <v>1</v>
      </c>
      <c r="C4">
        <v>1</v>
      </c>
      <c r="D4">
        <v>3</v>
      </c>
      <c r="E4">
        <v>1</v>
      </c>
      <c r="F4">
        <v>1</v>
      </c>
      <c r="G4">
        <v>1</v>
      </c>
      <c r="H4">
        <v>2011</v>
      </c>
      <c r="I4">
        <v>1</v>
      </c>
      <c r="J4">
        <v>2011.12</v>
      </c>
      <c r="K4" t="s">
        <v>19</v>
      </c>
      <c r="L4" t="s">
        <v>18</v>
      </c>
      <c r="M4">
        <v>0</v>
      </c>
      <c r="N4">
        <v>3647.13</v>
      </c>
      <c r="O4">
        <v>934.94200000000001</v>
      </c>
      <c r="P4">
        <v>1176.33</v>
      </c>
      <c r="Q4">
        <v>482.887</v>
      </c>
      <c r="R4">
        <v>67.282799999999995</v>
      </c>
      <c r="S4">
        <v>48.079599999999999</v>
      </c>
      <c r="T4">
        <v>4.1141300000000003</v>
      </c>
      <c r="U4">
        <v>3.39534</v>
      </c>
      <c r="V4">
        <v>1.17299</v>
      </c>
      <c r="W4">
        <v>0.147202</v>
      </c>
      <c r="X4">
        <v>5.2032500000000002E-2</v>
      </c>
      <c r="Y4">
        <v>5.2508299999999997E-3</v>
      </c>
      <c r="Z4">
        <v>1.2151799999999999E-3</v>
      </c>
      <c r="AA4">
        <v>2.7998999999999998E-4</v>
      </c>
      <c r="AB4" s="1">
        <v>4.3936700000000002E-5</v>
      </c>
    </row>
    <row r="5" spans="1:28" x14ac:dyDescent="0.25">
      <c r="A5">
        <v>1</v>
      </c>
      <c r="B5">
        <v>1</v>
      </c>
      <c r="C5">
        <v>1</v>
      </c>
      <c r="D5">
        <v>3</v>
      </c>
      <c r="E5">
        <v>1</v>
      </c>
      <c r="F5">
        <v>1</v>
      </c>
      <c r="G5">
        <v>1</v>
      </c>
      <c r="H5">
        <v>2011</v>
      </c>
      <c r="I5">
        <v>2</v>
      </c>
      <c r="J5">
        <v>2011.25</v>
      </c>
      <c r="K5" t="s">
        <v>17</v>
      </c>
      <c r="L5" t="s">
        <v>18</v>
      </c>
      <c r="M5">
        <v>0</v>
      </c>
      <c r="N5">
        <v>3710.03</v>
      </c>
      <c r="O5">
        <v>874.45299999999997</v>
      </c>
      <c r="P5">
        <v>1022.66</v>
      </c>
      <c r="Q5">
        <v>405.95299999999997</v>
      </c>
      <c r="R5">
        <v>56.093200000000003</v>
      </c>
      <c r="S5">
        <v>40.191400000000002</v>
      </c>
      <c r="T5">
        <v>3.45764</v>
      </c>
      <c r="U5">
        <v>2.8681800000000002</v>
      </c>
      <c r="V5">
        <v>0.99498200000000003</v>
      </c>
      <c r="W5">
        <v>0.12526000000000001</v>
      </c>
      <c r="X5">
        <v>4.43823E-2</v>
      </c>
      <c r="Y5">
        <v>4.4868E-3</v>
      </c>
      <c r="Z5">
        <v>1.0397500000000001E-3</v>
      </c>
      <c r="AA5">
        <v>2.3980900000000001E-4</v>
      </c>
      <c r="AB5" s="1">
        <v>3.7683399999999999E-5</v>
      </c>
    </row>
    <row r="6" spans="1:28" x14ac:dyDescent="0.25">
      <c r="A6">
        <v>1</v>
      </c>
      <c r="B6">
        <v>1</v>
      </c>
      <c r="C6">
        <v>1</v>
      </c>
      <c r="D6">
        <v>3</v>
      </c>
      <c r="E6">
        <v>1</v>
      </c>
      <c r="F6">
        <v>1</v>
      </c>
      <c r="G6">
        <v>1</v>
      </c>
      <c r="H6">
        <v>2011</v>
      </c>
      <c r="I6">
        <v>2</v>
      </c>
      <c r="J6">
        <v>2011.38</v>
      </c>
      <c r="K6" t="s">
        <v>19</v>
      </c>
      <c r="L6" t="s">
        <v>18</v>
      </c>
      <c r="M6">
        <v>0</v>
      </c>
      <c r="N6">
        <v>3748.55</v>
      </c>
      <c r="O6">
        <v>832.75900000000001</v>
      </c>
      <c r="P6">
        <v>929.64499999999998</v>
      </c>
      <c r="Q6">
        <v>359.35300000000001</v>
      </c>
      <c r="R6">
        <v>48.993000000000002</v>
      </c>
      <c r="S6">
        <v>34.925600000000003</v>
      </c>
      <c r="T6">
        <v>3.0005199999999999</v>
      </c>
      <c r="U6">
        <v>2.4892799999999999</v>
      </c>
      <c r="V6">
        <v>0.86407999999999996</v>
      </c>
      <c r="W6">
        <v>0.10886</v>
      </c>
      <c r="X6">
        <v>3.8597300000000001E-2</v>
      </c>
      <c r="Y6">
        <v>3.9042199999999999E-3</v>
      </c>
      <c r="Z6">
        <v>9.05173E-4</v>
      </c>
      <c r="AA6">
        <v>2.08848E-4</v>
      </c>
      <c r="AB6" s="1">
        <v>3.2836400000000003E-5</v>
      </c>
    </row>
    <row r="7" spans="1:28" x14ac:dyDescent="0.25">
      <c r="A7">
        <v>1</v>
      </c>
      <c r="B7">
        <v>1</v>
      </c>
      <c r="C7">
        <v>1</v>
      </c>
      <c r="D7">
        <v>3</v>
      </c>
      <c r="E7">
        <v>1</v>
      </c>
      <c r="F7">
        <v>1</v>
      </c>
      <c r="G7">
        <v>1</v>
      </c>
      <c r="H7">
        <v>2011</v>
      </c>
      <c r="I7">
        <v>3</v>
      </c>
      <c r="J7">
        <v>2011.5</v>
      </c>
      <c r="K7" t="s">
        <v>17</v>
      </c>
      <c r="L7" t="s">
        <v>18</v>
      </c>
      <c r="M7">
        <v>3.0920800000000002</v>
      </c>
      <c r="N7">
        <v>3768.82</v>
      </c>
      <c r="O7">
        <v>790.92700000000002</v>
      </c>
      <c r="P7">
        <v>843.70399999999995</v>
      </c>
      <c r="Q7">
        <v>317.755</v>
      </c>
      <c r="R7">
        <v>42.758800000000001</v>
      </c>
      <c r="S7">
        <v>30.333200000000001</v>
      </c>
      <c r="T7">
        <v>2.6028099999999998</v>
      </c>
      <c r="U7">
        <v>2.15984</v>
      </c>
      <c r="V7">
        <v>0.75025200000000003</v>
      </c>
      <c r="W7">
        <v>9.45936E-2</v>
      </c>
      <c r="X7">
        <v>3.3563000000000003E-2</v>
      </c>
      <c r="Y7">
        <v>3.39704E-3</v>
      </c>
      <c r="Z7">
        <v>7.8797199999999996E-4</v>
      </c>
      <c r="AA7">
        <v>1.8187800000000001E-4</v>
      </c>
      <c r="AB7" s="1">
        <v>2.8608299999999998E-5</v>
      </c>
    </row>
    <row r="8" spans="1:28" x14ac:dyDescent="0.25">
      <c r="A8">
        <v>1</v>
      </c>
      <c r="B8">
        <v>1</v>
      </c>
      <c r="C8">
        <v>1</v>
      </c>
      <c r="D8">
        <v>3</v>
      </c>
      <c r="E8">
        <v>1</v>
      </c>
      <c r="F8">
        <v>1</v>
      </c>
      <c r="G8">
        <v>1</v>
      </c>
      <c r="H8">
        <v>2011</v>
      </c>
      <c r="I8">
        <v>3</v>
      </c>
      <c r="J8">
        <v>2011.62</v>
      </c>
      <c r="K8" t="s">
        <v>19</v>
      </c>
      <c r="L8" t="s">
        <v>18</v>
      </c>
      <c r="M8">
        <v>81.859399999999994</v>
      </c>
      <c r="N8">
        <v>3697.76</v>
      </c>
      <c r="O8">
        <v>730.57899999999995</v>
      </c>
      <c r="P8">
        <v>751.96100000000001</v>
      </c>
      <c r="Q8">
        <v>278.17</v>
      </c>
      <c r="R8">
        <v>37.050800000000002</v>
      </c>
      <c r="S8">
        <v>26.143999999999998</v>
      </c>
      <c r="T8">
        <v>2.2366999999999999</v>
      </c>
      <c r="U8">
        <v>1.8527800000000001</v>
      </c>
      <c r="V8">
        <v>0.64289300000000005</v>
      </c>
      <c r="W8">
        <v>8.1000900000000001E-2</v>
      </c>
      <c r="X8">
        <v>2.87269E-2</v>
      </c>
      <c r="Y8">
        <v>2.9066500000000002E-3</v>
      </c>
      <c r="Z8">
        <v>6.7407600000000002E-4</v>
      </c>
      <c r="AA8">
        <v>1.5556500000000001E-4</v>
      </c>
      <c r="AB8" s="1">
        <v>2.4464199999999999E-5</v>
      </c>
    </row>
    <row r="9" spans="1:28" x14ac:dyDescent="0.25">
      <c r="A9">
        <v>1</v>
      </c>
      <c r="B9">
        <v>1</v>
      </c>
      <c r="C9">
        <v>1</v>
      </c>
      <c r="D9">
        <v>3</v>
      </c>
      <c r="E9">
        <v>1</v>
      </c>
      <c r="F9">
        <v>1</v>
      </c>
      <c r="G9">
        <v>1</v>
      </c>
      <c r="H9">
        <v>2011</v>
      </c>
      <c r="I9">
        <v>4</v>
      </c>
      <c r="J9">
        <v>2011.75</v>
      </c>
      <c r="K9" t="s">
        <v>17</v>
      </c>
      <c r="L9" t="s">
        <v>18</v>
      </c>
      <c r="M9">
        <v>420.11500000000001</v>
      </c>
      <c r="N9">
        <v>3612.91</v>
      </c>
      <c r="O9">
        <v>673.25</v>
      </c>
      <c r="P9">
        <v>669.20699999999999</v>
      </c>
      <c r="Q9">
        <v>243.274</v>
      </c>
      <c r="R9">
        <v>32.082299999999996</v>
      </c>
      <c r="S9">
        <v>22.522099999999998</v>
      </c>
      <c r="T9">
        <v>1.9214</v>
      </c>
      <c r="U9">
        <v>1.5889800000000001</v>
      </c>
      <c r="V9">
        <v>0.55079699999999998</v>
      </c>
      <c r="W9">
        <v>6.9352499999999997E-2</v>
      </c>
      <c r="X9">
        <v>2.45854E-2</v>
      </c>
      <c r="Y9">
        <v>2.4868799999999999E-3</v>
      </c>
      <c r="Z9">
        <v>5.7661400000000003E-4</v>
      </c>
      <c r="AA9">
        <v>1.3305399999999999E-4</v>
      </c>
      <c r="AB9" s="1">
        <v>2.092E-5</v>
      </c>
    </row>
    <row r="10" spans="1:28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1</v>
      </c>
      <c r="G10">
        <v>1</v>
      </c>
      <c r="H10">
        <v>2011</v>
      </c>
      <c r="I10">
        <v>4</v>
      </c>
      <c r="J10">
        <v>2011.88</v>
      </c>
      <c r="K10" t="s">
        <v>19</v>
      </c>
      <c r="L10" t="s">
        <v>18</v>
      </c>
      <c r="M10">
        <v>1179.6199999999999</v>
      </c>
      <c r="N10">
        <v>3479.04</v>
      </c>
      <c r="O10">
        <v>608.21900000000005</v>
      </c>
      <c r="P10">
        <v>585.35900000000004</v>
      </c>
      <c r="Q10">
        <v>210.53899999999999</v>
      </c>
      <c r="R10">
        <v>27.671500000000002</v>
      </c>
      <c r="S10">
        <v>19.421900000000001</v>
      </c>
      <c r="T10">
        <v>1.6579299999999999</v>
      </c>
      <c r="U10">
        <v>1.3720399999999999</v>
      </c>
      <c r="V10">
        <v>0.47587600000000002</v>
      </c>
      <c r="W10">
        <v>5.9946699999999999E-2</v>
      </c>
      <c r="X10">
        <v>2.1258599999999999E-2</v>
      </c>
      <c r="Y10">
        <v>2.15095E-3</v>
      </c>
      <c r="Z10">
        <v>4.9882599999999996E-4</v>
      </c>
      <c r="AA10">
        <v>1.15122E-4</v>
      </c>
      <c r="AB10" s="1">
        <v>1.8103900000000001E-5</v>
      </c>
    </row>
    <row r="11" spans="1:28" x14ac:dyDescent="0.25">
      <c r="A11">
        <v>1</v>
      </c>
      <c r="B11">
        <v>1</v>
      </c>
      <c r="C11">
        <v>1</v>
      </c>
      <c r="D11">
        <v>3</v>
      </c>
      <c r="E11">
        <v>1</v>
      </c>
      <c r="F11">
        <v>1</v>
      </c>
      <c r="G11">
        <v>1</v>
      </c>
      <c r="H11">
        <v>2012</v>
      </c>
      <c r="I11">
        <v>1</v>
      </c>
      <c r="J11">
        <v>2012</v>
      </c>
      <c r="K11" t="s">
        <v>17</v>
      </c>
      <c r="L11" t="s">
        <v>18</v>
      </c>
      <c r="M11">
        <v>0</v>
      </c>
      <c r="N11">
        <v>2488.35</v>
      </c>
      <c r="O11">
        <v>3338.18</v>
      </c>
      <c r="P11">
        <v>548.32899999999995</v>
      </c>
      <c r="Q11">
        <v>511.33699999999999</v>
      </c>
      <c r="R11">
        <v>182.04400000000001</v>
      </c>
      <c r="S11">
        <v>23.851700000000001</v>
      </c>
      <c r="T11">
        <v>16.7408</v>
      </c>
      <c r="U11">
        <v>1.4301200000000001</v>
      </c>
      <c r="V11">
        <v>1.1844399999999999</v>
      </c>
      <c r="W11">
        <v>0.411078</v>
      </c>
      <c r="X11">
        <v>5.18104E-2</v>
      </c>
      <c r="Y11">
        <v>1.8380299999999999E-2</v>
      </c>
      <c r="Z11">
        <v>1.86027E-3</v>
      </c>
      <c r="AA11">
        <v>4.3151099999999998E-4</v>
      </c>
      <c r="AB11">
        <v>1.15926E-4</v>
      </c>
    </row>
    <row r="12" spans="1:28" x14ac:dyDescent="0.25">
      <c r="A12">
        <v>1</v>
      </c>
      <c r="B12">
        <v>1</v>
      </c>
      <c r="C12">
        <v>1</v>
      </c>
      <c r="D12">
        <v>3</v>
      </c>
      <c r="E12">
        <v>1</v>
      </c>
      <c r="F12">
        <v>1</v>
      </c>
      <c r="G12">
        <v>1</v>
      </c>
      <c r="H12">
        <v>2012</v>
      </c>
      <c r="I12">
        <v>1</v>
      </c>
      <c r="J12">
        <v>2012.12</v>
      </c>
      <c r="K12" t="s">
        <v>19</v>
      </c>
      <c r="L12" t="s">
        <v>18</v>
      </c>
      <c r="M12">
        <v>0</v>
      </c>
      <c r="N12">
        <v>2552.9299999999998</v>
      </c>
      <c r="O12">
        <v>3154.85</v>
      </c>
      <c r="P12">
        <v>480.76900000000001</v>
      </c>
      <c r="Q12">
        <v>431.19799999999998</v>
      </c>
      <c r="R12">
        <v>151.38499999999999</v>
      </c>
      <c r="S12">
        <v>19.797799999999999</v>
      </c>
      <c r="T12">
        <v>13.923</v>
      </c>
      <c r="U12">
        <v>1.19259</v>
      </c>
      <c r="V12">
        <v>0.990089</v>
      </c>
      <c r="W12">
        <v>0.34428999999999998</v>
      </c>
      <c r="X12">
        <v>4.3457200000000001E-2</v>
      </c>
      <c r="Y12">
        <v>1.5434399999999999E-2</v>
      </c>
      <c r="Z12">
        <v>1.5634500000000001E-3</v>
      </c>
      <c r="AA12">
        <v>3.62894E-4</v>
      </c>
      <c r="AB12" s="1">
        <v>9.7579300000000003E-5</v>
      </c>
    </row>
    <row r="13" spans="1:28" x14ac:dyDescent="0.25">
      <c r="A13">
        <v>1</v>
      </c>
      <c r="B13">
        <v>1</v>
      </c>
      <c r="C13">
        <v>1</v>
      </c>
      <c r="D13">
        <v>3</v>
      </c>
      <c r="E13">
        <v>1</v>
      </c>
      <c r="F13">
        <v>1</v>
      </c>
      <c r="G13">
        <v>1</v>
      </c>
      <c r="H13">
        <v>2012</v>
      </c>
      <c r="I13">
        <v>2</v>
      </c>
      <c r="J13">
        <v>2012.25</v>
      </c>
      <c r="K13" t="s">
        <v>17</v>
      </c>
      <c r="L13" t="s">
        <v>18</v>
      </c>
      <c r="M13">
        <v>0</v>
      </c>
      <c r="N13">
        <v>2603.77</v>
      </c>
      <c r="O13">
        <v>2972.41</v>
      </c>
      <c r="P13">
        <v>420.75799999999998</v>
      </c>
      <c r="Q13">
        <v>363.18200000000002</v>
      </c>
      <c r="R13">
        <v>125.785</v>
      </c>
      <c r="S13">
        <v>16.423100000000002</v>
      </c>
      <c r="T13">
        <v>11.5746</v>
      </c>
      <c r="U13">
        <v>0.99421400000000004</v>
      </c>
      <c r="V13">
        <v>0.82745299999999999</v>
      </c>
      <c r="W13">
        <v>0.28830800000000001</v>
      </c>
      <c r="X13">
        <v>3.6446800000000001E-2</v>
      </c>
      <c r="Y13">
        <v>1.2959500000000001E-2</v>
      </c>
      <c r="Z13">
        <v>1.3139099999999999E-3</v>
      </c>
      <c r="AA13">
        <v>3.0517400000000002E-4</v>
      </c>
      <c r="AB13" s="1">
        <v>8.2134300000000004E-5</v>
      </c>
    </row>
    <row r="14" spans="1:28" x14ac:dyDescent="0.25">
      <c r="A14">
        <v>1</v>
      </c>
      <c r="B14">
        <v>1</v>
      </c>
      <c r="C14">
        <v>1</v>
      </c>
      <c r="D14">
        <v>3</v>
      </c>
      <c r="E14">
        <v>1</v>
      </c>
      <c r="F14">
        <v>1</v>
      </c>
      <c r="G14">
        <v>1</v>
      </c>
      <c r="H14">
        <v>2012</v>
      </c>
      <c r="I14">
        <v>2</v>
      </c>
      <c r="J14">
        <v>2012.38</v>
      </c>
      <c r="K14" t="s">
        <v>19</v>
      </c>
      <c r="L14" t="s">
        <v>18</v>
      </c>
      <c r="M14">
        <v>0</v>
      </c>
      <c r="N14">
        <v>2627.23</v>
      </c>
      <c r="O14">
        <v>2804.07</v>
      </c>
      <c r="P14">
        <v>375.50700000000001</v>
      </c>
      <c r="Q14">
        <v>313.94099999999997</v>
      </c>
      <c r="R14">
        <v>107.06</v>
      </c>
      <c r="S14">
        <v>13.9031</v>
      </c>
      <c r="T14">
        <v>9.7896099999999997</v>
      </c>
      <c r="U14">
        <v>0.84155500000000005</v>
      </c>
      <c r="V14">
        <v>0.70130000000000003</v>
      </c>
      <c r="W14">
        <v>0.24467</v>
      </c>
      <c r="X14">
        <v>3.09655E-2</v>
      </c>
      <c r="Y14">
        <v>1.1021E-2</v>
      </c>
      <c r="Z14">
        <v>1.1182099999999999E-3</v>
      </c>
      <c r="AA14">
        <v>2.5987699999999999E-4</v>
      </c>
      <c r="AB14" s="1">
        <v>7.0003800000000002E-5</v>
      </c>
    </row>
    <row r="15" spans="1:28" x14ac:dyDescent="0.25">
      <c r="A15">
        <v>1</v>
      </c>
      <c r="B15">
        <v>1</v>
      </c>
      <c r="C15">
        <v>1</v>
      </c>
      <c r="D15">
        <v>3</v>
      </c>
      <c r="E15">
        <v>1</v>
      </c>
      <c r="F15">
        <v>1</v>
      </c>
      <c r="G15">
        <v>1</v>
      </c>
      <c r="H15">
        <v>2012</v>
      </c>
      <c r="I15">
        <v>3</v>
      </c>
      <c r="J15">
        <v>2012.5</v>
      </c>
      <c r="K15" t="s">
        <v>17</v>
      </c>
      <c r="L15" t="s">
        <v>18</v>
      </c>
      <c r="M15">
        <v>1.26494</v>
      </c>
      <c r="N15">
        <v>2637.86</v>
      </c>
      <c r="O15">
        <v>2638.17</v>
      </c>
      <c r="P15">
        <v>334.57299999999998</v>
      </c>
      <c r="Q15">
        <v>271.08</v>
      </c>
      <c r="R15">
        <v>91.052700000000002</v>
      </c>
      <c r="S15">
        <v>11.763400000000001</v>
      </c>
      <c r="T15">
        <v>8.2766699999999993</v>
      </c>
      <c r="U15">
        <v>0.71213899999999997</v>
      </c>
      <c r="V15">
        <v>0.59426199999999996</v>
      </c>
      <c r="W15">
        <v>0.20760799999999999</v>
      </c>
      <c r="X15">
        <v>2.63059E-2</v>
      </c>
      <c r="Y15">
        <v>9.3716600000000004E-3</v>
      </c>
      <c r="Z15">
        <v>9.5160999999999998E-4</v>
      </c>
      <c r="AA15">
        <v>2.21294E-4</v>
      </c>
      <c r="AB15" s="1">
        <v>5.9655399999999998E-5</v>
      </c>
    </row>
    <row r="16" spans="1:28" x14ac:dyDescent="0.25">
      <c r="A16">
        <v>1</v>
      </c>
      <c r="B16">
        <v>1</v>
      </c>
      <c r="C16">
        <v>1</v>
      </c>
      <c r="D16">
        <v>3</v>
      </c>
      <c r="E16">
        <v>1</v>
      </c>
      <c r="F16">
        <v>1</v>
      </c>
      <c r="G16">
        <v>1</v>
      </c>
      <c r="H16">
        <v>2012</v>
      </c>
      <c r="I16">
        <v>3</v>
      </c>
      <c r="J16">
        <v>2012.62</v>
      </c>
      <c r="K16" t="s">
        <v>19</v>
      </c>
      <c r="L16" t="s">
        <v>18</v>
      </c>
      <c r="M16">
        <v>33.488100000000003</v>
      </c>
      <c r="N16">
        <v>2610.9299999999998</v>
      </c>
      <c r="O16">
        <v>2460.23</v>
      </c>
      <c r="P16">
        <v>299.07799999999997</v>
      </c>
      <c r="Q16">
        <v>236.25299999999999</v>
      </c>
      <c r="R16">
        <v>78.082700000000003</v>
      </c>
      <c r="S16">
        <v>9.9914400000000008</v>
      </c>
      <c r="T16">
        <v>6.9883600000000001</v>
      </c>
      <c r="U16">
        <v>0.59900500000000001</v>
      </c>
      <c r="V16">
        <v>0.49859599999999998</v>
      </c>
      <c r="W16">
        <v>0.17388799999999999</v>
      </c>
      <c r="X16">
        <v>2.2007100000000002E-2</v>
      </c>
      <c r="Y16">
        <v>7.8335999999999996E-3</v>
      </c>
      <c r="Z16">
        <v>7.9495200000000003E-4</v>
      </c>
      <c r="AA16">
        <v>1.8478200000000001E-4</v>
      </c>
      <c r="AB16" s="1">
        <v>4.9783200000000001E-5</v>
      </c>
    </row>
    <row r="17" spans="1:28" x14ac:dyDescent="0.25">
      <c r="A17">
        <v>1</v>
      </c>
      <c r="B17">
        <v>1</v>
      </c>
      <c r="C17">
        <v>1</v>
      </c>
      <c r="D17">
        <v>3</v>
      </c>
      <c r="E17">
        <v>1</v>
      </c>
      <c r="F17">
        <v>1</v>
      </c>
      <c r="G17">
        <v>1</v>
      </c>
      <c r="H17">
        <v>2012</v>
      </c>
      <c r="I17">
        <v>4</v>
      </c>
      <c r="J17">
        <v>2012.75</v>
      </c>
      <c r="K17" t="s">
        <v>17</v>
      </c>
      <c r="L17" t="s">
        <v>18</v>
      </c>
      <c r="M17">
        <v>171.86699999999999</v>
      </c>
      <c r="N17">
        <v>2573.5100000000002</v>
      </c>
      <c r="O17">
        <v>2288.9</v>
      </c>
      <c r="P17">
        <v>266.95499999999998</v>
      </c>
      <c r="Q17">
        <v>205.696</v>
      </c>
      <c r="R17">
        <v>66.913200000000003</v>
      </c>
      <c r="S17">
        <v>8.4821299999999997</v>
      </c>
      <c r="T17">
        <v>5.89846</v>
      </c>
      <c r="U17">
        <v>0.50371600000000005</v>
      </c>
      <c r="V17">
        <v>0.41825499999999999</v>
      </c>
      <c r="W17">
        <v>0.14562700000000001</v>
      </c>
      <c r="X17">
        <v>1.8409100000000001E-2</v>
      </c>
      <c r="Y17">
        <v>6.5475100000000003E-3</v>
      </c>
      <c r="Z17">
        <v>6.6405100000000003E-4</v>
      </c>
      <c r="AA17">
        <v>1.54289E-4</v>
      </c>
      <c r="AB17" s="1">
        <v>4.1544000000000001E-5</v>
      </c>
    </row>
    <row r="18" spans="1:28" x14ac:dyDescent="0.25">
      <c r="A18">
        <v>1</v>
      </c>
      <c r="B18">
        <v>1</v>
      </c>
      <c r="C18">
        <v>1</v>
      </c>
      <c r="D18">
        <v>3</v>
      </c>
      <c r="E18">
        <v>1</v>
      </c>
      <c r="F18">
        <v>1</v>
      </c>
      <c r="G18">
        <v>1</v>
      </c>
      <c r="H18">
        <v>2012</v>
      </c>
      <c r="I18">
        <v>4</v>
      </c>
      <c r="J18">
        <v>2012.88</v>
      </c>
      <c r="K18" t="s">
        <v>19</v>
      </c>
      <c r="L18" t="s">
        <v>18</v>
      </c>
      <c r="M18">
        <v>482.71300000000002</v>
      </c>
      <c r="N18">
        <v>2507.9499999999998</v>
      </c>
      <c r="O18">
        <v>2105.67</v>
      </c>
      <c r="P18">
        <v>237.06100000000001</v>
      </c>
      <c r="Q18">
        <v>179.583</v>
      </c>
      <c r="R18">
        <v>57.8782</v>
      </c>
      <c r="S18">
        <v>7.3023800000000003</v>
      </c>
      <c r="T18">
        <v>5.0647900000000003</v>
      </c>
      <c r="U18">
        <v>0.43184</v>
      </c>
      <c r="V18">
        <v>0.35821199999999997</v>
      </c>
      <c r="W18">
        <v>0.124637</v>
      </c>
      <c r="X18">
        <v>1.5748600000000001E-2</v>
      </c>
      <c r="Y18">
        <v>5.5994299999999999E-3</v>
      </c>
      <c r="Z18">
        <v>5.6776600000000004E-4</v>
      </c>
      <c r="AA18">
        <v>1.31896E-4</v>
      </c>
      <c r="AB18" s="1">
        <v>3.5505800000000001E-5</v>
      </c>
    </row>
    <row r="19" spans="1:28" x14ac:dyDescent="0.25">
      <c r="A19">
        <v>1</v>
      </c>
      <c r="B19">
        <v>1</v>
      </c>
      <c r="C19">
        <v>1</v>
      </c>
      <c r="D19">
        <v>3</v>
      </c>
      <c r="E19">
        <v>1</v>
      </c>
      <c r="F19">
        <v>1</v>
      </c>
      <c r="G19">
        <v>1</v>
      </c>
      <c r="H19">
        <v>2013</v>
      </c>
      <c r="I19">
        <v>1</v>
      </c>
      <c r="J19">
        <v>2013</v>
      </c>
      <c r="K19" t="s">
        <v>17</v>
      </c>
      <c r="L19" t="s">
        <v>18</v>
      </c>
      <c r="M19">
        <v>0</v>
      </c>
      <c r="N19">
        <v>1018.55</v>
      </c>
      <c r="O19">
        <v>2435.35</v>
      </c>
      <c r="P19">
        <v>1933.08</v>
      </c>
      <c r="Q19">
        <v>210.23500000000001</v>
      </c>
      <c r="R19">
        <v>156.643</v>
      </c>
      <c r="S19">
        <v>50.030799999999999</v>
      </c>
      <c r="T19">
        <v>6.2838000000000003</v>
      </c>
      <c r="U19">
        <v>4.3475099999999998</v>
      </c>
      <c r="V19">
        <v>0.37013299999999999</v>
      </c>
      <c r="W19">
        <v>0.30673800000000001</v>
      </c>
      <c r="X19">
        <v>0.10666100000000001</v>
      </c>
      <c r="Y19">
        <v>1.34713E-2</v>
      </c>
      <c r="Z19">
        <v>4.7883300000000004E-3</v>
      </c>
      <c r="AA19">
        <v>4.8541900000000001E-4</v>
      </c>
      <c r="AB19">
        <v>1.4377699999999999E-4</v>
      </c>
    </row>
    <row r="20" spans="1:28" x14ac:dyDescent="0.25">
      <c r="A20">
        <v>1</v>
      </c>
      <c r="B20">
        <v>1</v>
      </c>
      <c r="C20">
        <v>1</v>
      </c>
      <c r="D20">
        <v>3</v>
      </c>
      <c r="E20">
        <v>1</v>
      </c>
      <c r="F20">
        <v>1</v>
      </c>
      <c r="G20">
        <v>1</v>
      </c>
      <c r="H20">
        <v>2013</v>
      </c>
      <c r="I20">
        <v>1</v>
      </c>
      <c r="J20">
        <v>2013.12</v>
      </c>
      <c r="K20" t="s">
        <v>19</v>
      </c>
      <c r="L20" t="s">
        <v>18</v>
      </c>
      <c r="M20">
        <v>0</v>
      </c>
      <c r="N20">
        <v>1045.74</v>
      </c>
      <c r="O20">
        <v>2326.5300000000002</v>
      </c>
      <c r="P20">
        <v>1734.9</v>
      </c>
      <c r="Q20">
        <v>182.791</v>
      </c>
      <c r="R20">
        <v>134.69800000000001</v>
      </c>
      <c r="S20">
        <v>42.978999999999999</v>
      </c>
      <c r="T20">
        <v>5.4094199999999999</v>
      </c>
      <c r="U20">
        <v>3.7521100000000001</v>
      </c>
      <c r="V20">
        <v>0.32015199999999999</v>
      </c>
      <c r="W20">
        <v>0.26578299999999999</v>
      </c>
      <c r="X20">
        <v>9.2543799999999996E-2</v>
      </c>
      <c r="Y20">
        <v>1.17003E-2</v>
      </c>
      <c r="Z20">
        <v>4.16199E-3</v>
      </c>
      <c r="AA20">
        <v>4.2216600000000002E-4</v>
      </c>
      <c r="AB20">
        <v>1.2514199999999999E-4</v>
      </c>
    </row>
    <row r="21" spans="1:28" x14ac:dyDescent="0.25">
      <c r="A21">
        <v>1</v>
      </c>
      <c r="B21">
        <v>1</v>
      </c>
      <c r="C21">
        <v>1</v>
      </c>
      <c r="D21">
        <v>3</v>
      </c>
      <c r="E21">
        <v>1</v>
      </c>
      <c r="F21">
        <v>1</v>
      </c>
      <c r="G21">
        <v>1</v>
      </c>
      <c r="H21">
        <v>2013</v>
      </c>
      <c r="I21">
        <v>2</v>
      </c>
      <c r="J21">
        <v>2013.25</v>
      </c>
      <c r="K21" t="s">
        <v>17</v>
      </c>
      <c r="L21" t="s">
        <v>18</v>
      </c>
      <c r="M21">
        <v>0</v>
      </c>
      <c r="N21">
        <v>1067.3399999999999</v>
      </c>
      <c r="O21">
        <v>2215.7199999999998</v>
      </c>
      <c r="P21">
        <v>1554.17</v>
      </c>
      <c r="Q21">
        <v>158.739</v>
      </c>
      <c r="R21">
        <v>115.73099999999999</v>
      </c>
      <c r="S21">
        <v>36.8992</v>
      </c>
      <c r="T21">
        <v>4.6547299999999998</v>
      </c>
      <c r="U21">
        <v>3.23726</v>
      </c>
      <c r="V21">
        <v>0.27686100000000002</v>
      </c>
      <c r="W21">
        <v>0.23026199999999999</v>
      </c>
      <c r="X21">
        <v>8.0286700000000003E-2</v>
      </c>
      <c r="Y21">
        <v>1.01612E-2</v>
      </c>
      <c r="Z21">
        <v>3.61736E-3</v>
      </c>
      <c r="AA21">
        <v>3.6714000000000001E-4</v>
      </c>
      <c r="AB21">
        <v>1.0891999999999999E-4</v>
      </c>
    </row>
    <row r="22" spans="1:28" x14ac:dyDescent="0.25">
      <c r="A22">
        <v>1</v>
      </c>
      <c r="B22">
        <v>1</v>
      </c>
      <c r="C22">
        <v>1</v>
      </c>
      <c r="D22">
        <v>3</v>
      </c>
      <c r="E22">
        <v>1</v>
      </c>
      <c r="F22">
        <v>1</v>
      </c>
      <c r="G22">
        <v>1</v>
      </c>
      <c r="H22">
        <v>2013</v>
      </c>
      <c r="I22">
        <v>2</v>
      </c>
      <c r="J22">
        <v>2013.38</v>
      </c>
      <c r="K22" t="s">
        <v>19</v>
      </c>
      <c r="L22" t="s">
        <v>18</v>
      </c>
      <c r="M22">
        <v>0</v>
      </c>
      <c r="N22">
        <v>1070.71</v>
      </c>
      <c r="O22">
        <v>2054.46</v>
      </c>
      <c r="P22">
        <v>1351.08</v>
      </c>
      <c r="Q22">
        <v>133.38</v>
      </c>
      <c r="R22">
        <v>95.982299999999995</v>
      </c>
      <c r="S22">
        <v>30.560600000000001</v>
      </c>
      <c r="T22">
        <v>3.8668399999999998</v>
      </c>
      <c r="U22">
        <v>2.70038</v>
      </c>
      <c r="V22">
        <v>0.231847</v>
      </c>
      <c r="W22">
        <v>0.193462</v>
      </c>
      <c r="X22">
        <v>6.7634899999999998E-2</v>
      </c>
      <c r="Y22">
        <v>8.5778599999999997E-3</v>
      </c>
      <c r="Z22">
        <v>3.05865E-3</v>
      </c>
      <c r="AA22">
        <v>3.10823E-4</v>
      </c>
      <c r="AB22" s="1">
        <v>9.2375999999999998E-5</v>
      </c>
    </row>
    <row r="23" spans="1:28" x14ac:dyDescent="0.25">
      <c r="A23">
        <v>1</v>
      </c>
      <c r="B23">
        <v>1</v>
      </c>
      <c r="C23">
        <v>1</v>
      </c>
      <c r="D23">
        <v>3</v>
      </c>
      <c r="E23">
        <v>1</v>
      </c>
      <c r="F23">
        <v>1</v>
      </c>
      <c r="G23">
        <v>1</v>
      </c>
      <c r="H23">
        <v>2013</v>
      </c>
      <c r="I23">
        <v>3</v>
      </c>
      <c r="J23">
        <v>2013.5</v>
      </c>
      <c r="K23" t="s">
        <v>17</v>
      </c>
      <c r="L23" t="s">
        <v>18</v>
      </c>
      <c r="M23">
        <v>5.0728299999999997</v>
      </c>
      <c r="N23">
        <v>1068.8</v>
      </c>
      <c r="O23">
        <v>1899.82</v>
      </c>
      <c r="P23">
        <v>1172.5999999999999</v>
      </c>
      <c r="Q23">
        <v>111.949</v>
      </c>
      <c r="R23">
        <v>79.542900000000003</v>
      </c>
      <c r="S23">
        <v>25.296900000000001</v>
      </c>
      <c r="T23">
        <v>3.2110599999999998</v>
      </c>
      <c r="U23">
        <v>2.2519100000000001</v>
      </c>
      <c r="V23">
        <v>0.19411400000000001</v>
      </c>
      <c r="W23">
        <v>0.16252</v>
      </c>
      <c r="X23">
        <v>5.6971000000000001E-2</v>
      </c>
      <c r="Y23">
        <v>7.24071E-3</v>
      </c>
      <c r="Z23">
        <v>2.5861E-3</v>
      </c>
      <c r="AA23">
        <v>2.6313399999999999E-4</v>
      </c>
      <c r="AB23" s="1">
        <v>7.8332599999999996E-5</v>
      </c>
    </row>
    <row r="24" spans="1:28" x14ac:dyDescent="0.25">
      <c r="A24">
        <v>1</v>
      </c>
      <c r="B24">
        <v>1</v>
      </c>
      <c r="C24">
        <v>1</v>
      </c>
      <c r="D24">
        <v>3</v>
      </c>
      <c r="E24">
        <v>1</v>
      </c>
      <c r="F24">
        <v>1</v>
      </c>
      <c r="G24">
        <v>1</v>
      </c>
      <c r="H24">
        <v>2013</v>
      </c>
      <c r="I24">
        <v>3</v>
      </c>
      <c r="J24">
        <v>2013.62</v>
      </c>
      <c r="K24" t="s">
        <v>19</v>
      </c>
      <c r="L24" t="s">
        <v>18</v>
      </c>
      <c r="M24">
        <v>134.297</v>
      </c>
      <c r="N24">
        <v>1056.95</v>
      </c>
      <c r="O24">
        <v>1778.84</v>
      </c>
      <c r="P24">
        <v>1059.01</v>
      </c>
      <c r="Q24">
        <v>99.076700000000002</v>
      </c>
      <c r="R24">
        <v>69.525300000000001</v>
      </c>
      <c r="S24">
        <v>21.9558</v>
      </c>
      <c r="T24">
        <v>2.7752400000000002</v>
      </c>
      <c r="U24">
        <v>1.9411099999999999</v>
      </c>
      <c r="V24">
        <v>0.16703299999999999</v>
      </c>
      <c r="W24">
        <v>0.139684</v>
      </c>
      <c r="X24">
        <v>4.89261E-2</v>
      </c>
      <c r="Y24">
        <v>6.2147000000000001E-3</v>
      </c>
      <c r="Z24">
        <v>2.2187399999999999E-3</v>
      </c>
      <c r="AA24">
        <v>2.25689E-4</v>
      </c>
      <c r="AB24" s="1">
        <v>6.7158100000000003E-5</v>
      </c>
    </row>
    <row r="25" spans="1:28" x14ac:dyDescent="0.25">
      <c r="A25">
        <v>1</v>
      </c>
      <c r="B25">
        <v>1</v>
      </c>
      <c r="C25">
        <v>1</v>
      </c>
      <c r="D25">
        <v>3</v>
      </c>
      <c r="E25">
        <v>1</v>
      </c>
      <c r="F25">
        <v>1</v>
      </c>
      <c r="G25">
        <v>1</v>
      </c>
      <c r="H25">
        <v>2013</v>
      </c>
      <c r="I25">
        <v>4</v>
      </c>
      <c r="J25">
        <v>2013.75</v>
      </c>
      <c r="K25" t="s">
        <v>17</v>
      </c>
      <c r="L25" t="s">
        <v>18</v>
      </c>
      <c r="M25">
        <v>689.22799999999995</v>
      </c>
      <c r="N25">
        <v>1040.8800000000001</v>
      </c>
      <c r="O25">
        <v>1661.65</v>
      </c>
      <c r="P25">
        <v>955.00900000000001</v>
      </c>
      <c r="Q25">
        <v>87.597399999999993</v>
      </c>
      <c r="R25">
        <v>60.726599999999998</v>
      </c>
      <c r="S25">
        <v>19.046399999999998</v>
      </c>
      <c r="T25">
        <v>2.39771</v>
      </c>
      <c r="U25">
        <v>1.67279</v>
      </c>
      <c r="V25">
        <v>0.143705</v>
      </c>
      <c r="W25">
        <v>0.12004099999999999</v>
      </c>
      <c r="X25">
        <v>4.2013300000000003E-2</v>
      </c>
      <c r="Y25">
        <v>5.3337200000000001E-3</v>
      </c>
      <c r="Z25">
        <v>1.90347E-3</v>
      </c>
      <c r="AA25">
        <v>1.9356500000000001E-4</v>
      </c>
      <c r="AB25" s="1">
        <v>5.75765E-5</v>
      </c>
    </row>
    <row r="26" spans="1:28" x14ac:dyDescent="0.25">
      <c r="A26">
        <v>1</v>
      </c>
      <c r="B26">
        <v>1</v>
      </c>
      <c r="C26">
        <v>1</v>
      </c>
      <c r="D26">
        <v>3</v>
      </c>
      <c r="E26">
        <v>1</v>
      </c>
      <c r="F26">
        <v>1</v>
      </c>
      <c r="G26">
        <v>1</v>
      </c>
      <c r="H26">
        <v>2013</v>
      </c>
      <c r="I26">
        <v>4</v>
      </c>
      <c r="J26">
        <v>2013.88</v>
      </c>
      <c r="K26" t="s">
        <v>19</v>
      </c>
      <c r="L26" t="s">
        <v>18</v>
      </c>
      <c r="M26">
        <v>1934.64</v>
      </c>
      <c r="N26">
        <v>1008.06</v>
      </c>
      <c r="O26">
        <v>1519.61</v>
      </c>
      <c r="P26">
        <v>846.49199999999996</v>
      </c>
      <c r="Q26">
        <v>76.673100000000005</v>
      </c>
      <c r="R26">
        <v>52.846699999999998</v>
      </c>
      <c r="S26">
        <v>16.538399999999999</v>
      </c>
      <c r="T26">
        <v>2.0801099999999999</v>
      </c>
      <c r="U26">
        <v>1.45062</v>
      </c>
      <c r="V26">
        <v>0.124593</v>
      </c>
      <c r="W26">
        <v>0.104065</v>
      </c>
      <c r="X26">
        <v>3.64195E-2</v>
      </c>
      <c r="Y26">
        <v>4.6233799999999999E-3</v>
      </c>
      <c r="Z26">
        <v>1.64993E-3</v>
      </c>
      <c r="AA26">
        <v>1.6778E-4</v>
      </c>
      <c r="AB26" s="1">
        <v>4.9904500000000003E-5</v>
      </c>
    </row>
    <row r="27" spans="1:28" x14ac:dyDescent="0.25">
      <c r="A27">
        <v>1</v>
      </c>
      <c r="B27">
        <v>1</v>
      </c>
      <c r="C27">
        <v>1</v>
      </c>
      <c r="D27">
        <v>3</v>
      </c>
      <c r="E27">
        <v>1</v>
      </c>
      <c r="F27">
        <v>1</v>
      </c>
      <c r="G27">
        <v>1</v>
      </c>
      <c r="H27">
        <v>2014</v>
      </c>
      <c r="I27">
        <v>1</v>
      </c>
      <c r="J27">
        <v>2014</v>
      </c>
      <c r="K27" t="s">
        <v>17</v>
      </c>
      <c r="L27" t="s">
        <v>18</v>
      </c>
      <c r="M27">
        <v>0</v>
      </c>
      <c r="N27">
        <v>4079.75</v>
      </c>
      <c r="O27">
        <v>972.803</v>
      </c>
      <c r="P27">
        <v>1386.83</v>
      </c>
      <c r="Q27">
        <v>749.31200000000001</v>
      </c>
      <c r="R27">
        <v>67.050200000000004</v>
      </c>
      <c r="S27">
        <v>45.959600000000002</v>
      </c>
      <c r="T27">
        <v>14.353999999999999</v>
      </c>
      <c r="U27">
        <v>1.80399</v>
      </c>
      <c r="V27">
        <v>1.25766</v>
      </c>
      <c r="W27">
        <v>0.108005</v>
      </c>
      <c r="X27">
        <v>9.0203900000000004E-2</v>
      </c>
      <c r="Y27">
        <v>3.1567699999999997E-2</v>
      </c>
      <c r="Z27">
        <v>4.0074000000000004E-3</v>
      </c>
      <c r="AA27">
        <v>1.4300999999999999E-3</v>
      </c>
      <c r="AB27">
        <v>1.8954099999999999E-4</v>
      </c>
    </row>
    <row r="28" spans="1:28" x14ac:dyDescent="0.25">
      <c r="A28">
        <v>1</v>
      </c>
      <c r="B28">
        <v>1</v>
      </c>
      <c r="C28">
        <v>1</v>
      </c>
      <c r="D28">
        <v>3</v>
      </c>
      <c r="E28">
        <v>1</v>
      </c>
      <c r="F28">
        <v>1</v>
      </c>
      <c r="G28">
        <v>1</v>
      </c>
      <c r="H28">
        <v>2014</v>
      </c>
      <c r="I28">
        <v>1</v>
      </c>
      <c r="J28">
        <v>2014.12</v>
      </c>
      <c r="K28" t="s">
        <v>19</v>
      </c>
      <c r="L28" t="s">
        <v>18</v>
      </c>
      <c r="M28">
        <v>0</v>
      </c>
      <c r="N28">
        <v>4181.33</v>
      </c>
      <c r="O28">
        <v>921.65800000000002</v>
      </c>
      <c r="P28">
        <v>1230.2</v>
      </c>
      <c r="Q28">
        <v>645.601</v>
      </c>
      <c r="R28">
        <v>57.451799999999999</v>
      </c>
      <c r="S28">
        <v>39.573999999999998</v>
      </c>
      <c r="T28">
        <v>12.449199999999999</v>
      </c>
      <c r="U28">
        <v>1.57498</v>
      </c>
      <c r="V28">
        <v>1.10388</v>
      </c>
      <c r="W28">
        <v>9.5188499999999995E-2</v>
      </c>
      <c r="X28">
        <v>7.9745899999999995E-2</v>
      </c>
      <c r="Y28">
        <v>2.7972799999999999E-2</v>
      </c>
      <c r="Z28">
        <v>3.5572500000000001E-3</v>
      </c>
      <c r="AA28">
        <v>1.2711300000000001E-3</v>
      </c>
      <c r="AB28">
        <v>1.68779E-4</v>
      </c>
    </row>
    <row r="29" spans="1:28" x14ac:dyDescent="0.25">
      <c r="A29">
        <v>1</v>
      </c>
      <c r="B29">
        <v>1</v>
      </c>
      <c r="C29">
        <v>1</v>
      </c>
      <c r="D29">
        <v>3</v>
      </c>
      <c r="E29">
        <v>1</v>
      </c>
      <c r="F29">
        <v>1</v>
      </c>
      <c r="G29">
        <v>1</v>
      </c>
      <c r="H29">
        <v>2014</v>
      </c>
      <c r="I29">
        <v>2</v>
      </c>
      <c r="J29">
        <v>2014.25</v>
      </c>
      <c r="K29" t="s">
        <v>17</v>
      </c>
      <c r="L29" t="s">
        <v>18</v>
      </c>
      <c r="M29">
        <v>0</v>
      </c>
      <c r="N29">
        <v>4260.2299999999996</v>
      </c>
      <c r="O29">
        <v>870.51099999999997</v>
      </c>
      <c r="P29">
        <v>1089.26</v>
      </c>
      <c r="Q29">
        <v>555.57799999999997</v>
      </c>
      <c r="R29">
        <v>49.186500000000002</v>
      </c>
      <c r="S29">
        <v>34.055399999999999</v>
      </c>
      <c r="T29">
        <v>10.7926</v>
      </c>
      <c r="U29">
        <v>1.3746400000000001</v>
      </c>
      <c r="V29">
        <v>0.96870100000000003</v>
      </c>
      <c r="W29">
        <v>8.3879700000000001E-2</v>
      </c>
      <c r="X29">
        <v>7.0492700000000005E-2</v>
      </c>
      <c r="Y29">
        <v>2.47853E-2</v>
      </c>
      <c r="Z29">
        <v>3.1574799999999998E-3</v>
      </c>
      <c r="AA29">
        <v>1.1297799999999999E-3</v>
      </c>
      <c r="AB29">
        <v>1.5028799999999999E-4</v>
      </c>
    </row>
    <row r="30" spans="1:28" x14ac:dyDescent="0.25">
      <c r="A30">
        <v>1</v>
      </c>
      <c r="B30">
        <v>1</v>
      </c>
      <c r="C30">
        <v>1</v>
      </c>
      <c r="D30">
        <v>3</v>
      </c>
      <c r="E30">
        <v>1</v>
      </c>
      <c r="F30">
        <v>1</v>
      </c>
      <c r="G30">
        <v>1</v>
      </c>
      <c r="H30">
        <v>2014</v>
      </c>
      <c r="I30">
        <v>2</v>
      </c>
      <c r="J30">
        <v>2014.38</v>
      </c>
      <c r="K30" t="s">
        <v>19</v>
      </c>
      <c r="L30" t="s">
        <v>18</v>
      </c>
      <c r="M30">
        <v>0</v>
      </c>
      <c r="N30">
        <v>4296.92</v>
      </c>
      <c r="O30">
        <v>823.56899999999996</v>
      </c>
      <c r="P30">
        <v>981.34299999999996</v>
      </c>
      <c r="Q30">
        <v>488.52</v>
      </c>
      <c r="R30">
        <v>42.880200000000002</v>
      </c>
      <c r="S30">
        <v>29.6922</v>
      </c>
      <c r="T30">
        <v>9.4397000000000002</v>
      </c>
      <c r="U30">
        <v>1.2068399999999999</v>
      </c>
      <c r="V30">
        <v>0.85335799999999995</v>
      </c>
      <c r="W30">
        <v>7.4101600000000004E-2</v>
      </c>
      <c r="X30">
        <v>6.2415699999999998E-2</v>
      </c>
      <c r="Y30">
        <v>2.1984099999999999E-2</v>
      </c>
      <c r="Z30">
        <v>2.8044400000000001E-3</v>
      </c>
      <c r="AA30">
        <v>1.0045099999999999E-3</v>
      </c>
      <c r="AB30">
        <v>1.3382199999999999E-4</v>
      </c>
    </row>
    <row r="31" spans="1:28" x14ac:dyDescent="0.25">
      <c r="A31">
        <v>1</v>
      </c>
      <c r="B31">
        <v>1</v>
      </c>
      <c r="C31">
        <v>1</v>
      </c>
      <c r="D31">
        <v>3</v>
      </c>
      <c r="E31">
        <v>1</v>
      </c>
      <c r="F31">
        <v>1</v>
      </c>
      <c r="G31">
        <v>1</v>
      </c>
      <c r="H31">
        <v>2014</v>
      </c>
      <c r="I31">
        <v>3</v>
      </c>
      <c r="J31">
        <v>2014.5</v>
      </c>
      <c r="K31" t="s">
        <v>17</v>
      </c>
      <c r="L31" t="s">
        <v>18</v>
      </c>
      <c r="M31">
        <v>1.4005099999999999</v>
      </c>
      <c r="N31">
        <v>4312.59</v>
      </c>
      <c r="O31">
        <v>777.06899999999996</v>
      </c>
      <c r="P31">
        <v>882.66499999999996</v>
      </c>
      <c r="Q31">
        <v>429.08800000000002</v>
      </c>
      <c r="R31">
        <v>37.353900000000003</v>
      </c>
      <c r="S31">
        <v>25.873799999999999</v>
      </c>
      <c r="T31">
        <v>8.2531800000000004</v>
      </c>
      <c r="U31">
        <v>1.0592200000000001</v>
      </c>
      <c r="V31">
        <v>0.75160000000000005</v>
      </c>
      <c r="W31">
        <v>6.5454100000000001E-2</v>
      </c>
      <c r="X31">
        <v>5.5258500000000002E-2</v>
      </c>
      <c r="Y31">
        <v>1.9498000000000001E-2</v>
      </c>
      <c r="Z31">
        <v>2.49074E-3</v>
      </c>
      <c r="AA31">
        <v>8.9309399999999998E-4</v>
      </c>
      <c r="AB31">
        <v>1.1914200000000001E-4</v>
      </c>
    </row>
    <row r="32" spans="1:28" x14ac:dyDescent="0.25">
      <c r="A32">
        <v>1</v>
      </c>
      <c r="B32">
        <v>1</v>
      </c>
      <c r="C32">
        <v>1</v>
      </c>
      <c r="D32">
        <v>3</v>
      </c>
      <c r="E32">
        <v>1</v>
      </c>
      <c r="F32">
        <v>1</v>
      </c>
      <c r="G32">
        <v>1</v>
      </c>
      <c r="H32">
        <v>2014</v>
      </c>
      <c r="I32">
        <v>3</v>
      </c>
      <c r="J32">
        <v>2014.62</v>
      </c>
      <c r="K32" t="s">
        <v>19</v>
      </c>
      <c r="L32" t="s">
        <v>18</v>
      </c>
      <c r="M32">
        <v>37.076900000000002</v>
      </c>
      <c r="N32">
        <v>4271.87</v>
      </c>
      <c r="O32">
        <v>731.13400000000001</v>
      </c>
      <c r="P32">
        <v>805.73299999999995</v>
      </c>
      <c r="Q32">
        <v>386.50200000000001</v>
      </c>
      <c r="R32">
        <v>33.449100000000001</v>
      </c>
      <c r="S32">
        <v>23.133600000000001</v>
      </c>
      <c r="T32">
        <v>7.3799599999999996</v>
      </c>
      <c r="U32">
        <v>0.94774899999999995</v>
      </c>
      <c r="V32">
        <v>0.672983</v>
      </c>
      <c r="W32">
        <v>5.8645999999999997E-2</v>
      </c>
      <c r="X32">
        <v>4.9537999999999999E-2</v>
      </c>
      <c r="Y32">
        <v>1.7487300000000001E-2</v>
      </c>
      <c r="Z32">
        <v>2.2346699999999998E-3</v>
      </c>
      <c r="AA32">
        <v>8.0149799999999999E-4</v>
      </c>
      <c r="AB32">
        <v>1.06962E-4</v>
      </c>
    </row>
    <row r="33" spans="1:28" x14ac:dyDescent="0.25">
      <c r="A33">
        <v>1</v>
      </c>
      <c r="B33">
        <v>1</v>
      </c>
      <c r="C33">
        <v>1</v>
      </c>
      <c r="D33">
        <v>3</v>
      </c>
      <c r="E33">
        <v>1</v>
      </c>
      <c r="F33">
        <v>1</v>
      </c>
      <c r="G33">
        <v>1</v>
      </c>
      <c r="H33">
        <v>2014</v>
      </c>
      <c r="I33">
        <v>4</v>
      </c>
      <c r="J33">
        <v>2014.75</v>
      </c>
      <c r="K33" t="s">
        <v>17</v>
      </c>
      <c r="L33" t="s">
        <v>18</v>
      </c>
      <c r="M33">
        <v>190.285</v>
      </c>
      <c r="N33">
        <v>4213.91</v>
      </c>
      <c r="O33">
        <v>686.298</v>
      </c>
      <c r="P33">
        <v>734.423</v>
      </c>
      <c r="Q33">
        <v>347.79599999999999</v>
      </c>
      <c r="R33">
        <v>29.9315</v>
      </c>
      <c r="S33">
        <v>20.673200000000001</v>
      </c>
      <c r="T33">
        <v>6.5967599999999997</v>
      </c>
      <c r="U33">
        <v>0.84779099999999996</v>
      </c>
      <c r="V33">
        <v>0.60248000000000002</v>
      </c>
      <c r="W33">
        <v>5.2539200000000001E-2</v>
      </c>
      <c r="X33">
        <v>4.4405600000000003E-2</v>
      </c>
      <c r="Y33">
        <v>1.56829E-2</v>
      </c>
      <c r="Z33">
        <v>2.00483E-3</v>
      </c>
      <c r="AA33">
        <v>7.1927000000000004E-4</v>
      </c>
      <c r="AB33" s="1">
        <v>9.6025899999999998E-5</v>
      </c>
    </row>
    <row r="34" spans="1:28" x14ac:dyDescent="0.25">
      <c r="A34">
        <v>1</v>
      </c>
      <c r="B34">
        <v>1</v>
      </c>
      <c r="C34">
        <v>1</v>
      </c>
      <c r="D34">
        <v>3</v>
      </c>
      <c r="E34">
        <v>1</v>
      </c>
      <c r="F34">
        <v>1</v>
      </c>
      <c r="G34">
        <v>1</v>
      </c>
      <c r="H34">
        <v>2014</v>
      </c>
      <c r="I34">
        <v>4</v>
      </c>
      <c r="J34">
        <v>2014.88</v>
      </c>
      <c r="K34" t="s">
        <v>19</v>
      </c>
      <c r="L34" t="s">
        <v>18</v>
      </c>
      <c r="M34">
        <v>534.33399999999995</v>
      </c>
      <c r="N34">
        <v>4110.84</v>
      </c>
      <c r="O34">
        <v>636.75</v>
      </c>
      <c r="P34">
        <v>664.22299999999996</v>
      </c>
      <c r="Q34">
        <v>312.053</v>
      </c>
      <c r="R34">
        <v>26.805499999999999</v>
      </c>
      <c r="S34">
        <v>18.534199999999998</v>
      </c>
      <c r="T34">
        <v>5.9245599999999996</v>
      </c>
      <c r="U34">
        <v>0.76266800000000001</v>
      </c>
      <c r="V34">
        <v>0.54273499999999997</v>
      </c>
      <c r="W34">
        <v>4.7380699999999998E-2</v>
      </c>
      <c r="X34">
        <v>4.0079499999999997E-2</v>
      </c>
      <c r="Y34">
        <v>1.41642E-2</v>
      </c>
      <c r="Z34">
        <v>1.8115900000000001E-3</v>
      </c>
      <c r="AA34">
        <v>6.5018900000000002E-4</v>
      </c>
      <c r="AB34" s="1">
        <v>8.6846200000000002E-5</v>
      </c>
    </row>
    <row r="35" spans="1:28" x14ac:dyDescent="0.25">
      <c r="A35">
        <v>1</v>
      </c>
      <c r="B35">
        <v>1</v>
      </c>
      <c r="C35">
        <v>1</v>
      </c>
      <c r="D35">
        <v>3</v>
      </c>
      <c r="E35">
        <v>1</v>
      </c>
      <c r="F35">
        <v>1</v>
      </c>
      <c r="G35">
        <v>1</v>
      </c>
      <c r="H35">
        <v>2015</v>
      </c>
      <c r="I35">
        <v>1</v>
      </c>
      <c r="J35">
        <v>2015</v>
      </c>
      <c r="K35" t="s">
        <v>17</v>
      </c>
      <c r="L35" t="s">
        <v>18</v>
      </c>
      <c r="M35">
        <v>0</v>
      </c>
      <c r="N35">
        <v>1127.24</v>
      </c>
      <c r="O35">
        <v>3995.99</v>
      </c>
      <c r="P35">
        <v>589.553</v>
      </c>
      <c r="Q35">
        <v>599.93700000000001</v>
      </c>
      <c r="R35">
        <v>279.72899999999998</v>
      </c>
      <c r="S35">
        <v>23.990400000000001</v>
      </c>
      <c r="T35">
        <v>16.608899999999998</v>
      </c>
      <c r="U35">
        <v>5.3191100000000002</v>
      </c>
      <c r="V35">
        <v>0.68593099999999996</v>
      </c>
      <c r="W35">
        <v>0.48883300000000002</v>
      </c>
      <c r="X35">
        <v>4.27236E-2</v>
      </c>
      <c r="Y35">
        <v>3.6171799999999997E-2</v>
      </c>
      <c r="Z35">
        <v>1.2791800000000001E-2</v>
      </c>
      <c r="AA35">
        <v>1.6368999999999999E-3</v>
      </c>
      <c r="AB35">
        <v>6.7019699999999998E-4</v>
      </c>
    </row>
    <row r="36" spans="1:28" x14ac:dyDescent="0.25">
      <c r="A36">
        <v>1</v>
      </c>
      <c r="B36">
        <v>1</v>
      </c>
      <c r="C36">
        <v>1</v>
      </c>
      <c r="D36">
        <v>3</v>
      </c>
      <c r="E36">
        <v>1</v>
      </c>
      <c r="F36">
        <v>1</v>
      </c>
      <c r="G36">
        <v>1</v>
      </c>
      <c r="H36">
        <v>2015</v>
      </c>
      <c r="I36">
        <v>1</v>
      </c>
      <c r="J36">
        <v>2015.12</v>
      </c>
      <c r="K36" t="s">
        <v>19</v>
      </c>
      <c r="L36" t="s">
        <v>18</v>
      </c>
      <c r="M36">
        <v>0</v>
      </c>
      <c r="N36">
        <v>1155.21</v>
      </c>
      <c r="O36">
        <v>3792.28</v>
      </c>
      <c r="P36">
        <v>524.96100000000001</v>
      </c>
      <c r="Q36">
        <v>518.85799999999995</v>
      </c>
      <c r="R36">
        <v>240.22800000000001</v>
      </c>
      <c r="S36">
        <v>20.665400000000002</v>
      </c>
      <c r="T36">
        <v>14.386699999999999</v>
      </c>
      <c r="U36">
        <v>4.6319800000000004</v>
      </c>
      <c r="V36">
        <v>0.59992500000000004</v>
      </c>
      <c r="W36">
        <v>0.428983</v>
      </c>
      <c r="X36">
        <v>3.7588799999999999E-2</v>
      </c>
      <c r="Y36">
        <v>3.1885799999999999E-2</v>
      </c>
      <c r="Z36">
        <v>1.12925E-2</v>
      </c>
      <c r="AA36">
        <v>1.44663E-3</v>
      </c>
      <c r="AB36">
        <v>5.9319600000000004E-4</v>
      </c>
    </row>
    <row r="37" spans="1:28" x14ac:dyDescent="0.25">
      <c r="A37">
        <v>1</v>
      </c>
      <c r="B37">
        <v>1</v>
      </c>
      <c r="C37">
        <v>1</v>
      </c>
      <c r="D37">
        <v>3</v>
      </c>
      <c r="E37">
        <v>1</v>
      </c>
      <c r="F37">
        <v>1</v>
      </c>
      <c r="G37">
        <v>1</v>
      </c>
      <c r="H37">
        <v>2015</v>
      </c>
      <c r="I37">
        <v>2</v>
      </c>
      <c r="J37">
        <v>2015.25</v>
      </c>
      <c r="K37" t="s">
        <v>17</v>
      </c>
      <c r="L37" t="s">
        <v>18</v>
      </c>
      <c r="M37">
        <v>0</v>
      </c>
      <c r="N37">
        <v>1176.9000000000001</v>
      </c>
      <c r="O37">
        <v>3587.88</v>
      </c>
      <c r="P37">
        <v>466.58499999999998</v>
      </c>
      <c r="Q37">
        <v>448.19799999999998</v>
      </c>
      <c r="R37">
        <v>206.13300000000001</v>
      </c>
      <c r="S37">
        <v>17.790700000000001</v>
      </c>
      <c r="T37">
        <v>12.4565</v>
      </c>
      <c r="U37">
        <v>4.0324</v>
      </c>
      <c r="V37">
        <v>0.52459100000000003</v>
      </c>
      <c r="W37">
        <v>0.37640400000000002</v>
      </c>
      <c r="X37">
        <v>3.30675E-2</v>
      </c>
      <c r="Y37">
        <v>2.8105499999999999E-2</v>
      </c>
      <c r="Z37">
        <v>9.9683500000000008E-3</v>
      </c>
      <c r="AA37">
        <v>1.2784199999999999E-3</v>
      </c>
      <c r="AB37">
        <v>5.2502899999999999E-4</v>
      </c>
    </row>
    <row r="38" spans="1:28" x14ac:dyDescent="0.25">
      <c r="A38">
        <v>1</v>
      </c>
      <c r="B38">
        <v>1</v>
      </c>
      <c r="C38">
        <v>1</v>
      </c>
      <c r="D38">
        <v>3</v>
      </c>
      <c r="E38">
        <v>1</v>
      </c>
      <c r="F38">
        <v>1</v>
      </c>
      <c r="G38">
        <v>1</v>
      </c>
      <c r="H38">
        <v>2015</v>
      </c>
      <c r="I38">
        <v>2</v>
      </c>
      <c r="J38">
        <v>2015.38</v>
      </c>
      <c r="K38" t="s">
        <v>19</v>
      </c>
      <c r="L38" t="s">
        <v>18</v>
      </c>
      <c r="M38">
        <v>0</v>
      </c>
      <c r="N38">
        <v>1180.98</v>
      </c>
      <c r="O38">
        <v>3334.12</v>
      </c>
      <c r="P38">
        <v>407.9</v>
      </c>
      <c r="Q38">
        <v>380.23099999999999</v>
      </c>
      <c r="R38">
        <v>173.256</v>
      </c>
      <c r="S38">
        <v>14.9787</v>
      </c>
      <c r="T38">
        <v>10.544499999999999</v>
      </c>
      <c r="U38">
        <v>3.4335399999999998</v>
      </c>
      <c r="V38">
        <v>0.44900699999999999</v>
      </c>
      <c r="W38">
        <v>0.323542</v>
      </c>
      <c r="X38">
        <v>2.85189E-2</v>
      </c>
      <c r="Y38">
        <v>2.4302600000000001E-2</v>
      </c>
      <c r="Z38">
        <v>8.6368399999999998E-3</v>
      </c>
      <c r="AA38">
        <v>1.10936E-3</v>
      </c>
      <c r="AB38">
        <v>4.5658800000000001E-4</v>
      </c>
    </row>
    <row r="39" spans="1:28" x14ac:dyDescent="0.25">
      <c r="A39">
        <v>1</v>
      </c>
      <c r="B39">
        <v>1</v>
      </c>
      <c r="C39">
        <v>1</v>
      </c>
      <c r="D39">
        <v>3</v>
      </c>
      <c r="E39">
        <v>1</v>
      </c>
      <c r="F39">
        <v>1</v>
      </c>
      <c r="G39">
        <v>1</v>
      </c>
      <c r="H39">
        <v>2015</v>
      </c>
      <c r="I39">
        <v>3</v>
      </c>
      <c r="J39">
        <v>2015.5</v>
      </c>
      <c r="K39" t="s">
        <v>17</v>
      </c>
      <c r="L39" t="s">
        <v>18</v>
      </c>
      <c r="M39">
        <v>2.7394400000000001</v>
      </c>
      <c r="N39">
        <v>1179.24</v>
      </c>
      <c r="O39">
        <v>3090.01</v>
      </c>
      <c r="P39">
        <v>356.01100000000002</v>
      </c>
      <c r="Q39">
        <v>322.21899999999999</v>
      </c>
      <c r="R39">
        <v>145.512</v>
      </c>
      <c r="S39">
        <v>12.6044</v>
      </c>
      <c r="T39">
        <v>8.9224800000000002</v>
      </c>
      <c r="U39">
        <v>2.9228000000000001</v>
      </c>
      <c r="V39">
        <v>0.38423800000000002</v>
      </c>
      <c r="W39">
        <v>0.27806500000000001</v>
      </c>
      <c r="X39">
        <v>2.4593500000000001E-2</v>
      </c>
      <c r="Y39">
        <v>2.1012699999999999E-2</v>
      </c>
      <c r="Z39">
        <v>7.4827799999999996E-3</v>
      </c>
      <c r="AA39">
        <v>9.6261600000000001E-4</v>
      </c>
      <c r="AB39">
        <v>3.9700500000000002E-4</v>
      </c>
    </row>
    <row r="40" spans="1:28" x14ac:dyDescent="0.25">
      <c r="A40">
        <v>1</v>
      </c>
      <c r="B40">
        <v>1</v>
      </c>
      <c r="C40">
        <v>1</v>
      </c>
      <c r="D40">
        <v>3</v>
      </c>
      <c r="E40">
        <v>1</v>
      </c>
      <c r="F40">
        <v>1</v>
      </c>
      <c r="G40">
        <v>1</v>
      </c>
      <c r="H40">
        <v>2015</v>
      </c>
      <c r="I40">
        <v>3</v>
      </c>
      <c r="J40">
        <v>2015.62</v>
      </c>
      <c r="K40" t="s">
        <v>19</v>
      </c>
      <c r="L40" t="s">
        <v>18</v>
      </c>
      <c r="M40">
        <v>72.523200000000003</v>
      </c>
      <c r="N40">
        <v>1165.22</v>
      </c>
      <c r="O40">
        <v>2886.04</v>
      </c>
      <c r="P40">
        <v>320.87900000000002</v>
      </c>
      <c r="Q40">
        <v>285.56799999999998</v>
      </c>
      <c r="R40">
        <v>127.967</v>
      </c>
      <c r="S40">
        <v>11.057700000000001</v>
      </c>
      <c r="T40">
        <v>7.8252199999999998</v>
      </c>
      <c r="U40">
        <v>2.5644499999999999</v>
      </c>
      <c r="V40">
        <v>0.33733600000000002</v>
      </c>
      <c r="W40">
        <v>0.24426899999999999</v>
      </c>
      <c r="X40">
        <v>2.1615700000000002E-2</v>
      </c>
      <c r="Y40">
        <v>1.84764E-2</v>
      </c>
      <c r="Z40">
        <v>6.5818300000000003E-3</v>
      </c>
      <c r="AA40">
        <v>8.4694299999999996E-4</v>
      </c>
      <c r="AB40">
        <v>3.4942699999999997E-4</v>
      </c>
    </row>
    <row r="41" spans="1:28" x14ac:dyDescent="0.25">
      <c r="A41">
        <v>1</v>
      </c>
      <c r="B41">
        <v>1</v>
      </c>
      <c r="C41">
        <v>1</v>
      </c>
      <c r="D41">
        <v>3</v>
      </c>
      <c r="E41">
        <v>1</v>
      </c>
      <c r="F41">
        <v>1</v>
      </c>
      <c r="G41">
        <v>1</v>
      </c>
      <c r="H41">
        <v>2015</v>
      </c>
      <c r="I41">
        <v>4</v>
      </c>
      <c r="J41">
        <v>2015.75</v>
      </c>
      <c r="K41" t="s">
        <v>17</v>
      </c>
      <c r="L41" t="s">
        <v>18</v>
      </c>
      <c r="M41">
        <v>372.19799999999998</v>
      </c>
      <c r="N41">
        <v>1146.58</v>
      </c>
      <c r="O41">
        <v>2689.19</v>
      </c>
      <c r="P41">
        <v>288.78699999999998</v>
      </c>
      <c r="Q41">
        <v>252.83500000000001</v>
      </c>
      <c r="R41">
        <v>112.458</v>
      </c>
      <c r="S41">
        <v>9.6960300000000004</v>
      </c>
      <c r="T41">
        <v>6.86043</v>
      </c>
      <c r="U41">
        <v>2.2494700000000001</v>
      </c>
      <c r="V41">
        <v>0.29610500000000001</v>
      </c>
      <c r="W41">
        <v>0.21455299999999999</v>
      </c>
      <c r="X41">
        <v>1.8996699999999998E-2</v>
      </c>
      <c r="Y41">
        <v>1.6245099999999998E-2</v>
      </c>
      <c r="Z41">
        <v>5.7890700000000003E-3</v>
      </c>
      <c r="AA41">
        <v>7.4514199999999996E-4</v>
      </c>
      <c r="AB41">
        <v>3.07545E-4</v>
      </c>
    </row>
    <row r="42" spans="1:28" x14ac:dyDescent="0.25">
      <c r="A42">
        <v>1</v>
      </c>
      <c r="B42">
        <v>1</v>
      </c>
      <c r="C42">
        <v>1</v>
      </c>
      <c r="D42">
        <v>3</v>
      </c>
      <c r="E42">
        <v>1</v>
      </c>
      <c r="F42">
        <v>1</v>
      </c>
      <c r="G42">
        <v>1</v>
      </c>
      <c r="H42">
        <v>2015</v>
      </c>
      <c r="I42">
        <v>4</v>
      </c>
      <c r="J42">
        <v>2015.88</v>
      </c>
      <c r="K42" t="s">
        <v>19</v>
      </c>
      <c r="L42" t="s">
        <v>18</v>
      </c>
      <c r="M42">
        <v>1044.72</v>
      </c>
      <c r="N42">
        <v>1117.8699999999999</v>
      </c>
      <c r="O42">
        <v>2488.3200000000002</v>
      </c>
      <c r="P42">
        <v>259.24299999999999</v>
      </c>
      <c r="Q42">
        <v>224.267</v>
      </c>
      <c r="R42">
        <v>99.325999999999993</v>
      </c>
      <c r="S42">
        <v>8.5621600000000004</v>
      </c>
      <c r="T42">
        <v>6.06487</v>
      </c>
      <c r="U42">
        <v>1.9912799999999999</v>
      </c>
      <c r="V42">
        <v>0.26243899999999998</v>
      </c>
      <c r="W42">
        <v>0.19035199999999999</v>
      </c>
      <c r="X42">
        <v>1.6867500000000001E-2</v>
      </c>
      <c r="Y42">
        <v>1.4433400000000001E-2</v>
      </c>
      <c r="Z42">
        <v>5.1459799999999997E-3</v>
      </c>
      <c r="AA42">
        <v>6.62617E-4</v>
      </c>
      <c r="AB42">
        <v>2.7362099999999999E-4</v>
      </c>
    </row>
    <row r="43" spans="1:28" x14ac:dyDescent="0.25">
      <c r="A43">
        <v>1</v>
      </c>
      <c r="B43">
        <v>1</v>
      </c>
      <c r="C43">
        <v>1</v>
      </c>
      <c r="D43">
        <v>3</v>
      </c>
      <c r="E43">
        <v>1</v>
      </c>
      <c r="F43">
        <v>1</v>
      </c>
      <c r="G43">
        <v>1</v>
      </c>
      <c r="H43">
        <v>2016</v>
      </c>
      <c r="I43">
        <v>1</v>
      </c>
      <c r="J43">
        <v>2016</v>
      </c>
      <c r="K43" t="s">
        <v>17</v>
      </c>
      <c r="L43" t="s">
        <v>18</v>
      </c>
      <c r="M43">
        <v>0</v>
      </c>
      <c r="N43">
        <v>2203.06</v>
      </c>
      <c r="O43">
        <v>1085.99</v>
      </c>
      <c r="P43">
        <v>2297.67</v>
      </c>
      <c r="Q43">
        <v>232.41300000000001</v>
      </c>
      <c r="R43">
        <v>198.74600000000001</v>
      </c>
      <c r="S43">
        <v>87.670699999999997</v>
      </c>
      <c r="T43">
        <v>7.5573899999999998</v>
      </c>
      <c r="U43">
        <v>5.3597999999999999</v>
      </c>
      <c r="V43">
        <v>1.76231</v>
      </c>
      <c r="W43">
        <v>0.23256199999999999</v>
      </c>
      <c r="X43">
        <v>0.16886100000000001</v>
      </c>
      <c r="Y43">
        <v>1.49757E-2</v>
      </c>
      <c r="Z43">
        <v>1.2822999999999999E-2</v>
      </c>
      <c r="AA43">
        <v>4.5741200000000001E-3</v>
      </c>
      <c r="AB43">
        <v>8.3582199999999995E-4</v>
      </c>
    </row>
    <row r="44" spans="1:28" x14ac:dyDescent="0.25">
      <c r="A44">
        <v>1</v>
      </c>
      <c r="B44">
        <v>1</v>
      </c>
      <c r="C44">
        <v>1</v>
      </c>
      <c r="D44">
        <v>3</v>
      </c>
      <c r="E44">
        <v>1</v>
      </c>
      <c r="F44">
        <v>1</v>
      </c>
      <c r="G44">
        <v>1</v>
      </c>
      <c r="H44">
        <v>2016</v>
      </c>
      <c r="I44">
        <v>1</v>
      </c>
      <c r="J44">
        <v>2016.12</v>
      </c>
      <c r="K44" t="s">
        <v>19</v>
      </c>
      <c r="L44" t="s">
        <v>18</v>
      </c>
      <c r="M44">
        <v>0</v>
      </c>
      <c r="N44">
        <v>2265.89</v>
      </c>
      <c r="O44">
        <v>1047.5899999999999</v>
      </c>
      <c r="P44">
        <v>2096.39</v>
      </c>
      <c r="Q44">
        <v>205.989</v>
      </c>
      <c r="R44">
        <v>174.40899999999999</v>
      </c>
      <c r="S44">
        <v>76.927700000000002</v>
      </c>
      <c r="T44">
        <v>6.6511800000000001</v>
      </c>
      <c r="U44">
        <v>4.7331000000000003</v>
      </c>
      <c r="V44">
        <v>1.56084</v>
      </c>
      <c r="W44">
        <v>0.206459</v>
      </c>
      <c r="X44">
        <v>0.15018000000000001</v>
      </c>
      <c r="Y44">
        <v>1.3337399999999999E-2</v>
      </c>
      <c r="Z44">
        <v>1.14322E-2</v>
      </c>
      <c r="AA44">
        <v>4.0812599999999997E-3</v>
      </c>
      <c r="AB44">
        <v>7.4659100000000001E-4</v>
      </c>
    </row>
    <row r="45" spans="1:28" x14ac:dyDescent="0.25">
      <c r="A45">
        <v>1</v>
      </c>
      <c r="B45">
        <v>1</v>
      </c>
      <c r="C45">
        <v>1</v>
      </c>
      <c r="D45">
        <v>3</v>
      </c>
      <c r="E45">
        <v>1</v>
      </c>
      <c r="F45">
        <v>1</v>
      </c>
      <c r="G45">
        <v>1</v>
      </c>
      <c r="H45">
        <v>2016</v>
      </c>
      <c r="I45">
        <v>2</v>
      </c>
      <c r="J45">
        <v>2016.25</v>
      </c>
      <c r="K45" t="s">
        <v>17</v>
      </c>
      <c r="L45" t="s">
        <v>18</v>
      </c>
      <c r="M45">
        <v>0</v>
      </c>
      <c r="N45">
        <v>2316.81</v>
      </c>
      <c r="O45">
        <v>1007.43</v>
      </c>
      <c r="P45">
        <v>1909.22</v>
      </c>
      <c r="Q45">
        <v>182.351</v>
      </c>
      <c r="R45">
        <v>152.92500000000001</v>
      </c>
      <c r="S45">
        <v>67.460899999999995</v>
      </c>
      <c r="T45">
        <v>5.8511499999999996</v>
      </c>
      <c r="U45">
        <v>4.1784100000000004</v>
      </c>
      <c r="V45">
        <v>1.3821000000000001</v>
      </c>
      <c r="W45">
        <v>0.183258</v>
      </c>
      <c r="X45">
        <v>0.133551</v>
      </c>
      <c r="Y45">
        <v>1.18774E-2</v>
      </c>
      <c r="Z45">
        <v>1.01916E-2</v>
      </c>
      <c r="AA45">
        <v>3.6413399999999999E-3</v>
      </c>
      <c r="AB45">
        <v>6.6686999999999996E-4</v>
      </c>
    </row>
    <row r="46" spans="1:28" x14ac:dyDescent="0.25">
      <c r="A46">
        <v>1</v>
      </c>
      <c r="B46">
        <v>1</v>
      </c>
      <c r="C46">
        <v>1</v>
      </c>
      <c r="D46">
        <v>3</v>
      </c>
      <c r="E46">
        <v>1</v>
      </c>
      <c r="F46">
        <v>1</v>
      </c>
      <c r="G46">
        <v>1</v>
      </c>
      <c r="H46">
        <v>2016</v>
      </c>
      <c r="I46">
        <v>2</v>
      </c>
      <c r="J46">
        <v>2016.38</v>
      </c>
      <c r="K46" t="s">
        <v>19</v>
      </c>
      <c r="L46" t="s">
        <v>18</v>
      </c>
      <c r="M46">
        <v>0</v>
      </c>
      <c r="N46">
        <v>2339.88</v>
      </c>
      <c r="O46">
        <v>958.25699999999995</v>
      </c>
      <c r="P46">
        <v>1735.42</v>
      </c>
      <c r="Q46">
        <v>161.93799999999999</v>
      </c>
      <c r="R46">
        <v>134.554</v>
      </c>
      <c r="S46">
        <v>59.2851</v>
      </c>
      <c r="T46">
        <v>5.1514100000000003</v>
      </c>
      <c r="U46">
        <v>3.68825</v>
      </c>
      <c r="V46">
        <v>1.2230000000000001</v>
      </c>
      <c r="W46">
        <v>0.16250600000000001</v>
      </c>
      <c r="X46">
        <v>0.11863</v>
      </c>
      <c r="Y46">
        <v>1.0564499999999999E-2</v>
      </c>
      <c r="Z46">
        <v>9.0746100000000003E-3</v>
      </c>
      <c r="AA46">
        <v>3.24486E-3</v>
      </c>
      <c r="AB46">
        <v>5.9494300000000001E-4</v>
      </c>
    </row>
    <row r="47" spans="1:28" x14ac:dyDescent="0.25">
      <c r="A47">
        <v>1</v>
      </c>
      <c r="B47">
        <v>1</v>
      </c>
      <c r="C47">
        <v>1</v>
      </c>
      <c r="D47">
        <v>3</v>
      </c>
      <c r="E47">
        <v>1</v>
      </c>
      <c r="F47">
        <v>1</v>
      </c>
      <c r="G47">
        <v>1</v>
      </c>
      <c r="H47">
        <v>2016</v>
      </c>
      <c r="I47">
        <v>3</v>
      </c>
      <c r="J47">
        <v>2016.5</v>
      </c>
      <c r="K47" t="s">
        <v>17</v>
      </c>
      <c r="L47" t="s">
        <v>18</v>
      </c>
      <c r="M47">
        <v>1.95278</v>
      </c>
      <c r="N47">
        <v>2351.56</v>
      </c>
      <c r="O47">
        <v>909.04300000000001</v>
      </c>
      <c r="P47">
        <v>1574.85</v>
      </c>
      <c r="Q47">
        <v>143.65299999999999</v>
      </c>
      <c r="R47">
        <v>118.3</v>
      </c>
      <c r="S47">
        <v>52.0717</v>
      </c>
      <c r="T47">
        <v>4.5335900000000002</v>
      </c>
      <c r="U47">
        <v>3.25468</v>
      </c>
      <c r="V47">
        <v>1.0820099999999999</v>
      </c>
      <c r="W47">
        <v>0.14408299999999999</v>
      </c>
      <c r="X47">
        <v>0.105365</v>
      </c>
      <c r="Y47">
        <v>9.3960899999999993E-3</v>
      </c>
      <c r="Z47">
        <v>8.0795699999999995E-3</v>
      </c>
      <c r="AA47">
        <v>2.8914399999999999E-3</v>
      </c>
      <c r="AB47">
        <v>5.3068899999999999E-4</v>
      </c>
    </row>
    <row r="48" spans="1:28" x14ac:dyDescent="0.25">
      <c r="A48">
        <v>1</v>
      </c>
      <c r="B48">
        <v>1</v>
      </c>
      <c r="C48">
        <v>1</v>
      </c>
      <c r="D48">
        <v>3</v>
      </c>
      <c r="E48">
        <v>1</v>
      </c>
      <c r="F48">
        <v>1</v>
      </c>
      <c r="G48">
        <v>1</v>
      </c>
      <c r="H48">
        <v>2016</v>
      </c>
      <c r="I48">
        <v>3</v>
      </c>
      <c r="J48">
        <v>2016.62</v>
      </c>
      <c r="K48" t="s">
        <v>19</v>
      </c>
      <c r="L48" t="s">
        <v>18</v>
      </c>
      <c r="M48">
        <v>51.697499999999998</v>
      </c>
      <c r="N48">
        <v>2327.36</v>
      </c>
      <c r="O48">
        <v>852.95799999999997</v>
      </c>
      <c r="P48">
        <v>1430.02</v>
      </c>
      <c r="Q48">
        <v>128.40700000000001</v>
      </c>
      <c r="R48">
        <v>104.913</v>
      </c>
      <c r="S48">
        <v>46.035899999999998</v>
      </c>
      <c r="T48">
        <v>4.0037099999999999</v>
      </c>
      <c r="U48">
        <v>2.87351</v>
      </c>
      <c r="V48">
        <v>0.95533299999999999</v>
      </c>
      <c r="W48">
        <v>0.12723499999999999</v>
      </c>
      <c r="X48">
        <v>9.3061199999999997E-2</v>
      </c>
      <c r="Y48">
        <v>8.3003299999999999E-3</v>
      </c>
      <c r="Z48">
        <v>7.1383999999999996E-3</v>
      </c>
      <c r="AA48">
        <v>2.55493E-3</v>
      </c>
      <c r="AB48">
        <v>4.6900400000000002E-4</v>
      </c>
    </row>
    <row r="49" spans="1:28" x14ac:dyDescent="0.25">
      <c r="A49">
        <v>1</v>
      </c>
      <c r="B49">
        <v>1</v>
      </c>
      <c r="C49">
        <v>1</v>
      </c>
      <c r="D49">
        <v>3</v>
      </c>
      <c r="E49">
        <v>1</v>
      </c>
      <c r="F49">
        <v>1</v>
      </c>
      <c r="G49">
        <v>1</v>
      </c>
      <c r="H49">
        <v>2016</v>
      </c>
      <c r="I49">
        <v>4</v>
      </c>
      <c r="J49">
        <v>2016.75</v>
      </c>
      <c r="K49" t="s">
        <v>17</v>
      </c>
      <c r="L49" t="s">
        <v>18</v>
      </c>
      <c r="M49">
        <v>265.32</v>
      </c>
      <c r="N49">
        <v>2293.8200000000002</v>
      </c>
      <c r="O49">
        <v>798.452</v>
      </c>
      <c r="P49">
        <v>1296.5999999999999</v>
      </c>
      <c r="Q49">
        <v>114.66500000000001</v>
      </c>
      <c r="R49">
        <v>92.976399999999998</v>
      </c>
      <c r="S49">
        <v>40.679299999999998</v>
      </c>
      <c r="T49">
        <v>3.5345</v>
      </c>
      <c r="U49">
        <v>2.53633</v>
      </c>
      <c r="V49">
        <v>0.843337</v>
      </c>
      <c r="W49">
        <v>0.112343</v>
      </c>
      <c r="X49">
        <v>8.2186800000000004E-2</v>
      </c>
      <c r="Y49">
        <v>7.3318599999999999E-3</v>
      </c>
      <c r="Z49">
        <v>6.3065400000000002E-3</v>
      </c>
      <c r="AA49">
        <v>2.2575E-3</v>
      </c>
      <c r="AB49">
        <v>4.1448E-4</v>
      </c>
    </row>
    <row r="50" spans="1:28" x14ac:dyDescent="0.25">
      <c r="A50">
        <v>1</v>
      </c>
      <c r="B50">
        <v>1</v>
      </c>
      <c r="C50">
        <v>1</v>
      </c>
      <c r="D50">
        <v>3</v>
      </c>
      <c r="E50">
        <v>1</v>
      </c>
      <c r="F50">
        <v>1</v>
      </c>
      <c r="G50">
        <v>1</v>
      </c>
      <c r="H50">
        <v>2016</v>
      </c>
      <c r="I50">
        <v>4</v>
      </c>
      <c r="J50">
        <v>2016.88</v>
      </c>
      <c r="K50" t="s">
        <v>19</v>
      </c>
      <c r="L50" t="s">
        <v>18</v>
      </c>
      <c r="M50">
        <v>744.92899999999997</v>
      </c>
      <c r="N50">
        <v>2241.92</v>
      </c>
      <c r="O50">
        <v>742.54700000000003</v>
      </c>
      <c r="P50">
        <v>1172.74</v>
      </c>
      <c r="Q50">
        <v>102.599</v>
      </c>
      <c r="R50">
        <v>82.846299999999999</v>
      </c>
      <c r="S50">
        <v>36.2254</v>
      </c>
      <c r="T50">
        <v>3.1492599999999999</v>
      </c>
      <c r="U50">
        <v>2.26173</v>
      </c>
      <c r="V50">
        <v>0.75261800000000001</v>
      </c>
      <c r="W50">
        <v>0.100324</v>
      </c>
      <c r="X50">
        <v>7.3432999999999998E-2</v>
      </c>
      <c r="Y50">
        <v>6.5536700000000002E-3</v>
      </c>
      <c r="Z50">
        <v>5.6390099999999999E-3</v>
      </c>
      <c r="AA50">
        <v>2.01906E-3</v>
      </c>
      <c r="AB50">
        <v>3.70823E-4</v>
      </c>
    </row>
    <row r="51" spans="1:28" x14ac:dyDescent="0.25">
      <c r="A51">
        <v>1</v>
      </c>
      <c r="B51">
        <v>1</v>
      </c>
      <c r="C51">
        <v>1</v>
      </c>
      <c r="D51">
        <v>3</v>
      </c>
      <c r="E51">
        <v>1</v>
      </c>
      <c r="F51">
        <v>1</v>
      </c>
      <c r="G51">
        <v>1</v>
      </c>
      <c r="H51">
        <v>2017</v>
      </c>
      <c r="I51">
        <v>1</v>
      </c>
      <c r="J51">
        <v>2017</v>
      </c>
      <c r="K51" t="s">
        <v>17</v>
      </c>
      <c r="L51" t="s">
        <v>18</v>
      </c>
      <c r="M51">
        <v>0</v>
      </c>
      <c r="N51">
        <v>1571.29</v>
      </c>
      <c r="O51">
        <v>2183.39</v>
      </c>
      <c r="P51">
        <v>689.12400000000002</v>
      </c>
      <c r="Q51">
        <v>1059.31</v>
      </c>
      <c r="R51">
        <v>91.718599999999995</v>
      </c>
      <c r="S51">
        <v>73.772300000000001</v>
      </c>
      <c r="T51">
        <v>32.244199999999999</v>
      </c>
      <c r="U51">
        <v>2.8050899999999999</v>
      </c>
      <c r="V51">
        <v>2.0163899999999999</v>
      </c>
      <c r="W51">
        <v>0.67154499999999995</v>
      </c>
      <c r="X51">
        <v>8.9580000000000007E-2</v>
      </c>
      <c r="Y51">
        <v>6.5605899999999995E-2</v>
      </c>
      <c r="Z51">
        <v>5.8577100000000003E-3</v>
      </c>
      <c r="AA51">
        <v>5.0419100000000001E-3</v>
      </c>
      <c r="AB51">
        <v>2.1491700000000002E-3</v>
      </c>
    </row>
    <row r="52" spans="1:28" x14ac:dyDescent="0.25">
      <c r="A52">
        <v>1</v>
      </c>
      <c r="B52">
        <v>1</v>
      </c>
      <c r="C52">
        <v>1</v>
      </c>
      <c r="D52">
        <v>3</v>
      </c>
      <c r="E52">
        <v>1</v>
      </c>
      <c r="F52">
        <v>1</v>
      </c>
      <c r="G52">
        <v>1</v>
      </c>
      <c r="H52">
        <v>2017</v>
      </c>
      <c r="I52">
        <v>1</v>
      </c>
      <c r="J52">
        <v>2017.12</v>
      </c>
      <c r="K52" t="s">
        <v>19</v>
      </c>
      <c r="L52" t="s">
        <v>18</v>
      </c>
      <c r="M52">
        <v>0</v>
      </c>
      <c r="N52">
        <v>1613.93</v>
      </c>
      <c r="O52">
        <v>2095.59</v>
      </c>
      <c r="P52">
        <v>623.28599999999994</v>
      </c>
      <c r="Q52">
        <v>928.346</v>
      </c>
      <c r="R52">
        <v>79.4435</v>
      </c>
      <c r="S52">
        <v>63.807099999999998</v>
      </c>
      <c r="T52">
        <v>27.9435</v>
      </c>
      <c r="U52">
        <v>2.43729</v>
      </c>
      <c r="V52">
        <v>1.75613</v>
      </c>
      <c r="W52">
        <v>0.58598399999999995</v>
      </c>
      <c r="X52">
        <v>7.8282599999999994E-2</v>
      </c>
      <c r="Y52">
        <v>5.7396999999999997E-2</v>
      </c>
      <c r="Z52">
        <v>5.1291899999999996E-3</v>
      </c>
      <c r="AA52">
        <v>4.4177399999999999E-3</v>
      </c>
      <c r="AB52">
        <v>1.8848300000000001E-3</v>
      </c>
    </row>
    <row r="53" spans="1:28" x14ac:dyDescent="0.25">
      <c r="A53">
        <v>1</v>
      </c>
      <c r="B53">
        <v>1</v>
      </c>
      <c r="C53">
        <v>1</v>
      </c>
      <c r="D53">
        <v>3</v>
      </c>
      <c r="E53">
        <v>1</v>
      </c>
      <c r="F53">
        <v>1</v>
      </c>
      <c r="G53">
        <v>1</v>
      </c>
      <c r="H53">
        <v>2017</v>
      </c>
      <c r="I53">
        <v>2</v>
      </c>
      <c r="J53">
        <v>2017.25</v>
      </c>
      <c r="K53" t="s">
        <v>17</v>
      </c>
      <c r="L53" t="s">
        <v>18</v>
      </c>
      <c r="M53">
        <v>0</v>
      </c>
      <c r="N53">
        <v>1647.97</v>
      </c>
      <c r="O53">
        <v>2005.13</v>
      </c>
      <c r="P53">
        <v>562.70100000000002</v>
      </c>
      <c r="Q53">
        <v>812.6</v>
      </c>
      <c r="R53">
        <v>68.753900000000002</v>
      </c>
      <c r="S53">
        <v>55.155299999999997</v>
      </c>
      <c r="T53">
        <v>24.206199999999999</v>
      </c>
      <c r="U53">
        <v>2.11707</v>
      </c>
      <c r="V53">
        <v>1.5291399999999999</v>
      </c>
      <c r="W53">
        <v>0.51124599999999998</v>
      </c>
      <c r="X53">
        <v>6.8402500000000005E-2</v>
      </c>
      <c r="Y53">
        <v>5.02113E-2</v>
      </c>
      <c r="Z53">
        <v>4.4910100000000001E-3</v>
      </c>
      <c r="AA53">
        <v>3.87068E-3</v>
      </c>
      <c r="AB53">
        <v>1.6529699999999999E-3</v>
      </c>
    </row>
    <row r="54" spans="1:28" x14ac:dyDescent="0.25">
      <c r="A54">
        <v>1</v>
      </c>
      <c r="B54">
        <v>1</v>
      </c>
      <c r="C54">
        <v>1</v>
      </c>
      <c r="D54">
        <v>3</v>
      </c>
      <c r="E54">
        <v>1</v>
      </c>
      <c r="F54">
        <v>1</v>
      </c>
      <c r="G54">
        <v>1</v>
      </c>
      <c r="H54">
        <v>2017</v>
      </c>
      <c r="I54">
        <v>2</v>
      </c>
      <c r="J54">
        <v>2017.38</v>
      </c>
      <c r="K54" t="s">
        <v>19</v>
      </c>
      <c r="L54" t="s">
        <v>18</v>
      </c>
      <c r="M54">
        <v>0</v>
      </c>
      <c r="N54">
        <v>1663.98</v>
      </c>
      <c r="O54">
        <v>1908.84</v>
      </c>
      <c r="P54">
        <v>511.83100000000002</v>
      </c>
      <c r="Q54">
        <v>720.654</v>
      </c>
      <c r="R54">
        <v>60.239100000000001</v>
      </c>
      <c r="S54">
        <v>48.132199999999997</v>
      </c>
      <c r="T54">
        <v>21.113399999999999</v>
      </c>
      <c r="U54">
        <v>1.8480099999999999</v>
      </c>
      <c r="V54">
        <v>1.3362700000000001</v>
      </c>
      <c r="W54">
        <v>0.44724700000000001</v>
      </c>
      <c r="X54">
        <v>5.98956E-2</v>
      </c>
      <c r="Y54">
        <v>4.4000499999999998E-2</v>
      </c>
      <c r="Z54">
        <v>3.9379200000000001E-3</v>
      </c>
      <c r="AA54">
        <v>3.3956199999999998E-3</v>
      </c>
      <c r="AB54">
        <v>1.45111E-3</v>
      </c>
    </row>
    <row r="55" spans="1:28" x14ac:dyDescent="0.25">
      <c r="A55">
        <v>1</v>
      </c>
      <c r="B55">
        <v>1</v>
      </c>
      <c r="C55">
        <v>1</v>
      </c>
      <c r="D55">
        <v>3</v>
      </c>
      <c r="E55">
        <v>1</v>
      </c>
      <c r="F55">
        <v>1</v>
      </c>
      <c r="G55">
        <v>1</v>
      </c>
      <c r="H55">
        <v>2017</v>
      </c>
      <c r="I55">
        <v>3</v>
      </c>
      <c r="J55">
        <v>2017.5</v>
      </c>
      <c r="K55" t="s">
        <v>17</v>
      </c>
      <c r="L55" t="s">
        <v>18</v>
      </c>
      <c r="M55">
        <v>2.07335</v>
      </c>
      <c r="N55">
        <v>1671.87</v>
      </c>
      <c r="O55">
        <v>1812.3</v>
      </c>
      <c r="P55">
        <v>464.79500000000002</v>
      </c>
      <c r="Q55">
        <v>638.41399999999999</v>
      </c>
      <c r="R55">
        <v>52.738500000000002</v>
      </c>
      <c r="S55">
        <v>41.980499999999999</v>
      </c>
      <c r="T55">
        <v>18.4086</v>
      </c>
      <c r="U55">
        <v>1.61269</v>
      </c>
      <c r="V55">
        <v>1.1675</v>
      </c>
      <c r="W55">
        <v>0.391204</v>
      </c>
      <c r="X55">
        <v>5.2441399999999999E-2</v>
      </c>
      <c r="Y55">
        <v>3.8555100000000002E-2</v>
      </c>
      <c r="Z55">
        <v>3.45276E-3</v>
      </c>
      <c r="AA55">
        <v>2.9787500000000001E-3</v>
      </c>
      <c r="AB55">
        <v>1.2737E-3</v>
      </c>
    </row>
    <row r="56" spans="1:28" x14ac:dyDescent="0.25">
      <c r="A56">
        <v>1</v>
      </c>
      <c r="B56">
        <v>1</v>
      </c>
      <c r="C56">
        <v>1</v>
      </c>
      <c r="D56">
        <v>3</v>
      </c>
      <c r="E56">
        <v>1</v>
      </c>
      <c r="F56">
        <v>1</v>
      </c>
      <c r="G56">
        <v>1</v>
      </c>
      <c r="H56">
        <v>2017</v>
      </c>
      <c r="I56">
        <v>3</v>
      </c>
      <c r="J56">
        <v>2017.62</v>
      </c>
      <c r="K56" t="s">
        <v>19</v>
      </c>
      <c r="L56" t="s">
        <v>18</v>
      </c>
      <c r="M56">
        <v>54.889299999999999</v>
      </c>
      <c r="N56">
        <v>1658.18</v>
      </c>
      <c r="O56">
        <v>1706.46</v>
      </c>
      <c r="P56">
        <v>422.74799999999999</v>
      </c>
      <c r="Q56">
        <v>569.745</v>
      </c>
      <c r="R56">
        <v>46.549700000000001</v>
      </c>
      <c r="S56">
        <v>36.845700000000001</v>
      </c>
      <c r="T56">
        <v>16.108699999999999</v>
      </c>
      <c r="U56">
        <v>1.40886</v>
      </c>
      <c r="V56">
        <v>1.0189600000000001</v>
      </c>
      <c r="W56">
        <v>0.34123300000000001</v>
      </c>
      <c r="X56">
        <v>4.5726000000000003E-2</v>
      </c>
      <c r="Y56">
        <v>3.36102E-2</v>
      </c>
      <c r="Z56">
        <v>3.0094599999999998E-3</v>
      </c>
      <c r="AA56">
        <v>2.59604E-3</v>
      </c>
      <c r="AB56">
        <v>1.1099E-3</v>
      </c>
    </row>
    <row r="57" spans="1:28" x14ac:dyDescent="0.25">
      <c r="A57">
        <v>1</v>
      </c>
      <c r="B57">
        <v>1</v>
      </c>
      <c r="C57">
        <v>1</v>
      </c>
      <c r="D57">
        <v>3</v>
      </c>
      <c r="E57">
        <v>1</v>
      </c>
      <c r="F57">
        <v>1</v>
      </c>
      <c r="G57">
        <v>1</v>
      </c>
      <c r="H57">
        <v>2017</v>
      </c>
      <c r="I57">
        <v>4</v>
      </c>
      <c r="J57">
        <v>2017.75</v>
      </c>
      <c r="K57" t="s">
        <v>17</v>
      </c>
      <c r="L57" t="s">
        <v>18</v>
      </c>
      <c r="M57">
        <v>281.69900000000001</v>
      </c>
      <c r="N57">
        <v>1637.76</v>
      </c>
      <c r="O57">
        <v>1603.02</v>
      </c>
      <c r="P57">
        <v>383.93799999999999</v>
      </c>
      <c r="Q57">
        <v>507.95699999999999</v>
      </c>
      <c r="R57">
        <v>41.058199999999999</v>
      </c>
      <c r="S57">
        <v>32.322800000000001</v>
      </c>
      <c r="T57">
        <v>14.091200000000001</v>
      </c>
      <c r="U57">
        <v>1.2304900000000001</v>
      </c>
      <c r="V57">
        <v>0.88915500000000003</v>
      </c>
      <c r="W57">
        <v>0.29760500000000001</v>
      </c>
      <c r="X57">
        <v>3.9866899999999997E-2</v>
      </c>
      <c r="Y57">
        <v>2.9297400000000001E-2</v>
      </c>
      <c r="Z57">
        <v>2.6229399999999998E-3</v>
      </c>
      <c r="AA57">
        <v>2.2624199999999998E-3</v>
      </c>
      <c r="AB57">
        <v>9.6714200000000005E-4</v>
      </c>
    </row>
    <row r="58" spans="1:28" x14ac:dyDescent="0.25">
      <c r="A58">
        <v>1</v>
      </c>
      <c r="B58">
        <v>1</v>
      </c>
      <c r="C58">
        <v>1</v>
      </c>
      <c r="D58">
        <v>3</v>
      </c>
      <c r="E58">
        <v>1</v>
      </c>
      <c r="F58">
        <v>1</v>
      </c>
      <c r="G58">
        <v>1</v>
      </c>
      <c r="H58">
        <v>2017</v>
      </c>
      <c r="I58">
        <v>4</v>
      </c>
      <c r="J58">
        <v>2017.88</v>
      </c>
      <c r="K58" t="s">
        <v>19</v>
      </c>
      <c r="L58" t="s">
        <v>18</v>
      </c>
      <c r="M58">
        <v>791.76900000000001</v>
      </c>
      <c r="N58">
        <v>1619.64</v>
      </c>
      <c r="O58">
        <v>1516.5</v>
      </c>
      <c r="P58">
        <v>352.92</v>
      </c>
      <c r="Q58">
        <v>459.68599999999998</v>
      </c>
      <c r="R58">
        <v>36.7958</v>
      </c>
      <c r="S58">
        <v>28.810700000000001</v>
      </c>
      <c r="T58">
        <v>12.5205</v>
      </c>
      <c r="U58">
        <v>1.09124</v>
      </c>
      <c r="V58">
        <v>0.78758899999999998</v>
      </c>
      <c r="W58">
        <v>0.26340599999999997</v>
      </c>
      <c r="X58">
        <v>3.5267399999999997E-2</v>
      </c>
      <c r="Y58">
        <v>2.5908299999999999E-2</v>
      </c>
      <c r="Z58">
        <v>2.3189500000000002E-3</v>
      </c>
      <c r="AA58">
        <v>1.9998699999999999E-3</v>
      </c>
      <c r="AB58">
        <v>8.5470999999999995E-4</v>
      </c>
    </row>
    <row r="59" spans="1:28" x14ac:dyDescent="0.25">
      <c r="A59">
        <v>1</v>
      </c>
      <c r="B59">
        <v>1</v>
      </c>
      <c r="C59">
        <v>1</v>
      </c>
      <c r="D59">
        <v>3</v>
      </c>
      <c r="E59">
        <v>1</v>
      </c>
      <c r="F59">
        <v>1</v>
      </c>
      <c r="G59">
        <v>1</v>
      </c>
      <c r="H59">
        <v>2018</v>
      </c>
      <c r="I59">
        <v>1</v>
      </c>
      <c r="J59">
        <v>2018</v>
      </c>
      <c r="K59" t="s">
        <v>17</v>
      </c>
      <c r="L59" t="s">
        <v>18</v>
      </c>
      <c r="M59">
        <v>0</v>
      </c>
      <c r="N59">
        <v>1671.89</v>
      </c>
      <c r="O59">
        <v>1596</v>
      </c>
      <c r="P59">
        <v>1431.68</v>
      </c>
      <c r="Q59">
        <v>323.97699999999998</v>
      </c>
      <c r="R59">
        <v>415.62299999999999</v>
      </c>
      <c r="S59">
        <v>32.954599999999999</v>
      </c>
      <c r="T59">
        <v>25.668299999999999</v>
      </c>
      <c r="U59">
        <v>11.1213</v>
      </c>
      <c r="V59">
        <v>0.96753</v>
      </c>
      <c r="W59">
        <v>0.69750900000000005</v>
      </c>
      <c r="X59">
        <v>0.23310900000000001</v>
      </c>
      <c r="Y59">
        <v>3.1195899999999999E-2</v>
      </c>
      <c r="Z59">
        <v>2.2909700000000002E-2</v>
      </c>
      <c r="AA59">
        <v>2.0501E-3</v>
      </c>
      <c r="AB59">
        <v>2.5324700000000002E-3</v>
      </c>
    </row>
    <row r="60" spans="1:28" x14ac:dyDescent="0.25">
      <c r="A60">
        <v>1</v>
      </c>
      <c r="B60">
        <v>1</v>
      </c>
      <c r="C60">
        <v>1</v>
      </c>
      <c r="D60">
        <v>3</v>
      </c>
      <c r="E60">
        <v>1</v>
      </c>
      <c r="F60">
        <v>1</v>
      </c>
      <c r="G60">
        <v>1</v>
      </c>
      <c r="H60">
        <v>2018</v>
      </c>
      <c r="I60">
        <v>1</v>
      </c>
      <c r="J60">
        <v>2018.12</v>
      </c>
      <c r="K60" t="s">
        <v>19</v>
      </c>
      <c r="L60" t="s">
        <v>18</v>
      </c>
      <c r="M60">
        <v>0</v>
      </c>
      <c r="N60">
        <v>1717.69</v>
      </c>
      <c r="O60">
        <v>1538.1</v>
      </c>
      <c r="P60">
        <v>1307.08</v>
      </c>
      <c r="Q60">
        <v>287.327</v>
      </c>
      <c r="R60">
        <v>364.387</v>
      </c>
      <c r="S60">
        <v>28.8292</v>
      </c>
      <c r="T60">
        <v>22.478999999999999</v>
      </c>
      <c r="U60">
        <v>9.7571700000000003</v>
      </c>
      <c r="V60">
        <v>0.85033300000000001</v>
      </c>
      <c r="W60">
        <v>0.61390500000000003</v>
      </c>
      <c r="X60">
        <v>0.205401</v>
      </c>
      <c r="Y60">
        <v>2.7512000000000002E-2</v>
      </c>
      <c r="Z60">
        <v>2.0218E-2</v>
      </c>
      <c r="AA60">
        <v>1.81015E-3</v>
      </c>
      <c r="AB60">
        <v>2.2376700000000002E-3</v>
      </c>
    </row>
    <row r="61" spans="1:28" x14ac:dyDescent="0.25">
      <c r="A61">
        <v>1</v>
      </c>
      <c r="B61">
        <v>1</v>
      </c>
      <c r="C61">
        <v>1</v>
      </c>
      <c r="D61">
        <v>3</v>
      </c>
      <c r="E61">
        <v>1</v>
      </c>
      <c r="F61">
        <v>1</v>
      </c>
      <c r="G61">
        <v>1</v>
      </c>
      <c r="H61">
        <v>2018</v>
      </c>
      <c r="I61">
        <v>2</v>
      </c>
      <c r="J61">
        <v>2018.25</v>
      </c>
      <c r="K61" t="s">
        <v>17</v>
      </c>
      <c r="L61" t="s">
        <v>18</v>
      </c>
      <c r="M61">
        <v>0</v>
      </c>
      <c r="N61">
        <v>1754.35</v>
      </c>
      <c r="O61">
        <v>1477.74</v>
      </c>
      <c r="P61">
        <v>1191.1199999999999</v>
      </c>
      <c r="Q61">
        <v>254.518</v>
      </c>
      <c r="R61">
        <v>319.20100000000002</v>
      </c>
      <c r="S61">
        <v>25.205300000000001</v>
      </c>
      <c r="T61">
        <v>19.677600000000002</v>
      </c>
      <c r="U61">
        <v>8.5578000000000003</v>
      </c>
      <c r="V61">
        <v>0.74717100000000003</v>
      </c>
      <c r="W61">
        <v>0.540238</v>
      </c>
      <c r="X61">
        <v>0.18096699999999999</v>
      </c>
      <c r="Y61">
        <v>2.42613E-2</v>
      </c>
      <c r="Z61">
        <v>1.78414E-2</v>
      </c>
      <c r="AA61">
        <v>1.59822E-3</v>
      </c>
      <c r="AB61">
        <v>1.97715E-3</v>
      </c>
    </row>
    <row r="62" spans="1:28" x14ac:dyDescent="0.25">
      <c r="A62">
        <v>1</v>
      </c>
      <c r="B62">
        <v>1</v>
      </c>
      <c r="C62">
        <v>1</v>
      </c>
      <c r="D62">
        <v>3</v>
      </c>
      <c r="E62">
        <v>1</v>
      </c>
      <c r="F62">
        <v>1</v>
      </c>
      <c r="G62">
        <v>1</v>
      </c>
      <c r="H62">
        <v>2018</v>
      </c>
      <c r="I62">
        <v>2</v>
      </c>
      <c r="J62">
        <v>2018.38</v>
      </c>
      <c r="K62" t="s">
        <v>19</v>
      </c>
      <c r="L62" t="s">
        <v>18</v>
      </c>
      <c r="M62">
        <v>0</v>
      </c>
      <c r="N62">
        <v>1771.38</v>
      </c>
      <c r="O62">
        <v>1409.92</v>
      </c>
      <c r="P62">
        <v>1088.97</v>
      </c>
      <c r="Q62">
        <v>227.334</v>
      </c>
      <c r="R62">
        <v>281.98500000000001</v>
      </c>
      <c r="S62">
        <v>22.1892</v>
      </c>
      <c r="T62">
        <v>17.317599999999999</v>
      </c>
      <c r="U62">
        <v>7.5375199999999998</v>
      </c>
      <c r="V62">
        <v>0.658802</v>
      </c>
      <c r="W62">
        <v>0.47683399999999998</v>
      </c>
      <c r="X62">
        <v>0.15987000000000001</v>
      </c>
      <c r="Y62">
        <v>2.14483E-2</v>
      </c>
      <c r="Z62">
        <v>1.5781799999999999E-2</v>
      </c>
      <c r="AA62">
        <v>1.4143599999999999E-3</v>
      </c>
      <c r="AB62">
        <v>1.7508300000000001E-3</v>
      </c>
    </row>
    <row r="63" spans="1:28" x14ac:dyDescent="0.25">
      <c r="A63">
        <v>1</v>
      </c>
      <c r="B63">
        <v>1</v>
      </c>
      <c r="C63">
        <v>1</v>
      </c>
      <c r="D63">
        <v>3</v>
      </c>
      <c r="E63">
        <v>1</v>
      </c>
      <c r="F63">
        <v>1</v>
      </c>
      <c r="G63">
        <v>1</v>
      </c>
      <c r="H63">
        <v>2018</v>
      </c>
      <c r="I63">
        <v>3</v>
      </c>
      <c r="J63">
        <v>2018.5</v>
      </c>
      <c r="K63" t="s">
        <v>17</v>
      </c>
      <c r="L63" t="s">
        <v>18</v>
      </c>
      <c r="M63">
        <v>4.0706100000000003</v>
      </c>
      <c r="N63">
        <v>1779.78</v>
      </c>
      <c r="O63">
        <v>1341.61</v>
      </c>
      <c r="P63">
        <v>993.95</v>
      </c>
      <c r="Q63">
        <v>202.83199999999999</v>
      </c>
      <c r="R63">
        <v>248.91800000000001</v>
      </c>
      <c r="S63">
        <v>19.523399999999999</v>
      </c>
      <c r="T63">
        <v>15.2347</v>
      </c>
      <c r="U63">
        <v>6.6370300000000002</v>
      </c>
      <c r="V63">
        <v>0.58076899999999998</v>
      </c>
      <c r="W63">
        <v>0.42081200000000002</v>
      </c>
      <c r="X63">
        <v>0.14121700000000001</v>
      </c>
      <c r="Y63">
        <v>1.8960000000000001E-2</v>
      </c>
      <c r="Z63">
        <v>1.39592E-2</v>
      </c>
      <c r="AA63">
        <v>1.2516000000000001E-3</v>
      </c>
      <c r="AB63">
        <v>1.55017E-3</v>
      </c>
    </row>
    <row r="64" spans="1:28" x14ac:dyDescent="0.25">
      <c r="A64">
        <v>1</v>
      </c>
      <c r="B64">
        <v>1</v>
      </c>
      <c r="C64">
        <v>1</v>
      </c>
      <c r="D64">
        <v>3</v>
      </c>
      <c r="E64">
        <v>1</v>
      </c>
      <c r="F64">
        <v>1</v>
      </c>
      <c r="G64">
        <v>1</v>
      </c>
      <c r="H64">
        <v>2018</v>
      </c>
      <c r="I64">
        <v>3</v>
      </c>
      <c r="J64">
        <v>2018.62</v>
      </c>
      <c r="K64" t="s">
        <v>19</v>
      </c>
      <c r="L64" t="s">
        <v>18</v>
      </c>
      <c r="M64">
        <v>107.76600000000001</v>
      </c>
      <c r="N64">
        <v>1773.96</v>
      </c>
      <c r="O64">
        <v>1273.02</v>
      </c>
      <c r="P64">
        <v>912.18899999999996</v>
      </c>
      <c r="Q64">
        <v>182.63200000000001</v>
      </c>
      <c r="R64">
        <v>221.49299999999999</v>
      </c>
      <c r="S64">
        <v>17.258800000000001</v>
      </c>
      <c r="T64">
        <v>13.4168</v>
      </c>
      <c r="U64">
        <v>5.8318399999999997</v>
      </c>
      <c r="V64">
        <v>0.50959399999999999</v>
      </c>
      <c r="W64">
        <v>0.36890800000000001</v>
      </c>
      <c r="X64">
        <v>0.123726</v>
      </c>
      <c r="Y64">
        <v>1.6604899999999999E-2</v>
      </c>
      <c r="Z64">
        <v>1.2221900000000001E-2</v>
      </c>
      <c r="AA64">
        <v>1.0956200000000001E-3</v>
      </c>
      <c r="AB64">
        <v>1.3566299999999999E-3</v>
      </c>
    </row>
    <row r="65" spans="1:28" x14ac:dyDescent="0.25">
      <c r="A65">
        <v>1</v>
      </c>
      <c r="B65">
        <v>1</v>
      </c>
      <c r="C65">
        <v>1</v>
      </c>
      <c r="D65">
        <v>3</v>
      </c>
      <c r="E65">
        <v>1</v>
      </c>
      <c r="F65">
        <v>1</v>
      </c>
      <c r="G65">
        <v>1</v>
      </c>
      <c r="H65">
        <v>2018</v>
      </c>
      <c r="I65">
        <v>4</v>
      </c>
      <c r="J65">
        <v>2018.75</v>
      </c>
      <c r="K65" t="s">
        <v>17</v>
      </c>
      <c r="L65" t="s">
        <v>18</v>
      </c>
      <c r="M65">
        <v>553.07600000000002</v>
      </c>
      <c r="N65">
        <v>1760.79</v>
      </c>
      <c r="O65">
        <v>1205.0899999999999</v>
      </c>
      <c r="P65">
        <v>835.92100000000005</v>
      </c>
      <c r="Q65">
        <v>164.279</v>
      </c>
      <c r="R65">
        <v>196.95099999999999</v>
      </c>
      <c r="S65">
        <v>15.2492</v>
      </c>
      <c r="T65">
        <v>11.8116</v>
      </c>
      <c r="U65">
        <v>5.12303</v>
      </c>
      <c r="V65">
        <v>0.44706099999999999</v>
      </c>
      <c r="W65">
        <v>0.32336399999999998</v>
      </c>
      <c r="X65">
        <v>0.10839</v>
      </c>
      <c r="Y65">
        <v>1.4541399999999999E-2</v>
      </c>
      <c r="Z65">
        <v>1.0700299999999999E-2</v>
      </c>
      <c r="AA65">
        <v>9.5903899999999996E-4</v>
      </c>
      <c r="AB65">
        <v>1.1872199999999999E-3</v>
      </c>
    </row>
    <row r="66" spans="1:28" x14ac:dyDescent="0.25">
      <c r="A66">
        <v>1</v>
      </c>
      <c r="B66">
        <v>1</v>
      </c>
      <c r="C66">
        <v>1</v>
      </c>
      <c r="D66">
        <v>3</v>
      </c>
      <c r="E66">
        <v>1</v>
      </c>
      <c r="F66">
        <v>1</v>
      </c>
      <c r="G66">
        <v>1</v>
      </c>
      <c r="H66">
        <v>2018</v>
      </c>
      <c r="I66">
        <v>4</v>
      </c>
      <c r="J66">
        <v>2018.88</v>
      </c>
      <c r="K66" t="s">
        <v>19</v>
      </c>
      <c r="L66" t="s">
        <v>18</v>
      </c>
      <c r="M66">
        <v>1552.35</v>
      </c>
      <c r="N66">
        <v>1718.59</v>
      </c>
      <c r="O66">
        <v>1118.99</v>
      </c>
      <c r="P66">
        <v>754.01800000000003</v>
      </c>
      <c r="Q66">
        <v>146.33000000000001</v>
      </c>
      <c r="R66">
        <v>174.38900000000001</v>
      </c>
      <c r="S66">
        <v>13.473800000000001</v>
      </c>
      <c r="T66">
        <v>10.4297</v>
      </c>
      <c r="U66">
        <v>4.5232200000000002</v>
      </c>
      <c r="V66">
        <v>0.394756</v>
      </c>
      <c r="W66">
        <v>0.28557199999999999</v>
      </c>
      <c r="X66">
        <v>9.57369E-2</v>
      </c>
      <c r="Y66">
        <v>1.2845499999999999E-2</v>
      </c>
      <c r="Z66">
        <v>9.4533900000000008E-3</v>
      </c>
      <c r="AA66">
        <v>8.4735799999999999E-4</v>
      </c>
      <c r="AB66">
        <v>1.04908E-3</v>
      </c>
    </row>
    <row r="67" spans="1:28" x14ac:dyDescent="0.25">
      <c r="A67">
        <v>1</v>
      </c>
      <c r="B67">
        <v>1</v>
      </c>
      <c r="C67">
        <v>1</v>
      </c>
      <c r="D67">
        <v>3</v>
      </c>
      <c r="E67">
        <v>1</v>
      </c>
      <c r="F67">
        <v>1</v>
      </c>
      <c r="G67">
        <v>1</v>
      </c>
      <c r="H67">
        <v>2019</v>
      </c>
      <c r="I67">
        <v>1</v>
      </c>
      <c r="J67">
        <v>2019</v>
      </c>
      <c r="K67" t="s">
        <v>17</v>
      </c>
      <c r="L67" t="s">
        <v>18</v>
      </c>
      <c r="M67">
        <v>0</v>
      </c>
      <c r="N67">
        <v>3273.36</v>
      </c>
      <c r="O67">
        <v>1671.42</v>
      </c>
      <c r="P67">
        <v>1036.8800000000001</v>
      </c>
      <c r="Q67">
        <v>679.23800000000006</v>
      </c>
      <c r="R67">
        <v>130.22399999999999</v>
      </c>
      <c r="S67">
        <v>154.31200000000001</v>
      </c>
      <c r="T67">
        <v>11.8995</v>
      </c>
      <c r="U67">
        <v>9.2064000000000004</v>
      </c>
      <c r="V67">
        <v>3.9927100000000002</v>
      </c>
      <c r="W67">
        <v>0.34851199999999999</v>
      </c>
      <c r="X67">
        <v>0.25216699999999997</v>
      </c>
      <c r="Y67">
        <v>8.4553199999999995E-2</v>
      </c>
      <c r="Z67">
        <v>1.13466E-2</v>
      </c>
      <c r="AA67">
        <v>8.3514100000000001E-3</v>
      </c>
      <c r="AB67">
        <v>1.6768E-3</v>
      </c>
    </row>
    <row r="68" spans="1:28" x14ac:dyDescent="0.25">
      <c r="A68">
        <v>1</v>
      </c>
      <c r="B68">
        <v>1</v>
      </c>
      <c r="C68">
        <v>1</v>
      </c>
      <c r="D68">
        <v>3</v>
      </c>
      <c r="E68">
        <v>1</v>
      </c>
      <c r="F68">
        <v>1</v>
      </c>
      <c r="G68">
        <v>1</v>
      </c>
      <c r="H68">
        <v>2019</v>
      </c>
      <c r="I68">
        <v>1</v>
      </c>
      <c r="J68">
        <v>2019.12</v>
      </c>
      <c r="K68" t="s">
        <v>19</v>
      </c>
      <c r="L68" t="s">
        <v>18</v>
      </c>
      <c r="M68">
        <v>0</v>
      </c>
      <c r="N68">
        <v>3360.15</v>
      </c>
      <c r="O68">
        <v>1602.51</v>
      </c>
      <c r="P68">
        <v>937.03599999999994</v>
      </c>
      <c r="Q68">
        <v>595.12099999999998</v>
      </c>
      <c r="R68">
        <v>112.83199999999999</v>
      </c>
      <c r="S68">
        <v>133.56399999999999</v>
      </c>
      <c r="T68">
        <v>10.3225</v>
      </c>
      <c r="U68">
        <v>8.0082900000000006</v>
      </c>
      <c r="V68">
        <v>3.4815800000000001</v>
      </c>
      <c r="W68">
        <v>0.30449199999999998</v>
      </c>
      <c r="X68">
        <v>0.22065000000000001</v>
      </c>
      <c r="Y68">
        <v>7.4070200000000003E-2</v>
      </c>
      <c r="Z68">
        <v>9.9485500000000004E-3</v>
      </c>
      <c r="AA68">
        <v>7.3272099999999998E-3</v>
      </c>
      <c r="AB68">
        <v>1.4725199999999999E-3</v>
      </c>
    </row>
    <row r="69" spans="1:28" x14ac:dyDescent="0.25">
      <c r="A69">
        <v>1</v>
      </c>
      <c r="B69">
        <v>1</v>
      </c>
      <c r="C69">
        <v>1</v>
      </c>
      <c r="D69">
        <v>3</v>
      </c>
      <c r="E69">
        <v>1</v>
      </c>
      <c r="F69">
        <v>1</v>
      </c>
      <c r="G69">
        <v>1</v>
      </c>
      <c r="H69">
        <v>2019</v>
      </c>
      <c r="I69">
        <v>2</v>
      </c>
      <c r="J69">
        <v>2019.25</v>
      </c>
      <c r="K69" t="s">
        <v>17</v>
      </c>
      <c r="L69" t="s">
        <v>18</v>
      </c>
      <c r="M69">
        <v>0</v>
      </c>
      <c r="N69">
        <v>3428.94</v>
      </c>
      <c r="O69">
        <v>1531.71</v>
      </c>
      <c r="P69">
        <v>845.24599999999998</v>
      </c>
      <c r="Q69">
        <v>520.79399999999998</v>
      </c>
      <c r="R69">
        <v>97.680800000000005</v>
      </c>
      <c r="S69">
        <v>115.538</v>
      </c>
      <c r="T69">
        <v>8.9506099999999993</v>
      </c>
      <c r="U69">
        <v>6.9639899999999999</v>
      </c>
      <c r="V69">
        <v>3.0352399999999999</v>
      </c>
      <c r="W69">
        <v>0.26599200000000001</v>
      </c>
      <c r="X69">
        <v>0.19305</v>
      </c>
      <c r="Y69">
        <v>6.4881800000000003E-2</v>
      </c>
      <c r="Z69">
        <v>8.7222099999999993E-3</v>
      </c>
      <c r="AA69">
        <v>6.4283400000000003E-3</v>
      </c>
      <c r="AB69">
        <v>1.29309E-3</v>
      </c>
    </row>
    <row r="70" spans="1:28" x14ac:dyDescent="0.25">
      <c r="A70">
        <v>1</v>
      </c>
      <c r="B70">
        <v>1</v>
      </c>
      <c r="C70">
        <v>1</v>
      </c>
      <c r="D70">
        <v>3</v>
      </c>
      <c r="E70">
        <v>1</v>
      </c>
      <c r="F70">
        <v>1</v>
      </c>
      <c r="G70">
        <v>1</v>
      </c>
      <c r="H70">
        <v>2019</v>
      </c>
      <c r="I70">
        <v>2</v>
      </c>
      <c r="J70">
        <v>2019.38</v>
      </c>
      <c r="K70" t="s">
        <v>19</v>
      </c>
      <c r="L70" t="s">
        <v>18</v>
      </c>
      <c r="M70">
        <v>0</v>
      </c>
      <c r="N70">
        <v>3450.66</v>
      </c>
      <c r="O70">
        <v>1441.46</v>
      </c>
      <c r="P70">
        <v>754.50400000000002</v>
      </c>
      <c r="Q70">
        <v>451.98399999999998</v>
      </c>
      <c r="R70">
        <v>83.791499999999999</v>
      </c>
      <c r="S70">
        <v>98.895200000000003</v>
      </c>
      <c r="T70">
        <v>7.67326</v>
      </c>
      <c r="U70">
        <v>5.98569</v>
      </c>
      <c r="V70">
        <v>2.6156199999999998</v>
      </c>
      <c r="W70">
        <v>0.22973199999999999</v>
      </c>
      <c r="X70">
        <v>0.16703799999999999</v>
      </c>
      <c r="Y70">
        <v>5.6220699999999998E-2</v>
      </c>
      <c r="Z70">
        <v>7.5664E-3</v>
      </c>
      <c r="AA70">
        <v>5.5813700000000004E-3</v>
      </c>
      <c r="AB70">
        <v>1.1241199999999999E-3</v>
      </c>
    </row>
    <row r="71" spans="1:28" x14ac:dyDescent="0.25">
      <c r="A71">
        <v>1</v>
      </c>
      <c r="B71">
        <v>1</v>
      </c>
      <c r="C71">
        <v>1</v>
      </c>
      <c r="D71">
        <v>3</v>
      </c>
      <c r="E71">
        <v>1</v>
      </c>
      <c r="F71">
        <v>1</v>
      </c>
      <c r="G71">
        <v>1</v>
      </c>
      <c r="H71">
        <v>2019</v>
      </c>
      <c r="I71">
        <v>3</v>
      </c>
      <c r="J71">
        <v>2019.5</v>
      </c>
      <c r="K71" t="s">
        <v>17</v>
      </c>
      <c r="L71" t="s">
        <v>18</v>
      </c>
      <c r="M71">
        <v>2.7806999999999999</v>
      </c>
      <c r="N71">
        <v>3455.43</v>
      </c>
      <c r="O71">
        <v>1352.89</v>
      </c>
      <c r="P71">
        <v>672.39800000000002</v>
      </c>
      <c r="Q71">
        <v>391.83699999999999</v>
      </c>
      <c r="R71">
        <v>71.822199999999995</v>
      </c>
      <c r="S71">
        <v>84.6036</v>
      </c>
      <c r="T71">
        <v>6.5756300000000003</v>
      </c>
      <c r="U71">
        <v>5.1433999999999997</v>
      </c>
      <c r="V71">
        <v>2.2535699999999999</v>
      </c>
      <c r="W71">
        <v>0.19838800000000001</v>
      </c>
      <c r="X71">
        <v>0.14451700000000001</v>
      </c>
      <c r="Y71">
        <v>4.8712199999999997E-2</v>
      </c>
      <c r="Z71">
        <v>6.5633899999999997E-3</v>
      </c>
      <c r="AA71">
        <v>4.84579E-3</v>
      </c>
      <c r="AB71">
        <v>9.7706300000000002E-4</v>
      </c>
    </row>
    <row r="72" spans="1:28" x14ac:dyDescent="0.25">
      <c r="A72">
        <v>1</v>
      </c>
      <c r="B72">
        <v>1</v>
      </c>
      <c r="C72">
        <v>1</v>
      </c>
      <c r="D72">
        <v>3</v>
      </c>
      <c r="E72">
        <v>1</v>
      </c>
      <c r="F72">
        <v>1</v>
      </c>
      <c r="G72">
        <v>1</v>
      </c>
      <c r="H72">
        <v>2019</v>
      </c>
      <c r="I72">
        <v>3</v>
      </c>
      <c r="J72">
        <v>2019.62</v>
      </c>
      <c r="K72" t="s">
        <v>19</v>
      </c>
      <c r="L72" t="s">
        <v>18</v>
      </c>
      <c r="M72">
        <v>73.616500000000002</v>
      </c>
      <c r="N72">
        <v>3435.51</v>
      </c>
      <c r="O72">
        <v>1281.6199999999999</v>
      </c>
      <c r="P72">
        <v>617.94399999999996</v>
      </c>
      <c r="Q72">
        <v>354.084</v>
      </c>
      <c r="R72">
        <v>64.206299999999999</v>
      </c>
      <c r="S72">
        <v>75.164299999999997</v>
      </c>
      <c r="T72">
        <v>5.8201700000000001</v>
      </c>
      <c r="U72">
        <v>4.5418399999999997</v>
      </c>
      <c r="V72">
        <v>1.98698</v>
      </c>
      <c r="W72">
        <v>0.17474400000000001</v>
      </c>
      <c r="X72">
        <v>0.12720600000000001</v>
      </c>
      <c r="Y72">
        <v>4.2856999999999999E-2</v>
      </c>
      <c r="Z72">
        <v>5.7725399999999996E-3</v>
      </c>
      <c r="AA72">
        <v>4.2608799999999999E-3</v>
      </c>
      <c r="AB72">
        <v>8.5884600000000002E-4</v>
      </c>
    </row>
    <row r="73" spans="1:28" x14ac:dyDescent="0.25">
      <c r="A73">
        <v>1</v>
      </c>
      <c r="B73">
        <v>1</v>
      </c>
      <c r="C73">
        <v>1</v>
      </c>
      <c r="D73">
        <v>3</v>
      </c>
      <c r="E73">
        <v>1</v>
      </c>
      <c r="F73">
        <v>1</v>
      </c>
      <c r="G73">
        <v>1</v>
      </c>
      <c r="H73">
        <v>2019</v>
      </c>
      <c r="I73">
        <v>4</v>
      </c>
      <c r="J73">
        <v>2019.75</v>
      </c>
      <c r="K73" t="s">
        <v>17</v>
      </c>
      <c r="L73" t="s">
        <v>18</v>
      </c>
      <c r="M73">
        <v>377.815</v>
      </c>
      <c r="N73">
        <v>3401.47</v>
      </c>
      <c r="O73">
        <v>1211.25</v>
      </c>
      <c r="P73">
        <v>567.06500000000005</v>
      </c>
      <c r="Q73">
        <v>319.65100000000001</v>
      </c>
      <c r="R73">
        <v>57.357599999999998</v>
      </c>
      <c r="S73">
        <v>66.744500000000002</v>
      </c>
      <c r="T73">
        <v>5.1496599999999999</v>
      </c>
      <c r="U73">
        <v>4.0096100000000003</v>
      </c>
      <c r="V73">
        <v>1.7516099999999999</v>
      </c>
      <c r="W73">
        <v>0.15389800000000001</v>
      </c>
      <c r="X73">
        <v>0.111958</v>
      </c>
      <c r="Y73">
        <v>3.7703E-2</v>
      </c>
      <c r="Z73">
        <v>5.0767299999999998E-3</v>
      </c>
      <c r="AA73">
        <v>3.7464299999999998E-3</v>
      </c>
      <c r="AB73">
        <v>7.5491800000000004E-4</v>
      </c>
    </row>
    <row r="74" spans="1:28" x14ac:dyDescent="0.25">
      <c r="A74">
        <v>1</v>
      </c>
      <c r="B74">
        <v>1</v>
      </c>
      <c r="C74">
        <v>1</v>
      </c>
      <c r="D74">
        <v>3</v>
      </c>
      <c r="E74">
        <v>1</v>
      </c>
      <c r="F74">
        <v>1</v>
      </c>
      <c r="G74">
        <v>1</v>
      </c>
      <c r="H74">
        <v>2019</v>
      </c>
      <c r="I74">
        <v>4</v>
      </c>
      <c r="J74">
        <v>2019.88</v>
      </c>
      <c r="K74" t="s">
        <v>19</v>
      </c>
      <c r="L74" t="s">
        <v>18</v>
      </c>
      <c r="M74">
        <v>1060.4100000000001</v>
      </c>
      <c r="N74">
        <v>3308.94</v>
      </c>
      <c r="O74">
        <v>1119.7</v>
      </c>
      <c r="P74">
        <v>510.09399999999999</v>
      </c>
      <c r="Q74">
        <v>284.52699999999999</v>
      </c>
      <c r="R74">
        <v>50.823300000000003</v>
      </c>
      <c r="S74">
        <v>59.062899999999999</v>
      </c>
      <c r="T74">
        <v>4.5559500000000002</v>
      </c>
      <c r="U74">
        <v>3.54772</v>
      </c>
      <c r="V74">
        <v>1.55013</v>
      </c>
      <c r="W74">
        <v>0.13622000000000001</v>
      </c>
      <c r="X74">
        <v>9.9114300000000002E-2</v>
      </c>
      <c r="Y74">
        <v>3.3382000000000002E-2</v>
      </c>
      <c r="Z74">
        <v>4.4953800000000002E-3</v>
      </c>
      <c r="AA74">
        <v>3.3176999999999998E-3</v>
      </c>
      <c r="AB74">
        <v>6.6858599999999998E-4</v>
      </c>
    </row>
    <row r="75" spans="1:28" x14ac:dyDescent="0.25">
      <c r="A75">
        <v>1</v>
      </c>
      <c r="B75">
        <v>1</v>
      </c>
      <c r="C75">
        <v>1</v>
      </c>
      <c r="D75">
        <v>3</v>
      </c>
      <c r="E75">
        <v>1</v>
      </c>
      <c r="F75">
        <v>1</v>
      </c>
      <c r="G75">
        <v>1</v>
      </c>
      <c r="H75">
        <v>2020</v>
      </c>
      <c r="I75">
        <v>1</v>
      </c>
      <c r="J75">
        <v>2020</v>
      </c>
      <c r="K75" t="s">
        <v>17</v>
      </c>
      <c r="L75" t="s">
        <v>18</v>
      </c>
      <c r="M75">
        <v>0</v>
      </c>
      <c r="N75">
        <v>2235.9499999999998</v>
      </c>
      <c r="O75">
        <v>3207.44</v>
      </c>
      <c r="P75">
        <v>1032.92</v>
      </c>
      <c r="Q75">
        <v>458.23899999999998</v>
      </c>
      <c r="R75">
        <v>253.03200000000001</v>
      </c>
      <c r="S75">
        <v>45.004399999999997</v>
      </c>
      <c r="T75">
        <v>52.241199999999999</v>
      </c>
      <c r="U75">
        <v>4.0293700000000001</v>
      </c>
      <c r="V75">
        <v>3.1383000000000001</v>
      </c>
      <c r="W75">
        <v>1.3715900000000001</v>
      </c>
      <c r="X75">
        <v>0.120559</v>
      </c>
      <c r="Y75">
        <v>8.7736099999999997E-2</v>
      </c>
      <c r="Z75">
        <v>2.9554400000000002E-2</v>
      </c>
      <c r="AA75">
        <v>3.9804200000000001E-3</v>
      </c>
      <c r="AB75">
        <v>3.5487700000000001E-3</v>
      </c>
    </row>
    <row r="76" spans="1:28" x14ac:dyDescent="0.25">
      <c r="A76">
        <v>1</v>
      </c>
      <c r="B76">
        <v>1</v>
      </c>
      <c r="C76">
        <v>1</v>
      </c>
      <c r="D76">
        <v>3</v>
      </c>
      <c r="E76">
        <v>1</v>
      </c>
      <c r="F76">
        <v>1</v>
      </c>
      <c r="G76">
        <v>1</v>
      </c>
      <c r="H76">
        <v>2020</v>
      </c>
      <c r="I76">
        <v>1</v>
      </c>
      <c r="J76">
        <v>2020.12</v>
      </c>
      <c r="K76" t="s">
        <v>19</v>
      </c>
      <c r="L76" t="s">
        <v>18</v>
      </c>
      <c r="M76">
        <v>0</v>
      </c>
      <c r="N76">
        <v>2301</v>
      </c>
      <c r="O76">
        <v>3082.15</v>
      </c>
      <c r="P76">
        <v>931.54899999999998</v>
      </c>
      <c r="Q76">
        <v>399.79199999999997</v>
      </c>
      <c r="R76">
        <v>218.416</v>
      </c>
      <c r="S76">
        <v>38.865400000000001</v>
      </c>
      <c r="T76">
        <v>45.284300000000002</v>
      </c>
      <c r="U76">
        <v>3.5067699999999999</v>
      </c>
      <c r="V76">
        <v>2.7405300000000001</v>
      </c>
      <c r="W76">
        <v>1.20092</v>
      </c>
      <c r="X76">
        <v>0.10577</v>
      </c>
      <c r="Y76">
        <v>7.7091000000000007E-2</v>
      </c>
      <c r="Z76">
        <v>2.5998299999999998E-2</v>
      </c>
      <c r="AA76">
        <v>3.5044999999999998E-3</v>
      </c>
      <c r="AB76">
        <v>3.1281999999999998E-3</v>
      </c>
    </row>
    <row r="77" spans="1:28" x14ac:dyDescent="0.25">
      <c r="A77">
        <v>1</v>
      </c>
      <c r="B77">
        <v>1</v>
      </c>
      <c r="C77">
        <v>1</v>
      </c>
      <c r="D77">
        <v>3</v>
      </c>
      <c r="E77">
        <v>1</v>
      </c>
      <c r="F77">
        <v>1</v>
      </c>
      <c r="G77">
        <v>1</v>
      </c>
      <c r="H77">
        <v>2020</v>
      </c>
      <c r="I77">
        <v>2</v>
      </c>
      <c r="J77">
        <v>2020.25</v>
      </c>
      <c r="K77" t="s">
        <v>17</v>
      </c>
      <c r="L77" t="s">
        <v>18</v>
      </c>
      <c r="M77">
        <v>0</v>
      </c>
      <c r="N77">
        <v>2354</v>
      </c>
      <c r="O77">
        <v>2952.62</v>
      </c>
      <c r="P77">
        <v>838.58199999999999</v>
      </c>
      <c r="Q77">
        <v>348.38099999999997</v>
      </c>
      <c r="R77">
        <v>188.37899999999999</v>
      </c>
      <c r="S77">
        <v>33.543999999999997</v>
      </c>
      <c r="T77">
        <v>39.237099999999998</v>
      </c>
      <c r="U77">
        <v>3.05104</v>
      </c>
      <c r="V77">
        <v>2.3926599999999998</v>
      </c>
      <c r="W77">
        <v>1.05132</v>
      </c>
      <c r="X77">
        <v>9.2785800000000002E-2</v>
      </c>
      <c r="Y77">
        <v>6.7732100000000003E-2</v>
      </c>
      <c r="Z77">
        <v>2.2868699999999999E-2</v>
      </c>
      <c r="AA77">
        <v>3.0853600000000001E-3</v>
      </c>
      <c r="AB77">
        <v>2.7574100000000001E-3</v>
      </c>
    </row>
    <row r="78" spans="1:28" x14ac:dyDescent="0.25">
      <c r="A78">
        <v>1</v>
      </c>
      <c r="B78">
        <v>1</v>
      </c>
      <c r="C78">
        <v>1</v>
      </c>
      <c r="D78">
        <v>3</v>
      </c>
      <c r="E78">
        <v>1</v>
      </c>
      <c r="F78">
        <v>1</v>
      </c>
      <c r="G78">
        <v>1</v>
      </c>
      <c r="H78">
        <v>2020</v>
      </c>
      <c r="I78">
        <v>2</v>
      </c>
      <c r="J78">
        <v>2020.38</v>
      </c>
      <c r="K78" t="s">
        <v>19</v>
      </c>
      <c r="L78" t="s">
        <v>18</v>
      </c>
      <c r="M78">
        <v>0</v>
      </c>
      <c r="N78">
        <v>2388.75</v>
      </c>
      <c r="O78">
        <v>2846.77</v>
      </c>
      <c r="P78">
        <v>777.64599999999996</v>
      </c>
      <c r="Q78">
        <v>315.928</v>
      </c>
      <c r="R78">
        <v>168.82400000000001</v>
      </c>
      <c r="S78">
        <v>29.916699999999999</v>
      </c>
      <c r="T78">
        <v>34.937600000000003</v>
      </c>
      <c r="U78">
        <v>2.7160099999999998</v>
      </c>
      <c r="V78">
        <v>2.13049</v>
      </c>
      <c r="W78">
        <v>0.93652599999999997</v>
      </c>
      <c r="X78">
        <v>8.2690299999999994E-2</v>
      </c>
      <c r="Y78">
        <v>6.0386000000000002E-2</v>
      </c>
      <c r="Z78">
        <v>2.0395099999999999E-2</v>
      </c>
      <c r="AA78">
        <v>2.7523500000000002E-3</v>
      </c>
      <c r="AB78">
        <v>2.4607800000000001E-3</v>
      </c>
    </row>
    <row r="79" spans="1:28" x14ac:dyDescent="0.25">
      <c r="A79">
        <v>1</v>
      </c>
      <c r="B79">
        <v>1</v>
      </c>
      <c r="C79">
        <v>1</v>
      </c>
      <c r="D79">
        <v>3</v>
      </c>
      <c r="E79">
        <v>1</v>
      </c>
      <c r="F79">
        <v>1</v>
      </c>
      <c r="G79">
        <v>1</v>
      </c>
      <c r="H79">
        <v>2020</v>
      </c>
      <c r="I79">
        <v>3</v>
      </c>
      <c r="J79">
        <v>2020.5</v>
      </c>
      <c r="K79" t="s">
        <v>17</v>
      </c>
      <c r="L79" t="s">
        <v>18</v>
      </c>
      <c r="M79">
        <v>3.4443000000000001</v>
      </c>
      <c r="N79">
        <v>2412.08</v>
      </c>
      <c r="O79">
        <v>2737.36</v>
      </c>
      <c r="P79">
        <v>719.95399999999995</v>
      </c>
      <c r="Q79">
        <v>286.18599999999998</v>
      </c>
      <c r="R79">
        <v>151.18299999999999</v>
      </c>
      <c r="S79">
        <v>26.667000000000002</v>
      </c>
      <c r="T79">
        <v>31.097000000000001</v>
      </c>
      <c r="U79">
        <v>2.4171</v>
      </c>
      <c r="V79">
        <v>1.8966799999999999</v>
      </c>
      <c r="W79">
        <v>0.83414699999999997</v>
      </c>
      <c r="X79">
        <v>7.3685700000000007E-2</v>
      </c>
      <c r="Y79">
        <v>5.3832699999999997E-2</v>
      </c>
      <c r="Z79">
        <v>1.8187999999999999E-2</v>
      </c>
      <c r="AA79">
        <v>2.4551899999999999E-3</v>
      </c>
      <c r="AB79">
        <v>2.19571E-3</v>
      </c>
    </row>
    <row r="80" spans="1:28" x14ac:dyDescent="0.25">
      <c r="A80">
        <v>1</v>
      </c>
      <c r="B80">
        <v>1</v>
      </c>
      <c r="C80">
        <v>1</v>
      </c>
      <c r="D80">
        <v>3</v>
      </c>
      <c r="E80">
        <v>1</v>
      </c>
      <c r="F80">
        <v>1</v>
      </c>
      <c r="G80">
        <v>1</v>
      </c>
      <c r="H80">
        <v>2020</v>
      </c>
      <c r="I80">
        <v>3</v>
      </c>
      <c r="J80">
        <v>2020.62</v>
      </c>
      <c r="K80" t="s">
        <v>19</v>
      </c>
      <c r="L80" t="s">
        <v>18</v>
      </c>
      <c r="M80">
        <v>91.185299999999998</v>
      </c>
      <c r="N80">
        <v>2416.91</v>
      </c>
      <c r="O80">
        <v>2632.93</v>
      </c>
      <c r="P80">
        <v>674.16300000000001</v>
      </c>
      <c r="Q80">
        <v>263.74700000000001</v>
      </c>
      <c r="R80">
        <v>137.815</v>
      </c>
      <c r="S80">
        <v>24.148099999999999</v>
      </c>
      <c r="T80">
        <v>28.041699999999999</v>
      </c>
      <c r="U80">
        <v>2.17367</v>
      </c>
      <c r="V80">
        <v>1.7025600000000001</v>
      </c>
      <c r="W80">
        <v>0.74785000000000001</v>
      </c>
      <c r="X80">
        <v>6.6005800000000003E-2</v>
      </c>
      <c r="Y80">
        <v>4.8192699999999998E-2</v>
      </c>
      <c r="Z80">
        <v>1.6275399999999999E-2</v>
      </c>
      <c r="AA80">
        <v>2.1963199999999999E-3</v>
      </c>
      <c r="AB80">
        <v>1.96335E-3</v>
      </c>
    </row>
    <row r="81" spans="1:28" x14ac:dyDescent="0.25">
      <c r="A81">
        <v>1</v>
      </c>
      <c r="B81">
        <v>1</v>
      </c>
      <c r="C81">
        <v>1</v>
      </c>
      <c r="D81">
        <v>3</v>
      </c>
      <c r="E81">
        <v>1</v>
      </c>
      <c r="F81">
        <v>1</v>
      </c>
      <c r="G81">
        <v>1</v>
      </c>
      <c r="H81">
        <v>2020</v>
      </c>
      <c r="I81">
        <v>4</v>
      </c>
      <c r="J81">
        <v>2020.75</v>
      </c>
      <c r="K81" t="s">
        <v>17</v>
      </c>
      <c r="L81" t="s">
        <v>18</v>
      </c>
      <c r="M81">
        <v>467.98399999999998</v>
      </c>
      <c r="N81">
        <v>2411.65</v>
      </c>
      <c r="O81">
        <v>2526.54</v>
      </c>
      <c r="P81">
        <v>630.35500000000002</v>
      </c>
      <c r="Q81">
        <v>242.82499999999999</v>
      </c>
      <c r="R81">
        <v>125.542</v>
      </c>
      <c r="S81">
        <v>21.856100000000001</v>
      </c>
      <c r="T81">
        <v>25.2775</v>
      </c>
      <c r="U81">
        <v>1.9542600000000001</v>
      </c>
      <c r="V81">
        <v>1.5280400000000001</v>
      </c>
      <c r="W81">
        <v>0.67039300000000002</v>
      </c>
      <c r="X81">
        <v>5.9120699999999998E-2</v>
      </c>
      <c r="Y81">
        <v>4.3140699999999997E-2</v>
      </c>
      <c r="Z81">
        <v>1.45632E-2</v>
      </c>
      <c r="AA81">
        <v>1.96467E-3</v>
      </c>
      <c r="AB81">
        <v>1.75555E-3</v>
      </c>
    </row>
    <row r="82" spans="1:28" x14ac:dyDescent="0.25">
      <c r="A82">
        <v>1</v>
      </c>
      <c r="B82">
        <v>1</v>
      </c>
      <c r="C82">
        <v>1</v>
      </c>
      <c r="D82">
        <v>3</v>
      </c>
      <c r="E82">
        <v>1</v>
      </c>
      <c r="F82">
        <v>1</v>
      </c>
      <c r="G82">
        <v>1</v>
      </c>
      <c r="H82">
        <v>2020</v>
      </c>
      <c r="I82">
        <v>4</v>
      </c>
      <c r="J82">
        <v>2020.88</v>
      </c>
      <c r="K82" t="s">
        <v>19</v>
      </c>
      <c r="L82" t="s">
        <v>18</v>
      </c>
      <c r="M82">
        <v>1314.5</v>
      </c>
      <c r="N82">
        <v>2372.2600000000002</v>
      </c>
      <c r="O82">
        <v>2382.31</v>
      </c>
      <c r="P82">
        <v>580.95399999999995</v>
      </c>
      <c r="Q82">
        <v>221.613</v>
      </c>
      <c r="R82">
        <v>113.947</v>
      </c>
      <c r="S82">
        <v>19.785299999999999</v>
      </c>
      <c r="T82">
        <v>22.850300000000001</v>
      </c>
      <c r="U82">
        <v>1.76515</v>
      </c>
      <c r="V82">
        <v>1.3794500000000001</v>
      </c>
      <c r="W82">
        <v>0.60500100000000001</v>
      </c>
      <c r="X82">
        <v>5.3341899999999998E-2</v>
      </c>
      <c r="Y82">
        <v>3.8917800000000002E-2</v>
      </c>
      <c r="Z82">
        <v>1.31363E-2</v>
      </c>
      <c r="AA82">
        <v>1.77203E-3</v>
      </c>
      <c r="AB82">
        <v>1.58322E-3</v>
      </c>
    </row>
    <row r="83" spans="1:28" x14ac:dyDescent="0.25">
      <c r="A83" t="s">
        <v>32</v>
      </c>
      <c r="M83">
        <f>AVERAGE(M8:M81)</f>
        <v>187.54419810810811</v>
      </c>
      <c r="N83">
        <f t="shared" ref="N83:AB83" si="0">AVERAGE(N8:N81)</f>
        <v>2321.0013513513504</v>
      </c>
      <c r="O83">
        <f t="shared" si="0"/>
        <v>1842.4657702702707</v>
      </c>
      <c r="P83">
        <f t="shared" si="0"/>
        <v>866.89204054054039</v>
      </c>
      <c r="Q83">
        <f t="shared" si="0"/>
        <v>350.29117837837845</v>
      </c>
      <c r="R83">
        <f t="shared" si="0"/>
        <v>123.28731891891894</v>
      </c>
      <c r="S83">
        <f t="shared" si="0"/>
        <v>37.96627891891891</v>
      </c>
      <c r="T83">
        <f t="shared" si="0"/>
        <v>12.618625135135137</v>
      </c>
      <c r="U83">
        <f t="shared" si="0"/>
        <v>3.2348134729729732</v>
      </c>
      <c r="V83">
        <f t="shared" si="0"/>
        <v>1.0916078108108109</v>
      </c>
      <c r="W83">
        <f t="shared" si="0"/>
        <v>0.32342247162162169</v>
      </c>
      <c r="X83">
        <f t="shared" si="0"/>
        <v>8.2793982432432453E-2</v>
      </c>
      <c r="Y83">
        <f t="shared" si="0"/>
        <v>2.7034783783783788E-2</v>
      </c>
      <c r="Z83">
        <f t="shared" si="0"/>
        <v>7.5169096621621606E-3</v>
      </c>
      <c r="AA83">
        <f t="shared" si="0"/>
        <v>2.0017743243243248E-3</v>
      </c>
      <c r="AB83">
        <f t="shared" si="0"/>
        <v>8.4070956351351366E-4</v>
      </c>
    </row>
    <row r="86" spans="1:28" x14ac:dyDescent="0.25">
      <c r="A86" t="s">
        <v>34</v>
      </c>
    </row>
    <row r="87" spans="1:28" x14ac:dyDescent="0.25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  <c r="G87" t="s">
        <v>26</v>
      </c>
      <c r="H87" t="s">
        <v>27</v>
      </c>
      <c r="I87" t="s">
        <v>28</v>
      </c>
      <c r="J87" t="s">
        <v>29</v>
      </c>
      <c r="K87" t="s">
        <v>30</v>
      </c>
      <c r="L87" t="s">
        <v>31</v>
      </c>
      <c r="M87">
        <v>0</v>
      </c>
      <c r="N87">
        <v>1</v>
      </c>
      <c r="O87">
        <v>2</v>
      </c>
      <c r="P87">
        <v>3</v>
      </c>
      <c r="Q87">
        <v>4</v>
      </c>
      <c r="R87">
        <v>5</v>
      </c>
      <c r="S87">
        <v>6</v>
      </c>
      <c r="T87">
        <v>7</v>
      </c>
      <c r="U87">
        <v>8</v>
      </c>
      <c r="V87">
        <v>9</v>
      </c>
      <c r="W87">
        <v>10</v>
      </c>
      <c r="X87">
        <v>11</v>
      </c>
      <c r="Y87">
        <v>12</v>
      </c>
      <c r="Z87">
        <v>13</v>
      </c>
      <c r="AA87">
        <v>14</v>
      </c>
      <c r="AB87">
        <v>15</v>
      </c>
    </row>
    <row r="88" spans="1:28" hidden="1" x14ac:dyDescent="0.25">
      <c r="A88">
        <v>1</v>
      </c>
      <c r="B88">
        <v>1</v>
      </c>
      <c r="C88">
        <v>1</v>
      </c>
      <c r="D88">
        <v>3</v>
      </c>
      <c r="E88">
        <v>1</v>
      </c>
      <c r="F88">
        <v>1</v>
      </c>
      <c r="G88">
        <v>1</v>
      </c>
      <c r="H88">
        <v>2011</v>
      </c>
      <c r="I88">
        <v>1</v>
      </c>
      <c r="J88">
        <v>2011</v>
      </c>
      <c r="K88" t="s">
        <v>17</v>
      </c>
      <c r="L88" t="s">
        <v>18</v>
      </c>
      <c r="M88">
        <v>0</v>
      </c>
      <c r="N88">
        <v>4924.6499999999996</v>
      </c>
      <c r="O88">
        <v>1297.4000000000001</v>
      </c>
      <c r="P88">
        <v>2200.06</v>
      </c>
      <c r="Q88">
        <v>1327.9</v>
      </c>
      <c r="R88">
        <v>363.09199999999998</v>
      </c>
      <c r="S88">
        <v>477.29899999999998</v>
      </c>
      <c r="T88">
        <v>69.985299999999995</v>
      </c>
      <c r="U88">
        <v>83.848200000000006</v>
      </c>
      <c r="V88">
        <v>51.477800000000002</v>
      </c>
      <c r="W88">
        <v>12.319800000000001</v>
      </c>
      <c r="X88">
        <v>8.0609199999999994</v>
      </c>
      <c r="Y88">
        <v>1.4936</v>
      </c>
      <c r="Z88">
        <v>0.68589299999999997</v>
      </c>
      <c r="AA88">
        <v>0.34745900000000002</v>
      </c>
      <c r="AB88">
        <v>0.16771</v>
      </c>
    </row>
    <row r="89" spans="1:28" hidden="1" x14ac:dyDescent="0.25">
      <c r="A89">
        <v>1</v>
      </c>
      <c r="B89">
        <v>1</v>
      </c>
      <c r="C89">
        <v>1</v>
      </c>
      <c r="D89">
        <v>3</v>
      </c>
      <c r="E89">
        <v>1</v>
      </c>
      <c r="F89">
        <v>1</v>
      </c>
      <c r="G89">
        <v>1</v>
      </c>
      <c r="H89">
        <v>2011</v>
      </c>
      <c r="I89">
        <v>1</v>
      </c>
      <c r="J89">
        <v>2011.12</v>
      </c>
      <c r="K89" t="s">
        <v>19</v>
      </c>
      <c r="L89" t="s">
        <v>18</v>
      </c>
      <c r="M89">
        <v>0</v>
      </c>
      <c r="N89">
        <v>5116.59</v>
      </c>
      <c r="O89">
        <v>1252.02</v>
      </c>
      <c r="P89">
        <v>2029.92</v>
      </c>
      <c r="Q89">
        <v>1206.67</v>
      </c>
      <c r="R89">
        <v>328.99</v>
      </c>
      <c r="S89">
        <v>433.10500000000002</v>
      </c>
      <c r="T89">
        <v>63.633699999999997</v>
      </c>
      <c r="U89">
        <v>76.363200000000006</v>
      </c>
      <c r="V89">
        <v>46.9373</v>
      </c>
      <c r="W89">
        <v>11.2422</v>
      </c>
      <c r="X89">
        <v>7.35989</v>
      </c>
      <c r="Y89">
        <v>1.36422</v>
      </c>
      <c r="Z89">
        <v>0.62664399999999998</v>
      </c>
      <c r="AA89">
        <v>0.31750299999999998</v>
      </c>
      <c r="AB89">
        <v>0.153282</v>
      </c>
    </row>
    <row r="90" spans="1:28" hidden="1" x14ac:dyDescent="0.25">
      <c r="A90">
        <v>1</v>
      </c>
      <c r="B90">
        <v>1</v>
      </c>
      <c r="C90">
        <v>1</v>
      </c>
      <c r="D90">
        <v>3</v>
      </c>
      <c r="E90">
        <v>1</v>
      </c>
      <c r="F90">
        <v>1</v>
      </c>
      <c r="G90">
        <v>1</v>
      </c>
      <c r="H90">
        <v>2011</v>
      </c>
      <c r="I90">
        <v>2</v>
      </c>
      <c r="J90">
        <v>2011.25</v>
      </c>
      <c r="K90" t="s">
        <v>17</v>
      </c>
      <c r="L90" t="s">
        <v>18</v>
      </c>
      <c r="M90">
        <v>0</v>
      </c>
      <c r="N90">
        <v>5274.04</v>
      </c>
      <c r="O90">
        <v>1203.74</v>
      </c>
      <c r="P90">
        <v>1869.07</v>
      </c>
      <c r="Q90">
        <v>1095.1400000000001</v>
      </c>
      <c r="R90">
        <v>297.851</v>
      </c>
      <c r="S90">
        <v>392.79199999999997</v>
      </c>
      <c r="T90">
        <v>57.837499999999999</v>
      </c>
      <c r="U90">
        <v>69.5291</v>
      </c>
      <c r="V90">
        <v>42.79</v>
      </c>
      <c r="W90">
        <v>10.2577</v>
      </c>
      <c r="X90">
        <v>6.7192699999999999</v>
      </c>
      <c r="Y90">
        <v>1.2459800000000001</v>
      </c>
      <c r="Z90">
        <v>0.57248900000000003</v>
      </c>
      <c r="AA90">
        <v>0.29011999999999999</v>
      </c>
      <c r="AB90">
        <v>0.140093</v>
      </c>
    </row>
    <row r="91" spans="1:28" hidden="1" x14ac:dyDescent="0.25">
      <c r="A91">
        <v>1</v>
      </c>
      <c r="B91">
        <v>1</v>
      </c>
      <c r="C91">
        <v>1</v>
      </c>
      <c r="D91">
        <v>3</v>
      </c>
      <c r="E91">
        <v>1</v>
      </c>
      <c r="F91">
        <v>1</v>
      </c>
      <c r="G91">
        <v>1</v>
      </c>
      <c r="H91">
        <v>2011</v>
      </c>
      <c r="I91">
        <v>2</v>
      </c>
      <c r="J91">
        <v>2011.38</v>
      </c>
      <c r="K91" t="s">
        <v>19</v>
      </c>
      <c r="L91" t="s">
        <v>18</v>
      </c>
      <c r="M91">
        <v>0</v>
      </c>
      <c r="N91">
        <v>5393.23</v>
      </c>
      <c r="O91">
        <v>1170.98</v>
      </c>
      <c r="P91">
        <v>1767.77</v>
      </c>
      <c r="Q91">
        <v>1022.46</v>
      </c>
      <c r="R91">
        <v>276.23399999999998</v>
      </c>
      <c r="S91">
        <v>363.26499999999999</v>
      </c>
      <c r="T91">
        <v>53.424399999999999</v>
      </c>
      <c r="U91">
        <v>64.187200000000004</v>
      </c>
      <c r="V91">
        <v>39.490900000000003</v>
      </c>
      <c r="W91">
        <v>9.4653100000000006</v>
      </c>
      <c r="X91">
        <v>6.1996599999999997</v>
      </c>
      <c r="Y91">
        <v>1.1495599999999999</v>
      </c>
      <c r="Z91">
        <v>0.52816799999999997</v>
      </c>
      <c r="AA91">
        <v>0.26765299999999997</v>
      </c>
      <c r="AB91">
        <v>0.12924099999999999</v>
      </c>
    </row>
    <row r="92" spans="1:28" hidden="1" x14ac:dyDescent="0.25">
      <c r="A92">
        <v>1</v>
      </c>
      <c r="B92">
        <v>1</v>
      </c>
      <c r="C92">
        <v>1</v>
      </c>
      <c r="D92">
        <v>3</v>
      </c>
      <c r="E92">
        <v>1</v>
      </c>
      <c r="F92">
        <v>1</v>
      </c>
      <c r="G92">
        <v>1</v>
      </c>
      <c r="H92">
        <v>2011</v>
      </c>
      <c r="I92">
        <v>3</v>
      </c>
      <c r="J92">
        <v>2011.5</v>
      </c>
      <c r="K92" t="s">
        <v>17</v>
      </c>
      <c r="L92" t="s">
        <v>18</v>
      </c>
      <c r="M92">
        <v>3.5581299999999998</v>
      </c>
      <c r="N92">
        <v>5479.84</v>
      </c>
      <c r="O92">
        <v>1135.5</v>
      </c>
      <c r="P92">
        <v>1668.93</v>
      </c>
      <c r="Q92">
        <v>953.53200000000004</v>
      </c>
      <c r="R92">
        <v>256.00099999999998</v>
      </c>
      <c r="S92">
        <v>335.79500000000002</v>
      </c>
      <c r="T92">
        <v>49.331699999999998</v>
      </c>
      <c r="U92">
        <v>59.2423</v>
      </c>
      <c r="V92">
        <v>36.4405</v>
      </c>
      <c r="W92">
        <v>8.7332099999999997</v>
      </c>
      <c r="X92">
        <v>5.7197899999999997</v>
      </c>
      <c r="Y92">
        <v>1.06054</v>
      </c>
      <c r="Z92">
        <v>0.487259</v>
      </c>
      <c r="AA92">
        <v>0.246919</v>
      </c>
      <c r="AB92">
        <v>0.11923</v>
      </c>
    </row>
    <row r="93" spans="1:28" hidden="1" x14ac:dyDescent="0.25">
      <c r="A93">
        <v>1</v>
      </c>
      <c r="B93">
        <v>1</v>
      </c>
      <c r="C93">
        <v>1</v>
      </c>
      <c r="D93">
        <v>3</v>
      </c>
      <c r="E93">
        <v>1</v>
      </c>
      <c r="F93">
        <v>1</v>
      </c>
      <c r="G93">
        <v>1</v>
      </c>
      <c r="H93">
        <v>2011</v>
      </c>
      <c r="I93">
        <v>3</v>
      </c>
      <c r="J93">
        <v>2011.62</v>
      </c>
      <c r="K93" t="s">
        <v>19</v>
      </c>
      <c r="L93" t="s">
        <v>18</v>
      </c>
      <c r="M93">
        <v>92.317499999999995</v>
      </c>
      <c r="N93">
        <v>5464.75</v>
      </c>
      <c r="O93">
        <v>1082.8499999999999</v>
      </c>
      <c r="P93">
        <v>1561.76</v>
      </c>
      <c r="Q93">
        <v>885.66399999999999</v>
      </c>
      <c r="R93">
        <v>236.61799999999999</v>
      </c>
      <c r="S93">
        <v>309.50900000000001</v>
      </c>
      <c r="T93">
        <v>45.390500000000003</v>
      </c>
      <c r="U93">
        <v>54.445500000000003</v>
      </c>
      <c r="V93">
        <v>33.463099999999997</v>
      </c>
      <c r="W93">
        <v>8.0151699999999995</v>
      </c>
      <c r="X93">
        <v>5.2474600000000002</v>
      </c>
      <c r="Y93">
        <v>0.97269799999999995</v>
      </c>
      <c r="Z93">
        <v>0.44681199999999999</v>
      </c>
      <c r="AA93">
        <v>0.22639100000000001</v>
      </c>
      <c r="AB93">
        <v>0.10929999999999999</v>
      </c>
    </row>
    <row r="94" spans="1:28" hidden="1" x14ac:dyDescent="0.25">
      <c r="A94">
        <v>1</v>
      </c>
      <c r="B94">
        <v>1</v>
      </c>
      <c r="C94">
        <v>1</v>
      </c>
      <c r="D94">
        <v>3</v>
      </c>
      <c r="E94">
        <v>1</v>
      </c>
      <c r="F94">
        <v>1</v>
      </c>
      <c r="G94">
        <v>1</v>
      </c>
      <c r="H94">
        <v>2011</v>
      </c>
      <c r="I94">
        <v>4</v>
      </c>
      <c r="J94">
        <v>2011.75</v>
      </c>
      <c r="K94" t="s">
        <v>17</v>
      </c>
      <c r="L94" t="s">
        <v>18</v>
      </c>
      <c r="M94">
        <v>472.18700000000001</v>
      </c>
      <c r="N94">
        <v>5420.98</v>
      </c>
      <c r="O94">
        <v>1029.82</v>
      </c>
      <c r="P94">
        <v>1459.14</v>
      </c>
      <c r="Q94">
        <v>821.80499999999995</v>
      </c>
      <c r="R94">
        <v>218.56</v>
      </c>
      <c r="S94">
        <v>285.15600000000001</v>
      </c>
      <c r="T94">
        <v>41.7517</v>
      </c>
      <c r="U94">
        <v>50.026899999999998</v>
      </c>
      <c r="V94">
        <v>30.724599999999999</v>
      </c>
      <c r="W94">
        <v>7.3554500000000003</v>
      </c>
      <c r="X94">
        <v>4.8137999999999996</v>
      </c>
      <c r="Y94">
        <v>0.89208500000000002</v>
      </c>
      <c r="Z94">
        <v>0.40970800000000002</v>
      </c>
      <c r="AA94">
        <v>0.207565</v>
      </c>
      <c r="AB94">
        <v>0.10019599999999999</v>
      </c>
    </row>
    <row r="95" spans="1:28" x14ac:dyDescent="0.25">
      <c r="A95">
        <v>1</v>
      </c>
      <c r="B95">
        <v>1</v>
      </c>
      <c r="C95">
        <v>1</v>
      </c>
      <c r="D95">
        <v>3</v>
      </c>
      <c r="E95">
        <v>1</v>
      </c>
      <c r="F95">
        <v>1</v>
      </c>
      <c r="G95">
        <v>1</v>
      </c>
      <c r="H95">
        <v>2011</v>
      </c>
      <c r="I95">
        <v>4</v>
      </c>
      <c r="J95">
        <v>2011.88</v>
      </c>
      <c r="K95" t="s">
        <v>19</v>
      </c>
      <c r="L95" t="s">
        <v>18</v>
      </c>
      <c r="M95">
        <v>1324.64</v>
      </c>
      <c r="N95">
        <v>5323.4</v>
      </c>
      <c r="O95">
        <v>969.00800000000004</v>
      </c>
      <c r="P95">
        <v>1351.32</v>
      </c>
      <c r="Q95">
        <v>758.41399999999999</v>
      </c>
      <c r="R95">
        <v>201.38399999999999</v>
      </c>
      <c r="S95">
        <v>262.63</v>
      </c>
      <c r="T95">
        <v>38.445599999999999</v>
      </c>
      <c r="U95">
        <v>46.058300000000003</v>
      </c>
      <c r="V95">
        <v>28.2835</v>
      </c>
      <c r="W95">
        <v>6.7702999999999998</v>
      </c>
      <c r="X95">
        <v>4.4304600000000001</v>
      </c>
      <c r="Y95">
        <v>0.82099</v>
      </c>
      <c r="Z95">
        <v>0.37703700000000001</v>
      </c>
      <c r="AA95">
        <v>0.19100600000000001</v>
      </c>
      <c r="AB95">
        <v>9.2197899999999999E-2</v>
      </c>
    </row>
    <row r="96" spans="1:28" hidden="1" x14ac:dyDescent="0.25">
      <c r="A96">
        <v>1</v>
      </c>
      <c r="B96">
        <v>1</v>
      </c>
      <c r="C96">
        <v>1</v>
      </c>
      <c r="D96">
        <v>3</v>
      </c>
      <c r="E96">
        <v>1</v>
      </c>
      <c r="F96">
        <v>1</v>
      </c>
      <c r="G96">
        <v>1</v>
      </c>
      <c r="H96">
        <v>2012</v>
      </c>
      <c r="I96">
        <v>1</v>
      </c>
      <c r="J96">
        <v>2012</v>
      </c>
      <c r="K96" t="s">
        <v>17</v>
      </c>
      <c r="L96" t="s">
        <v>18</v>
      </c>
      <c r="M96">
        <v>0</v>
      </c>
      <c r="N96">
        <v>2793.55</v>
      </c>
      <c r="O96">
        <v>5204.57</v>
      </c>
      <c r="P96">
        <v>909.62800000000004</v>
      </c>
      <c r="Q96">
        <v>1249.7</v>
      </c>
      <c r="R96">
        <v>699.28599999999994</v>
      </c>
      <c r="S96">
        <v>185.44800000000001</v>
      </c>
      <c r="T96">
        <v>241.78700000000001</v>
      </c>
      <c r="U96">
        <v>35.391599999999997</v>
      </c>
      <c r="V96">
        <v>42.396599999999999</v>
      </c>
      <c r="W96">
        <v>26.032900000000001</v>
      </c>
      <c r="X96">
        <v>6.2311300000000003</v>
      </c>
      <c r="Y96">
        <v>4.0773900000000003</v>
      </c>
      <c r="Z96">
        <v>0.75552699999999995</v>
      </c>
      <c r="AA96">
        <v>0.34696100000000002</v>
      </c>
      <c r="AB96">
        <v>0.26091500000000001</v>
      </c>
    </row>
    <row r="97" spans="1:28" hidden="1" x14ac:dyDescent="0.25">
      <c r="A97">
        <v>1</v>
      </c>
      <c r="B97">
        <v>1</v>
      </c>
      <c r="C97">
        <v>1</v>
      </c>
      <c r="D97">
        <v>3</v>
      </c>
      <c r="E97">
        <v>1</v>
      </c>
      <c r="F97">
        <v>1</v>
      </c>
      <c r="G97">
        <v>1</v>
      </c>
      <c r="H97">
        <v>2012</v>
      </c>
      <c r="I97">
        <v>1</v>
      </c>
      <c r="J97">
        <v>2012.12</v>
      </c>
      <c r="K97" t="s">
        <v>19</v>
      </c>
      <c r="L97" t="s">
        <v>18</v>
      </c>
      <c r="M97">
        <v>0</v>
      </c>
      <c r="N97">
        <v>2908.55</v>
      </c>
      <c r="O97">
        <v>5049.6400000000003</v>
      </c>
      <c r="P97">
        <v>843.62800000000004</v>
      </c>
      <c r="Q97">
        <v>1138.72</v>
      </c>
      <c r="R97">
        <v>633.81500000000005</v>
      </c>
      <c r="S97">
        <v>168.03299999999999</v>
      </c>
      <c r="T97">
        <v>219.26</v>
      </c>
      <c r="U97">
        <v>32.121000000000002</v>
      </c>
      <c r="V97">
        <v>38.503</v>
      </c>
      <c r="W97">
        <v>23.6526</v>
      </c>
      <c r="X97">
        <v>5.6631099999999996</v>
      </c>
      <c r="Y97">
        <v>3.7064699999999999</v>
      </c>
      <c r="Z97">
        <v>0.68689599999999995</v>
      </c>
      <c r="AA97">
        <v>0.31547500000000001</v>
      </c>
      <c r="AB97">
        <v>0.237264</v>
      </c>
    </row>
    <row r="98" spans="1:28" hidden="1" x14ac:dyDescent="0.25">
      <c r="A98">
        <v>1</v>
      </c>
      <c r="B98">
        <v>1</v>
      </c>
      <c r="C98">
        <v>1</v>
      </c>
      <c r="D98">
        <v>3</v>
      </c>
      <c r="E98">
        <v>1</v>
      </c>
      <c r="F98">
        <v>1</v>
      </c>
      <c r="G98">
        <v>1</v>
      </c>
      <c r="H98">
        <v>2012</v>
      </c>
      <c r="I98">
        <v>2</v>
      </c>
      <c r="J98">
        <v>2012.25</v>
      </c>
      <c r="K98" t="s">
        <v>17</v>
      </c>
      <c r="L98" t="s">
        <v>18</v>
      </c>
      <c r="M98">
        <v>0</v>
      </c>
      <c r="N98">
        <v>3004.38</v>
      </c>
      <c r="O98">
        <v>4881.09</v>
      </c>
      <c r="P98">
        <v>780.80200000000002</v>
      </c>
      <c r="Q98">
        <v>1036.3</v>
      </c>
      <c r="R98">
        <v>574.01199999999994</v>
      </c>
      <c r="S98">
        <v>152.172</v>
      </c>
      <c r="T98">
        <v>198.76</v>
      </c>
      <c r="U98">
        <v>29.145399999999999</v>
      </c>
      <c r="V98">
        <v>34.960999999999999</v>
      </c>
      <c r="W98">
        <v>21.487400000000001</v>
      </c>
      <c r="X98">
        <v>5.1464499999999997</v>
      </c>
      <c r="Y98">
        <v>3.3691</v>
      </c>
      <c r="Z98">
        <v>0.62447399999999997</v>
      </c>
      <c r="AA98">
        <v>0.28683799999999998</v>
      </c>
      <c r="AB98">
        <v>0.215754</v>
      </c>
    </row>
    <row r="99" spans="1:28" hidden="1" x14ac:dyDescent="0.25">
      <c r="A99">
        <v>1</v>
      </c>
      <c r="B99">
        <v>1</v>
      </c>
      <c r="C99">
        <v>1</v>
      </c>
      <c r="D99">
        <v>3</v>
      </c>
      <c r="E99">
        <v>1</v>
      </c>
      <c r="F99">
        <v>1</v>
      </c>
      <c r="G99">
        <v>1</v>
      </c>
      <c r="H99">
        <v>2012</v>
      </c>
      <c r="I99">
        <v>2</v>
      </c>
      <c r="J99">
        <v>2012.38</v>
      </c>
      <c r="K99" t="s">
        <v>19</v>
      </c>
      <c r="L99" t="s">
        <v>18</v>
      </c>
      <c r="M99">
        <v>0</v>
      </c>
      <c r="N99">
        <v>3069.7</v>
      </c>
      <c r="O99">
        <v>4719.87</v>
      </c>
      <c r="P99">
        <v>731.06399999999996</v>
      </c>
      <c r="Q99">
        <v>956.38199999999995</v>
      </c>
      <c r="R99">
        <v>526.23</v>
      </c>
      <c r="S99">
        <v>139.18700000000001</v>
      </c>
      <c r="T99">
        <v>181.68100000000001</v>
      </c>
      <c r="U99">
        <v>26.6389</v>
      </c>
      <c r="V99">
        <v>31.9572</v>
      </c>
      <c r="W99">
        <v>19.643599999999999</v>
      </c>
      <c r="X99">
        <v>4.7053500000000001</v>
      </c>
      <c r="Y99">
        <v>3.0806100000000001</v>
      </c>
      <c r="Z99">
        <v>0.57103899999999996</v>
      </c>
      <c r="AA99">
        <v>0.26230700000000001</v>
      </c>
      <c r="AB99">
        <v>0.19731399999999999</v>
      </c>
    </row>
    <row r="100" spans="1:28" hidden="1" x14ac:dyDescent="0.25">
      <c r="A100">
        <v>1</v>
      </c>
      <c r="B100">
        <v>1</v>
      </c>
      <c r="C100">
        <v>1</v>
      </c>
      <c r="D100">
        <v>3</v>
      </c>
      <c r="E100">
        <v>1</v>
      </c>
      <c r="F100">
        <v>1</v>
      </c>
      <c r="G100">
        <v>1</v>
      </c>
      <c r="H100">
        <v>2012</v>
      </c>
      <c r="I100">
        <v>3</v>
      </c>
      <c r="J100">
        <v>2012.5</v>
      </c>
      <c r="K100" t="s">
        <v>17</v>
      </c>
      <c r="L100" t="s">
        <v>18</v>
      </c>
      <c r="M100">
        <v>1.6393599999999999</v>
      </c>
      <c r="N100">
        <v>3116.38</v>
      </c>
      <c r="O100">
        <v>4549.4799999999996</v>
      </c>
      <c r="P100">
        <v>683.255</v>
      </c>
      <c r="Q100">
        <v>881.64499999999998</v>
      </c>
      <c r="R100">
        <v>482.07600000000002</v>
      </c>
      <c r="S100">
        <v>127.247</v>
      </c>
      <c r="T100">
        <v>166.01599999999999</v>
      </c>
      <c r="U100">
        <v>24.342500000000001</v>
      </c>
      <c r="V100">
        <v>29.206900000000001</v>
      </c>
      <c r="W100">
        <v>17.956</v>
      </c>
      <c r="X100">
        <v>4.3017300000000001</v>
      </c>
      <c r="Y100">
        <v>2.8166699999999998</v>
      </c>
      <c r="Z100">
        <v>0.52215699999999998</v>
      </c>
      <c r="AA100">
        <v>0.239867</v>
      </c>
      <c r="AB100">
        <v>0.180451</v>
      </c>
    </row>
    <row r="101" spans="1:28" hidden="1" x14ac:dyDescent="0.25">
      <c r="A101">
        <v>1</v>
      </c>
      <c r="B101">
        <v>1</v>
      </c>
      <c r="C101">
        <v>1</v>
      </c>
      <c r="D101">
        <v>3</v>
      </c>
      <c r="E101">
        <v>1</v>
      </c>
      <c r="F101">
        <v>1</v>
      </c>
      <c r="G101">
        <v>1</v>
      </c>
      <c r="H101">
        <v>2012</v>
      </c>
      <c r="I101">
        <v>3</v>
      </c>
      <c r="J101">
        <v>2012.62</v>
      </c>
      <c r="K101" t="s">
        <v>19</v>
      </c>
      <c r="L101" t="s">
        <v>18</v>
      </c>
      <c r="M101">
        <v>42.533999999999999</v>
      </c>
      <c r="N101">
        <v>3124.84</v>
      </c>
      <c r="O101">
        <v>4360.59</v>
      </c>
      <c r="P101">
        <v>640.01900000000001</v>
      </c>
      <c r="Q101">
        <v>816.72799999999995</v>
      </c>
      <c r="R101">
        <v>443.30700000000002</v>
      </c>
      <c r="S101">
        <v>116.508</v>
      </c>
      <c r="T101">
        <v>151.59</v>
      </c>
      <c r="U101">
        <v>22.1873</v>
      </c>
      <c r="V101">
        <v>26.588699999999999</v>
      </c>
      <c r="W101">
        <v>16.332799999999999</v>
      </c>
      <c r="X101">
        <v>3.9105799999999999</v>
      </c>
      <c r="Y101">
        <v>2.55952</v>
      </c>
      <c r="Z101">
        <v>0.474352</v>
      </c>
      <c r="AA101">
        <v>0.217863</v>
      </c>
      <c r="AB101">
        <v>0.16386000000000001</v>
      </c>
    </row>
    <row r="102" spans="1:28" hidden="1" x14ac:dyDescent="0.25">
      <c r="A102">
        <v>1</v>
      </c>
      <c r="B102">
        <v>1</v>
      </c>
      <c r="C102">
        <v>1</v>
      </c>
      <c r="D102">
        <v>3</v>
      </c>
      <c r="E102">
        <v>1</v>
      </c>
      <c r="F102">
        <v>1</v>
      </c>
      <c r="G102">
        <v>1</v>
      </c>
      <c r="H102">
        <v>2012</v>
      </c>
      <c r="I102">
        <v>4</v>
      </c>
      <c r="J102">
        <v>2012.75</v>
      </c>
      <c r="K102" t="s">
        <v>17</v>
      </c>
      <c r="L102" t="s">
        <v>18</v>
      </c>
      <c r="M102">
        <v>217.553</v>
      </c>
      <c r="N102">
        <v>3116.81</v>
      </c>
      <c r="O102">
        <v>4168.12</v>
      </c>
      <c r="P102">
        <v>598.56399999999996</v>
      </c>
      <c r="Q102">
        <v>755.83500000000004</v>
      </c>
      <c r="R102">
        <v>407.38900000000001</v>
      </c>
      <c r="S102">
        <v>106.629</v>
      </c>
      <c r="T102">
        <v>138.376</v>
      </c>
      <c r="U102">
        <v>20.218800000000002</v>
      </c>
      <c r="V102">
        <v>24.201799999999999</v>
      </c>
      <c r="W102">
        <v>14.854799999999999</v>
      </c>
      <c r="X102">
        <v>3.5547499999999999</v>
      </c>
      <c r="Y102">
        <v>2.3257300000000001</v>
      </c>
      <c r="Z102">
        <v>0.43090800000000001</v>
      </c>
      <c r="AA102">
        <v>0.19787199999999999</v>
      </c>
      <c r="AB102">
        <v>0.14879200000000001</v>
      </c>
    </row>
    <row r="103" spans="1:28" x14ac:dyDescent="0.25">
      <c r="A103">
        <v>1</v>
      </c>
      <c r="B103">
        <v>1</v>
      </c>
      <c r="C103">
        <v>1</v>
      </c>
      <c r="D103">
        <v>3</v>
      </c>
      <c r="E103">
        <v>1</v>
      </c>
      <c r="F103">
        <v>1</v>
      </c>
      <c r="G103">
        <v>1</v>
      </c>
      <c r="H103">
        <v>2012</v>
      </c>
      <c r="I103">
        <v>4</v>
      </c>
      <c r="J103">
        <v>2012.88</v>
      </c>
      <c r="K103" t="s">
        <v>19</v>
      </c>
      <c r="L103" t="s">
        <v>18</v>
      </c>
      <c r="M103">
        <v>610.37699999999995</v>
      </c>
      <c r="N103">
        <v>3081.33</v>
      </c>
      <c r="O103">
        <v>3956.67</v>
      </c>
      <c r="P103">
        <v>557.77099999999996</v>
      </c>
      <c r="Q103">
        <v>699.45600000000002</v>
      </c>
      <c r="R103">
        <v>375.41399999999999</v>
      </c>
      <c r="S103">
        <v>98.0411</v>
      </c>
      <c r="T103">
        <v>127.059</v>
      </c>
      <c r="U103">
        <v>18.548200000000001</v>
      </c>
      <c r="V103">
        <v>22.187999999999999</v>
      </c>
      <c r="W103">
        <v>13.6127</v>
      </c>
      <c r="X103">
        <v>3.2564899999999999</v>
      </c>
      <c r="Y103">
        <v>2.1301100000000002</v>
      </c>
      <c r="Z103">
        <v>0.39460099999999998</v>
      </c>
      <c r="AA103">
        <v>0.18117900000000001</v>
      </c>
      <c r="AB103">
        <v>0.13622100000000001</v>
      </c>
    </row>
    <row r="104" spans="1:28" hidden="1" x14ac:dyDescent="0.25">
      <c r="A104">
        <v>1</v>
      </c>
      <c r="B104">
        <v>1</v>
      </c>
      <c r="C104">
        <v>1</v>
      </c>
      <c r="D104">
        <v>3</v>
      </c>
      <c r="E104">
        <v>1</v>
      </c>
      <c r="F104">
        <v>1</v>
      </c>
      <c r="G104">
        <v>1</v>
      </c>
      <c r="H104">
        <v>2013</v>
      </c>
      <c r="I104">
        <v>1</v>
      </c>
      <c r="J104">
        <v>2013</v>
      </c>
      <c r="K104" t="s">
        <v>17</v>
      </c>
      <c r="L104" t="s">
        <v>18</v>
      </c>
      <c r="M104">
        <v>0</v>
      </c>
      <c r="N104">
        <v>1287.3699999999999</v>
      </c>
      <c r="O104">
        <v>3032.84</v>
      </c>
      <c r="P104">
        <v>3747.05</v>
      </c>
      <c r="Q104">
        <v>519.02499999999998</v>
      </c>
      <c r="R104">
        <v>646.70299999999997</v>
      </c>
      <c r="S104">
        <v>345.745</v>
      </c>
      <c r="T104">
        <v>90.109499999999997</v>
      </c>
      <c r="U104">
        <v>116.63500000000001</v>
      </c>
      <c r="V104">
        <v>17.0124</v>
      </c>
      <c r="W104">
        <v>20.339200000000002</v>
      </c>
      <c r="X104">
        <v>12.4733</v>
      </c>
      <c r="Y104">
        <v>2.98306</v>
      </c>
      <c r="Z104">
        <v>1.95086</v>
      </c>
      <c r="AA104">
        <v>0.36134100000000002</v>
      </c>
      <c r="AB104">
        <v>0.29078500000000002</v>
      </c>
    </row>
    <row r="105" spans="1:28" hidden="1" x14ac:dyDescent="0.25">
      <c r="A105">
        <v>1</v>
      </c>
      <c r="B105">
        <v>1</v>
      </c>
      <c r="C105">
        <v>1</v>
      </c>
      <c r="D105">
        <v>3</v>
      </c>
      <c r="E105">
        <v>1</v>
      </c>
      <c r="F105">
        <v>1</v>
      </c>
      <c r="G105">
        <v>1</v>
      </c>
      <c r="H105">
        <v>2013</v>
      </c>
      <c r="I105">
        <v>1</v>
      </c>
      <c r="J105">
        <v>2013.12</v>
      </c>
      <c r="K105" t="s">
        <v>19</v>
      </c>
      <c r="L105" t="s">
        <v>18</v>
      </c>
      <c r="M105">
        <v>0</v>
      </c>
      <c r="N105">
        <v>1339.6</v>
      </c>
      <c r="O105">
        <v>2957.09</v>
      </c>
      <c r="P105">
        <v>3511.04</v>
      </c>
      <c r="Q105">
        <v>478.69499999999999</v>
      </c>
      <c r="R105">
        <v>593.34699999999998</v>
      </c>
      <c r="S105">
        <v>317.00200000000001</v>
      </c>
      <c r="T105">
        <v>82.654600000000002</v>
      </c>
      <c r="U105">
        <v>107.044</v>
      </c>
      <c r="V105">
        <v>15.620100000000001</v>
      </c>
      <c r="W105">
        <v>18.680199999999999</v>
      </c>
      <c r="X105">
        <v>11.458299999999999</v>
      </c>
      <c r="Y105">
        <v>2.7406999999999999</v>
      </c>
      <c r="Z105">
        <v>1.79253</v>
      </c>
      <c r="AA105">
        <v>0.33203700000000003</v>
      </c>
      <c r="AB105">
        <v>0.26722200000000002</v>
      </c>
    </row>
    <row r="106" spans="1:28" hidden="1" x14ac:dyDescent="0.25">
      <c r="A106">
        <v>1</v>
      </c>
      <c r="B106">
        <v>1</v>
      </c>
      <c r="C106">
        <v>1</v>
      </c>
      <c r="D106">
        <v>3</v>
      </c>
      <c r="E106">
        <v>1</v>
      </c>
      <c r="F106">
        <v>1</v>
      </c>
      <c r="G106">
        <v>1</v>
      </c>
      <c r="H106">
        <v>2013</v>
      </c>
      <c r="I106">
        <v>2</v>
      </c>
      <c r="J106">
        <v>2013.25</v>
      </c>
      <c r="K106" t="s">
        <v>17</v>
      </c>
      <c r="L106" t="s">
        <v>18</v>
      </c>
      <c r="M106">
        <v>0</v>
      </c>
      <c r="N106">
        <v>1382.94</v>
      </c>
      <c r="O106">
        <v>2872.5</v>
      </c>
      <c r="P106">
        <v>3283.1</v>
      </c>
      <c r="Q106">
        <v>440.94600000000003</v>
      </c>
      <c r="R106">
        <v>543.95399999999995</v>
      </c>
      <c r="S106">
        <v>290.49299999999999</v>
      </c>
      <c r="T106">
        <v>75.789000000000001</v>
      </c>
      <c r="U106">
        <v>98.216899999999995</v>
      </c>
      <c r="V106">
        <v>14.3393</v>
      </c>
      <c r="W106">
        <v>17.154599999999999</v>
      </c>
      <c r="X106">
        <v>10.525</v>
      </c>
      <c r="Y106">
        <v>2.5178799999999999</v>
      </c>
      <c r="Z106">
        <v>1.6469800000000001</v>
      </c>
      <c r="AA106">
        <v>0.30510100000000001</v>
      </c>
      <c r="AB106">
        <v>0.24556500000000001</v>
      </c>
    </row>
    <row r="107" spans="1:28" hidden="1" x14ac:dyDescent="0.25">
      <c r="A107">
        <v>1</v>
      </c>
      <c r="B107">
        <v>1</v>
      </c>
      <c r="C107">
        <v>1</v>
      </c>
      <c r="D107">
        <v>3</v>
      </c>
      <c r="E107">
        <v>1</v>
      </c>
      <c r="F107">
        <v>1</v>
      </c>
      <c r="G107">
        <v>1</v>
      </c>
      <c r="H107">
        <v>2013</v>
      </c>
      <c r="I107">
        <v>2</v>
      </c>
      <c r="J107">
        <v>2013.38</v>
      </c>
      <c r="K107" t="s">
        <v>19</v>
      </c>
      <c r="L107" t="s">
        <v>18</v>
      </c>
      <c r="M107">
        <v>0</v>
      </c>
      <c r="N107">
        <v>1405.98</v>
      </c>
      <c r="O107">
        <v>2746.65</v>
      </c>
      <c r="P107">
        <v>3029.17</v>
      </c>
      <c r="Q107">
        <v>401.065</v>
      </c>
      <c r="R107">
        <v>492.334</v>
      </c>
      <c r="S107">
        <v>262.83999999999997</v>
      </c>
      <c r="T107">
        <v>68.642799999999994</v>
      </c>
      <c r="U107">
        <v>89.059200000000004</v>
      </c>
      <c r="V107">
        <v>13.0152</v>
      </c>
      <c r="W107">
        <v>15.5824</v>
      </c>
      <c r="X107">
        <v>9.5658100000000008</v>
      </c>
      <c r="Y107">
        <v>2.2893500000000002</v>
      </c>
      <c r="Z107">
        <v>1.49794</v>
      </c>
      <c r="AA107">
        <v>0.27755000000000002</v>
      </c>
      <c r="AB107">
        <v>0.22344600000000001</v>
      </c>
    </row>
    <row r="108" spans="1:28" hidden="1" x14ac:dyDescent="0.25">
      <c r="A108">
        <v>1</v>
      </c>
      <c r="B108">
        <v>1</v>
      </c>
      <c r="C108">
        <v>1</v>
      </c>
      <c r="D108">
        <v>3</v>
      </c>
      <c r="E108">
        <v>1</v>
      </c>
      <c r="F108">
        <v>1</v>
      </c>
      <c r="G108">
        <v>1</v>
      </c>
      <c r="H108">
        <v>2013</v>
      </c>
      <c r="I108">
        <v>3</v>
      </c>
      <c r="J108">
        <v>2013.5</v>
      </c>
      <c r="K108" t="s">
        <v>17</v>
      </c>
      <c r="L108" t="s">
        <v>18</v>
      </c>
      <c r="M108">
        <v>7.14236</v>
      </c>
      <c r="N108">
        <v>1420.26</v>
      </c>
      <c r="O108">
        <v>2617.98</v>
      </c>
      <c r="P108">
        <v>2789.83</v>
      </c>
      <c r="Q108">
        <v>364.38400000000001</v>
      </c>
      <c r="R108">
        <v>445.29</v>
      </c>
      <c r="S108">
        <v>237.70400000000001</v>
      </c>
      <c r="T108">
        <v>62.15</v>
      </c>
      <c r="U108">
        <v>80.737200000000001</v>
      </c>
      <c r="V108">
        <v>11.811500000000001</v>
      </c>
      <c r="W108">
        <v>14.152699999999999</v>
      </c>
      <c r="X108">
        <v>8.6933600000000002</v>
      </c>
      <c r="Y108">
        <v>2.0814499999999998</v>
      </c>
      <c r="Z108">
        <v>1.36233</v>
      </c>
      <c r="AA108">
        <v>0.25247999999999998</v>
      </c>
      <c r="AB108">
        <v>0.20332</v>
      </c>
    </row>
    <row r="109" spans="1:28" hidden="1" x14ac:dyDescent="0.25">
      <c r="A109">
        <v>1</v>
      </c>
      <c r="B109">
        <v>1</v>
      </c>
      <c r="C109">
        <v>1</v>
      </c>
      <c r="D109">
        <v>3</v>
      </c>
      <c r="E109">
        <v>1</v>
      </c>
      <c r="F109">
        <v>1</v>
      </c>
      <c r="G109">
        <v>1</v>
      </c>
      <c r="H109">
        <v>2013</v>
      </c>
      <c r="I109">
        <v>3</v>
      </c>
      <c r="J109">
        <v>2013.62</v>
      </c>
      <c r="K109" t="s">
        <v>19</v>
      </c>
      <c r="L109" t="s">
        <v>18</v>
      </c>
      <c r="M109">
        <v>185.31200000000001</v>
      </c>
      <c r="N109">
        <v>1422.08</v>
      </c>
      <c r="O109">
        <v>2514.2199999999998</v>
      </c>
      <c r="P109">
        <v>2626.27</v>
      </c>
      <c r="Q109">
        <v>339.88</v>
      </c>
      <c r="R109">
        <v>412.786</v>
      </c>
      <c r="S109">
        <v>219.55799999999999</v>
      </c>
      <c r="T109">
        <v>57.274299999999997</v>
      </c>
      <c r="U109">
        <v>74.290400000000005</v>
      </c>
      <c r="V109">
        <v>10.857100000000001</v>
      </c>
      <c r="W109">
        <v>12.9999</v>
      </c>
      <c r="X109">
        <v>7.98123</v>
      </c>
      <c r="Y109">
        <v>1.9102699999999999</v>
      </c>
      <c r="Z109">
        <v>1.2499899999999999</v>
      </c>
      <c r="AA109">
        <v>0.23161899999999999</v>
      </c>
      <c r="AB109">
        <v>0.18648300000000001</v>
      </c>
    </row>
    <row r="110" spans="1:28" hidden="1" x14ac:dyDescent="0.25">
      <c r="A110">
        <v>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1</v>
      </c>
      <c r="H110">
        <v>2013</v>
      </c>
      <c r="I110">
        <v>4</v>
      </c>
      <c r="J110">
        <v>2013.75</v>
      </c>
      <c r="K110" t="s">
        <v>17</v>
      </c>
      <c r="L110" t="s">
        <v>18</v>
      </c>
      <c r="M110">
        <v>947.83699999999999</v>
      </c>
      <c r="N110">
        <v>1416.4</v>
      </c>
      <c r="O110">
        <v>2407.98</v>
      </c>
      <c r="P110">
        <v>2468.36</v>
      </c>
      <c r="Q110">
        <v>316.70699999999999</v>
      </c>
      <c r="R110">
        <v>382.404</v>
      </c>
      <c r="S110">
        <v>202.708</v>
      </c>
      <c r="T110">
        <v>52.7654</v>
      </c>
      <c r="U110">
        <v>68.344399999999993</v>
      </c>
      <c r="V110">
        <v>9.9784500000000005</v>
      </c>
      <c r="W110">
        <v>11.9397</v>
      </c>
      <c r="X110">
        <v>7.3269200000000003</v>
      </c>
      <c r="Y110">
        <v>1.75309</v>
      </c>
      <c r="Z110">
        <v>1.1468700000000001</v>
      </c>
      <c r="AA110">
        <v>0.212476</v>
      </c>
      <c r="AB110">
        <v>0.171038</v>
      </c>
    </row>
    <row r="111" spans="1:28" x14ac:dyDescent="0.25">
      <c r="A111">
        <v>1</v>
      </c>
      <c r="B111">
        <v>1</v>
      </c>
      <c r="C111">
        <v>1</v>
      </c>
      <c r="D111">
        <v>3</v>
      </c>
      <c r="E111">
        <v>1</v>
      </c>
      <c r="F111">
        <v>1</v>
      </c>
      <c r="G111">
        <v>1</v>
      </c>
      <c r="H111">
        <v>2013</v>
      </c>
      <c r="I111">
        <v>4</v>
      </c>
      <c r="J111">
        <v>2013.88</v>
      </c>
      <c r="K111" t="s">
        <v>19</v>
      </c>
      <c r="L111" t="s">
        <v>18</v>
      </c>
      <c r="M111">
        <v>2658.41</v>
      </c>
      <c r="N111">
        <v>1394.59</v>
      </c>
      <c r="O111">
        <v>2280.29</v>
      </c>
      <c r="P111">
        <v>2300.63</v>
      </c>
      <c r="Q111">
        <v>293.74400000000003</v>
      </c>
      <c r="R111">
        <v>353.64600000000002</v>
      </c>
      <c r="S111">
        <v>187.197</v>
      </c>
      <c r="T111">
        <v>48.685400000000001</v>
      </c>
      <c r="U111">
        <v>63.022100000000002</v>
      </c>
      <c r="V111">
        <v>9.1974099999999996</v>
      </c>
      <c r="W111">
        <v>11.0017</v>
      </c>
      <c r="X111">
        <v>6.74979</v>
      </c>
      <c r="Y111">
        <v>1.6147400000000001</v>
      </c>
      <c r="Z111">
        <v>1.0562400000000001</v>
      </c>
      <c r="AA111">
        <v>0.19566800000000001</v>
      </c>
      <c r="AB111">
        <v>0.15749199999999999</v>
      </c>
    </row>
    <row r="112" spans="1:28" hidden="1" x14ac:dyDescent="0.25">
      <c r="A112">
        <v>1</v>
      </c>
      <c r="B112">
        <v>1</v>
      </c>
      <c r="C112">
        <v>1</v>
      </c>
      <c r="D112">
        <v>3</v>
      </c>
      <c r="E112">
        <v>1</v>
      </c>
      <c r="F112">
        <v>1</v>
      </c>
      <c r="G112">
        <v>1</v>
      </c>
      <c r="H112">
        <v>2014</v>
      </c>
      <c r="I112">
        <v>1</v>
      </c>
      <c r="J112">
        <v>2014</v>
      </c>
      <c r="K112" t="s">
        <v>17</v>
      </c>
      <c r="L112" t="s">
        <v>18</v>
      </c>
      <c r="M112">
        <v>0</v>
      </c>
      <c r="N112">
        <v>5605.09</v>
      </c>
      <c r="O112">
        <v>1367.08</v>
      </c>
      <c r="P112">
        <v>2154.2600000000002</v>
      </c>
      <c r="Q112">
        <v>2141.27</v>
      </c>
      <c r="R112">
        <v>272.20100000000002</v>
      </c>
      <c r="S112">
        <v>326.85700000000003</v>
      </c>
      <c r="T112">
        <v>172.804</v>
      </c>
      <c r="U112">
        <v>44.908799999999999</v>
      </c>
      <c r="V112">
        <v>58.103400000000001</v>
      </c>
      <c r="W112">
        <v>8.4764099999999996</v>
      </c>
      <c r="X112">
        <v>10.1365</v>
      </c>
      <c r="Y112">
        <v>6.2177300000000004</v>
      </c>
      <c r="Z112">
        <v>1.4872399999999999</v>
      </c>
      <c r="AA112">
        <v>0.97273600000000005</v>
      </c>
      <c r="AB112">
        <v>0.32537700000000003</v>
      </c>
    </row>
    <row r="113" spans="1:28" hidden="1" x14ac:dyDescent="0.25">
      <c r="A113">
        <v>1</v>
      </c>
      <c r="B113">
        <v>1</v>
      </c>
      <c r="C113">
        <v>1</v>
      </c>
      <c r="D113">
        <v>3</v>
      </c>
      <c r="E113">
        <v>1</v>
      </c>
      <c r="F113">
        <v>1</v>
      </c>
      <c r="G113">
        <v>1</v>
      </c>
      <c r="H113">
        <v>2014</v>
      </c>
      <c r="I113">
        <v>1</v>
      </c>
      <c r="J113">
        <v>2014.12</v>
      </c>
      <c r="K113" t="s">
        <v>19</v>
      </c>
      <c r="L113" t="s">
        <v>18</v>
      </c>
      <c r="M113">
        <v>0</v>
      </c>
      <c r="N113">
        <v>5831</v>
      </c>
      <c r="O113">
        <v>1328.96</v>
      </c>
      <c r="P113">
        <v>2011.29</v>
      </c>
      <c r="Q113">
        <v>1971.14</v>
      </c>
      <c r="R113">
        <v>249.84299999999999</v>
      </c>
      <c r="S113">
        <v>300.41500000000002</v>
      </c>
      <c r="T113">
        <v>159.14400000000001</v>
      </c>
      <c r="U113">
        <v>41.428800000000003</v>
      </c>
      <c r="V113">
        <v>53.6676</v>
      </c>
      <c r="W113">
        <v>7.8361799999999997</v>
      </c>
      <c r="X113">
        <v>9.3766499999999997</v>
      </c>
      <c r="Y113">
        <v>5.7540699999999996</v>
      </c>
      <c r="Z113">
        <v>1.3767499999999999</v>
      </c>
      <c r="AA113">
        <v>0.90065600000000001</v>
      </c>
      <c r="AB113">
        <v>0.30133900000000002</v>
      </c>
    </row>
    <row r="114" spans="1:28" hidden="1" x14ac:dyDescent="0.25">
      <c r="A114">
        <v>1</v>
      </c>
      <c r="B114">
        <v>1</v>
      </c>
      <c r="C114">
        <v>1</v>
      </c>
      <c r="D114">
        <v>3</v>
      </c>
      <c r="E114">
        <v>1</v>
      </c>
      <c r="F114">
        <v>1</v>
      </c>
      <c r="G114">
        <v>1</v>
      </c>
      <c r="H114">
        <v>2014</v>
      </c>
      <c r="I114">
        <v>2</v>
      </c>
      <c r="J114">
        <v>2014.25</v>
      </c>
      <c r="K114" t="s">
        <v>17</v>
      </c>
      <c r="L114" t="s">
        <v>18</v>
      </c>
      <c r="M114">
        <v>0</v>
      </c>
      <c r="N114">
        <v>6018.14</v>
      </c>
      <c r="O114">
        <v>1287.0999999999999</v>
      </c>
      <c r="P114">
        <v>1873.94</v>
      </c>
      <c r="Q114">
        <v>1812.26</v>
      </c>
      <c r="R114">
        <v>229.137</v>
      </c>
      <c r="S114">
        <v>275.964</v>
      </c>
      <c r="T114">
        <v>146.511</v>
      </c>
      <c r="U114">
        <v>38.2089</v>
      </c>
      <c r="V114">
        <v>49.562100000000001</v>
      </c>
      <c r="W114">
        <v>7.2434500000000002</v>
      </c>
      <c r="X114">
        <v>8.6730199999999993</v>
      </c>
      <c r="Y114">
        <v>5.3246799999999999</v>
      </c>
      <c r="Z114">
        <v>1.27441</v>
      </c>
      <c r="AA114">
        <v>0.833893</v>
      </c>
      <c r="AB114">
        <v>0.27907199999999999</v>
      </c>
    </row>
    <row r="115" spans="1:28" hidden="1" x14ac:dyDescent="0.25">
      <c r="A115">
        <v>1</v>
      </c>
      <c r="B115">
        <v>1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2014</v>
      </c>
      <c r="I115">
        <v>2</v>
      </c>
      <c r="J115">
        <v>2014.38</v>
      </c>
      <c r="K115" t="s">
        <v>19</v>
      </c>
      <c r="L115" t="s">
        <v>18</v>
      </c>
      <c r="M115">
        <v>0</v>
      </c>
      <c r="N115">
        <v>6148.86</v>
      </c>
      <c r="O115">
        <v>1248.1400000000001</v>
      </c>
      <c r="P115">
        <v>1765.43</v>
      </c>
      <c r="Q115">
        <v>1687.3</v>
      </c>
      <c r="R115">
        <v>212.315</v>
      </c>
      <c r="S115">
        <v>255.44</v>
      </c>
      <c r="T115">
        <v>135.63999999999999</v>
      </c>
      <c r="U115">
        <v>35.390599999999999</v>
      </c>
      <c r="V115">
        <v>45.927500000000002</v>
      </c>
      <c r="W115">
        <v>6.7147699999999997</v>
      </c>
      <c r="X115">
        <v>8.0422700000000003</v>
      </c>
      <c r="Y115">
        <v>4.9384800000000002</v>
      </c>
      <c r="Z115">
        <v>1.1821600000000001</v>
      </c>
      <c r="AA115">
        <v>0.77361100000000005</v>
      </c>
      <c r="AB115">
        <v>0.25893100000000002</v>
      </c>
    </row>
    <row r="116" spans="1:28" hidden="1" x14ac:dyDescent="0.25">
      <c r="A116">
        <v>1</v>
      </c>
      <c r="B116">
        <v>1</v>
      </c>
      <c r="C116">
        <v>1</v>
      </c>
      <c r="D116">
        <v>3</v>
      </c>
      <c r="E116">
        <v>1</v>
      </c>
      <c r="F116">
        <v>1</v>
      </c>
      <c r="G116">
        <v>1</v>
      </c>
      <c r="H116">
        <v>2014</v>
      </c>
      <c r="I116">
        <v>3</v>
      </c>
      <c r="J116">
        <v>2014.5</v>
      </c>
      <c r="K116" t="s">
        <v>17</v>
      </c>
      <c r="L116" t="s">
        <v>18</v>
      </c>
      <c r="M116">
        <v>1.3445400000000001</v>
      </c>
      <c r="N116">
        <v>6242.23</v>
      </c>
      <c r="O116">
        <v>1206.52</v>
      </c>
      <c r="P116">
        <v>1660.2</v>
      </c>
      <c r="Q116">
        <v>1569.2</v>
      </c>
      <c r="R116">
        <v>196.58500000000001</v>
      </c>
      <c r="S116">
        <v>236.328</v>
      </c>
      <c r="T116">
        <v>125.53400000000001</v>
      </c>
      <c r="U116">
        <v>32.772799999999997</v>
      </c>
      <c r="V116">
        <v>42.552799999999998</v>
      </c>
      <c r="W116">
        <v>6.2239899999999997</v>
      </c>
      <c r="X116">
        <v>7.4568199999999996</v>
      </c>
      <c r="Y116">
        <v>4.5800299999999998</v>
      </c>
      <c r="Z116">
        <v>1.0965400000000001</v>
      </c>
      <c r="AA116">
        <v>0.71766700000000005</v>
      </c>
      <c r="AB116">
        <v>0.24024499999999999</v>
      </c>
    </row>
    <row r="117" spans="1:28" hidden="1" x14ac:dyDescent="0.25">
      <c r="A117">
        <v>1</v>
      </c>
      <c r="B117">
        <v>1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2014</v>
      </c>
      <c r="I117">
        <v>3</v>
      </c>
      <c r="J117">
        <v>2014.62</v>
      </c>
      <c r="K117" t="s">
        <v>19</v>
      </c>
      <c r="L117" t="s">
        <v>18</v>
      </c>
      <c r="M117">
        <v>34.884900000000002</v>
      </c>
      <c r="N117">
        <v>6265.91</v>
      </c>
      <c r="O117">
        <v>1163.19</v>
      </c>
      <c r="P117">
        <v>1572.05</v>
      </c>
      <c r="Q117">
        <v>1475.6</v>
      </c>
      <c r="R117">
        <v>184.09700000000001</v>
      </c>
      <c r="S117">
        <v>220.87700000000001</v>
      </c>
      <c r="T117">
        <v>117.20099999999999</v>
      </c>
      <c r="U117">
        <v>30.5776</v>
      </c>
      <c r="V117">
        <v>39.686100000000003</v>
      </c>
      <c r="W117">
        <v>5.8030799999999996</v>
      </c>
      <c r="X117">
        <v>6.9512299999999998</v>
      </c>
      <c r="Y117">
        <v>4.2689300000000001</v>
      </c>
      <c r="Z117">
        <v>1.02196</v>
      </c>
      <c r="AA117">
        <v>0.66881400000000002</v>
      </c>
      <c r="AB117">
        <v>0.22387399999999999</v>
      </c>
    </row>
    <row r="118" spans="1:28" hidden="1" x14ac:dyDescent="0.25">
      <c r="A118">
        <v>1</v>
      </c>
      <c r="B118">
        <v>1</v>
      </c>
      <c r="C118">
        <v>1</v>
      </c>
      <c r="D118">
        <v>3</v>
      </c>
      <c r="E118">
        <v>1</v>
      </c>
      <c r="F118">
        <v>1</v>
      </c>
      <c r="G118">
        <v>1</v>
      </c>
      <c r="H118">
        <v>2014</v>
      </c>
      <c r="I118">
        <v>4</v>
      </c>
      <c r="J118">
        <v>2014.75</v>
      </c>
      <c r="K118" t="s">
        <v>17</v>
      </c>
      <c r="L118" t="s">
        <v>18</v>
      </c>
      <c r="M118">
        <v>178.43</v>
      </c>
      <c r="N118">
        <v>6256.54</v>
      </c>
      <c r="O118">
        <v>1118.3499999999999</v>
      </c>
      <c r="P118">
        <v>1486.2</v>
      </c>
      <c r="Q118">
        <v>1386.19</v>
      </c>
      <c r="R118">
        <v>172.28899999999999</v>
      </c>
      <c r="S118">
        <v>206.345</v>
      </c>
      <c r="T118">
        <v>109.38800000000001</v>
      </c>
      <c r="U118">
        <v>28.523599999999998</v>
      </c>
      <c r="V118">
        <v>37.007199999999997</v>
      </c>
      <c r="W118">
        <v>5.4101100000000004</v>
      </c>
      <c r="X118">
        <v>6.4794600000000004</v>
      </c>
      <c r="Y118">
        <v>3.9787699999999999</v>
      </c>
      <c r="Z118">
        <v>0.95242199999999999</v>
      </c>
      <c r="AA118">
        <v>0.62327200000000005</v>
      </c>
      <c r="AB118">
        <v>0.208616</v>
      </c>
    </row>
    <row r="119" spans="1:28" x14ac:dyDescent="0.25">
      <c r="A119">
        <v>1</v>
      </c>
      <c r="B119">
        <v>1</v>
      </c>
      <c r="C119">
        <v>1</v>
      </c>
      <c r="D119">
        <v>3</v>
      </c>
      <c r="E119">
        <v>1</v>
      </c>
      <c r="F119">
        <v>1</v>
      </c>
      <c r="G119">
        <v>1</v>
      </c>
      <c r="H119">
        <v>2014</v>
      </c>
      <c r="I119">
        <v>4</v>
      </c>
      <c r="J119">
        <v>2014.88</v>
      </c>
      <c r="K119" t="s">
        <v>19</v>
      </c>
      <c r="L119" t="s">
        <v>18</v>
      </c>
      <c r="M119">
        <v>500.589</v>
      </c>
      <c r="N119">
        <v>6193.1</v>
      </c>
      <c r="O119">
        <v>1067.6400000000001</v>
      </c>
      <c r="P119">
        <v>1398.35</v>
      </c>
      <c r="Q119">
        <v>1299</v>
      </c>
      <c r="R119">
        <v>161.107</v>
      </c>
      <c r="S119">
        <v>192.81299999999999</v>
      </c>
      <c r="T119">
        <v>102.185</v>
      </c>
      <c r="U119">
        <v>26.641100000000002</v>
      </c>
      <c r="V119">
        <v>34.561399999999999</v>
      </c>
      <c r="W119">
        <v>5.0522099999999996</v>
      </c>
      <c r="X119">
        <v>6.0505300000000002</v>
      </c>
      <c r="Y119">
        <v>3.7152400000000001</v>
      </c>
      <c r="Z119">
        <v>0.889316</v>
      </c>
      <c r="AA119">
        <v>0.58196400000000004</v>
      </c>
      <c r="AB119">
        <v>0.19478400000000001</v>
      </c>
    </row>
    <row r="120" spans="1:28" hidden="1" x14ac:dyDescent="0.25">
      <c r="A120">
        <v>1</v>
      </c>
      <c r="B120">
        <v>1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2015</v>
      </c>
      <c r="I120">
        <v>1</v>
      </c>
      <c r="J120">
        <v>2015</v>
      </c>
      <c r="K120" t="s">
        <v>17</v>
      </c>
      <c r="L120" t="s">
        <v>18</v>
      </c>
      <c r="M120">
        <v>0</v>
      </c>
      <c r="N120">
        <v>1055.77</v>
      </c>
      <c r="O120">
        <v>6103.32</v>
      </c>
      <c r="P120">
        <v>1016.81</v>
      </c>
      <c r="Q120">
        <v>1313.84</v>
      </c>
      <c r="R120">
        <v>1216.21</v>
      </c>
      <c r="S120">
        <v>150.56200000000001</v>
      </c>
      <c r="T120">
        <v>180.09700000000001</v>
      </c>
      <c r="U120">
        <v>95.429400000000001</v>
      </c>
      <c r="V120">
        <v>24.8782</v>
      </c>
      <c r="W120">
        <v>32.273099999999999</v>
      </c>
      <c r="X120">
        <v>4.7175700000000003</v>
      </c>
      <c r="Y120">
        <v>5.6496199999999996</v>
      </c>
      <c r="Z120">
        <v>3.4690099999999999</v>
      </c>
      <c r="AA120">
        <v>0.83036600000000005</v>
      </c>
      <c r="AB120">
        <v>0.72642200000000001</v>
      </c>
    </row>
    <row r="121" spans="1:28" hidden="1" x14ac:dyDescent="0.25">
      <c r="A121">
        <v>1</v>
      </c>
      <c r="B121">
        <v>1</v>
      </c>
      <c r="C121">
        <v>1</v>
      </c>
      <c r="D121">
        <v>3</v>
      </c>
      <c r="E121">
        <v>1</v>
      </c>
      <c r="F121">
        <v>1</v>
      </c>
      <c r="G121">
        <v>1</v>
      </c>
      <c r="H121">
        <v>2015</v>
      </c>
      <c r="I121">
        <v>1</v>
      </c>
      <c r="J121">
        <v>2015.12</v>
      </c>
      <c r="K121" t="s">
        <v>19</v>
      </c>
      <c r="L121" t="s">
        <v>18</v>
      </c>
      <c r="M121">
        <v>0</v>
      </c>
      <c r="N121">
        <v>1097.42</v>
      </c>
      <c r="O121">
        <v>5931.1</v>
      </c>
      <c r="P121">
        <v>949.80200000000002</v>
      </c>
      <c r="Q121">
        <v>1210.1199999999999</v>
      </c>
      <c r="R121">
        <v>1116.46</v>
      </c>
      <c r="S121">
        <v>138.33199999999999</v>
      </c>
      <c r="T121">
        <v>165.732</v>
      </c>
      <c r="U121">
        <v>87.938999999999993</v>
      </c>
      <c r="V121">
        <v>22.948799999999999</v>
      </c>
      <c r="W121">
        <v>29.791699999999999</v>
      </c>
      <c r="X121">
        <v>4.35703</v>
      </c>
      <c r="Y121">
        <v>5.2196699999999998</v>
      </c>
      <c r="Z121">
        <v>3.2057899999999999</v>
      </c>
      <c r="AA121">
        <v>0.76748899999999998</v>
      </c>
      <c r="AB121">
        <v>0.67154599999999998</v>
      </c>
    </row>
    <row r="122" spans="1:28" hidden="1" x14ac:dyDescent="0.25">
      <c r="A122">
        <v>1</v>
      </c>
      <c r="B122">
        <v>1</v>
      </c>
      <c r="C122">
        <v>1</v>
      </c>
      <c r="D122">
        <v>3</v>
      </c>
      <c r="E122">
        <v>1</v>
      </c>
      <c r="F122">
        <v>1</v>
      </c>
      <c r="G122">
        <v>1</v>
      </c>
      <c r="H122">
        <v>2015</v>
      </c>
      <c r="I122">
        <v>2</v>
      </c>
      <c r="J122">
        <v>2015.25</v>
      </c>
      <c r="K122" t="s">
        <v>17</v>
      </c>
      <c r="L122" t="s">
        <v>18</v>
      </c>
      <c r="M122">
        <v>0</v>
      </c>
      <c r="N122">
        <v>1131.7</v>
      </c>
      <c r="O122">
        <v>5742.3</v>
      </c>
      <c r="P122">
        <v>885.375</v>
      </c>
      <c r="Q122">
        <v>1113.19</v>
      </c>
      <c r="R122">
        <v>1024.06</v>
      </c>
      <c r="S122">
        <v>127.02800000000001</v>
      </c>
      <c r="T122">
        <v>152.458</v>
      </c>
      <c r="U122">
        <v>81.016400000000004</v>
      </c>
      <c r="V122">
        <v>21.165500000000002</v>
      </c>
      <c r="W122">
        <v>27.497900000000001</v>
      </c>
      <c r="X122">
        <v>4.0237100000000003</v>
      </c>
      <c r="Y122">
        <v>4.8221499999999997</v>
      </c>
      <c r="Z122">
        <v>2.9624100000000002</v>
      </c>
      <c r="AA122">
        <v>0.70935199999999998</v>
      </c>
      <c r="AB122">
        <v>0.62080599999999997</v>
      </c>
    </row>
    <row r="123" spans="1:28" hidden="1" x14ac:dyDescent="0.25">
      <c r="A123">
        <v>1</v>
      </c>
      <c r="B123">
        <v>1</v>
      </c>
      <c r="C123">
        <v>1</v>
      </c>
      <c r="D123">
        <v>3</v>
      </c>
      <c r="E123">
        <v>1</v>
      </c>
      <c r="F123">
        <v>1</v>
      </c>
      <c r="G123">
        <v>1</v>
      </c>
      <c r="H123">
        <v>2015</v>
      </c>
      <c r="I123">
        <v>2</v>
      </c>
      <c r="J123">
        <v>2015.38</v>
      </c>
      <c r="K123" t="s">
        <v>19</v>
      </c>
      <c r="L123" t="s">
        <v>18</v>
      </c>
      <c r="M123">
        <v>0</v>
      </c>
      <c r="N123">
        <v>1151.04</v>
      </c>
      <c r="O123">
        <v>5502.04</v>
      </c>
      <c r="P123">
        <v>820.03099999999995</v>
      </c>
      <c r="Q123">
        <v>1017.88</v>
      </c>
      <c r="R123">
        <v>932.85599999999999</v>
      </c>
      <c r="S123">
        <v>115.77</v>
      </c>
      <c r="T123">
        <v>139.16399999999999</v>
      </c>
      <c r="U123">
        <v>74.066999999999993</v>
      </c>
      <c r="V123">
        <v>19.374400000000001</v>
      </c>
      <c r="W123">
        <v>25.194800000000001</v>
      </c>
      <c r="X123">
        <v>3.68927</v>
      </c>
      <c r="Y123">
        <v>4.4235699999999998</v>
      </c>
      <c r="Z123">
        <v>2.7185199999999998</v>
      </c>
      <c r="AA123">
        <v>0.65112000000000003</v>
      </c>
      <c r="AB123">
        <v>0.57001299999999999</v>
      </c>
    </row>
    <row r="124" spans="1:28" hidden="1" x14ac:dyDescent="0.25">
      <c r="A124">
        <v>1</v>
      </c>
      <c r="B124">
        <v>1</v>
      </c>
      <c r="C124">
        <v>1</v>
      </c>
      <c r="D124">
        <v>3</v>
      </c>
      <c r="E124">
        <v>1</v>
      </c>
      <c r="F124">
        <v>1</v>
      </c>
      <c r="G124">
        <v>1</v>
      </c>
      <c r="H124">
        <v>2015</v>
      </c>
      <c r="I124">
        <v>3</v>
      </c>
      <c r="J124">
        <v>2015.5</v>
      </c>
      <c r="K124" t="s">
        <v>17</v>
      </c>
      <c r="L124" t="s">
        <v>18</v>
      </c>
      <c r="M124">
        <v>3.4613399999999999</v>
      </c>
      <c r="N124">
        <v>1163.22</v>
      </c>
      <c r="O124">
        <v>5255.09</v>
      </c>
      <c r="P124">
        <v>758.13499999999999</v>
      </c>
      <c r="Q124">
        <v>929.70100000000002</v>
      </c>
      <c r="R124">
        <v>849.15499999999997</v>
      </c>
      <c r="S124">
        <v>105.459</v>
      </c>
      <c r="T124">
        <v>126.988</v>
      </c>
      <c r="U124">
        <v>67.698499999999996</v>
      </c>
      <c r="V124">
        <v>17.731999999999999</v>
      </c>
      <c r="W124">
        <v>23.082100000000001</v>
      </c>
      <c r="X124">
        <v>3.3823699999999999</v>
      </c>
      <c r="Y124">
        <v>4.0577100000000002</v>
      </c>
      <c r="Z124">
        <v>2.4946199999999998</v>
      </c>
      <c r="AA124">
        <v>0.59765299999999999</v>
      </c>
      <c r="AB124">
        <v>0.52338099999999999</v>
      </c>
    </row>
    <row r="125" spans="1:28" hidden="1" x14ac:dyDescent="0.25">
      <c r="A125">
        <v>1</v>
      </c>
      <c r="B125">
        <v>1</v>
      </c>
      <c r="C125">
        <v>1</v>
      </c>
      <c r="D125">
        <v>3</v>
      </c>
      <c r="E125">
        <v>1</v>
      </c>
      <c r="F125">
        <v>1</v>
      </c>
      <c r="G125">
        <v>1</v>
      </c>
      <c r="H125">
        <v>2015</v>
      </c>
      <c r="I125">
        <v>3</v>
      </c>
      <c r="J125">
        <v>2015.62</v>
      </c>
      <c r="K125" t="s">
        <v>19</v>
      </c>
      <c r="L125" t="s">
        <v>18</v>
      </c>
      <c r="M125">
        <v>89.806200000000004</v>
      </c>
      <c r="N125">
        <v>1164.17</v>
      </c>
      <c r="O125">
        <v>5039.9799999999996</v>
      </c>
      <c r="P125">
        <v>712.82899999999995</v>
      </c>
      <c r="Q125">
        <v>867.38800000000003</v>
      </c>
      <c r="R125">
        <v>788.81600000000003</v>
      </c>
      <c r="S125">
        <v>97.774799999999999</v>
      </c>
      <c r="T125">
        <v>117.619</v>
      </c>
      <c r="U125">
        <v>62.668799999999997</v>
      </c>
      <c r="V125">
        <v>16.408999999999999</v>
      </c>
      <c r="W125">
        <v>21.355</v>
      </c>
      <c r="X125">
        <v>3.1288100000000001</v>
      </c>
      <c r="Y125">
        <v>3.7531300000000001</v>
      </c>
      <c r="Z125">
        <v>2.3071999999999999</v>
      </c>
      <c r="AA125">
        <v>0.55272299999999996</v>
      </c>
      <c r="AB125">
        <v>0.48400500000000002</v>
      </c>
    </row>
    <row r="126" spans="1:28" hidden="1" x14ac:dyDescent="0.25">
      <c r="A126">
        <v>1</v>
      </c>
      <c r="B126">
        <v>1</v>
      </c>
      <c r="C126">
        <v>1</v>
      </c>
      <c r="D126">
        <v>3</v>
      </c>
      <c r="E126">
        <v>1</v>
      </c>
      <c r="F126">
        <v>1</v>
      </c>
      <c r="G126">
        <v>1</v>
      </c>
      <c r="H126">
        <v>2015</v>
      </c>
      <c r="I126">
        <v>4</v>
      </c>
      <c r="J126">
        <v>2015.75</v>
      </c>
      <c r="K126" t="s">
        <v>17</v>
      </c>
      <c r="L126" t="s">
        <v>18</v>
      </c>
      <c r="M126">
        <v>459.34300000000002</v>
      </c>
      <c r="N126">
        <v>1158.99</v>
      </c>
      <c r="O126">
        <v>4820.4799999999996</v>
      </c>
      <c r="P126">
        <v>669.16200000000003</v>
      </c>
      <c r="Q126">
        <v>808.44399999999996</v>
      </c>
      <c r="R126">
        <v>732.28599999999994</v>
      </c>
      <c r="S126">
        <v>90.610600000000005</v>
      </c>
      <c r="T126">
        <v>108.90900000000001</v>
      </c>
      <c r="U126">
        <v>58.000900000000001</v>
      </c>
      <c r="V126">
        <v>15.182499999999999</v>
      </c>
      <c r="W126">
        <v>19.755199999999999</v>
      </c>
      <c r="X126">
        <v>2.8940600000000001</v>
      </c>
      <c r="Y126">
        <v>3.4712399999999999</v>
      </c>
      <c r="Z126">
        <v>2.1337899999999999</v>
      </c>
      <c r="AA126">
        <v>0.51115900000000003</v>
      </c>
      <c r="AB126">
        <v>0.44758700000000001</v>
      </c>
    </row>
    <row r="127" spans="1:28" x14ac:dyDescent="0.25">
      <c r="A127">
        <v>1</v>
      </c>
      <c r="B127">
        <v>1</v>
      </c>
      <c r="C127">
        <v>1</v>
      </c>
      <c r="D127">
        <v>3</v>
      </c>
      <c r="E127">
        <v>1</v>
      </c>
      <c r="F127">
        <v>1</v>
      </c>
      <c r="G127">
        <v>1</v>
      </c>
      <c r="H127">
        <v>2015</v>
      </c>
      <c r="I127">
        <v>4</v>
      </c>
      <c r="J127">
        <v>2015.88</v>
      </c>
      <c r="K127" t="s">
        <v>19</v>
      </c>
      <c r="L127" t="s">
        <v>18</v>
      </c>
      <c r="M127">
        <v>1288.3</v>
      </c>
      <c r="N127">
        <v>1145.51</v>
      </c>
      <c r="O127">
        <v>4593.5600000000004</v>
      </c>
      <c r="P127">
        <v>627.39700000000005</v>
      </c>
      <c r="Q127">
        <v>753.928</v>
      </c>
      <c r="R127">
        <v>680.98500000000001</v>
      </c>
      <c r="S127">
        <v>84.177599999999998</v>
      </c>
      <c r="T127">
        <v>101.136</v>
      </c>
      <c r="U127">
        <v>53.851999999999997</v>
      </c>
      <c r="V127">
        <v>14.0951</v>
      </c>
      <c r="W127">
        <v>18.339200000000002</v>
      </c>
      <c r="X127">
        <v>2.6865199999999998</v>
      </c>
      <c r="Y127">
        <v>3.2222300000000001</v>
      </c>
      <c r="Z127">
        <v>1.98068</v>
      </c>
      <c r="AA127">
        <v>0.47447499999999998</v>
      </c>
      <c r="AB127">
        <v>0.41545700000000002</v>
      </c>
    </row>
    <row r="128" spans="1:28" hidden="1" x14ac:dyDescent="0.25">
      <c r="A128">
        <v>1</v>
      </c>
      <c r="B128">
        <v>1</v>
      </c>
      <c r="C128">
        <v>1</v>
      </c>
      <c r="D128">
        <v>3</v>
      </c>
      <c r="E128">
        <v>1</v>
      </c>
      <c r="F128">
        <v>1</v>
      </c>
      <c r="G128">
        <v>1</v>
      </c>
      <c r="H128">
        <v>2016</v>
      </c>
      <c r="I128">
        <v>1</v>
      </c>
      <c r="J128">
        <v>2016</v>
      </c>
      <c r="K128" t="s">
        <v>17</v>
      </c>
      <c r="L128" t="s">
        <v>18</v>
      </c>
      <c r="M128">
        <v>0</v>
      </c>
      <c r="N128">
        <v>2716.27</v>
      </c>
      <c r="O128">
        <v>1127.19</v>
      </c>
      <c r="P128">
        <v>4366.96</v>
      </c>
      <c r="Q128">
        <v>587.40899999999999</v>
      </c>
      <c r="R128">
        <v>702.45899999999995</v>
      </c>
      <c r="S128">
        <v>632.904</v>
      </c>
      <c r="T128">
        <v>78.170199999999994</v>
      </c>
      <c r="U128">
        <v>93.8934</v>
      </c>
      <c r="V128">
        <v>49.990499999999997</v>
      </c>
      <c r="W128">
        <v>13.0838</v>
      </c>
      <c r="X128">
        <v>17.023099999999999</v>
      </c>
      <c r="Y128">
        <v>2.4937</v>
      </c>
      <c r="Z128">
        <v>2.9909400000000002</v>
      </c>
      <c r="AA128">
        <v>1.8385</v>
      </c>
      <c r="AB128">
        <v>0.82638599999999995</v>
      </c>
    </row>
    <row r="129" spans="1:28" hidden="1" x14ac:dyDescent="0.25">
      <c r="A129">
        <v>1</v>
      </c>
      <c r="B129">
        <v>1</v>
      </c>
      <c r="C129">
        <v>1</v>
      </c>
      <c r="D129">
        <v>3</v>
      </c>
      <c r="E129">
        <v>1</v>
      </c>
      <c r="F129">
        <v>1</v>
      </c>
      <c r="G129">
        <v>1</v>
      </c>
      <c r="H129">
        <v>2016</v>
      </c>
      <c r="I129">
        <v>1</v>
      </c>
      <c r="J129">
        <v>2016.12</v>
      </c>
      <c r="K129" t="s">
        <v>19</v>
      </c>
      <c r="L129" t="s">
        <v>18</v>
      </c>
      <c r="M129">
        <v>0</v>
      </c>
      <c r="N129">
        <v>2830.61</v>
      </c>
      <c r="O129">
        <v>1106.83</v>
      </c>
      <c r="P129">
        <v>4135.53</v>
      </c>
      <c r="Q129">
        <v>547.721</v>
      </c>
      <c r="R129">
        <v>651.23400000000004</v>
      </c>
      <c r="S129">
        <v>586.09699999999998</v>
      </c>
      <c r="T129">
        <v>72.405600000000007</v>
      </c>
      <c r="U129">
        <v>87.010199999999998</v>
      </c>
      <c r="V129">
        <v>46.345100000000002</v>
      </c>
      <c r="W129">
        <v>12.133599999999999</v>
      </c>
      <c r="X129">
        <v>15.7904</v>
      </c>
      <c r="Y129">
        <v>2.3134899999999998</v>
      </c>
      <c r="Z129">
        <v>2.7751100000000002</v>
      </c>
      <c r="AA129">
        <v>1.70597</v>
      </c>
      <c r="AB129">
        <v>0.76688400000000001</v>
      </c>
    </row>
    <row r="130" spans="1:28" hidden="1" x14ac:dyDescent="0.25">
      <c r="A130">
        <v>1</v>
      </c>
      <c r="B130">
        <v>1</v>
      </c>
      <c r="C130">
        <v>1</v>
      </c>
      <c r="D130">
        <v>3</v>
      </c>
      <c r="E130">
        <v>1</v>
      </c>
      <c r="F130">
        <v>1</v>
      </c>
      <c r="G130">
        <v>1</v>
      </c>
      <c r="H130">
        <v>2016</v>
      </c>
      <c r="I130">
        <v>2</v>
      </c>
      <c r="J130">
        <v>2016.25</v>
      </c>
      <c r="K130" t="s">
        <v>17</v>
      </c>
      <c r="L130" t="s">
        <v>18</v>
      </c>
      <c r="M130">
        <v>0</v>
      </c>
      <c r="N130">
        <v>2926.48</v>
      </c>
      <c r="O130">
        <v>1082.79</v>
      </c>
      <c r="P130">
        <v>3908.27</v>
      </c>
      <c r="Q130">
        <v>510.07499999999999</v>
      </c>
      <c r="R130">
        <v>603.25800000000004</v>
      </c>
      <c r="S130">
        <v>542.46299999999997</v>
      </c>
      <c r="T130">
        <v>67.041899999999998</v>
      </c>
      <c r="U130">
        <v>80.611599999999996</v>
      </c>
      <c r="V130">
        <v>42.958199999999998</v>
      </c>
      <c r="W130">
        <v>11.250999999999999</v>
      </c>
      <c r="X130">
        <v>14.6457</v>
      </c>
      <c r="Y130">
        <v>2.1461700000000001</v>
      </c>
      <c r="Z130">
        <v>2.5747399999999998</v>
      </c>
      <c r="AA130">
        <v>1.58294</v>
      </c>
      <c r="AB130">
        <v>0.71165500000000004</v>
      </c>
    </row>
    <row r="131" spans="1:28" hidden="1" x14ac:dyDescent="0.25">
      <c r="A131">
        <v>1</v>
      </c>
      <c r="B131">
        <v>1</v>
      </c>
      <c r="C131">
        <v>1</v>
      </c>
      <c r="D131">
        <v>3</v>
      </c>
      <c r="E131">
        <v>1</v>
      </c>
      <c r="F131">
        <v>1</v>
      </c>
      <c r="G131">
        <v>1</v>
      </c>
      <c r="H131">
        <v>2016</v>
      </c>
      <c r="I131">
        <v>2</v>
      </c>
      <c r="J131">
        <v>2016.38</v>
      </c>
      <c r="K131" t="s">
        <v>19</v>
      </c>
      <c r="L131" t="s">
        <v>18</v>
      </c>
      <c r="M131">
        <v>0</v>
      </c>
      <c r="N131">
        <v>2989.78</v>
      </c>
      <c r="O131">
        <v>1051.47</v>
      </c>
      <c r="P131">
        <v>3690.82</v>
      </c>
      <c r="Q131">
        <v>476.09899999999999</v>
      </c>
      <c r="R131">
        <v>560.19500000000005</v>
      </c>
      <c r="S131">
        <v>503.01100000000002</v>
      </c>
      <c r="T131">
        <v>62.155000000000001</v>
      </c>
      <c r="U131">
        <v>74.749700000000004</v>
      </c>
      <c r="V131">
        <v>39.8444</v>
      </c>
      <c r="W131">
        <v>10.437799999999999</v>
      </c>
      <c r="X131">
        <v>13.589499999999999</v>
      </c>
      <c r="Y131">
        <v>1.99166</v>
      </c>
      <c r="Z131">
        <v>2.3896000000000002</v>
      </c>
      <c r="AA131">
        <v>1.46922</v>
      </c>
      <c r="AB131">
        <v>0.66058300000000003</v>
      </c>
    </row>
    <row r="132" spans="1:28" hidden="1" x14ac:dyDescent="0.25">
      <c r="A132">
        <v>1</v>
      </c>
      <c r="B132">
        <v>1</v>
      </c>
      <c r="C132">
        <v>1</v>
      </c>
      <c r="D132">
        <v>3</v>
      </c>
      <c r="E132">
        <v>1</v>
      </c>
      <c r="F132">
        <v>1</v>
      </c>
      <c r="G132">
        <v>1</v>
      </c>
      <c r="H132">
        <v>2016</v>
      </c>
      <c r="I132">
        <v>3</v>
      </c>
      <c r="J132">
        <v>2016.5</v>
      </c>
      <c r="K132" t="s">
        <v>17</v>
      </c>
      <c r="L132" t="s">
        <v>18</v>
      </c>
      <c r="M132">
        <v>2.3619300000000001</v>
      </c>
      <c r="N132">
        <v>3034.91</v>
      </c>
      <c r="O132">
        <v>1017.82</v>
      </c>
      <c r="P132">
        <v>3479.16</v>
      </c>
      <c r="Q132">
        <v>443.88900000000001</v>
      </c>
      <c r="R132">
        <v>519.82899999999995</v>
      </c>
      <c r="S132">
        <v>466.202</v>
      </c>
      <c r="T132">
        <v>57.605499999999999</v>
      </c>
      <c r="U132">
        <v>69.298500000000004</v>
      </c>
      <c r="V132">
        <v>36.950499999999998</v>
      </c>
      <c r="W132">
        <v>9.6822999999999997</v>
      </c>
      <c r="X132">
        <v>12.608499999999999</v>
      </c>
      <c r="Y132">
        <v>1.8481700000000001</v>
      </c>
      <c r="Z132">
        <v>2.2176900000000002</v>
      </c>
      <c r="AA132">
        <v>1.3636299999999999</v>
      </c>
      <c r="AB132">
        <v>0.61318099999999998</v>
      </c>
    </row>
    <row r="133" spans="1:28" hidden="1" x14ac:dyDescent="0.25">
      <c r="A133">
        <v>1</v>
      </c>
      <c r="B133">
        <v>1</v>
      </c>
      <c r="C133">
        <v>1</v>
      </c>
      <c r="D133">
        <v>3</v>
      </c>
      <c r="E133">
        <v>1</v>
      </c>
      <c r="F133">
        <v>1</v>
      </c>
      <c r="G133">
        <v>1</v>
      </c>
      <c r="H133">
        <v>2016</v>
      </c>
      <c r="I133">
        <v>3</v>
      </c>
      <c r="J133">
        <v>2016.62</v>
      </c>
      <c r="K133" t="s">
        <v>19</v>
      </c>
      <c r="L133" t="s">
        <v>18</v>
      </c>
      <c r="M133">
        <v>61.281500000000001</v>
      </c>
      <c r="N133">
        <v>3040.58</v>
      </c>
      <c r="O133">
        <v>978.154</v>
      </c>
      <c r="P133">
        <v>3281.11</v>
      </c>
      <c r="Q133">
        <v>415.46899999999999</v>
      </c>
      <c r="R133">
        <v>484.31799999999998</v>
      </c>
      <c r="S133">
        <v>433.346</v>
      </c>
      <c r="T133">
        <v>53.474800000000002</v>
      </c>
      <c r="U133">
        <v>64.276399999999995</v>
      </c>
      <c r="V133">
        <v>34.253999999999998</v>
      </c>
      <c r="W133">
        <v>8.9724299999999992</v>
      </c>
      <c r="X133">
        <v>11.681100000000001</v>
      </c>
      <c r="Y133">
        <v>1.71193</v>
      </c>
      <c r="Z133">
        <v>2.0539499999999999</v>
      </c>
      <c r="AA133">
        <v>1.26284</v>
      </c>
      <c r="AB133">
        <v>0.56779999999999997</v>
      </c>
    </row>
    <row r="134" spans="1:28" hidden="1" x14ac:dyDescent="0.25">
      <c r="A134">
        <v>1</v>
      </c>
      <c r="B134">
        <v>1</v>
      </c>
      <c r="C134">
        <v>1</v>
      </c>
      <c r="D134">
        <v>3</v>
      </c>
      <c r="E134">
        <v>1</v>
      </c>
      <c r="F134">
        <v>1</v>
      </c>
      <c r="G134">
        <v>1</v>
      </c>
      <c r="H134">
        <v>2016</v>
      </c>
      <c r="I134">
        <v>4</v>
      </c>
      <c r="J134">
        <v>2016.75</v>
      </c>
      <c r="K134" t="s">
        <v>17</v>
      </c>
      <c r="L134" t="s">
        <v>18</v>
      </c>
      <c r="M134">
        <v>313.44400000000002</v>
      </c>
      <c r="N134">
        <v>3030.2</v>
      </c>
      <c r="O134">
        <v>937.46799999999996</v>
      </c>
      <c r="P134">
        <v>3089.4</v>
      </c>
      <c r="Q134">
        <v>388.48</v>
      </c>
      <c r="R134">
        <v>450.93799999999999</v>
      </c>
      <c r="S134">
        <v>402.62900000000002</v>
      </c>
      <c r="T134">
        <v>49.625599999999999</v>
      </c>
      <c r="U134">
        <v>59.605899999999998</v>
      </c>
      <c r="V134">
        <v>31.7498</v>
      </c>
      <c r="W134">
        <v>8.3137799999999995</v>
      </c>
      <c r="X134">
        <v>10.821199999999999</v>
      </c>
      <c r="Y134">
        <v>1.58565</v>
      </c>
      <c r="Z134">
        <v>1.9022399999999999</v>
      </c>
      <c r="AA134">
        <v>1.16947</v>
      </c>
      <c r="AB134">
        <v>0.52577099999999999</v>
      </c>
    </row>
    <row r="135" spans="1:28" x14ac:dyDescent="0.25">
      <c r="A135">
        <v>1</v>
      </c>
      <c r="B135">
        <v>1</v>
      </c>
      <c r="C135">
        <v>1</v>
      </c>
      <c r="D135">
        <v>3</v>
      </c>
      <c r="E135">
        <v>1</v>
      </c>
      <c r="F135">
        <v>1</v>
      </c>
      <c r="G135">
        <v>1</v>
      </c>
      <c r="H135">
        <v>2016</v>
      </c>
      <c r="I135">
        <v>4</v>
      </c>
      <c r="J135">
        <v>2016.88</v>
      </c>
      <c r="K135" t="s">
        <v>19</v>
      </c>
      <c r="L135" t="s">
        <v>18</v>
      </c>
      <c r="M135">
        <v>879.24900000000002</v>
      </c>
      <c r="N135">
        <v>2999.39</v>
      </c>
      <c r="O135">
        <v>895.08399999999995</v>
      </c>
      <c r="P135">
        <v>2904.28</v>
      </c>
      <c r="Q135">
        <v>363.36200000000002</v>
      </c>
      <c r="R135">
        <v>420.58199999999999</v>
      </c>
      <c r="S135">
        <v>375.08100000000002</v>
      </c>
      <c r="T135">
        <v>46.203000000000003</v>
      </c>
      <c r="U135">
        <v>55.4758</v>
      </c>
      <c r="V135">
        <v>29.543199999999999</v>
      </c>
      <c r="W135">
        <v>7.7347599999999996</v>
      </c>
      <c r="X135">
        <v>10.0664</v>
      </c>
      <c r="Y135">
        <v>1.4749399999999999</v>
      </c>
      <c r="Z135">
        <v>1.7693300000000001</v>
      </c>
      <c r="AA135">
        <v>1.08771</v>
      </c>
      <c r="AB135">
        <v>0.48898999999999998</v>
      </c>
    </row>
    <row r="136" spans="1:28" hidden="1" x14ac:dyDescent="0.25">
      <c r="A136">
        <v>1</v>
      </c>
      <c r="B136">
        <v>1</v>
      </c>
      <c r="C136">
        <v>1</v>
      </c>
      <c r="D136">
        <v>3</v>
      </c>
      <c r="E136">
        <v>1</v>
      </c>
      <c r="F136">
        <v>1</v>
      </c>
      <c r="G136">
        <v>1</v>
      </c>
      <c r="H136">
        <v>2017</v>
      </c>
      <c r="I136">
        <v>1</v>
      </c>
      <c r="J136">
        <v>2017</v>
      </c>
      <c r="K136" t="s">
        <v>17</v>
      </c>
      <c r="L136" t="s">
        <v>18</v>
      </c>
      <c r="M136">
        <v>0</v>
      </c>
      <c r="N136">
        <v>1854.12</v>
      </c>
      <c r="O136">
        <v>2955.81</v>
      </c>
      <c r="P136">
        <v>852.59299999999996</v>
      </c>
      <c r="Q136">
        <v>2726.41</v>
      </c>
      <c r="R136">
        <v>339.56400000000002</v>
      </c>
      <c r="S136">
        <v>392.03699999999998</v>
      </c>
      <c r="T136">
        <v>349.27800000000002</v>
      </c>
      <c r="U136">
        <v>43.0047</v>
      </c>
      <c r="V136">
        <v>51.622199999999999</v>
      </c>
      <c r="W136">
        <v>27.4863</v>
      </c>
      <c r="X136">
        <v>7.1954099999999999</v>
      </c>
      <c r="Y136">
        <v>9.3637099999999993</v>
      </c>
      <c r="Z136">
        <v>1.3718999999999999</v>
      </c>
      <c r="AA136">
        <v>1.6456500000000001</v>
      </c>
      <c r="AB136">
        <v>1.4683200000000001</v>
      </c>
    </row>
    <row r="137" spans="1:28" hidden="1" x14ac:dyDescent="0.25">
      <c r="A137">
        <v>1</v>
      </c>
      <c r="B137">
        <v>1</v>
      </c>
      <c r="C137">
        <v>1</v>
      </c>
      <c r="D137">
        <v>3</v>
      </c>
      <c r="E137">
        <v>1</v>
      </c>
      <c r="F137">
        <v>1</v>
      </c>
      <c r="G137">
        <v>1</v>
      </c>
      <c r="H137">
        <v>2017</v>
      </c>
      <c r="I137">
        <v>1</v>
      </c>
      <c r="J137">
        <v>2017.12</v>
      </c>
      <c r="K137" t="s">
        <v>19</v>
      </c>
      <c r="L137" t="s">
        <v>18</v>
      </c>
      <c r="M137">
        <v>0</v>
      </c>
      <c r="N137">
        <v>1929.57</v>
      </c>
      <c r="O137">
        <v>2890.79</v>
      </c>
      <c r="P137">
        <v>802.70299999999997</v>
      </c>
      <c r="Q137">
        <v>2526.13</v>
      </c>
      <c r="R137">
        <v>312.81700000000001</v>
      </c>
      <c r="S137">
        <v>360.791</v>
      </c>
      <c r="T137">
        <v>321.53500000000003</v>
      </c>
      <c r="U137">
        <v>39.608800000000002</v>
      </c>
      <c r="V137">
        <v>47.566400000000002</v>
      </c>
      <c r="W137">
        <v>25.334900000000001</v>
      </c>
      <c r="X137">
        <v>6.6337299999999999</v>
      </c>
      <c r="Y137">
        <v>8.6341400000000004</v>
      </c>
      <c r="Z137">
        <v>1.26515</v>
      </c>
      <c r="AA137">
        <v>1.51772</v>
      </c>
      <c r="AB137">
        <v>1.35429</v>
      </c>
    </row>
    <row r="138" spans="1:28" hidden="1" x14ac:dyDescent="0.25">
      <c r="A138">
        <v>1</v>
      </c>
      <c r="B138">
        <v>1</v>
      </c>
      <c r="C138">
        <v>1</v>
      </c>
      <c r="D138">
        <v>3</v>
      </c>
      <c r="E138">
        <v>1</v>
      </c>
      <c r="F138">
        <v>1</v>
      </c>
      <c r="G138">
        <v>1</v>
      </c>
      <c r="H138">
        <v>2017</v>
      </c>
      <c r="I138">
        <v>2</v>
      </c>
      <c r="J138">
        <v>2017.25</v>
      </c>
      <c r="K138" t="s">
        <v>17</v>
      </c>
      <c r="L138" t="s">
        <v>18</v>
      </c>
      <c r="M138">
        <v>0</v>
      </c>
      <c r="N138">
        <v>1992.24</v>
      </c>
      <c r="O138">
        <v>2816.67</v>
      </c>
      <c r="P138">
        <v>754.17200000000003</v>
      </c>
      <c r="Q138">
        <v>2337.63</v>
      </c>
      <c r="R138">
        <v>287.94499999999999</v>
      </c>
      <c r="S138">
        <v>331.85700000000003</v>
      </c>
      <c r="T138">
        <v>295.88799999999998</v>
      </c>
      <c r="U138">
        <v>36.472099999999998</v>
      </c>
      <c r="V138">
        <v>43.821800000000003</v>
      </c>
      <c r="W138">
        <v>23.3492</v>
      </c>
      <c r="X138">
        <v>6.1153899999999997</v>
      </c>
      <c r="Y138">
        <v>7.96096</v>
      </c>
      <c r="Z138">
        <v>1.16666</v>
      </c>
      <c r="AA138">
        <v>1.3996900000000001</v>
      </c>
      <c r="AB138">
        <v>1.2491000000000001</v>
      </c>
    </row>
    <row r="139" spans="1:28" hidden="1" x14ac:dyDescent="0.25">
      <c r="A139">
        <v>1</v>
      </c>
      <c r="B139">
        <v>1</v>
      </c>
      <c r="C139">
        <v>1</v>
      </c>
      <c r="D139">
        <v>3</v>
      </c>
      <c r="E139">
        <v>1</v>
      </c>
      <c r="F139">
        <v>1</v>
      </c>
      <c r="G139">
        <v>1</v>
      </c>
      <c r="H139">
        <v>2017</v>
      </c>
      <c r="I139">
        <v>2</v>
      </c>
      <c r="J139">
        <v>2017.38</v>
      </c>
      <c r="K139" t="s">
        <v>19</v>
      </c>
      <c r="L139" t="s">
        <v>18</v>
      </c>
      <c r="M139">
        <v>0</v>
      </c>
      <c r="N139">
        <v>2033.74</v>
      </c>
      <c r="O139">
        <v>2734.44</v>
      </c>
      <c r="P139">
        <v>712.00400000000002</v>
      </c>
      <c r="Q139">
        <v>2179.79</v>
      </c>
      <c r="R139">
        <v>266.89800000000002</v>
      </c>
      <c r="S139">
        <v>306.91800000000001</v>
      </c>
      <c r="T139">
        <v>273.44</v>
      </c>
      <c r="U139">
        <v>33.6965</v>
      </c>
      <c r="V139">
        <v>40.484299999999998</v>
      </c>
      <c r="W139">
        <v>21.570900000000002</v>
      </c>
      <c r="X139">
        <v>5.6497299999999999</v>
      </c>
      <c r="Y139">
        <v>7.3549100000000003</v>
      </c>
      <c r="Z139">
        <v>1.07786</v>
      </c>
      <c r="AA139">
        <v>1.2931699999999999</v>
      </c>
      <c r="AB139">
        <v>1.1540600000000001</v>
      </c>
    </row>
    <row r="140" spans="1:28" hidden="1" x14ac:dyDescent="0.25">
      <c r="A140">
        <v>1</v>
      </c>
      <c r="B140">
        <v>1</v>
      </c>
      <c r="C140">
        <v>1</v>
      </c>
      <c r="D140">
        <v>3</v>
      </c>
      <c r="E140">
        <v>1</v>
      </c>
      <c r="F140">
        <v>1</v>
      </c>
      <c r="G140">
        <v>1</v>
      </c>
      <c r="H140">
        <v>2017</v>
      </c>
      <c r="I140">
        <v>3</v>
      </c>
      <c r="J140">
        <v>2017.5</v>
      </c>
      <c r="K140" t="s">
        <v>17</v>
      </c>
      <c r="L140" t="s">
        <v>18</v>
      </c>
      <c r="M140">
        <v>2.4570799999999999</v>
      </c>
      <c r="N140">
        <v>2062.83</v>
      </c>
      <c r="O140">
        <v>2646.17</v>
      </c>
      <c r="P140">
        <v>670.97699999999998</v>
      </c>
      <c r="Q140">
        <v>2030.33</v>
      </c>
      <c r="R140">
        <v>247.209</v>
      </c>
      <c r="S140">
        <v>283.71600000000001</v>
      </c>
      <c r="T140">
        <v>252.61099999999999</v>
      </c>
      <c r="U140">
        <v>31.1252</v>
      </c>
      <c r="V140">
        <v>37.395200000000003</v>
      </c>
      <c r="W140">
        <v>19.925799999999999</v>
      </c>
      <c r="X140">
        <v>5.2191299999999998</v>
      </c>
      <c r="Y140">
        <v>6.7946299999999997</v>
      </c>
      <c r="Z140">
        <v>0.99578599999999995</v>
      </c>
      <c r="AA140">
        <v>1.1947300000000001</v>
      </c>
      <c r="AB140">
        <v>1.0662700000000001</v>
      </c>
    </row>
    <row r="141" spans="1:28" hidden="1" x14ac:dyDescent="0.25">
      <c r="A141">
        <v>1</v>
      </c>
      <c r="B141">
        <v>1</v>
      </c>
      <c r="C141">
        <v>1</v>
      </c>
      <c r="D141">
        <v>3</v>
      </c>
      <c r="E141">
        <v>1</v>
      </c>
      <c r="F141">
        <v>1</v>
      </c>
      <c r="G141">
        <v>1</v>
      </c>
      <c r="H141">
        <v>2017</v>
      </c>
      <c r="I141">
        <v>3</v>
      </c>
      <c r="J141">
        <v>2017.62</v>
      </c>
      <c r="K141" t="s">
        <v>19</v>
      </c>
      <c r="L141" t="s">
        <v>18</v>
      </c>
      <c r="M141">
        <v>63.75</v>
      </c>
      <c r="N141">
        <v>2068.34</v>
      </c>
      <c r="O141">
        <v>2546.9699999999998</v>
      </c>
      <c r="P141">
        <v>633.10500000000002</v>
      </c>
      <c r="Q141">
        <v>1898.8</v>
      </c>
      <c r="R141">
        <v>229.898</v>
      </c>
      <c r="S141">
        <v>263.04700000000003</v>
      </c>
      <c r="T141">
        <v>233.786</v>
      </c>
      <c r="U141">
        <v>28.772600000000001</v>
      </c>
      <c r="V141">
        <v>34.542200000000001</v>
      </c>
      <c r="W141">
        <v>18.396000000000001</v>
      </c>
      <c r="X141">
        <v>4.8166900000000004</v>
      </c>
      <c r="Y141">
        <v>6.2691400000000002</v>
      </c>
      <c r="Z141">
        <v>0.91861000000000004</v>
      </c>
      <c r="AA141">
        <v>1.1020000000000001</v>
      </c>
      <c r="AB141">
        <v>0.98336699999999999</v>
      </c>
    </row>
    <row r="142" spans="1:28" hidden="1" x14ac:dyDescent="0.25">
      <c r="A142">
        <v>1</v>
      </c>
      <c r="B142">
        <v>1</v>
      </c>
      <c r="C142">
        <v>1</v>
      </c>
      <c r="D142">
        <v>3</v>
      </c>
      <c r="E142">
        <v>1</v>
      </c>
      <c r="F142">
        <v>1</v>
      </c>
      <c r="G142">
        <v>1</v>
      </c>
      <c r="H142">
        <v>2017</v>
      </c>
      <c r="I142">
        <v>4</v>
      </c>
      <c r="J142">
        <v>2017.75</v>
      </c>
      <c r="K142" t="s">
        <v>17</v>
      </c>
      <c r="L142" t="s">
        <v>18</v>
      </c>
      <c r="M142">
        <v>326.07</v>
      </c>
      <c r="N142">
        <v>2062.9299999999998</v>
      </c>
      <c r="O142">
        <v>2444.79</v>
      </c>
      <c r="P142">
        <v>596.41800000000001</v>
      </c>
      <c r="Q142">
        <v>1774.02</v>
      </c>
      <c r="R142">
        <v>213.65899999999999</v>
      </c>
      <c r="S142">
        <v>243.77799999999999</v>
      </c>
      <c r="T142">
        <v>216.29900000000001</v>
      </c>
      <c r="U142">
        <v>26.592300000000002</v>
      </c>
      <c r="V142">
        <v>31.9023</v>
      </c>
      <c r="W142">
        <v>16.981999999999999</v>
      </c>
      <c r="X142">
        <v>4.4449800000000002</v>
      </c>
      <c r="Y142">
        <v>5.7840100000000003</v>
      </c>
      <c r="Z142">
        <v>0.84738599999999997</v>
      </c>
      <c r="AA142">
        <v>1.01644</v>
      </c>
      <c r="AB142">
        <v>0.90689900000000001</v>
      </c>
    </row>
    <row r="143" spans="1:28" x14ac:dyDescent="0.25">
      <c r="A143">
        <v>1</v>
      </c>
      <c r="B143">
        <v>1</v>
      </c>
      <c r="C143">
        <v>1</v>
      </c>
      <c r="D143">
        <v>3</v>
      </c>
      <c r="E143">
        <v>1</v>
      </c>
      <c r="F143">
        <v>1</v>
      </c>
      <c r="G143">
        <v>1</v>
      </c>
      <c r="H143">
        <v>2017</v>
      </c>
      <c r="I143">
        <v>4</v>
      </c>
      <c r="J143">
        <v>2017.88</v>
      </c>
      <c r="K143" t="s">
        <v>19</v>
      </c>
      <c r="L143" t="s">
        <v>18</v>
      </c>
      <c r="M143">
        <v>915.23199999999997</v>
      </c>
      <c r="N143">
        <v>2060.04</v>
      </c>
      <c r="O143">
        <v>2356.58</v>
      </c>
      <c r="P143">
        <v>564.98800000000006</v>
      </c>
      <c r="Q143">
        <v>1667.59</v>
      </c>
      <c r="R143">
        <v>199.8</v>
      </c>
      <c r="S143">
        <v>227.3</v>
      </c>
      <c r="T143">
        <v>201.31800000000001</v>
      </c>
      <c r="U143">
        <v>24.721699999999998</v>
      </c>
      <c r="V143">
        <v>29.635000000000002</v>
      </c>
      <c r="W143">
        <v>15.7666</v>
      </c>
      <c r="X143">
        <v>4.1253200000000003</v>
      </c>
      <c r="Y143">
        <v>5.3666400000000003</v>
      </c>
      <c r="Z143">
        <v>0.78609700000000005</v>
      </c>
      <c r="AA143">
        <v>0.94280299999999995</v>
      </c>
      <c r="AB143">
        <v>0.84107100000000001</v>
      </c>
    </row>
    <row r="144" spans="1:28" hidden="1" x14ac:dyDescent="0.25">
      <c r="A144">
        <v>1</v>
      </c>
      <c r="B144">
        <v>1</v>
      </c>
      <c r="C144">
        <v>1</v>
      </c>
      <c r="D144">
        <v>3</v>
      </c>
      <c r="E144">
        <v>1</v>
      </c>
      <c r="F144">
        <v>1</v>
      </c>
      <c r="G144">
        <v>1</v>
      </c>
      <c r="H144">
        <v>2018</v>
      </c>
      <c r="I144">
        <v>1</v>
      </c>
      <c r="J144">
        <v>2018</v>
      </c>
      <c r="K144" t="s">
        <v>17</v>
      </c>
      <c r="L144" t="s">
        <v>18</v>
      </c>
      <c r="M144">
        <v>0</v>
      </c>
      <c r="N144">
        <v>1931.19</v>
      </c>
      <c r="O144">
        <v>2048.1</v>
      </c>
      <c r="P144">
        <v>2266.19</v>
      </c>
      <c r="Q144">
        <v>534.45899999999995</v>
      </c>
      <c r="R144">
        <v>1566.14</v>
      </c>
      <c r="S144">
        <v>186.72900000000001</v>
      </c>
      <c r="T144">
        <v>211.852</v>
      </c>
      <c r="U144">
        <v>187.32400000000001</v>
      </c>
      <c r="V144">
        <v>22.978400000000001</v>
      </c>
      <c r="W144">
        <v>27.525200000000002</v>
      </c>
      <c r="X144">
        <v>14.636900000000001</v>
      </c>
      <c r="Y144">
        <v>3.8283999999999998</v>
      </c>
      <c r="Z144">
        <v>4.9791800000000004</v>
      </c>
      <c r="AA144">
        <v>0.729217</v>
      </c>
      <c r="AB144">
        <v>1.6551400000000001</v>
      </c>
    </row>
    <row r="145" spans="1:28" hidden="1" x14ac:dyDescent="0.25">
      <c r="A145">
        <v>1</v>
      </c>
      <c r="B145">
        <v>1</v>
      </c>
      <c r="C145">
        <v>1</v>
      </c>
      <c r="D145">
        <v>3</v>
      </c>
      <c r="E145">
        <v>1</v>
      </c>
      <c r="F145">
        <v>1</v>
      </c>
      <c r="G145">
        <v>1</v>
      </c>
      <c r="H145">
        <v>2018</v>
      </c>
      <c r="I145">
        <v>1</v>
      </c>
      <c r="J145">
        <v>2018.12</v>
      </c>
      <c r="K145" t="s">
        <v>19</v>
      </c>
      <c r="L145" t="s">
        <v>18</v>
      </c>
      <c r="M145">
        <v>0</v>
      </c>
      <c r="N145">
        <v>2009.02</v>
      </c>
      <c r="O145">
        <v>2005.39</v>
      </c>
      <c r="P145">
        <v>2140.27</v>
      </c>
      <c r="Q145">
        <v>497.07600000000002</v>
      </c>
      <c r="R145">
        <v>1447.99</v>
      </c>
      <c r="S145">
        <v>172.399</v>
      </c>
      <c r="T145">
        <v>195.58</v>
      </c>
      <c r="U145">
        <v>172.97399999999999</v>
      </c>
      <c r="V145">
        <v>21.222999999999999</v>
      </c>
      <c r="W145">
        <v>25.4269</v>
      </c>
      <c r="X145">
        <v>13.5228</v>
      </c>
      <c r="Y145">
        <v>3.5373199999999998</v>
      </c>
      <c r="Z145">
        <v>4.6008899999999997</v>
      </c>
      <c r="AA145">
        <v>0.673844</v>
      </c>
      <c r="AB145">
        <v>1.5295300000000001</v>
      </c>
    </row>
    <row r="146" spans="1:28" hidden="1" x14ac:dyDescent="0.25">
      <c r="A146">
        <v>1</v>
      </c>
      <c r="B146">
        <v>1</v>
      </c>
      <c r="C146">
        <v>1</v>
      </c>
      <c r="D146">
        <v>3</v>
      </c>
      <c r="E146">
        <v>1</v>
      </c>
      <c r="F146">
        <v>1</v>
      </c>
      <c r="G146">
        <v>1</v>
      </c>
      <c r="H146">
        <v>2018</v>
      </c>
      <c r="I146">
        <v>2</v>
      </c>
      <c r="J146">
        <v>2018.25</v>
      </c>
      <c r="K146" t="s">
        <v>17</v>
      </c>
      <c r="L146" t="s">
        <v>18</v>
      </c>
      <c r="M146">
        <v>0</v>
      </c>
      <c r="N146">
        <v>2073.48</v>
      </c>
      <c r="O146">
        <v>1956.27</v>
      </c>
      <c r="P146">
        <v>2017.18</v>
      </c>
      <c r="Q146">
        <v>461.72800000000001</v>
      </c>
      <c r="R146">
        <v>1337.68</v>
      </c>
      <c r="S146">
        <v>159.084</v>
      </c>
      <c r="T146">
        <v>180.49199999999999</v>
      </c>
      <c r="U146">
        <v>159.684</v>
      </c>
      <c r="V146">
        <v>19.598299999999998</v>
      </c>
      <c r="W146">
        <v>23.485800000000001</v>
      </c>
      <c r="X146">
        <v>12.4925</v>
      </c>
      <c r="Y146">
        <v>3.2681800000000001</v>
      </c>
      <c r="Z146">
        <v>4.2511599999999996</v>
      </c>
      <c r="AA146">
        <v>0.62265800000000004</v>
      </c>
      <c r="AB146">
        <v>1.41343</v>
      </c>
    </row>
    <row r="147" spans="1:28" hidden="1" x14ac:dyDescent="0.25">
      <c r="A147">
        <v>1</v>
      </c>
      <c r="B147">
        <v>1</v>
      </c>
      <c r="C147">
        <v>1</v>
      </c>
      <c r="D147">
        <v>3</v>
      </c>
      <c r="E147">
        <v>1</v>
      </c>
      <c r="F147">
        <v>1</v>
      </c>
      <c r="G147">
        <v>1</v>
      </c>
      <c r="H147">
        <v>2018</v>
      </c>
      <c r="I147">
        <v>2</v>
      </c>
      <c r="J147">
        <v>2018.38</v>
      </c>
      <c r="K147" t="s">
        <v>19</v>
      </c>
      <c r="L147" t="s">
        <v>18</v>
      </c>
      <c r="M147">
        <v>0</v>
      </c>
      <c r="N147">
        <v>2114.73</v>
      </c>
      <c r="O147">
        <v>1898.85</v>
      </c>
      <c r="P147">
        <v>1905.83</v>
      </c>
      <c r="Q147">
        <v>431.11700000000002</v>
      </c>
      <c r="R147">
        <v>1241.8800000000001</v>
      </c>
      <c r="S147">
        <v>147.381</v>
      </c>
      <c r="T147">
        <v>167.09200000000001</v>
      </c>
      <c r="U147">
        <v>147.79400000000001</v>
      </c>
      <c r="V147">
        <v>18.137899999999998</v>
      </c>
      <c r="W147">
        <v>21.735700000000001</v>
      </c>
      <c r="X147">
        <v>11.5617</v>
      </c>
      <c r="Y147">
        <v>3.0247199999999999</v>
      </c>
      <c r="Z147">
        <v>3.9345300000000001</v>
      </c>
      <c r="AA147">
        <v>0.57628800000000002</v>
      </c>
      <c r="AB147">
        <v>1.30819</v>
      </c>
    </row>
    <row r="148" spans="1:28" hidden="1" x14ac:dyDescent="0.25">
      <c r="A148">
        <v>1</v>
      </c>
      <c r="B148">
        <v>1</v>
      </c>
      <c r="C148">
        <v>1</v>
      </c>
      <c r="D148">
        <v>3</v>
      </c>
      <c r="E148">
        <v>1</v>
      </c>
      <c r="F148">
        <v>1</v>
      </c>
      <c r="G148">
        <v>1</v>
      </c>
      <c r="H148">
        <v>2018</v>
      </c>
      <c r="I148">
        <v>3</v>
      </c>
      <c r="J148">
        <v>2018.5</v>
      </c>
      <c r="K148" t="s">
        <v>17</v>
      </c>
      <c r="L148" t="s">
        <v>18</v>
      </c>
      <c r="M148">
        <v>5.1552499999999997</v>
      </c>
      <c r="N148">
        <v>2142.9899999999998</v>
      </c>
      <c r="O148">
        <v>1837.26</v>
      </c>
      <c r="P148">
        <v>1797.36</v>
      </c>
      <c r="Q148">
        <v>402.08499999999998</v>
      </c>
      <c r="R148">
        <v>1152.0999999999999</v>
      </c>
      <c r="S148">
        <v>136.47300000000001</v>
      </c>
      <c r="T148">
        <v>154.637</v>
      </c>
      <c r="U148">
        <v>136.75899999999999</v>
      </c>
      <c r="V148">
        <v>16.7837</v>
      </c>
      <c r="W148">
        <v>20.113700000000001</v>
      </c>
      <c r="X148">
        <v>10.699400000000001</v>
      </c>
      <c r="Y148">
        <v>2.7992499999999998</v>
      </c>
      <c r="Z148">
        <v>3.6413500000000001</v>
      </c>
      <c r="AA148">
        <v>0.533358</v>
      </c>
      <c r="AB148">
        <v>1.2108000000000001</v>
      </c>
    </row>
    <row r="149" spans="1:28" hidden="1" x14ac:dyDescent="0.25">
      <c r="A149">
        <v>1</v>
      </c>
      <c r="B149">
        <v>1</v>
      </c>
      <c r="C149">
        <v>1</v>
      </c>
      <c r="D149">
        <v>3</v>
      </c>
      <c r="E149">
        <v>1</v>
      </c>
      <c r="F149">
        <v>1</v>
      </c>
      <c r="G149">
        <v>1</v>
      </c>
      <c r="H149">
        <v>2018</v>
      </c>
      <c r="I149">
        <v>3</v>
      </c>
      <c r="J149">
        <v>2018.62</v>
      </c>
      <c r="K149" t="s">
        <v>19</v>
      </c>
      <c r="L149" t="s">
        <v>18</v>
      </c>
      <c r="M149">
        <v>133.755</v>
      </c>
      <c r="N149">
        <v>2157</v>
      </c>
      <c r="O149">
        <v>1774.67</v>
      </c>
      <c r="P149">
        <v>1700.8</v>
      </c>
      <c r="Q149">
        <v>376.84100000000001</v>
      </c>
      <c r="R149">
        <v>1073.01</v>
      </c>
      <c r="S149">
        <v>126.655</v>
      </c>
      <c r="T149">
        <v>143.20400000000001</v>
      </c>
      <c r="U149">
        <v>126.47199999999999</v>
      </c>
      <c r="V149">
        <v>15.507</v>
      </c>
      <c r="W149">
        <v>18.571999999999999</v>
      </c>
      <c r="X149">
        <v>9.8750099999999996</v>
      </c>
      <c r="Y149">
        <v>2.5827800000000001</v>
      </c>
      <c r="Z149">
        <v>3.3590499999999999</v>
      </c>
      <c r="AA149">
        <v>0.49193500000000001</v>
      </c>
      <c r="AB149">
        <v>1.1165700000000001</v>
      </c>
    </row>
    <row r="150" spans="1:28" hidden="1" x14ac:dyDescent="0.25">
      <c r="A150">
        <v>1</v>
      </c>
      <c r="B150">
        <v>1</v>
      </c>
      <c r="C150">
        <v>1</v>
      </c>
      <c r="D150">
        <v>3</v>
      </c>
      <c r="E150">
        <v>1</v>
      </c>
      <c r="F150">
        <v>1</v>
      </c>
      <c r="G150">
        <v>1</v>
      </c>
      <c r="H150">
        <v>2018</v>
      </c>
      <c r="I150">
        <v>4</v>
      </c>
      <c r="J150">
        <v>2018.75</v>
      </c>
      <c r="K150" t="s">
        <v>17</v>
      </c>
      <c r="L150" t="s">
        <v>18</v>
      </c>
      <c r="M150">
        <v>684.13499999999999</v>
      </c>
      <c r="N150">
        <v>2159.66</v>
      </c>
      <c r="O150">
        <v>1709.54</v>
      </c>
      <c r="P150">
        <v>1606.87</v>
      </c>
      <c r="Q150">
        <v>352.83</v>
      </c>
      <c r="R150">
        <v>998.69200000000001</v>
      </c>
      <c r="S150">
        <v>117.492</v>
      </c>
      <c r="T150">
        <v>132.57599999999999</v>
      </c>
      <c r="U150">
        <v>116.935</v>
      </c>
      <c r="V150">
        <v>14.3253</v>
      </c>
      <c r="W150">
        <v>17.146699999999999</v>
      </c>
      <c r="X150">
        <v>9.1134900000000005</v>
      </c>
      <c r="Y150">
        <v>2.38293</v>
      </c>
      <c r="Z150">
        <v>3.0985200000000002</v>
      </c>
      <c r="AA150">
        <v>0.45371800000000001</v>
      </c>
      <c r="AB150">
        <v>1.0296700000000001</v>
      </c>
    </row>
    <row r="151" spans="1:28" x14ac:dyDescent="0.25">
      <c r="A151">
        <v>1</v>
      </c>
      <c r="B151">
        <v>1</v>
      </c>
      <c r="C151">
        <v>1</v>
      </c>
      <c r="D151">
        <v>3</v>
      </c>
      <c r="E151">
        <v>1</v>
      </c>
      <c r="F151">
        <v>1</v>
      </c>
      <c r="G151">
        <v>1</v>
      </c>
      <c r="H151">
        <v>2018</v>
      </c>
      <c r="I151">
        <v>4</v>
      </c>
      <c r="J151">
        <v>2018.88</v>
      </c>
      <c r="K151" t="s">
        <v>19</v>
      </c>
      <c r="L151" t="s">
        <v>18</v>
      </c>
      <c r="M151">
        <v>1918.54</v>
      </c>
      <c r="N151">
        <v>2130.9499999999998</v>
      </c>
      <c r="O151">
        <v>1626.12</v>
      </c>
      <c r="P151">
        <v>1504.23</v>
      </c>
      <c r="Q151">
        <v>328.51400000000001</v>
      </c>
      <c r="R151">
        <v>926.97299999999996</v>
      </c>
      <c r="S151">
        <v>108.90300000000001</v>
      </c>
      <c r="T151">
        <v>122.794</v>
      </c>
      <c r="U151">
        <v>108.25700000000001</v>
      </c>
      <c r="V151">
        <v>13.257999999999999</v>
      </c>
      <c r="W151">
        <v>15.8658</v>
      </c>
      <c r="X151">
        <v>8.4313699999999994</v>
      </c>
      <c r="Y151">
        <v>2.2043400000000002</v>
      </c>
      <c r="Z151">
        <v>2.8660700000000001</v>
      </c>
      <c r="AA151">
        <v>0.419657</v>
      </c>
      <c r="AB151">
        <v>0.95230199999999998</v>
      </c>
    </row>
    <row r="152" spans="1:28" hidden="1" x14ac:dyDescent="0.25">
      <c r="A152">
        <v>1</v>
      </c>
      <c r="B152">
        <v>1</v>
      </c>
      <c r="C152">
        <v>1</v>
      </c>
      <c r="D152">
        <v>3</v>
      </c>
      <c r="E152">
        <v>1</v>
      </c>
      <c r="F152">
        <v>1</v>
      </c>
      <c r="G152">
        <v>1</v>
      </c>
      <c r="H152">
        <v>2019</v>
      </c>
      <c r="I152">
        <v>1</v>
      </c>
      <c r="J152">
        <v>2019</v>
      </c>
      <c r="K152" t="s">
        <v>17</v>
      </c>
      <c r="L152" t="s">
        <v>18</v>
      </c>
      <c r="M152">
        <v>0</v>
      </c>
      <c r="N152">
        <v>4044.58</v>
      </c>
      <c r="O152">
        <v>2093.36</v>
      </c>
      <c r="P152">
        <v>1543.12</v>
      </c>
      <c r="Q152">
        <v>1406.17</v>
      </c>
      <c r="R152">
        <v>305.60000000000002</v>
      </c>
      <c r="S152">
        <v>859.89700000000005</v>
      </c>
      <c r="T152">
        <v>100.902</v>
      </c>
      <c r="U152">
        <v>113.702</v>
      </c>
      <c r="V152">
        <v>100.203</v>
      </c>
      <c r="W152">
        <v>12.268599999999999</v>
      </c>
      <c r="X152">
        <v>14.6792</v>
      </c>
      <c r="Y152">
        <v>7.7998200000000004</v>
      </c>
      <c r="Z152">
        <v>2.03904</v>
      </c>
      <c r="AA152">
        <v>2.6509800000000001</v>
      </c>
      <c r="AB152">
        <v>1.2678100000000001</v>
      </c>
    </row>
    <row r="153" spans="1:28" hidden="1" x14ac:dyDescent="0.25">
      <c r="A153">
        <v>1</v>
      </c>
      <c r="B153">
        <v>1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2019</v>
      </c>
      <c r="I153">
        <v>1</v>
      </c>
      <c r="J153">
        <v>2019.12</v>
      </c>
      <c r="K153" t="s">
        <v>19</v>
      </c>
      <c r="L153" t="s">
        <v>18</v>
      </c>
      <c r="M153">
        <v>0</v>
      </c>
      <c r="N153">
        <v>4205.1499999999996</v>
      </c>
      <c r="O153">
        <v>2041.66</v>
      </c>
      <c r="P153">
        <v>1446.9</v>
      </c>
      <c r="Q153">
        <v>1297.3800000000001</v>
      </c>
      <c r="R153">
        <v>280.45800000000003</v>
      </c>
      <c r="S153">
        <v>788.72400000000005</v>
      </c>
      <c r="T153">
        <v>92.612899999999996</v>
      </c>
      <c r="U153">
        <v>104.44199999999999</v>
      </c>
      <c r="V153">
        <v>92.099400000000003</v>
      </c>
      <c r="W153">
        <v>11.2814</v>
      </c>
      <c r="X153">
        <v>13.5023</v>
      </c>
      <c r="Y153">
        <v>7.1760299999999999</v>
      </c>
      <c r="Z153">
        <v>1.87625</v>
      </c>
      <c r="AA153">
        <v>2.4396</v>
      </c>
      <c r="AB153">
        <v>1.16686</v>
      </c>
    </row>
    <row r="154" spans="1:28" hidden="1" x14ac:dyDescent="0.25">
      <c r="A154">
        <v>1</v>
      </c>
      <c r="B154">
        <v>1</v>
      </c>
      <c r="C154">
        <v>1</v>
      </c>
      <c r="D154">
        <v>3</v>
      </c>
      <c r="E154">
        <v>1</v>
      </c>
      <c r="F154">
        <v>1</v>
      </c>
      <c r="G154">
        <v>1</v>
      </c>
      <c r="H154">
        <v>2019</v>
      </c>
      <c r="I154">
        <v>2</v>
      </c>
      <c r="J154">
        <v>2019.25</v>
      </c>
      <c r="K154" t="s">
        <v>17</v>
      </c>
      <c r="L154" t="s">
        <v>18</v>
      </c>
      <c r="M154">
        <v>0</v>
      </c>
      <c r="N154">
        <v>4337.58</v>
      </c>
      <c r="O154">
        <v>1983.82</v>
      </c>
      <c r="P154">
        <v>1353.88</v>
      </c>
      <c r="Q154">
        <v>1195.51</v>
      </c>
      <c r="R154">
        <v>257.178</v>
      </c>
      <c r="S154">
        <v>723.05700000000002</v>
      </c>
      <c r="T154">
        <v>84.973799999999997</v>
      </c>
      <c r="U154">
        <v>95.912000000000006</v>
      </c>
      <c r="V154">
        <v>84.636300000000006</v>
      </c>
      <c r="W154">
        <v>10.372400000000001</v>
      </c>
      <c r="X154">
        <v>12.418699999999999</v>
      </c>
      <c r="Y154">
        <v>6.6017400000000004</v>
      </c>
      <c r="Z154">
        <v>1.7263900000000001</v>
      </c>
      <c r="AA154">
        <v>2.2450100000000002</v>
      </c>
      <c r="AB154">
        <v>1.0739399999999999</v>
      </c>
    </row>
    <row r="155" spans="1:28" hidden="1" x14ac:dyDescent="0.25">
      <c r="A155">
        <v>1</v>
      </c>
      <c r="B155">
        <v>1</v>
      </c>
      <c r="C155">
        <v>1</v>
      </c>
      <c r="D155">
        <v>3</v>
      </c>
      <c r="E155">
        <v>1</v>
      </c>
      <c r="F155">
        <v>1</v>
      </c>
      <c r="G155">
        <v>1</v>
      </c>
      <c r="H155">
        <v>2019</v>
      </c>
      <c r="I155">
        <v>2</v>
      </c>
      <c r="J155">
        <v>2019.38</v>
      </c>
      <c r="K155" t="s">
        <v>19</v>
      </c>
      <c r="L155" t="s">
        <v>18</v>
      </c>
      <c r="M155">
        <v>0</v>
      </c>
      <c r="N155">
        <v>4414.18</v>
      </c>
      <c r="O155">
        <v>1908.24</v>
      </c>
      <c r="P155">
        <v>1261.25</v>
      </c>
      <c r="Q155">
        <v>1099.1500000000001</v>
      </c>
      <c r="R155">
        <v>235.25200000000001</v>
      </c>
      <c r="S155">
        <v>660.81299999999999</v>
      </c>
      <c r="T155">
        <v>77.690899999999999</v>
      </c>
      <c r="U155">
        <v>87.751099999999994</v>
      </c>
      <c r="V155">
        <v>77.483099999999993</v>
      </c>
      <c r="W155">
        <v>9.5005000000000006</v>
      </c>
      <c r="X155">
        <v>11.3789</v>
      </c>
      <c r="Y155">
        <v>6.0506700000000002</v>
      </c>
      <c r="Z155">
        <v>1.5825899999999999</v>
      </c>
      <c r="AA155">
        <v>2.0583</v>
      </c>
      <c r="AB155">
        <v>0.98478699999999997</v>
      </c>
    </row>
    <row r="156" spans="1:28" hidden="1" x14ac:dyDescent="0.25">
      <c r="A156">
        <v>1</v>
      </c>
      <c r="B156">
        <v>1</v>
      </c>
      <c r="C156">
        <v>1</v>
      </c>
      <c r="D156">
        <v>3</v>
      </c>
      <c r="E156">
        <v>1</v>
      </c>
      <c r="F156">
        <v>1</v>
      </c>
      <c r="G156">
        <v>1</v>
      </c>
      <c r="H156">
        <v>2019</v>
      </c>
      <c r="I156">
        <v>3</v>
      </c>
      <c r="J156">
        <v>2019.5</v>
      </c>
      <c r="K156" t="s">
        <v>17</v>
      </c>
      <c r="L156" t="s">
        <v>18</v>
      </c>
      <c r="M156">
        <v>2.7444700000000002</v>
      </c>
      <c r="N156">
        <v>4463.3999999999996</v>
      </c>
      <c r="O156">
        <v>1829.71</v>
      </c>
      <c r="P156">
        <v>1172.83</v>
      </c>
      <c r="Q156">
        <v>1009.44</v>
      </c>
      <c r="R156">
        <v>215.03899999999999</v>
      </c>
      <c r="S156">
        <v>603.63599999999997</v>
      </c>
      <c r="T156">
        <v>71.008799999999994</v>
      </c>
      <c r="U156">
        <v>80.266499999999994</v>
      </c>
      <c r="V156">
        <v>70.923500000000004</v>
      </c>
      <c r="W156">
        <v>8.7009100000000004</v>
      </c>
      <c r="X156">
        <v>10.4255</v>
      </c>
      <c r="Y156">
        <v>5.5453000000000001</v>
      </c>
      <c r="Z156">
        <v>1.45072</v>
      </c>
      <c r="AA156">
        <v>1.8870800000000001</v>
      </c>
      <c r="AB156">
        <v>0.90304499999999999</v>
      </c>
    </row>
    <row r="157" spans="1:28" hidden="1" x14ac:dyDescent="0.25">
      <c r="A157">
        <v>1</v>
      </c>
      <c r="B157">
        <v>1</v>
      </c>
      <c r="C157">
        <v>1</v>
      </c>
      <c r="D157">
        <v>3</v>
      </c>
      <c r="E157">
        <v>1</v>
      </c>
      <c r="F157">
        <v>1</v>
      </c>
      <c r="G157">
        <v>1</v>
      </c>
      <c r="H157">
        <v>2019</v>
      </c>
      <c r="I157">
        <v>3</v>
      </c>
      <c r="J157">
        <v>2019.62</v>
      </c>
      <c r="K157" t="s">
        <v>19</v>
      </c>
      <c r="L157" t="s">
        <v>18</v>
      </c>
      <c r="M157">
        <v>71.206599999999995</v>
      </c>
      <c r="N157">
        <v>4483.55</v>
      </c>
      <c r="O157">
        <v>1763.89</v>
      </c>
      <c r="P157">
        <v>1109.3800000000001</v>
      </c>
      <c r="Q157">
        <v>946.75</v>
      </c>
      <c r="R157">
        <v>200.52500000000001</v>
      </c>
      <c r="S157">
        <v>561.01199999999994</v>
      </c>
      <c r="T157">
        <v>65.856099999999998</v>
      </c>
      <c r="U157">
        <v>74.338899999999995</v>
      </c>
      <c r="V157">
        <v>65.624200000000002</v>
      </c>
      <c r="W157">
        <v>8.0455900000000007</v>
      </c>
      <c r="X157">
        <v>9.6359300000000001</v>
      </c>
      <c r="Y157">
        <v>5.1237399999999997</v>
      </c>
      <c r="Z157">
        <v>1.3401400000000001</v>
      </c>
      <c r="AA157">
        <v>1.7429600000000001</v>
      </c>
      <c r="AB157">
        <v>0.83392900000000003</v>
      </c>
    </row>
    <row r="158" spans="1:28" hidden="1" x14ac:dyDescent="0.25">
      <c r="A158">
        <v>1</v>
      </c>
      <c r="B158">
        <v>1</v>
      </c>
      <c r="C158">
        <v>1</v>
      </c>
      <c r="D158">
        <v>3</v>
      </c>
      <c r="E158">
        <v>1</v>
      </c>
      <c r="F158">
        <v>1</v>
      </c>
      <c r="G158">
        <v>1</v>
      </c>
      <c r="H158">
        <v>2019</v>
      </c>
      <c r="I158">
        <v>4</v>
      </c>
      <c r="J158">
        <v>2019.75</v>
      </c>
      <c r="K158" t="s">
        <v>17</v>
      </c>
      <c r="L158" t="s">
        <v>18</v>
      </c>
      <c r="M158">
        <v>364.209</v>
      </c>
      <c r="N158">
        <v>4480.0600000000004</v>
      </c>
      <c r="O158">
        <v>1695.79</v>
      </c>
      <c r="P158">
        <v>1047.69</v>
      </c>
      <c r="Q158">
        <v>887.06799999999998</v>
      </c>
      <c r="R158">
        <v>186.86799999999999</v>
      </c>
      <c r="S158">
        <v>521.16899999999998</v>
      </c>
      <c r="T158">
        <v>61.059100000000001</v>
      </c>
      <c r="U158">
        <v>68.834900000000005</v>
      </c>
      <c r="V158">
        <v>60.712200000000003</v>
      </c>
      <c r="W158">
        <v>7.4388899999999998</v>
      </c>
      <c r="X158">
        <v>8.9055700000000009</v>
      </c>
      <c r="Y158">
        <v>4.7339900000000004</v>
      </c>
      <c r="Z158">
        <v>1.23794</v>
      </c>
      <c r="AA158">
        <v>1.60981</v>
      </c>
      <c r="AB158">
        <v>0.77009300000000003</v>
      </c>
    </row>
    <row r="159" spans="1:28" x14ac:dyDescent="0.25">
      <c r="A159">
        <v>1</v>
      </c>
      <c r="B159">
        <v>1</v>
      </c>
      <c r="C159">
        <v>1</v>
      </c>
      <c r="D159">
        <v>3</v>
      </c>
      <c r="E159">
        <v>1</v>
      </c>
      <c r="F159">
        <v>1</v>
      </c>
      <c r="G159">
        <v>1</v>
      </c>
      <c r="H159">
        <v>2019</v>
      </c>
      <c r="I159">
        <v>4</v>
      </c>
      <c r="J159">
        <v>2019.88</v>
      </c>
      <c r="K159" t="s">
        <v>19</v>
      </c>
      <c r="L159" t="s">
        <v>18</v>
      </c>
      <c r="M159">
        <v>1021.35</v>
      </c>
      <c r="N159">
        <v>4408.6099999999997</v>
      </c>
      <c r="O159">
        <v>1606.8</v>
      </c>
      <c r="P159">
        <v>977.85199999999998</v>
      </c>
      <c r="Q159">
        <v>824.42899999999997</v>
      </c>
      <c r="R159">
        <v>173.26900000000001</v>
      </c>
      <c r="S159">
        <v>482.78699999999998</v>
      </c>
      <c r="T159">
        <v>56.534100000000002</v>
      </c>
      <c r="U159">
        <v>63.712800000000001</v>
      </c>
      <c r="V159">
        <v>56.1813</v>
      </c>
      <c r="W159">
        <v>6.8825399999999997</v>
      </c>
      <c r="X159">
        <v>8.2384699999999995</v>
      </c>
      <c r="Y159">
        <v>4.3789699999999998</v>
      </c>
      <c r="Z159">
        <v>1.1450199999999999</v>
      </c>
      <c r="AA159">
        <v>1.48891</v>
      </c>
      <c r="AB159">
        <v>0.71221199999999996</v>
      </c>
    </row>
    <row r="160" spans="1:28" hidden="1" x14ac:dyDescent="0.25">
      <c r="A160">
        <v>1</v>
      </c>
      <c r="B160">
        <v>1</v>
      </c>
      <c r="C160">
        <v>1</v>
      </c>
      <c r="D160">
        <v>3</v>
      </c>
      <c r="E160">
        <v>1</v>
      </c>
      <c r="F160">
        <v>1</v>
      </c>
      <c r="G160">
        <v>1</v>
      </c>
      <c r="H160">
        <v>2020</v>
      </c>
      <c r="I160">
        <v>1</v>
      </c>
      <c r="J160">
        <v>2020</v>
      </c>
      <c r="K160" t="s">
        <v>17</v>
      </c>
      <c r="L160" t="s">
        <v>18</v>
      </c>
      <c r="M160">
        <v>0</v>
      </c>
      <c r="N160">
        <v>2153.14</v>
      </c>
      <c r="O160">
        <v>4319.2</v>
      </c>
      <c r="P160">
        <v>1518.88</v>
      </c>
      <c r="Q160">
        <v>911.37800000000004</v>
      </c>
      <c r="R160">
        <v>765.52800000000002</v>
      </c>
      <c r="S160">
        <v>160.565</v>
      </c>
      <c r="T160">
        <v>447.05399999999997</v>
      </c>
      <c r="U160">
        <v>52.330300000000001</v>
      </c>
      <c r="V160">
        <v>58.960799999999999</v>
      </c>
      <c r="W160">
        <v>51.9818</v>
      </c>
      <c r="X160">
        <v>6.36721</v>
      </c>
      <c r="Y160">
        <v>7.6208600000000004</v>
      </c>
      <c r="Z160">
        <v>4.0503900000000002</v>
      </c>
      <c r="AA160">
        <v>1.05905</v>
      </c>
      <c r="AB160">
        <v>2.0381999999999998</v>
      </c>
    </row>
    <row r="161" spans="1:28" hidden="1" x14ac:dyDescent="0.25">
      <c r="A161">
        <v>1</v>
      </c>
      <c r="B161">
        <v>1</v>
      </c>
      <c r="C161">
        <v>1</v>
      </c>
      <c r="D161">
        <v>3</v>
      </c>
      <c r="E161">
        <v>1</v>
      </c>
      <c r="F161">
        <v>1</v>
      </c>
      <c r="G161">
        <v>1</v>
      </c>
      <c r="H161">
        <v>2020</v>
      </c>
      <c r="I161">
        <v>1</v>
      </c>
      <c r="J161">
        <v>2020.12</v>
      </c>
      <c r="K161" t="s">
        <v>19</v>
      </c>
      <c r="L161" t="s">
        <v>18</v>
      </c>
      <c r="M161">
        <v>0</v>
      </c>
      <c r="N161">
        <v>2243.06</v>
      </c>
      <c r="O161">
        <v>4213.62</v>
      </c>
      <c r="P161">
        <v>1418.17</v>
      </c>
      <c r="Q161">
        <v>835.62599999999998</v>
      </c>
      <c r="R161">
        <v>698.27499999999998</v>
      </c>
      <c r="S161">
        <v>146.50800000000001</v>
      </c>
      <c r="T161">
        <v>408.55599999999998</v>
      </c>
      <c r="U161">
        <v>47.894599999999997</v>
      </c>
      <c r="V161">
        <v>54.0244</v>
      </c>
      <c r="W161">
        <v>47.668399999999998</v>
      </c>
      <c r="X161">
        <v>5.8422099999999997</v>
      </c>
      <c r="Y161">
        <v>6.9952899999999998</v>
      </c>
      <c r="Z161">
        <v>3.71895</v>
      </c>
      <c r="AA161">
        <v>0.97257800000000005</v>
      </c>
      <c r="AB161">
        <v>1.8722099999999999</v>
      </c>
    </row>
    <row r="162" spans="1:28" hidden="1" x14ac:dyDescent="0.25">
      <c r="A162">
        <v>1</v>
      </c>
      <c r="B162">
        <v>1</v>
      </c>
      <c r="C162">
        <v>1</v>
      </c>
      <c r="D162">
        <v>3</v>
      </c>
      <c r="E162">
        <v>1</v>
      </c>
      <c r="F162">
        <v>1</v>
      </c>
      <c r="G162">
        <v>1</v>
      </c>
      <c r="H162">
        <v>2020</v>
      </c>
      <c r="I162">
        <v>2</v>
      </c>
      <c r="J162">
        <v>2020.25</v>
      </c>
      <c r="K162" t="s">
        <v>17</v>
      </c>
      <c r="L162" t="s">
        <v>18</v>
      </c>
      <c r="M162">
        <v>0</v>
      </c>
      <c r="N162">
        <v>2318.29</v>
      </c>
      <c r="O162">
        <v>4095.32</v>
      </c>
      <c r="P162">
        <v>1321.4</v>
      </c>
      <c r="Q162">
        <v>765.21</v>
      </c>
      <c r="R162">
        <v>636.41800000000001</v>
      </c>
      <c r="S162">
        <v>133.61099999999999</v>
      </c>
      <c r="T162">
        <v>373.238</v>
      </c>
      <c r="U162">
        <v>43.824100000000001</v>
      </c>
      <c r="V162">
        <v>49.492800000000003</v>
      </c>
      <c r="W162">
        <v>43.707799999999999</v>
      </c>
      <c r="X162">
        <v>5.3600599999999998</v>
      </c>
      <c r="Y162">
        <v>6.4206899999999996</v>
      </c>
      <c r="Z162">
        <v>3.4144899999999998</v>
      </c>
      <c r="AA162">
        <v>0.89314199999999999</v>
      </c>
      <c r="AB162">
        <v>1.7197</v>
      </c>
    </row>
    <row r="163" spans="1:28" hidden="1" x14ac:dyDescent="0.25">
      <c r="A163">
        <v>1</v>
      </c>
      <c r="B163">
        <v>1</v>
      </c>
      <c r="C163">
        <v>1</v>
      </c>
      <c r="D163">
        <v>3</v>
      </c>
      <c r="E163">
        <v>1</v>
      </c>
      <c r="F163">
        <v>1</v>
      </c>
      <c r="G163">
        <v>1</v>
      </c>
      <c r="H163">
        <v>2020</v>
      </c>
      <c r="I163">
        <v>2</v>
      </c>
      <c r="J163">
        <v>2020.38</v>
      </c>
      <c r="K163" t="s">
        <v>19</v>
      </c>
      <c r="L163" t="s">
        <v>18</v>
      </c>
      <c r="M163">
        <v>0</v>
      </c>
      <c r="N163">
        <v>2373.67</v>
      </c>
      <c r="O163">
        <v>3993.27</v>
      </c>
      <c r="P163">
        <v>1253.5899999999999</v>
      </c>
      <c r="Q163">
        <v>716.83500000000004</v>
      </c>
      <c r="R163">
        <v>592.31200000000001</v>
      </c>
      <c r="S163">
        <v>124.014</v>
      </c>
      <c r="T163">
        <v>346.02499999999998</v>
      </c>
      <c r="U163">
        <v>40.607300000000002</v>
      </c>
      <c r="V163">
        <v>45.847799999999999</v>
      </c>
      <c r="W163">
        <v>40.483199999999997</v>
      </c>
      <c r="X163">
        <v>4.9642299999999997</v>
      </c>
      <c r="Y163">
        <v>5.9462599999999997</v>
      </c>
      <c r="Z163">
        <v>3.1620900000000001</v>
      </c>
      <c r="AA163">
        <v>0.82710600000000001</v>
      </c>
      <c r="AB163">
        <v>1.5925199999999999</v>
      </c>
    </row>
    <row r="164" spans="1:28" hidden="1" x14ac:dyDescent="0.25">
      <c r="A164">
        <v>1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1</v>
      </c>
      <c r="H164">
        <v>2020</v>
      </c>
      <c r="I164">
        <v>3</v>
      </c>
      <c r="J164">
        <v>2020.5</v>
      </c>
      <c r="K164" t="s">
        <v>17</v>
      </c>
      <c r="L164" t="s">
        <v>18</v>
      </c>
      <c r="M164">
        <v>4.0777400000000004</v>
      </c>
      <c r="N164">
        <v>2414.8200000000002</v>
      </c>
      <c r="O164">
        <v>3881.4</v>
      </c>
      <c r="P164">
        <v>1187.1099999999999</v>
      </c>
      <c r="Q164">
        <v>670.76800000000003</v>
      </c>
      <c r="R164">
        <v>550.86300000000006</v>
      </c>
      <c r="S164">
        <v>115.05</v>
      </c>
      <c r="T164">
        <v>320.69</v>
      </c>
      <c r="U164">
        <v>37.618000000000002</v>
      </c>
      <c r="V164">
        <v>42.464700000000001</v>
      </c>
      <c r="W164">
        <v>37.4925</v>
      </c>
      <c r="X164">
        <v>4.5972799999999996</v>
      </c>
      <c r="Y164">
        <v>5.5065799999999996</v>
      </c>
      <c r="Z164">
        <v>2.9282400000000002</v>
      </c>
      <c r="AA164">
        <v>0.76593199999999995</v>
      </c>
      <c r="AB164">
        <v>1.4747600000000001</v>
      </c>
    </row>
    <row r="165" spans="1:28" hidden="1" x14ac:dyDescent="0.25">
      <c r="A165">
        <v>1</v>
      </c>
      <c r="B165">
        <v>1</v>
      </c>
      <c r="C165">
        <v>1</v>
      </c>
      <c r="D165">
        <v>3</v>
      </c>
      <c r="E165">
        <v>1</v>
      </c>
      <c r="F165">
        <v>1</v>
      </c>
      <c r="G165">
        <v>1</v>
      </c>
      <c r="H165">
        <v>2020</v>
      </c>
      <c r="I165">
        <v>3</v>
      </c>
      <c r="J165">
        <v>2020.62</v>
      </c>
      <c r="K165" t="s">
        <v>19</v>
      </c>
      <c r="L165" t="s">
        <v>18</v>
      </c>
      <c r="M165">
        <v>105.79900000000001</v>
      </c>
      <c r="N165">
        <v>2436.75</v>
      </c>
      <c r="O165">
        <v>3769.21</v>
      </c>
      <c r="P165">
        <v>1131.04</v>
      </c>
      <c r="Q165">
        <v>633.13400000000001</v>
      </c>
      <c r="R165">
        <v>516.56200000000001</v>
      </c>
      <c r="S165">
        <v>107.465</v>
      </c>
      <c r="T165">
        <v>298.80399999999997</v>
      </c>
      <c r="U165">
        <v>34.993200000000002</v>
      </c>
      <c r="V165">
        <v>39.457799999999999</v>
      </c>
      <c r="W165">
        <v>34.811100000000003</v>
      </c>
      <c r="X165">
        <v>4.2662199999999997</v>
      </c>
      <c r="Y165">
        <v>5.1081500000000002</v>
      </c>
      <c r="Z165">
        <v>2.7156600000000002</v>
      </c>
      <c r="AA165">
        <v>0.71019699999999997</v>
      </c>
      <c r="AB165">
        <v>1.3671500000000001</v>
      </c>
    </row>
    <row r="166" spans="1:28" hidden="1" x14ac:dyDescent="0.25">
      <c r="A166">
        <v>1</v>
      </c>
      <c r="B166">
        <v>1</v>
      </c>
      <c r="C166">
        <v>1</v>
      </c>
      <c r="D166">
        <v>3</v>
      </c>
      <c r="E166">
        <v>1</v>
      </c>
      <c r="F166">
        <v>1</v>
      </c>
      <c r="G166">
        <v>1</v>
      </c>
      <c r="H166">
        <v>2020</v>
      </c>
      <c r="I166">
        <v>4</v>
      </c>
      <c r="J166">
        <v>2020.75</v>
      </c>
      <c r="K166" t="s">
        <v>17</v>
      </c>
      <c r="L166" t="s">
        <v>18</v>
      </c>
      <c r="M166">
        <v>541.14300000000003</v>
      </c>
      <c r="N166">
        <v>2445.92</v>
      </c>
      <c r="O166">
        <v>3650.27</v>
      </c>
      <c r="P166">
        <v>1075.9100000000001</v>
      </c>
      <c r="Q166">
        <v>597.01499999999999</v>
      </c>
      <c r="R166">
        <v>484.08</v>
      </c>
      <c r="S166">
        <v>100.336</v>
      </c>
      <c r="T166">
        <v>278.32900000000001</v>
      </c>
      <c r="U166">
        <v>32.544899999999998</v>
      </c>
      <c r="V166">
        <v>36.6586</v>
      </c>
      <c r="W166">
        <v>32.318199999999997</v>
      </c>
      <c r="X166">
        <v>3.9587300000000001</v>
      </c>
      <c r="Y166">
        <v>4.7383100000000002</v>
      </c>
      <c r="Z166">
        <v>2.5184199999999999</v>
      </c>
      <c r="AA166">
        <v>0.658501</v>
      </c>
      <c r="AB166">
        <v>1.26739</v>
      </c>
    </row>
    <row r="167" spans="1:28" x14ac:dyDescent="0.25">
      <c r="A167">
        <v>1</v>
      </c>
      <c r="B167">
        <v>1</v>
      </c>
      <c r="C167">
        <v>1</v>
      </c>
      <c r="D167">
        <v>3</v>
      </c>
      <c r="E167">
        <v>1</v>
      </c>
      <c r="F167">
        <v>1</v>
      </c>
      <c r="G167">
        <v>1</v>
      </c>
      <c r="H167">
        <v>2020</v>
      </c>
      <c r="I167">
        <v>4</v>
      </c>
      <c r="J167">
        <v>2020.88</v>
      </c>
      <c r="K167" t="s">
        <v>19</v>
      </c>
      <c r="L167" t="s">
        <v>18</v>
      </c>
      <c r="M167">
        <v>1518.15</v>
      </c>
      <c r="N167">
        <v>2422.1999999999998</v>
      </c>
      <c r="O167">
        <v>3487.3</v>
      </c>
      <c r="P167">
        <v>1012.69</v>
      </c>
      <c r="Q167">
        <v>559.15700000000004</v>
      </c>
      <c r="R167">
        <v>451.94</v>
      </c>
      <c r="S167">
        <v>93.519599999999997</v>
      </c>
      <c r="T167">
        <v>259.15600000000001</v>
      </c>
      <c r="U167">
        <v>30.2821</v>
      </c>
      <c r="V167">
        <v>34.093200000000003</v>
      </c>
      <c r="W167">
        <v>30.046099999999999</v>
      </c>
      <c r="X167">
        <v>3.6795</v>
      </c>
      <c r="Y167">
        <v>4.4033199999999999</v>
      </c>
      <c r="Z167">
        <v>2.3400799999999999</v>
      </c>
      <c r="AA167">
        <v>0.61181399999999997</v>
      </c>
      <c r="AB167">
        <v>1.1774</v>
      </c>
    </row>
  </sheetData>
  <autoFilter ref="A87:AB167">
    <filterColumn colId="8">
      <filters>
        <filter val="4"/>
      </filters>
    </filterColumn>
    <filterColumn colId="10">
      <filters>
        <filter val="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D2" workbookViewId="0">
      <selection activeCell="F40" sqref="F40"/>
    </sheetView>
  </sheetViews>
  <sheetFormatPr defaultRowHeight="15" x14ac:dyDescent="0.25"/>
  <sheetData>
    <row r="1" spans="1:29" x14ac:dyDescent="0.25">
      <c r="A1" t="s">
        <v>33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</row>
    <row r="2" spans="1:29" x14ac:dyDescent="0.25">
      <c r="A2">
        <v>2023</v>
      </c>
      <c r="B2">
        <v>1</v>
      </c>
      <c r="C2">
        <v>1</v>
      </c>
      <c r="D2">
        <v>1</v>
      </c>
      <c r="E2">
        <v>3</v>
      </c>
      <c r="F2">
        <v>1</v>
      </c>
      <c r="G2">
        <v>1</v>
      </c>
      <c r="H2">
        <v>1</v>
      </c>
      <c r="I2">
        <v>2011</v>
      </c>
      <c r="J2">
        <v>4</v>
      </c>
      <c r="K2">
        <v>2011.75</v>
      </c>
      <c r="L2" t="s">
        <v>17</v>
      </c>
      <c r="M2" t="s">
        <v>18</v>
      </c>
      <c r="N2">
        <v>420.11500000000001</v>
      </c>
      <c r="O2">
        <v>3612.91</v>
      </c>
      <c r="P2">
        <v>673.25</v>
      </c>
      <c r="Q2">
        <v>669.20699999999999</v>
      </c>
      <c r="R2">
        <v>243.274</v>
      </c>
      <c r="S2">
        <v>32.082299999999996</v>
      </c>
      <c r="T2">
        <v>22.522099999999998</v>
      </c>
      <c r="U2">
        <v>1.9214</v>
      </c>
      <c r="V2">
        <v>1.5889800000000001</v>
      </c>
      <c r="W2">
        <v>0.55079699999999998</v>
      </c>
      <c r="X2">
        <v>6.9352499999999997E-2</v>
      </c>
      <c r="Y2">
        <v>2.45854E-2</v>
      </c>
      <c r="Z2">
        <v>2.4868799999999999E-3</v>
      </c>
      <c r="AA2">
        <v>5.7661400000000003E-4</v>
      </c>
      <c r="AB2">
        <v>1.3305399999999999E-4</v>
      </c>
      <c r="AC2" s="1">
        <v>2.092E-5</v>
      </c>
    </row>
    <row r="3" spans="1:29" x14ac:dyDescent="0.25">
      <c r="A3">
        <v>2023</v>
      </c>
      <c r="B3">
        <v>1</v>
      </c>
      <c r="C3">
        <v>1</v>
      </c>
      <c r="D3">
        <v>1</v>
      </c>
      <c r="E3">
        <v>3</v>
      </c>
      <c r="F3">
        <v>1</v>
      </c>
      <c r="G3">
        <v>1</v>
      </c>
      <c r="H3">
        <v>1</v>
      </c>
      <c r="I3">
        <v>2012</v>
      </c>
      <c r="J3">
        <v>4</v>
      </c>
      <c r="K3">
        <v>2012.75</v>
      </c>
      <c r="L3" t="s">
        <v>17</v>
      </c>
      <c r="M3" t="s">
        <v>18</v>
      </c>
      <c r="N3">
        <v>171.86699999999999</v>
      </c>
      <c r="O3">
        <v>2573.5100000000002</v>
      </c>
      <c r="P3">
        <v>2288.9</v>
      </c>
      <c r="Q3">
        <v>266.95499999999998</v>
      </c>
      <c r="R3">
        <v>205.696</v>
      </c>
      <c r="S3">
        <v>66.913200000000003</v>
      </c>
      <c r="T3">
        <v>8.4821299999999997</v>
      </c>
      <c r="U3">
        <v>5.89846</v>
      </c>
      <c r="V3">
        <v>0.50371600000000005</v>
      </c>
      <c r="W3">
        <v>0.41825499999999999</v>
      </c>
      <c r="X3">
        <v>0.14562700000000001</v>
      </c>
      <c r="Y3">
        <v>1.8409100000000001E-2</v>
      </c>
      <c r="Z3">
        <v>6.5475100000000003E-3</v>
      </c>
      <c r="AA3">
        <v>6.6405100000000003E-4</v>
      </c>
      <c r="AB3">
        <v>1.54289E-4</v>
      </c>
      <c r="AC3" s="1">
        <v>4.1544000000000001E-5</v>
      </c>
    </row>
    <row r="4" spans="1:29" x14ac:dyDescent="0.25">
      <c r="A4">
        <v>2023</v>
      </c>
      <c r="B4">
        <v>1</v>
      </c>
      <c r="C4">
        <v>1</v>
      </c>
      <c r="D4">
        <v>1</v>
      </c>
      <c r="E4">
        <v>3</v>
      </c>
      <c r="F4">
        <v>1</v>
      </c>
      <c r="G4">
        <v>1</v>
      </c>
      <c r="H4">
        <v>1</v>
      </c>
      <c r="I4">
        <v>2013</v>
      </c>
      <c r="J4">
        <v>4</v>
      </c>
      <c r="K4">
        <v>2013.75</v>
      </c>
      <c r="L4" t="s">
        <v>17</v>
      </c>
      <c r="M4" t="s">
        <v>18</v>
      </c>
      <c r="N4">
        <v>689.22799999999995</v>
      </c>
      <c r="O4">
        <v>1040.8800000000001</v>
      </c>
      <c r="P4">
        <v>1661.65</v>
      </c>
      <c r="Q4">
        <v>955.00900000000001</v>
      </c>
      <c r="R4">
        <v>87.597399999999993</v>
      </c>
      <c r="S4">
        <v>60.726599999999998</v>
      </c>
      <c r="T4">
        <v>19.046399999999998</v>
      </c>
      <c r="U4">
        <v>2.39771</v>
      </c>
      <c r="V4">
        <v>1.67279</v>
      </c>
      <c r="W4">
        <v>0.143705</v>
      </c>
      <c r="X4">
        <v>0.12004099999999999</v>
      </c>
      <c r="Y4">
        <v>4.2013300000000003E-2</v>
      </c>
      <c r="Z4">
        <v>5.3337200000000001E-3</v>
      </c>
      <c r="AA4">
        <v>1.90347E-3</v>
      </c>
      <c r="AB4">
        <v>1.9356500000000001E-4</v>
      </c>
      <c r="AC4" s="1">
        <v>5.75765E-5</v>
      </c>
    </row>
    <row r="5" spans="1:29" x14ac:dyDescent="0.25">
      <c r="A5">
        <v>2023</v>
      </c>
      <c r="B5">
        <v>1</v>
      </c>
      <c r="C5">
        <v>1</v>
      </c>
      <c r="D5">
        <v>1</v>
      </c>
      <c r="E5">
        <v>3</v>
      </c>
      <c r="F5">
        <v>1</v>
      </c>
      <c r="G5">
        <v>1</v>
      </c>
      <c r="H5">
        <v>1</v>
      </c>
      <c r="I5">
        <v>2014</v>
      </c>
      <c r="J5">
        <v>4</v>
      </c>
      <c r="K5">
        <v>2014.75</v>
      </c>
      <c r="L5" t="s">
        <v>17</v>
      </c>
      <c r="M5" t="s">
        <v>18</v>
      </c>
      <c r="N5">
        <v>190.285</v>
      </c>
      <c r="O5">
        <v>4213.91</v>
      </c>
      <c r="P5">
        <v>686.298</v>
      </c>
      <c r="Q5">
        <v>734.423</v>
      </c>
      <c r="R5">
        <v>347.79599999999999</v>
      </c>
      <c r="S5">
        <v>29.9315</v>
      </c>
      <c r="T5">
        <v>20.673200000000001</v>
      </c>
      <c r="U5">
        <v>6.5967599999999997</v>
      </c>
      <c r="V5">
        <v>0.84779099999999996</v>
      </c>
      <c r="W5">
        <v>0.60248000000000002</v>
      </c>
      <c r="X5">
        <v>5.2539200000000001E-2</v>
      </c>
      <c r="Y5">
        <v>4.4405600000000003E-2</v>
      </c>
      <c r="Z5">
        <v>1.56829E-2</v>
      </c>
      <c r="AA5">
        <v>2.00483E-3</v>
      </c>
      <c r="AB5">
        <v>7.1927000000000004E-4</v>
      </c>
      <c r="AC5" s="1">
        <v>9.6025899999999998E-5</v>
      </c>
    </row>
    <row r="6" spans="1:29" x14ac:dyDescent="0.25">
      <c r="A6">
        <v>2023</v>
      </c>
      <c r="B6">
        <v>1</v>
      </c>
      <c r="C6">
        <v>1</v>
      </c>
      <c r="D6">
        <v>1</v>
      </c>
      <c r="E6">
        <v>3</v>
      </c>
      <c r="F6">
        <v>1</v>
      </c>
      <c r="G6">
        <v>1</v>
      </c>
      <c r="H6">
        <v>1</v>
      </c>
      <c r="I6">
        <v>2015</v>
      </c>
      <c r="J6">
        <v>4</v>
      </c>
      <c r="K6">
        <v>2015.75</v>
      </c>
      <c r="L6" t="s">
        <v>17</v>
      </c>
      <c r="M6" t="s">
        <v>18</v>
      </c>
      <c r="N6">
        <v>372.19799999999998</v>
      </c>
      <c r="O6">
        <v>1146.58</v>
      </c>
      <c r="P6">
        <v>2689.19</v>
      </c>
      <c r="Q6">
        <v>288.78699999999998</v>
      </c>
      <c r="R6">
        <v>252.83500000000001</v>
      </c>
      <c r="S6">
        <v>112.458</v>
      </c>
      <c r="T6">
        <v>9.6960300000000004</v>
      </c>
      <c r="U6">
        <v>6.86043</v>
      </c>
      <c r="V6">
        <v>2.2494700000000001</v>
      </c>
      <c r="W6">
        <v>0.29610500000000001</v>
      </c>
      <c r="X6">
        <v>0.21455299999999999</v>
      </c>
      <c r="Y6">
        <v>1.8996699999999998E-2</v>
      </c>
      <c r="Z6">
        <v>1.6245099999999998E-2</v>
      </c>
      <c r="AA6">
        <v>5.7890700000000003E-3</v>
      </c>
      <c r="AB6">
        <v>7.4514199999999996E-4</v>
      </c>
      <c r="AC6">
        <v>3.07545E-4</v>
      </c>
    </row>
    <row r="7" spans="1:29" x14ac:dyDescent="0.25">
      <c r="A7">
        <v>2023</v>
      </c>
      <c r="B7">
        <v>1</v>
      </c>
      <c r="C7">
        <v>1</v>
      </c>
      <c r="D7">
        <v>1</v>
      </c>
      <c r="E7">
        <v>3</v>
      </c>
      <c r="F7">
        <v>1</v>
      </c>
      <c r="G7">
        <v>1</v>
      </c>
      <c r="H7">
        <v>1</v>
      </c>
      <c r="I7">
        <v>2016</v>
      </c>
      <c r="J7">
        <v>4</v>
      </c>
      <c r="K7">
        <v>2016.75</v>
      </c>
      <c r="L7" t="s">
        <v>17</v>
      </c>
      <c r="M7" t="s">
        <v>18</v>
      </c>
      <c r="N7">
        <v>265.32</v>
      </c>
      <c r="O7">
        <v>2293.8200000000002</v>
      </c>
      <c r="P7">
        <v>798.452</v>
      </c>
      <c r="Q7">
        <v>1296.5999999999999</v>
      </c>
      <c r="R7">
        <v>114.66500000000001</v>
      </c>
      <c r="S7">
        <v>92.976399999999998</v>
      </c>
      <c r="T7">
        <v>40.679299999999998</v>
      </c>
      <c r="U7">
        <v>3.5345</v>
      </c>
      <c r="V7">
        <v>2.53633</v>
      </c>
      <c r="W7">
        <v>0.843337</v>
      </c>
      <c r="X7">
        <v>0.112343</v>
      </c>
      <c r="Y7">
        <v>8.2186800000000004E-2</v>
      </c>
      <c r="Z7">
        <v>7.3318599999999999E-3</v>
      </c>
      <c r="AA7">
        <v>6.3065400000000002E-3</v>
      </c>
      <c r="AB7">
        <v>2.2575E-3</v>
      </c>
      <c r="AC7">
        <v>4.1448E-4</v>
      </c>
    </row>
    <row r="8" spans="1:29" x14ac:dyDescent="0.25">
      <c r="A8">
        <v>2023</v>
      </c>
      <c r="B8">
        <v>1</v>
      </c>
      <c r="C8">
        <v>1</v>
      </c>
      <c r="D8">
        <v>1</v>
      </c>
      <c r="E8">
        <v>3</v>
      </c>
      <c r="F8">
        <v>1</v>
      </c>
      <c r="G8">
        <v>1</v>
      </c>
      <c r="H8">
        <v>1</v>
      </c>
      <c r="I8">
        <v>2017</v>
      </c>
      <c r="J8">
        <v>4</v>
      </c>
      <c r="K8">
        <v>2017.75</v>
      </c>
      <c r="L8" t="s">
        <v>17</v>
      </c>
      <c r="M8" t="s">
        <v>18</v>
      </c>
      <c r="N8">
        <v>281.69900000000001</v>
      </c>
      <c r="O8">
        <v>1637.76</v>
      </c>
      <c r="P8">
        <v>1603.02</v>
      </c>
      <c r="Q8">
        <v>383.93799999999999</v>
      </c>
      <c r="R8">
        <v>507.95699999999999</v>
      </c>
      <c r="S8">
        <v>41.058199999999999</v>
      </c>
      <c r="T8">
        <v>32.322800000000001</v>
      </c>
      <c r="U8">
        <v>14.091200000000001</v>
      </c>
      <c r="V8">
        <v>1.2304900000000001</v>
      </c>
      <c r="W8">
        <v>0.88915500000000003</v>
      </c>
      <c r="X8">
        <v>0.29760500000000001</v>
      </c>
      <c r="Y8">
        <v>3.9866899999999997E-2</v>
      </c>
      <c r="Z8">
        <v>2.9297400000000001E-2</v>
      </c>
      <c r="AA8">
        <v>2.6229399999999998E-3</v>
      </c>
      <c r="AB8">
        <v>2.2624199999999998E-3</v>
      </c>
      <c r="AC8">
        <v>9.6714200000000005E-4</v>
      </c>
    </row>
    <row r="9" spans="1:29" x14ac:dyDescent="0.25">
      <c r="A9">
        <v>2023</v>
      </c>
      <c r="B9">
        <v>1</v>
      </c>
      <c r="C9">
        <v>1</v>
      </c>
      <c r="D9">
        <v>1</v>
      </c>
      <c r="E9">
        <v>3</v>
      </c>
      <c r="F9">
        <v>1</v>
      </c>
      <c r="G9">
        <v>1</v>
      </c>
      <c r="H9">
        <v>1</v>
      </c>
      <c r="I9">
        <v>2018</v>
      </c>
      <c r="J9">
        <v>4</v>
      </c>
      <c r="K9">
        <v>2018.75</v>
      </c>
      <c r="L9" t="s">
        <v>17</v>
      </c>
      <c r="M9" t="s">
        <v>18</v>
      </c>
      <c r="N9">
        <v>553.07600000000002</v>
      </c>
      <c r="O9">
        <v>1760.79</v>
      </c>
      <c r="P9">
        <v>1205.0899999999999</v>
      </c>
      <c r="Q9">
        <v>835.92100000000005</v>
      </c>
      <c r="R9">
        <v>164.279</v>
      </c>
      <c r="S9">
        <v>196.95099999999999</v>
      </c>
      <c r="T9">
        <v>15.2492</v>
      </c>
      <c r="U9">
        <v>11.8116</v>
      </c>
      <c r="V9">
        <v>5.12303</v>
      </c>
      <c r="W9">
        <v>0.44706099999999999</v>
      </c>
      <c r="X9">
        <v>0.32336399999999998</v>
      </c>
      <c r="Y9">
        <v>0.10839</v>
      </c>
      <c r="Z9">
        <v>1.4541399999999999E-2</v>
      </c>
      <c r="AA9">
        <v>1.0700299999999999E-2</v>
      </c>
      <c r="AB9">
        <v>9.5903899999999996E-4</v>
      </c>
      <c r="AC9">
        <v>1.1872199999999999E-3</v>
      </c>
    </row>
    <row r="10" spans="1:29" x14ac:dyDescent="0.25">
      <c r="A10">
        <v>2023</v>
      </c>
      <c r="B10">
        <v>1</v>
      </c>
      <c r="C10">
        <v>1</v>
      </c>
      <c r="D10">
        <v>1</v>
      </c>
      <c r="E10">
        <v>3</v>
      </c>
      <c r="F10">
        <v>1</v>
      </c>
      <c r="G10">
        <v>1</v>
      </c>
      <c r="H10">
        <v>1</v>
      </c>
      <c r="I10">
        <v>2019</v>
      </c>
      <c r="J10">
        <v>4</v>
      </c>
      <c r="K10">
        <v>2019.75</v>
      </c>
      <c r="L10" t="s">
        <v>17</v>
      </c>
      <c r="M10" t="s">
        <v>18</v>
      </c>
      <c r="N10">
        <v>377.815</v>
      </c>
      <c r="O10">
        <v>3401.47</v>
      </c>
      <c r="P10">
        <v>1211.25</v>
      </c>
      <c r="Q10">
        <v>567.06500000000005</v>
      </c>
      <c r="R10">
        <v>319.65100000000001</v>
      </c>
      <c r="S10">
        <v>57.357599999999998</v>
      </c>
      <c r="T10">
        <v>66.744500000000002</v>
      </c>
      <c r="U10">
        <v>5.1496599999999999</v>
      </c>
      <c r="V10">
        <v>4.0096100000000003</v>
      </c>
      <c r="W10">
        <v>1.7516099999999999</v>
      </c>
      <c r="X10">
        <v>0.15389800000000001</v>
      </c>
      <c r="Y10">
        <v>0.111958</v>
      </c>
      <c r="Z10">
        <v>3.7703E-2</v>
      </c>
      <c r="AA10">
        <v>5.0767299999999998E-3</v>
      </c>
      <c r="AB10">
        <v>3.7464299999999998E-3</v>
      </c>
      <c r="AC10">
        <v>7.5491800000000004E-4</v>
      </c>
    </row>
    <row r="11" spans="1:29" x14ac:dyDescent="0.25">
      <c r="A11">
        <v>2023</v>
      </c>
      <c r="B11">
        <v>1</v>
      </c>
      <c r="C11">
        <v>1</v>
      </c>
      <c r="D11">
        <v>1</v>
      </c>
      <c r="E11">
        <v>3</v>
      </c>
      <c r="F11">
        <v>1</v>
      </c>
      <c r="G11">
        <v>1</v>
      </c>
      <c r="H11">
        <v>1</v>
      </c>
      <c r="I11">
        <v>2020</v>
      </c>
      <c r="J11">
        <v>4</v>
      </c>
      <c r="K11">
        <v>2020.75</v>
      </c>
      <c r="L11" t="s">
        <v>17</v>
      </c>
      <c r="M11" t="s">
        <v>18</v>
      </c>
      <c r="N11">
        <v>467.98399999999998</v>
      </c>
      <c r="O11">
        <v>2411.65</v>
      </c>
      <c r="P11">
        <v>2526.54</v>
      </c>
      <c r="Q11">
        <v>630.35500000000002</v>
      </c>
      <c r="R11">
        <v>242.82499999999999</v>
      </c>
      <c r="S11">
        <v>125.542</v>
      </c>
      <c r="T11">
        <v>21.856100000000001</v>
      </c>
      <c r="U11">
        <v>25.2775</v>
      </c>
      <c r="V11">
        <v>1.9542600000000001</v>
      </c>
      <c r="W11">
        <v>1.5280400000000001</v>
      </c>
      <c r="X11">
        <v>0.67039300000000002</v>
      </c>
      <c r="Y11">
        <v>5.9120699999999998E-2</v>
      </c>
      <c r="Z11">
        <v>4.3140699999999997E-2</v>
      </c>
      <c r="AA11">
        <v>1.45632E-2</v>
      </c>
      <c r="AB11">
        <v>1.96467E-3</v>
      </c>
      <c r="AC11">
        <v>1.75555E-3</v>
      </c>
    </row>
    <row r="12" spans="1:29" x14ac:dyDescent="0.25">
      <c r="A12">
        <v>2023</v>
      </c>
      <c r="I12" t="s">
        <v>32</v>
      </c>
      <c r="N12">
        <f>AVERAGE(N2:N11)</f>
        <v>378.95870000000002</v>
      </c>
      <c r="O12">
        <f t="shared" ref="O12:AC12" si="0">AVERAGE(O2:O11)</f>
        <v>2409.3280000000004</v>
      </c>
      <c r="P12">
        <f t="shared" si="0"/>
        <v>1534.364</v>
      </c>
      <c r="Q12">
        <f t="shared" si="0"/>
        <v>662.82600000000002</v>
      </c>
      <c r="R12">
        <f t="shared" si="0"/>
        <v>248.65753999999998</v>
      </c>
      <c r="S12">
        <f t="shared" si="0"/>
        <v>81.599680000000006</v>
      </c>
      <c r="T12">
        <f t="shared" si="0"/>
        <v>25.727176000000004</v>
      </c>
      <c r="U12">
        <f t="shared" si="0"/>
        <v>8.3539220000000007</v>
      </c>
      <c r="V12">
        <f t="shared" si="0"/>
        <v>2.1716467000000002</v>
      </c>
      <c r="W12">
        <f t="shared" si="0"/>
        <v>0.74705450000000007</v>
      </c>
      <c r="X12">
        <f t="shared" si="0"/>
        <v>0.21597157</v>
      </c>
      <c r="Y12">
        <f t="shared" si="0"/>
        <v>5.4993250000000007E-2</v>
      </c>
      <c r="Z12">
        <f t="shared" si="0"/>
        <v>1.7831046999999999E-2</v>
      </c>
      <c r="AA12">
        <f t="shared" si="0"/>
        <v>5.0207745000000002E-3</v>
      </c>
      <c r="AB12">
        <f t="shared" si="0"/>
        <v>1.3135378999999999E-3</v>
      </c>
      <c r="AC12">
        <f t="shared" si="0"/>
        <v>5.6029213999999998E-4</v>
      </c>
    </row>
    <row r="17" spans="1:29" x14ac:dyDescent="0.25"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29</v>
      </c>
      <c r="L17" t="s">
        <v>30</v>
      </c>
      <c r="M17" t="s">
        <v>31</v>
      </c>
      <c r="N17">
        <v>0</v>
      </c>
      <c r="O17">
        <v>1</v>
      </c>
      <c r="P17">
        <v>2</v>
      </c>
      <c r="Q17">
        <v>3</v>
      </c>
      <c r="R17">
        <v>4</v>
      </c>
      <c r="S17">
        <v>5</v>
      </c>
      <c r="T17">
        <v>6</v>
      </c>
      <c r="U17">
        <v>7</v>
      </c>
      <c r="V17">
        <v>8</v>
      </c>
      <c r="W17">
        <v>9</v>
      </c>
      <c r="X17">
        <v>10</v>
      </c>
      <c r="Y17">
        <v>11</v>
      </c>
      <c r="Z17">
        <v>12</v>
      </c>
      <c r="AA17">
        <v>13</v>
      </c>
      <c r="AB17">
        <v>14</v>
      </c>
      <c r="AC17">
        <v>15</v>
      </c>
    </row>
    <row r="18" spans="1:29" x14ac:dyDescent="0.25">
      <c r="A18">
        <v>2022</v>
      </c>
      <c r="B18">
        <v>1</v>
      </c>
      <c r="C18">
        <v>1</v>
      </c>
      <c r="D18">
        <v>1</v>
      </c>
      <c r="E18">
        <v>3</v>
      </c>
      <c r="F18">
        <v>1</v>
      </c>
      <c r="G18">
        <v>1</v>
      </c>
      <c r="H18">
        <v>1</v>
      </c>
      <c r="I18">
        <v>2011</v>
      </c>
      <c r="J18">
        <v>4</v>
      </c>
      <c r="K18">
        <v>2011.88</v>
      </c>
      <c r="L18" t="s">
        <v>19</v>
      </c>
      <c r="M18" t="s">
        <v>18</v>
      </c>
      <c r="N18">
        <v>1324.64</v>
      </c>
      <c r="O18">
        <v>5323.4</v>
      </c>
      <c r="P18">
        <v>969.00800000000004</v>
      </c>
      <c r="Q18">
        <v>1351.32</v>
      </c>
      <c r="R18">
        <v>758.41399999999999</v>
      </c>
      <c r="S18">
        <v>201.38399999999999</v>
      </c>
      <c r="T18">
        <v>262.63</v>
      </c>
      <c r="U18">
        <v>38.445599999999999</v>
      </c>
      <c r="V18">
        <v>46.058300000000003</v>
      </c>
      <c r="W18">
        <v>28.2835</v>
      </c>
      <c r="X18">
        <v>6.7702999999999998</v>
      </c>
      <c r="Y18">
        <v>4.4304600000000001</v>
      </c>
      <c r="Z18">
        <v>0.82099</v>
      </c>
      <c r="AA18">
        <v>0.37703700000000001</v>
      </c>
      <c r="AB18">
        <v>0.19100600000000001</v>
      </c>
      <c r="AC18">
        <v>9.2197899999999999E-2</v>
      </c>
    </row>
    <row r="19" spans="1:29" x14ac:dyDescent="0.25">
      <c r="A19">
        <v>2022</v>
      </c>
      <c r="B19">
        <v>1</v>
      </c>
      <c r="C19">
        <v>1</v>
      </c>
      <c r="D19">
        <v>1</v>
      </c>
      <c r="E19">
        <v>3</v>
      </c>
      <c r="F19">
        <v>1</v>
      </c>
      <c r="G19">
        <v>1</v>
      </c>
      <c r="H19">
        <v>1</v>
      </c>
      <c r="I19">
        <v>2012</v>
      </c>
      <c r="J19">
        <v>4</v>
      </c>
      <c r="K19">
        <v>2012.88</v>
      </c>
      <c r="L19" t="s">
        <v>19</v>
      </c>
      <c r="M19" t="s">
        <v>18</v>
      </c>
      <c r="N19">
        <v>610.37699999999995</v>
      </c>
      <c r="O19">
        <v>3081.33</v>
      </c>
      <c r="P19">
        <v>3956.67</v>
      </c>
      <c r="Q19">
        <v>557.77099999999996</v>
      </c>
      <c r="R19">
        <v>699.45600000000002</v>
      </c>
      <c r="S19">
        <v>375.41399999999999</v>
      </c>
      <c r="T19">
        <v>98.0411</v>
      </c>
      <c r="U19">
        <v>127.059</v>
      </c>
      <c r="V19">
        <v>18.548200000000001</v>
      </c>
      <c r="W19">
        <v>22.187999999999999</v>
      </c>
      <c r="X19">
        <v>13.6127</v>
      </c>
      <c r="Y19">
        <v>3.2564899999999999</v>
      </c>
      <c r="Z19">
        <v>2.1301100000000002</v>
      </c>
      <c r="AA19">
        <v>0.39460099999999998</v>
      </c>
      <c r="AB19">
        <v>0.18117900000000001</v>
      </c>
      <c r="AC19">
        <v>0.13622100000000001</v>
      </c>
    </row>
    <row r="20" spans="1:29" x14ac:dyDescent="0.25">
      <c r="A20">
        <v>2022</v>
      </c>
      <c r="B20">
        <v>1</v>
      </c>
      <c r="C20">
        <v>1</v>
      </c>
      <c r="D20">
        <v>1</v>
      </c>
      <c r="E20">
        <v>3</v>
      </c>
      <c r="F20">
        <v>1</v>
      </c>
      <c r="G20">
        <v>1</v>
      </c>
      <c r="H20">
        <v>1</v>
      </c>
      <c r="I20">
        <v>2013</v>
      </c>
      <c r="J20">
        <v>4</v>
      </c>
      <c r="K20">
        <v>2013.88</v>
      </c>
      <c r="L20" t="s">
        <v>19</v>
      </c>
      <c r="M20" t="s">
        <v>18</v>
      </c>
      <c r="N20">
        <v>2658.41</v>
      </c>
      <c r="O20">
        <v>1394.59</v>
      </c>
      <c r="P20">
        <v>2280.29</v>
      </c>
      <c r="Q20">
        <v>2300.63</v>
      </c>
      <c r="R20">
        <v>293.74400000000003</v>
      </c>
      <c r="S20">
        <v>353.64600000000002</v>
      </c>
      <c r="T20">
        <v>187.197</v>
      </c>
      <c r="U20">
        <v>48.685400000000001</v>
      </c>
      <c r="V20">
        <v>63.022100000000002</v>
      </c>
      <c r="W20">
        <v>9.1974099999999996</v>
      </c>
      <c r="X20">
        <v>11.0017</v>
      </c>
      <c r="Y20">
        <v>6.74979</v>
      </c>
      <c r="Z20">
        <v>1.6147400000000001</v>
      </c>
      <c r="AA20">
        <v>1.0562400000000001</v>
      </c>
      <c r="AB20">
        <v>0.19566800000000001</v>
      </c>
      <c r="AC20">
        <v>0.15749199999999999</v>
      </c>
    </row>
    <row r="21" spans="1:29" x14ac:dyDescent="0.25">
      <c r="A21">
        <v>2022</v>
      </c>
      <c r="B21">
        <v>1</v>
      </c>
      <c r="C21">
        <v>1</v>
      </c>
      <c r="D21">
        <v>1</v>
      </c>
      <c r="E21">
        <v>3</v>
      </c>
      <c r="F21">
        <v>1</v>
      </c>
      <c r="G21">
        <v>1</v>
      </c>
      <c r="H21">
        <v>1</v>
      </c>
      <c r="I21">
        <v>2014</v>
      </c>
      <c r="J21">
        <v>4</v>
      </c>
      <c r="K21">
        <v>2014.88</v>
      </c>
      <c r="L21" t="s">
        <v>19</v>
      </c>
      <c r="M21" t="s">
        <v>18</v>
      </c>
      <c r="N21">
        <v>500.589</v>
      </c>
      <c r="O21">
        <v>6193.1</v>
      </c>
      <c r="P21">
        <v>1067.6400000000001</v>
      </c>
      <c r="Q21">
        <v>1398.35</v>
      </c>
      <c r="R21">
        <v>1299</v>
      </c>
      <c r="S21">
        <v>161.107</v>
      </c>
      <c r="T21">
        <v>192.81299999999999</v>
      </c>
      <c r="U21">
        <v>102.185</v>
      </c>
      <c r="V21">
        <v>26.641100000000002</v>
      </c>
      <c r="W21">
        <v>34.561399999999999</v>
      </c>
      <c r="X21">
        <v>5.0522099999999996</v>
      </c>
      <c r="Y21">
        <v>6.0505300000000002</v>
      </c>
      <c r="Z21">
        <v>3.7152400000000001</v>
      </c>
      <c r="AA21">
        <v>0.889316</v>
      </c>
      <c r="AB21">
        <v>0.58196400000000004</v>
      </c>
      <c r="AC21">
        <v>0.19478400000000001</v>
      </c>
    </row>
    <row r="22" spans="1:29" x14ac:dyDescent="0.25">
      <c r="A22">
        <v>2022</v>
      </c>
      <c r="B22">
        <v>1</v>
      </c>
      <c r="C22">
        <v>1</v>
      </c>
      <c r="D22">
        <v>1</v>
      </c>
      <c r="E22">
        <v>3</v>
      </c>
      <c r="F22">
        <v>1</v>
      </c>
      <c r="G22">
        <v>1</v>
      </c>
      <c r="H22">
        <v>1</v>
      </c>
      <c r="I22">
        <v>2015</v>
      </c>
      <c r="J22">
        <v>4</v>
      </c>
      <c r="K22">
        <v>2015.88</v>
      </c>
      <c r="L22" t="s">
        <v>19</v>
      </c>
      <c r="M22" t="s">
        <v>18</v>
      </c>
      <c r="N22">
        <v>1288.3</v>
      </c>
      <c r="O22">
        <v>1145.51</v>
      </c>
      <c r="P22">
        <v>4593.5600000000004</v>
      </c>
      <c r="Q22">
        <v>627.39700000000005</v>
      </c>
      <c r="R22">
        <v>753.928</v>
      </c>
      <c r="S22">
        <v>680.98500000000001</v>
      </c>
      <c r="T22">
        <v>84.177599999999998</v>
      </c>
      <c r="U22">
        <v>101.136</v>
      </c>
      <c r="V22">
        <v>53.851999999999997</v>
      </c>
      <c r="W22">
        <v>14.0951</v>
      </c>
      <c r="X22">
        <v>18.339200000000002</v>
      </c>
      <c r="Y22">
        <v>2.6865199999999998</v>
      </c>
      <c r="Z22">
        <v>3.2222300000000001</v>
      </c>
      <c r="AA22">
        <v>1.98068</v>
      </c>
      <c r="AB22">
        <v>0.47447499999999998</v>
      </c>
      <c r="AC22">
        <v>0.41545700000000002</v>
      </c>
    </row>
    <row r="23" spans="1:29" x14ac:dyDescent="0.25">
      <c r="A23">
        <v>2022</v>
      </c>
      <c r="B23">
        <v>1</v>
      </c>
      <c r="C23">
        <v>1</v>
      </c>
      <c r="D23">
        <v>1</v>
      </c>
      <c r="E23">
        <v>3</v>
      </c>
      <c r="F23">
        <v>1</v>
      </c>
      <c r="G23">
        <v>1</v>
      </c>
      <c r="H23">
        <v>1</v>
      </c>
      <c r="I23">
        <v>2016</v>
      </c>
      <c r="J23">
        <v>4</v>
      </c>
      <c r="K23">
        <v>2016.88</v>
      </c>
      <c r="L23" t="s">
        <v>19</v>
      </c>
      <c r="M23" t="s">
        <v>18</v>
      </c>
      <c r="N23">
        <v>879.24900000000002</v>
      </c>
      <c r="O23">
        <v>2999.39</v>
      </c>
      <c r="P23">
        <v>895.08399999999995</v>
      </c>
      <c r="Q23">
        <v>2904.28</v>
      </c>
      <c r="R23">
        <v>363.36200000000002</v>
      </c>
      <c r="S23">
        <v>420.58199999999999</v>
      </c>
      <c r="T23">
        <v>375.08100000000002</v>
      </c>
      <c r="U23">
        <v>46.203000000000003</v>
      </c>
      <c r="V23">
        <v>55.4758</v>
      </c>
      <c r="W23">
        <v>29.543199999999999</v>
      </c>
      <c r="X23">
        <v>7.7347599999999996</v>
      </c>
      <c r="Y23">
        <v>10.0664</v>
      </c>
      <c r="Z23">
        <v>1.4749399999999999</v>
      </c>
      <c r="AA23">
        <v>1.7693300000000001</v>
      </c>
      <c r="AB23">
        <v>1.08771</v>
      </c>
      <c r="AC23">
        <v>0.48898999999999998</v>
      </c>
    </row>
    <row r="24" spans="1:29" x14ac:dyDescent="0.25">
      <c r="A24">
        <v>2022</v>
      </c>
      <c r="B24">
        <v>1</v>
      </c>
      <c r="C24">
        <v>1</v>
      </c>
      <c r="D24">
        <v>1</v>
      </c>
      <c r="E24">
        <v>3</v>
      </c>
      <c r="F24">
        <v>1</v>
      </c>
      <c r="G24">
        <v>1</v>
      </c>
      <c r="H24">
        <v>1</v>
      </c>
      <c r="I24">
        <v>2017</v>
      </c>
      <c r="J24">
        <v>4</v>
      </c>
      <c r="K24">
        <v>2017.88</v>
      </c>
      <c r="L24" t="s">
        <v>19</v>
      </c>
      <c r="M24" t="s">
        <v>18</v>
      </c>
      <c r="N24">
        <v>915.23199999999997</v>
      </c>
      <c r="O24">
        <v>2060.04</v>
      </c>
      <c r="P24">
        <v>2356.58</v>
      </c>
      <c r="Q24">
        <v>564.98800000000006</v>
      </c>
      <c r="R24">
        <v>1667.59</v>
      </c>
      <c r="S24">
        <v>199.8</v>
      </c>
      <c r="T24">
        <v>227.3</v>
      </c>
      <c r="U24">
        <v>201.31800000000001</v>
      </c>
      <c r="V24">
        <v>24.721699999999998</v>
      </c>
      <c r="W24">
        <v>29.635000000000002</v>
      </c>
      <c r="X24">
        <v>15.7666</v>
      </c>
      <c r="Y24">
        <v>4.1253200000000003</v>
      </c>
      <c r="Z24">
        <v>5.3666400000000003</v>
      </c>
      <c r="AA24">
        <v>0.78609700000000005</v>
      </c>
      <c r="AB24">
        <v>0.94280299999999995</v>
      </c>
      <c r="AC24">
        <v>0.84107100000000001</v>
      </c>
    </row>
    <row r="25" spans="1:29" x14ac:dyDescent="0.25">
      <c r="A25">
        <v>2022</v>
      </c>
      <c r="B25">
        <v>1</v>
      </c>
      <c r="C25">
        <v>1</v>
      </c>
      <c r="D25">
        <v>1</v>
      </c>
      <c r="E25">
        <v>3</v>
      </c>
      <c r="F25">
        <v>1</v>
      </c>
      <c r="G25">
        <v>1</v>
      </c>
      <c r="H25">
        <v>1</v>
      </c>
      <c r="I25">
        <v>2018</v>
      </c>
      <c r="J25">
        <v>4</v>
      </c>
      <c r="K25">
        <v>2018.88</v>
      </c>
      <c r="L25" t="s">
        <v>19</v>
      </c>
      <c r="M25" t="s">
        <v>18</v>
      </c>
      <c r="N25">
        <v>1918.54</v>
      </c>
      <c r="O25">
        <v>2130.9499999999998</v>
      </c>
      <c r="P25">
        <v>1626.12</v>
      </c>
      <c r="Q25">
        <v>1504.23</v>
      </c>
      <c r="R25">
        <v>328.51400000000001</v>
      </c>
      <c r="S25">
        <v>926.97299999999996</v>
      </c>
      <c r="T25">
        <v>108.90300000000001</v>
      </c>
      <c r="U25">
        <v>122.794</v>
      </c>
      <c r="V25">
        <v>108.25700000000001</v>
      </c>
      <c r="W25">
        <v>13.257999999999999</v>
      </c>
      <c r="X25">
        <v>15.8658</v>
      </c>
      <c r="Y25">
        <v>8.4313699999999994</v>
      </c>
      <c r="Z25">
        <v>2.2043400000000002</v>
      </c>
      <c r="AA25">
        <v>2.8660700000000001</v>
      </c>
      <c r="AB25">
        <v>0.419657</v>
      </c>
      <c r="AC25">
        <v>0.95230199999999998</v>
      </c>
    </row>
    <row r="26" spans="1:29" x14ac:dyDescent="0.25">
      <c r="A26">
        <v>2022</v>
      </c>
      <c r="B26">
        <v>1</v>
      </c>
      <c r="C26">
        <v>1</v>
      </c>
      <c r="D26">
        <v>1</v>
      </c>
      <c r="E26">
        <v>3</v>
      </c>
      <c r="F26">
        <v>1</v>
      </c>
      <c r="G26">
        <v>1</v>
      </c>
      <c r="H26">
        <v>1</v>
      </c>
      <c r="I26">
        <v>2019</v>
      </c>
      <c r="J26">
        <v>4</v>
      </c>
      <c r="K26">
        <v>2019.88</v>
      </c>
      <c r="L26" t="s">
        <v>19</v>
      </c>
      <c r="M26" t="s">
        <v>18</v>
      </c>
      <c r="N26">
        <v>1021.35</v>
      </c>
      <c r="O26">
        <v>4408.6099999999997</v>
      </c>
      <c r="P26">
        <v>1606.8</v>
      </c>
      <c r="Q26">
        <v>977.85199999999998</v>
      </c>
      <c r="R26">
        <v>824.42899999999997</v>
      </c>
      <c r="S26">
        <v>173.26900000000001</v>
      </c>
      <c r="T26">
        <v>482.78699999999998</v>
      </c>
      <c r="U26">
        <v>56.534100000000002</v>
      </c>
      <c r="V26">
        <v>63.712800000000001</v>
      </c>
      <c r="W26">
        <v>56.1813</v>
      </c>
      <c r="X26">
        <v>6.8825399999999997</v>
      </c>
      <c r="Y26">
        <v>8.2384699999999995</v>
      </c>
      <c r="Z26">
        <v>4.3789699999999998</v>
      </c>
      <c r="AA26">
        <v>1.1450199999999999</v>
      </c>
      <c r="AB26">
        <v>1.48891</v>
      </c>
      <c r="AC26">
        <v>0.71221199999999996</v>
      </c>
    </row>
    <row r="27" spans="1:29" x14ac:dyDescent="0.25">
      <c r="A27">
        <v>2022</v>
      </c>
      <c r="B27">
        <v>1</v>
      </c>
      <c r="C27">
        <v>1</v>
      </c>
      <c r="D27">
        <v>1</v>
      </c>
      <c r="E27">
        <v>3</v>
      </c>
      <c r="F27">
        <v>1</v>
      </c>
      <c r="G27">
        <v>1</v>
      </c>
      <c r="H27">
        <v>1</v>
      </c>
      <c r="I27">
        <v>2020</v>
      </c>
      <c r="J27">
        <v>4</v>
      </c>
      <c r="K27">
        <v>2020.88</v>
      </c>
      <c r="L27" t="s">
        <v>19</v>
      </c>
      <c r="M27" t="s">
        <v>18</v>
      </c>
      <c r="N27">
        <v>1518.15</v>
      </c>
      <c r="O27">
        <v>2422.1999999999998</v>
      </c>
      <c r="P27">
        <v>3487.3</v>
      </c>
      <c r="Q27">
        <v>1012.69</v>
      </c>
      <c r="R27">
        <v>559.15700000000004</v>
      </c>
      <c r="S27">
        <v>451.94</v>
      </c>
      <c r="T27">
        <v>93.519599999999997</v>
      </c>
      <c r="U27">
        <v>259.15600000000001</v>
      </c>
      <c r="V27">
        <v>30.2821</v>
      </c>
      <c r="W27">
        <v>34.093200000000003</v>
      </c>
      <c r="X27">
        <v>30.046099999999999</v>
      </c>
      <c r="Y27">
        <v>3.6795</v>
      </c>
      <c r="Z27">
        <v>4.4033199999999999</v>
      </c>
      <c r="AA27">
        <v>2.3400799999999999</v>
      </c>
      <c r="AB27">
        <v>0.61181399999999997</v>
      </c>
      <c r="AC27">
        <v>1.1774</v>
      </c>
    </row>
    <row r="28" spans="1:29" x14ac:dyDescent="0.25">
      <c r="A28">
        <v>2022</v>
      </c>
      <c r="I28" t="s">
        <v>32</v>
      </c>
      <c r="N28">
        <f>AVERAGE(N18:N27)</f>
        <v>1263.4837</v>
      </c>
      <c r="O28">
        <f t="shared" ref="O28:AC28" si="1">AVERAGE(O18:O27)</f>
        <v>3115.9120000000003</v>
      </c>
      <c r="P28">
        <f t="shared" si="1"/>
        <v>2283.9052000000001</v>
      </c>
      <c r="Q28">
        <f t="shared" si="1"/>
        <v>1319.9508000000001</v>
      </c>
      <c r="R28">
        <f t="shared" si="1"/>
        <v>754.75940000000003</v>
      </c>
      <c r="S28">
        <f t="shared" si="1"/>
        <v>394.51</v>
      </c>
      <c r="T28">
        <f t="shared" si="1"/>
        <v>211.24492999999998</v>
      </c>
      <c r="U28">
        <f t="shared" si="1"/>
        <v>110.35160999999998</v>
      </c>
      <c r="V28">
        <f t="shared" si="1"/>
        <v>49.057110000000009</v>
      </c>
      <c r="W28">
        <f t="shared" si="1"/>
        <v>27.103611000000001</v>
      </c>
      <c r="X28">
        <f t="shared" si="1"/>
        <v>13.107191</v>
      </c>
      <c r="Y28">
        <f t="shared" si="1"/>
        <v>5.7714850000000002</v>
      </c>
      <c r="Z28">
        <f t="shared" si="1"/>
        <v>2.9331520000000002</v>
      </c>
      <c r="AA28">
        <f t="shared" si="1"/>
        <v>1.3604471000000002</v>
      </c>
      <c r="AB28">
        <f t="shared" si="1"/>
        <v>0.61751860000000003</v>
      </c>
      <c r="AC28">
        <f t="shared" si="1"/>
        <v>0.51681269000000007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2023-04-12T00:26:18Z</dcterms:created>
  <dcterms:modified xsi:type="dcterms:W3CDTF">2023-04-16T01:48:36Z</dcterms:modified>
</cp:coreProperties>
</file>