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 ANALYTICS\50 DAY CHALLANGE\Day5 Coding Challenge\"/>
    </mc:Choice>
  </mc:AlternateContent>
  <bookViews>
    <workbookView xWindow="0" yWindow="0" windowWidth="28800" windowHeight="11430" activeTab="3"/>
  </bookViews>
  <sheets>
    <sheet name="DETAILED ANALYSI" sheetId="4" r:id="rId1"/>
    <sheet name="DATA AND CALCULATIONS" sheetId="1" r:id="rId2"/>
    <sheet name="SUMMARY DASHBOARD" sheetId="9" r:id="rId3"/>
    <sheet name="Recommendations" sheetId="10" r:id="rId4"/>
  </sheets>
  <definedNames>
    <definedName name="_xlnm._FilterDatabase" localSheetId="1" hidden="1">'DATA AND CALCULATIONS'!$A$1:$P$151</definedName>
    <definedName name="Slicer_CATEGORY">#N/A</definedName>
    <definedName name="Slicer_SLA_STATUS">#N/A</definedName>
    <definedName name="Slicer_SUBMISSION_DATE_MONTH_AND_YEAR">#N/A</definedName>
  </definedNames>
  <calcPr calcId="0"/>
  <pivotCaches>
    <pivotCache cacheId="21" r:id="rId5"/>
    <pivotCache cacheId="24" r:id="rId6"/>
    <pivotCache cacheId="5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E3" i="1"/>
  <c r="H3" i="1" s="1"/>
  <c r="E4" i="1"/>
  <c r="H4" i="1" s="1"/>
  <c r="E5" i="1"/>
  <c r="H5" i="1" s="1"/>
  <c r="E6" i="1"/>
  <c r="H6" i="1" s="1"/>
  <c r="E7" i="1"/>
  <c r="H7" i="1" s="1"/>
  <c r="E8" i="1"/>
  <c r="H8" i="1" s="1"/>
  <c r="E9" i="1"/>
  <c r="H9" i="1" s="1"/>
  <c r="E10" i="1"/>
  <c r="H10" i="1" s="1"/>
  <c r="E11" i="1"/>
  <c r="H11" i="1" s="1"/>
  <c r="E12" i="1"/>
  <c r="H12" i="1" s="1"/>
  <c r="E13" i="1"/>
  <c r="H13" i="1" s="1"/>
  <c r="E14" i="1"/>
  <c r="H14" i="1" s="1"/>
  <c r="E15" i="1"/>
  <c r="H15" i="1" s="1"/>
  <c r="E16" i="1"/>
  <c r="H16" i="1" s="1"/>
  <c r="E17" i="1"/>
  <c r="H17" i="1" s="1"/>
  <c r="E18" i="1"/>
  <c r="H18" i="1" s="1"/>
  <c r="E19" i="1"/>
  <c r="H19" i="1" s="1"/>
  <c r="E20" i="1"/>
  <c r="H20" i="1" s="1"/>
  <c r="E21" i="1"/>
  <c r="H21" i="1" s="1"/>
  <c r="E22" i="1"/>
  <c r="H22" i="1" s="1"/>
  <c r="E23" i="1"/>
  <c r="H23" i="1" s="1"/>
  <c r="E24" i="1"/>
  <c r="H24" i="1" s="1"/>
  <c r="E25" i="1"/>
  <c r="H25" i="1" s="1"/>
  <c r="E26" i="1"/>
  <c r="H26" i="1" s="1"/>
  <c r="E27" i="1"/>
  <c r="H27" i="1" s="1"/>
  <c r="E28" i="1"/>
  <c r="H28" i="1" s="1"/>
  <c r="E29" i="1"/>
  <c r="H29" i="1" s="1"/>
  <c r="E30" i="1"/>
  <c r="H30" i="1" s="1"/>
  <c r="E31" i="1"/>
  <c r="H31" i="1" s="1"/>
  <c r="E32" i="1"/>
  <c r="H32" i="1" s="1"/>
  <c r="E33" i="1"/>
  <c r="H33" i="1" s="1"/>
  <c r="E34" i="1"/>
  <c r="H34" i="1" s="1"/>
  <c r="E35" i="1"/>
  <c r="H35" i="1" s="1"/>
  <c r="E36" i="1"/>
  <c r="H36" i="1" s="1"/>
  <c r="E37" i="1"/>
  <c r="H37" i="1" s="1"/>
  <c r="E38" i="1"/>
  <c r="H38" i="1" s="1"/>
  <c r="E39" i="1"/>
  <c r="H39" i="1" s="1"/>
  <c r="E40" i="1"/>
  <c r="H40" i="1" s="1"/>
  <c r="E41" i="1"/>
  <c r="H41" i="1" s="1"/>
  <c r="E42" i="1"/>
  <c r="H42" i="1" s="1"/>
  <c r="E43" i="1"/>
  <c r="H43" i="1" s="1"/>
  <c r="E44" i="1"/>
  <c r="H44" i="1" s="1"/>
  <c r="E45" i="1"/>
  <c r="H45" i="1" s="1"/>
  <c r="E46" i="1"/>
  <c r="H46" i="1" s="1"/>
  <c r="E47" i="1"/>
  <c r="H47" i="1" s="1"/>
  <c r="E48" i="1"/>
  <c r="H48" i="1" s="1"/>
  <c r="E49" i="1"/>
  <c r="H49" i="1" s="1"/>
  <c r="E50" i="1"/>
  <c r="H50" i="1" s="1"/>
  <c r="E51" i="1"/>
  <c r="H51" i="1" s="1"/>
  <c r="E52" i="1"/>
  <c r="H52" i="1" s="1"/>
  <c r="E53" i="1"/>
  <c r="H53" i="1" s="1"/>
  <c r="E54" i="1"/>
  <c r="H54" i="1" s="1"/>
  <c r="E55" i="1"/>
  <c r="H55" i="1" s="1"/>
  <c r="E56" i="1"/>
  <c r="H56" i="1" s="1"/>
  <c r="E57" i="1"/>
  <c r="H57" i="1" s="1"/>
  <c r="E58" i="1"/>
  <c r="H58" i="1" s="1"/>
  <c r="E59" i="1"/>
  <c r="H59" i="1" s="1"/>
  <c r="E60" i="1"/>
  <c r="H60" i="1" s="1"/>
  <c r="E61" i="1"/>
  <c r="H61" i="1" s="1"/>
  <c r="E62" i="1"/>
  <c r="H62" i="1" s="1"/>
  <c r="E63" i="1"/>
  <c r="H63" i="1" s="1"/>
  <c r="E64" i="1"/>
  <c r="H64" i="1" s="1"/>
  <c r="E65" i="1"/>
  <c r="H65" i="1" s="1"/>
  <c r="E66" i="1"/>
  <c r="H66" i="1" s="1"/>
  <c r="E67" i="1"/>
  <c r="H67" i="1" s="1"/>
  <c r="E68" i="1"/>
  <c r="H68" i="1" s="1"/>
  <c r="E69" i="1"/>
  <c r="H69" i="1" s="1"/>
  <c r="E70" i="1"/>
  <c r="H70" i="1" s="1"/>
  <c r="E71" i="1"/>
  <c r="H71" i="1" s="1"/>
  <c r="E72" i="1"/>
  <c r="H72" i="1" s="1"/>
  <c r="E73" i="1"/>
  <c r="H73" i="1" s="1"/>
  <c r="E74" i="1"/>
  <c r="H74" i="1" s="1"/>
  <c r="E75" i="1"/>
  <c r="H75" i="1" s="1"/>
  <c r="E76" i="1"/>
  <c r="H76" i="1" s="1"/>
  <c r="E77" i="1"/>
  <c r="H77" i="1" s="1"/>
  <c r="E78" i="1"/>
  <c r="H78" i="1" s="1"/>
  <c r="E79" i="1"/>
  <c r="H79" i="1" s="1"/>
  <c r="E80" i="1"/>
  <c r="H80" i="1" s="1"/>
  <c r="E81" i="1"/>
  <c r="H81" i="1" s="1"/>
  <c r="E82" i="1"/>
  <c r="H82" i="1" s="1"/>
  <c r="E83" i="1"/>
  <c r="H83" i="1" s="1"/>
  <c r="E84" i="1"/>
  <c r="H84" i="1" s="1"/>
  <c r="E85" i="1"/>
  <c r="H85" i="1" s="1"/>
  <c r="E86" i="1"/>
  <c r="H86" i="1" s="1"/>
  <c r="E87" i="1"/>
  <c r="H87" i="1" s="1"/>
  <c r="E88" i="1"/>
  <c r="H88" i="1" s="1"/>
  <c r="E89" i="1"/>
  <c r="H89" i="1" s="1"/>
  <c r="E90" i="1"/>
  <c r="H90" i="1" s="1"/>
  <c r="E91" i="1"/>
  <c r="H91" i="1" s="1"/>
  <c r="E92" i="1"/>
  <c r="H92" i="1" s="1"/>
  <c r="E93" i="1"/>
  <c r="H93" i="1" s="1"/>
  <c r="E94" i="1"/>
  <c r="H94" i="1" s="1"/>
  <c r="E95" i="1"/>
  <c r="H95" i="1" s="1"/>
  <c r="E96" i="1"/>
  <c r="H96" i="1" s="1"/>
  <c r="E97" i="1"/>
  <c r="H97" i="1" s="1"/>
  <c r="E98" i="1"/>
  <c r="H98" i="1" s="1"/>
  <c r="E99" i="1"/>
  <c r="H99" i="1" s="1"/>
  <c r="E100" i="1"/>
  <c r="H100" i="1" s="1"/>
  <c r="E101" i="1"/>
  <c r="H101" i="1" s="1"/>
  <c r="E102" i="1"/>
  <c r="H102" i="1" s="1"/>
  <c r="E103" i="1"/>
  <c r="H103" i="1" s="1"/>
  <c r="E104" i="1"/>
  <c r="H104" i="1" s="1"/>
  <c r="E105" i="1"/>
  <c r="H105" i="1" s="1"/>
  <c r="E106" i="1"/>
  <c r="H106" i="1" s="1"/>
  <c r="E107" i="1"/>
  <c r="H107" i="1" s="1"/>
  <c r="E108" i="1"/>
  <c r="H108" i="1" s="1"/>
  <c r="E109" i="1"/>
  <c r="H109" i="1" s="1"/>
  <c r="E110" i="1"/>
  <c r="H110" i="1" s="1"/>
  <c r="E111" i="1"/>
  <c r="H111" i="1" s="1"/>
  <c r="E112" i="1"/>
  <c r="H112" i="1" s="1"/>
  <c r="E113" i="1"/>
  <c r="H113" i="1" s="1"/>
  <c r="E114" i="1"/>
  <c r="H114" i="1" s="1"/>
  <c r="E115" i="1"/>
  <c r="H115" i="1" s="1"/>
  <c r="E116" i="1"/>
  <c r="H116" i="1" s="1"/>
  <c r="E117" i="1"/>
  <c r="H117" i="1" s="1"/>
  <c r="E118" i="1"/>
  <c r="H118" i="1" s="1"/>
  <c r="E119" i="1"/>
  <c r="H119" i="1" s="1"/>
  <c r="E120" i="1"/>
  <c r="H120" i="1" s="1"/>
  <c r="E121" i="1"/>
  <c r="H121" i="1" s="1"/>
  <c r="E122" i="1"/>
  <c r="H122" i="1" s="1"/>
  <c r="E123" i="1"/>
  <c r="H123" i="1" s="1"/>
  <c r="E124" i="1"/>
  <c r="H124" i="1" s="1"/>
  <c r="E125" i="1"/>
  <c r="H125" i="1" s="1"/>
  <c r="E126" i="1"/>
  <c r="H126" i="1" s="1"/>
  <c r="E127" i="1"/>
  <c r="H127" i="1" s="1"/>
  <c r="E128" i="1"/>
  <c r="H128" i="1" s="1"/>
  <c r="E129" i="1"/>
  <c r="H129" i="1" s="1"/>
  <c r="E130" i="1"/>
  <c r="H130" i="1" s="1"/>
  <c r="E131" i="1"/>
  <c r="H131" i="1" s="1"/>
  <c r="E132" i="1"/>
  <c r="H132" i="1" s="1"/>
  <c r="E133" i="1"/>
  <c r="H133" i="1" s="1"/>
  <c r="E134" i="1"/>
  <c r="H134" i="1" s="1"/>
  <c r="E135" i="1"/>
  <c r="H135" i="1" s="1"/>
  <c r="E136" i="1"/>
  <c r="H136" i="1" s="1"/>
  <c r="E137" i="1"/>
  <c r="H137" i="1" s="1"/>
  <c r="E138" i="1"/>
  <c r="H138" i="1" s="1"/>
  <c r="E139" i="1"/>
  <c r="E140" i="1"/>
  <c r="H140" i="1" s="1"/>
  <c r="E141" i="1"/>
  <c r="H141" i="1" s="1"/>
  <c r="E142" i="1"/>
  <c r="H142" i="1" s="1"/>
  <c r="E143" i="1"/>
  <c r="H143" i="1" s="1"/>
  <c r="E144" i="1"/>
  <c r="H144" i="1" s="1"/>
  <c r="E145" i="1"/>
  <c r="H145" i="1" s="1"/>
  <c r="E146" i="1"/>
  <c r="H146" i="1" s="1"/>
  <c r="E147" i="1"/>
  <c r="H147" i="1" s="1"/>
  <c r="E148" i="1"/>
  <c r="H148" i="1" s="1"/>
  <c r="E149" i="1"/>
  <c r="H149" i="1" s="1"/>
  <c r="E150" i="1"/>
  <c r="H150" i="1" s="1"/>
  <c r="E151" i="1"/>
  <c r="H151" i="1" s="1"/>
  <c r="E2" i="1"/>
  <c r="H2" i="1"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J86" i="1" s="1"/>
  <c r="P86" i="1" s="1"/>
  <c r="C87" i="1"/>
  <c r="C88" i="1"/>
  <c r="C89" i="1"/>
  <c r="C90" i="1"/>
  <c r="C91" i="1"/>
  <c r="C92" i="1"/>
  <c r="C93" i="1"/>
  <c r="C94" i="1"/>
  <c r="C95" i="1"/>
  <c r="C96" i="1"/>
  <c r="C97" i="1"/>
  <c r="C98" i="1"/>
  <c r="C99" i="1"/>
  <c r="C100" i="1"/>
  <c r="C101" i="1"/>
  <c r="C102" i="1"/>
  <c r="J102" i="1" s="1"/>
  <c r="P102" i="1" s="1"/>
  <c r="C103" i="1"/>
  <c r="C104" i="1"/>
  <c r="C105" i="1"/>
  <c r="C106" i="1"/>
  <c r="C107" i="1"/>
  <c r="C108" i="1"/>
  <c r="C109" i="1"/>
  <c r="C110" i="1"/>
  <c r="C111" i="1"/>
  <c r="C112" i="1"/>
  <c r="C113" i="1"/>
  <c r="C114" i="1"/>
  <c r="C115" i="1"/>
  <c r="C116" i="1"/>
  <c r="C117" i="1"/>
  <c r="C118" i="1"/>
  <c r="J118" i="1" s="1"/>
  <c r="P118" i="1" s="1"/>
  <c r="C119" i="1"/>
  <c r="C120" i="1"/>
  <c r="C121" i="1"/>
  <c r="C122" i="1"/>
  <c r="C123" i="1"/>
  <c r="F123" i="1" s="1"/>
  <c r="C124" i="1"/>
  <c r="C125" i="1"/>
  <c r="C126" i="1"/>
  <c r="C127" i="1"/>
  <c r="C128" i="1"/>
  <c r="C129" i="1"/>
  <c r="C130" i="1"/>
  <c r="C131" i="1"/>
  <c r="C132" i="1"/>
  <c r="C133" i="1"/>
  <c r="C134" i="1"/>
  <c r="J134" i="1" s="1"/>
  <c r="P134" i="1" s="1"/>
  <c r="C135" i="1"/>
  <c r="C136" i="1"/>
  <c r="C137" i="1"/>
  <c r="C138" i="1"/>
  <c r="C139" i="1"/>
  <c r="F139" i="1" s="1"/>
  <c r="C140" i="1"/>
  <c r="C141" i="1"/>
  <c r="C142" i="1"/>
  <c r="C143" i="1"/>
  <c r="C144" i="1"/>
  <c r="C145" i="1"/>
  <c r="C146" i="1"/>
  <c r="C147" i="1"/>
  <c r="C148" i="1"/>
  <c r="C149" i="1"/>
  <c r="C150" i="1"/>
  <c r="J150" i="1" s="1"/>
  <c r="P150" i="1" s="1"/>
  <c r="C151" i="1"/>
  <c r="C2" i="1"/>
  <c r="I139" i="1" l="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4" i="1"/>
  <c r="I30" i="1"/>
  <c r="I26" i="1"/>
  <c r="I22" i="1"/>
  <c r="I18" i="1"/>
  <c r="I14" i="1"/>
  <c r="I10" i="1"/>
  <c r="I6"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33" i="1"/>
  <c r="I29" i="1"/>
  <c r="I25" i="1"/>
  <c r="I21" i="1"/>
  <c r="I17" i="1"/>
  <c r="I13" i="1"/>
  <c r="I9" i="1"/>
  <c r="I5" i="1"/>
  <c r="I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I44" i="1"/>
  <c r="I40" i="1"/>
  <c r="I36" i="1"/>
  <c r="I32" i="1"/>
  <c r="I28" i="1"/>
  <c r="I24" i="1"/>
  <c r="I20" i="1"/>
  <c r="I16" i="1"/>
  <c r="I12" i="1"/>
  <c r="I8" i="1"/>
  <c r="I4" i="1"/>
  <c r="I151" i="1"/>
  <c r="I147" i="1"/>
  <c r="I143" i="1"/>
  <c r="I135" i="1"/>
  <c r="I131" i="1"/>
  <c r="I127" i="1"/>
  <c r="I123" i="1"/>
  <c r="I119" i="1"/>
  <c r="I115" i="1"/>
  <c r="I111" i="1"/>
  <c r="I107" i="1"/>
  <c r="I103" i="1"/>
  <c r="I99" i="1"/>
  <c r="I95" i="1"/>
  <c r="I91" i="1"/>
  <c r="I87" i="1"/>
  <c r="I83" i="1"/>
  <c r="I79" i="1"/>
  <c r="I75" i="1"/>
  <c r="I71" i="1"/>
  <c r="I67" i="1"/>
  <c r="I63" i="1"/>
  <c r="I59" i="1"/>
  <c r="I55" i="1"/>
  <c r="I51" i="1"/>
  <c r="I47" i="1"/>
  <c r="I43" i="1"/>
  <c r="I39" i="1"/>
  <c r="I35" i="1"/>
  <c r="I31" i="1"/>
  <c r="I27" i="1"/>
  <c r="I23" i="1"/>
  <c r="I19" i="1"/>
  <c r="I15" i="1"/>
  <c r="I11" i="1"/>
  <c r="I7" i="1"/>
  <c r="I3" i="1"/>
  <c r="J144" i="1"/>
  <c r="P144" i="1" s="1"/>
  <c r="J128" i="1"/>
  <c r="P128" i="1" s="1"/>
  <c r="J112" i="1"/>
  <c r="P112" i="1" s="1"/>
  <c r="J96" i="1"/>
  <c r="P96" i="1" s="1"/>
  <c r="J80" i="1"/>
  <c r="P80" i="1" s="1"/>
  <c r="J68" i="1"/>
  <c r="P68" i="1" s="1"/>
  <c r="J60" i="1"/>
  <c r="P60" i="1" s="1"/>
  <c r="J52" i="1"/>
  <c r="P52" i="1" s="1"/>
  <c r="J44" i="1"/>
  <c r="P44" i="1" s="1"/>
  <c r="J36" i="1"/>
  <c r="P36" i="1" s="1"/>
  <c r="J28" i="1"/>
  <c r="P28" i="1" s="1"/>
  <c r="J20" i="1"/>
  <c r="P20" i="1" s="1"/>
  <c r="J12" i="1"/>
  <c r="P12" i="1" s="1"/>
  <c r="J4" i="1"/>
  <c r="P4" i="1" s="1"/>
  <c r="J143" i="1"/>
  <c r="P143" i="1" s="1"/>
  <c r="J119" i="1"/>
  <c r="P119" i="1" s="1"/>
  <c r="J111" i="1"/>
  <c r="P111" i="1" s="1"/>
  <c r="J103" i="1"/>
  <c r="P103" i="1" s="1"/>
  <c r="J95" i="1"/>
  <c r="P95" i="1" s="1"/>
  <c r="J87" i="1"/>
  <c r="P87" i="1" s="1"/>
  <c r="J79" i="1"/>
  <c r="P79" i="1" s="1"/>
  <c r="J71" i="1"/>
  <c r="P71" i="1" s="1"/>
  <c r="J63" i="1"/>
  <c r="P63" i="1" s="1"/>
  <c r="J55" i="1"/>
  <c r="P55" i="1" s="1"/>
  <c r="J47" i="1"/>
  <c r="P47" i="1" s="1"/>
  <c r="J43" i="1"/>
  <c r="P43" i="1" s="1"/>
  <c r="J39" i="1"/>
  <c r="P39" i="1" s="1"/>
  <c r="J35" i="1"/>
  <c r="P35" i="1" s="1"/>
  <c r="J31" i="1"/>
  <c r="P31" i="1" s="1"/>
  <c r="J27" i="1"/>
  <c r="P27" i="1" s="1"/>
  <c r="J23" i="1"/>
  <c r="P23" i="1" s="1"/>
  <c r="J19" i="1"/>
  <c r="P19" i="1" s="1"/>
  <c r="J15" i="1"/>
  <c r="P15" i="1" s="1"/>
  <c r="J11" i="1"/>
  <c r="P11" i="1" s="1"/>
  <c r="J7" i="1"/>
  <c r="P7" i="1" s="1"/>
  <c r="J3" i="1"/>
  <c r="P3" i="1" s="1"/>
  <c r="J115" i="1"/>
  <c r="P115" i="1" s="1"/>
  <c r="J107" i="1"/>
  <c r="P107" i="1" s="1"/>
  <c r="J99" i="1"/>
  <c r="P99" i="1" s="1"/>
  <c r="J91" i="1"/>
  <c r="P91" i="1" s="1"/>
  <c r="J83" i="1"/>
  <c r="P83" i="1" s="1"/>
  <c r="J75" i="1"/>
  <c r="P75" i="1" s="1"/>
  <c r="J67" i="1"/>
  <c r="P67" i="1" s="1"/>
  <c r="J59" i="1"/>
  <c r="P59" i="1" s="1"/>
  <c r="J51" i="1"/>
  <c r="P51" i="1" s="1"/>
  <c r="F91" i="1"/>
  <c r="F75" i="1"/>
  <c r="F107" i="1"/>
  <c r="J122" i="1"/>
  <c r="P122" i="1" s="1"/>
  <c r="F122" i="1"/>
  <c r="F110" i="1"/>
  <c r="J110" i="1"/>
  <c r="P110" i="1" s="1"/>
  <c r="J34" i="1"/>
  <c r="P34" i="1" s="1"/>
  <c r="F34" i="1"/>
  <c r="F22" i="1"/>
  <c r="J22" i="1"/>
  <c r="P22" i="1" s="1"/>
  <c r="J10" i="1"/>
  <c r="P10" i="1" s="1"/>
  <c r="F10" i="1"/>
  <c r="F6" i="1"/>
  <c r="J6" i="1"/>
  <c r="P6" i="1" s="1"/>
  <c r="F150" i="1"/>
  <c r="F128" i="1"/>
  <c r="F86" i="1"/>
  <c r="F60" i="1"/>
  <c r="F28" i="1"/>
  <c r="J149" i="1"/>
  <c r="P149" i="1" s="1"/>
  <c r="F149" i="1"/>
  <c r="J145" i="1"/>
  <c r="P145" i="1" s="1"/>
  <c r="F145" i="1"/>
  <c r="J141" i="1"/>
  <c r="P141" i="1" s="1"/>
  <c r="F141" i="1"/>
  <c r="J137" i="1"/>
  <c r="P137" i="1" s="1"/>
  <c r="F137" i="1"/>
  <c r="J133" i="1"/>
  <c r="P133" i="1" s="1"/>
  <c r="F133" i="1"/>
  <c r="J129" i="1"/>
  <c r="P129" i="1" s="1"/>
  <c r="F129" i="1"/>
  <c r="J125" i="1"/>
  <c r="P125" i="1" s="1"/>
  <c r="F125" i="1"/>
  <c r="J121" i="1"/>
  <c r="P121" i="1" s="1"/>
  <c r="F121" i="1"/>
  <c r="J117" i="1"/>
  <c r="P117" i="1" s="1"/>
  <c r="F117" i="1"/>
  <c r="J113" i="1"/>
  <c r="P113" i="1" s="1"/>
  <c r="F113" i="1"/>
  <c r="J109" i="1"/>
  <c r="P109" i="1" s="1"/>
  <c r="F109" i="1"/>
  <c r="J105" i="1"/>
  <c r="P105" i="1" s="1"/>
  <c r="F105" i="1"/>
  <c r="J101" i="1"/>
  <c r="P101" i="1" s="1"/>
  <c r="F101" i="1"/>
  <c r="J97" i="1"/>
  <c r="P97" i="1" s="1"/>
  <c r="F97" i="1"/>
  <c r="J93" i="1"/>
  <c r="P93" i="1" s="1"/>
  <c r="F93" i="1"/>
  <c r="J89" i="1"/>
  <c r="P89" i="1" s="1"/>
  <c r="F89" i="1"/>
  <c r="J85" i="1"/>
  <c r="P85" i="1" s="1"/>
  <c r="F85" i="1"/>
  <c r="J81" i="1"/>
  <c r="P81" i="1" s="1"/>
  <c r="F81" i="1"/>
  <c r="J77" i="1"/>
  <c r="P77" i="1" s="1"/>
  <c r="F77" i="1"/>
  <c r="J73" i="1"/>
  <c r="P73" i="1" s="1"/>
  <c r="F73" i="1"/>
  <c r="J69" i="1"/>
  <c r="P69" i="1" s="1"/>
  <c r="F69" i="1"/>
  <c r="J65" i="1"/>
  <c r="P65" i="1" s="1"/>
  <c r="F65" i="1"/>
  <c r="J61" i="1"/>
  <c r="P61" i="1" s="1"/>
  <c r="F61" i="1"/>
  <c r="J57" i="1"/>
  <c r="P57" i="1" s="1"/>
  <c r="F57" i="1"/>
  <c r="J53" i="1"/>
  <c r="P53" i="1" s="1"/>
  <c r="F53" i="1"/>
  <c r="J49" i="1"/>
  <c r="P49" i="1" s="1"/>
  <c r="F49" i="1"/>
  <c r="J45" i="1"/>
  <c r="P45" i="1" s="1"/>
  <c r="F45" i="1"/>
  <c r="J41" i="1"/>
  <c r="P41" i="1" s="1"/>
  <c r="F41" i="1"/>
  <c r="J37" i="1"/>
  <c r="P37" i="1" s="1"/>
  <c r="F37" i="1"/>
  <c r="J33" i="1"/>
  <c r="P33" i="1" s="1"/>
  <c r="F33" i="1"/>
  <c r="J29" i="1"/>
  <c r="P29" i="1" s="1"/>
  <c r="F29" i="1"/>
  <c r="J25" i="1"/>
  <c r="P25" i="1" s="1"/>
  <c r="F25" i="1"/>
  <c r="J21" i="1"/>
  <c r="P21" i="1" s="1"/>
  <c r="F21" i="1"/>
  <c r="J17" i="1"/>
  <c r="P17" i="1" s="1"/>
  <c r="F17" i="1"/>
  <c r="J13" i="1"/>
  <c r="P13" i="1" s="1"/>
  <c r="F13" i="1"/>
  <c r="J9" i="1"/>
  <c r="P9" i="1" s="1"/>
  <c r="F9" i="1"/>
  <c r="J5" i="1"/>
  <c r="P5" i="1" s="1"/>
  <c r="F5" i="1"/>
  <c r="H139" i="1"/>
  <c r="J139" i="1"/>
  <c r="P139" i="1" s="1"/>
  <c r="F144" i="1"/>
  <c r="F102" i="1"/>
  <c r="F80" i="1"/>
  <c r="F52" i="1"/>
  <c r="F20" i="1"/>
  <c r="J142" i="1"/>
  <c r="P142" i="1" s="1"/>
  <c r="F142" i="1"/>
  <c r="J130" i="1"/>
  <c r="P130" i="1" s="1"/>
  <c r="F130" i="1"/>
  <c r="F94" i="1"/>
  <c r="J94" i="1"/>
  <c r="P94" i="1" s="1"/>
  <c r="J82" i="1"/>
  <c r="P82" i="1" s="1"/>
  <c r="F82" i="1"/>
  <c r="J66" i="1"/>
  <c r="P66" i="1" s="1"/>
  <c r="F66" i="1"/>
  <c r="J58" i="1"/>
  <c r="P58" i="1" s="1"/>
  <c r="F58" i="1"/>
  <c r="J50" i="1"/>
  <c r="P50" i="1" s="1"/>
  <c r="F50" i="1"/>
  <c r="J42" i="1"/>
  <c r="P42" i="1" s="1"/>
  <c r="F42" i="1"/>
  <c r="F30" i="1"/>
  <c r="J30" i="1"/>
  <c r="P30" i="1" s="1"/>
  <c r="J18" i="1"/>
  <c r="P18" i="1" s="1"/>
  <c r="F18" i="1"/>
  <c r="J2" i="1"/>
  <c r="P2" i="1" s="1"/>
  <c r="F2" i="1"/>
  <c r="J136" i="1"/>
  <c r="P136" i="1" s="1"/>
  <c r="F136" i="1"/>
  <c r="J132" i="1"/>
  <c r="P132" i="1" s="1"/>
  <c r="F132" i="1"/>
  <c r="J124" i="1"/>
  <c r="P124" i="1" s="1"/>
  <c r="F124" i="1"/>
  <c r="J116" i="1"/>
  <c r="P116" i="1" s="1"/>
  <c r="F116" i="1"/>
  <c r="J108" i="1"/>
  <c r="P108" i="1" s="1"/>
  <c r="F108" i="1"/>
  <c r="J88" i="1"/>
  <c r="P88" i="1" s="1"/>
  <c r="F88" i="1"/>
  <c r="F64" i="1"/>
  <c r="J64" i="1"/>
  <c r="P64" i="1" s="1"/>
  <c r="F118" i="1"/>
  <c r="F96" i="1"/>
  <c r="F44" i="1"/>
  <c r="F12" i="1"/>
  <c r="J146" i="1"/>
  <c r="P146" i="1" s="1"/>
  <c r="F146" i="1"/>
  <c r="J138" i="1"/>
  <c r="P138" i="1" s="1"/>
  <c r="F138" i="1"/>
  <c r="F126" i="1"/>
  <c r="J126" i="1"/>
  <c r="P126" i="1" s="1"/>
  <c r="J114" i="1"/>
  <c r="P114" i="1" s="1"/>
  <c r="F114" i="1"/>
  <c r="J106" i="1"/>
  <c r="P106" i="1" s="1"/>
  <c r="F106" i="1"/>
  <c r="J98" i="1"/>
  <c r="P98" i="1" s="1"/>
  <c r="F98" i="1"/>
  <c r="J90" i="1"/>
  <c r="P90" i="1" s="1"/>
  <c r="F90" i="1"/>
  <c r="F78" i="1"/>
  <c r="J78" i="1"/>
  <c r="P78" i="1" s="1"/>
  <c r="J74" i="1"/>
  <c r="P74" i="1" s="1"/>
  <c r="F74" i="1"/>
  <c r="F70" i="1"/>
  <c r="J70" i="1"/>
  <c r="P70" i="1" s="1"/>
  <c r="F62" i="1"/>
  <c r="J62" i="1"/>
  <c r="P62" i="1" s="1"/>
  <c r="F54" i="1"/>
  <c r="J54" i="1"/>
  <c r="P54" i="1" s="1"/>
  <c r="F46" i="1"/>
  <c r="J46" i="1"/>
  <c r="P46" i="1" s="1"/>
  <c r="F38" i="1"/>
  <c r="J38" i="1"/>
  <c r="P38" i="1" s="1"/>
  <c r="J26" i="1"/>
  <c r="P26" i="1" s="1"/>
  <c r="F26" i="1"/>
  <c r="F14" i="1"/>
  <c r="J14" i="1"/>
  <c r="P14" i="1" s="1"/>
  <c r="J148" i="1"/>
  <c r="P148" i="1" s="1"/>
  <c r="F148" i="1"/>
  <c r="J140" i="1"/>
  <c r="P140" i="1" s="1"/>
  <c r="F140" i="1"/>
  <c r="J120" i="1"/>
  <c r="P120" i="1" s="1"/>
  <c r="F120" i="1"/>
  <c r="J104" i="1"/>
  <c r="P104" i="1" s="1"/>
  <c r="F104" i="1"/>
  <c r="J100" i="1"/>
  <c r="P100" i="1" s="1"/>
  <c r="F100" i="1"/>
  <c r="J92" i="1"/>
  <c r="P92" i="1" s="1"/>
  <c r="F92" i="1"/>
  <c r="J84" i="1"/>
  <c r="P84" i="1" s="1"/>
  <c r="F84" i="1"/>
  <c r="J76" i="1"/>
  <c r="P76" i="1" s="1"/>
  <c r="F76" i="1"/>
  <c r="J72" i="1"/>
  <c r="P72" i="1" s="1"/>
  <c r="F72" i="1"/>
  <c r="J56" i="1"/>
  <c r="P56" i="1" s="1"/>
  <c r="F56" i="1"/>
  <c r="F48" i="1"/>
  <c r="J48" i="1"/>
  <c r="P48" i="1" s="1"/>
  <c r="J40" i="1"/>
  <c r="P40" i="1" s="1"/>
  <c r="F40" i="1"/>
  <c r="F32" i="1"/>
  <c r="J32" i="1"/>
  <c r="P32" i="1" s="1"/>
  <c r="J24" i="1"/>
  <c r="P24" i="1" s="1"/>
  <c r="F24" i="1"/>
  <c r="F16" i="1"/>
  <c r="J16" i="1"/>
  <c r="P16" i="1" s="1"/>
  <c r="J8" i="1"/>
  <c r="P8" i="1" s="1"/>
  <c r="F8" i="1"/>
  <c r="F134" i="1"/>
  <c r="F112" i="1"/>
  <c r="F68" i="1"/>
  <c r="F36" i="1"/>
  <c r="F4" i="1"/>
  <c r="J151" i="1"/>
  <c r="P151" i="1" s="1"/>
  <c r="J147" i="1"/>
  <c r="P147" i="1" s="1"/>
  <c r="J135" i="1"/>
  <c r="P135" i="1" s="1"/>
  <c r="J131" i="1"/>
  <c r="P131" i="1" s="1"/>
  <c r="J127" i="1"/>
  <c r="P127" i="1" s="1"/>
  <c r="J123" i="1"/>
  <c r="P123" i="1" s="1"/>
  <c r="F143" i="1"/>
  <c r="F127" i="1"/>
  <c r="F111" i="1"/>
  <c r="F95" i="1"/>
  <c r="F79" i="1"/>
  <c r="F67" i="1"/>
  <c r="F59" i="1"/>
  <c r="F51" i="1"/>
  <c r="F43" i="1"/>
  <c r="F35" i="1"/>
  <c r="F27" i="1"/>
  <c r="F19" i="1"/>
  <c r="F11" i="1"/>
  <c r="F3" i="1"/>
  <c r="F147" i="1"/>
  <c r="F131" i="1"/>
  <c r="F115" i="1"/>
  <c r="F99" i="1"/>
  <c r="F83" i="1"/>
  <c r="F151" i="1"/>
  <c r="F135" i="1"/>
  <c r="F119" i="1"/>
  <c r="F103" i="1"/>
  <c r="F87" i="1"/>
  <c r="F71" i="1"/>
  <c r="F63" i="1"/>
  <c r="F55" i="1"/>
  <c r="F47" i="1"/>
  <c r="F39" i="1"/>
  <c r="F31" i="1"/>
  <c r="F23" i="1"/>
  <c r="F15" i="1"/>
  <c r="F7" i="1"/>
</calcChain>
</file>

<file path=xl/sharedStrings.xml><?xml version="1.0" encoding="utf-8"?>
<sst xmlns="http://schemas.openxmlformats.org/spreadsheetml/2006/main" count="1170" uniqueCount="388">
  <si>
    <t>ticket_id</t>
  </si>
  <si>
    <t>submission_date</t>
  </si>
  <si>
    <t>resolution_date</t>
  </si>
  <si>
    <t>category</t>
  </si>
  <si>
    <t>assigned_analyst</t>
  </si>
  <si>
    <t>description</t>
  </si>
  <si>
    <t>priority</t>
  </si>
  <si>
    <t>TICKET-1000</t>
  </si>
  <si>
    <t>Other</t>
  </si>
  <si>
    <t>Toni Wiley</t>
  </si>
  <si>
    <t>Dream part subject until full. Brother century suddenly above. Six eight benefit animal move best.</t>
  </si>
  <si>
    <t>High</t>
  </si>
  <si>
    <t>TICKET-1001</t>
  </si>
  <si>
    <t>Software</t>
  </si>
  <si>
    <t>Tanya Jones</t>
  </si>
  <si>
    <t>Application X is crashing every time I open it. Lead how phone also score player later blue.</t>
  </si>
  <si>
    <t>Medium</t>
  </si>
  <si>
    <t>TICKET-1002</t>
  </si>
  <si>
    <t>Sheila Ball</t>
  </si>
  <si>
    <t>Black attack cold would page. Reality she war a chance. Physical hour Mr item red agreement for.</t>
  </si>
  <si>
    <t>TICKET-1003</t>
  </si>
  <si>
    <t>Hardware</t>
  </si>
  <si>
    <t>Cynthia Rich</t>
  </si>
  <si>
    <t>My laptop's keyboard isn't working properly, some keys are stuck. Tree culture above effort more national whether.</t>
  </si>
  <si>
    <t>TICKET-1004</t>
  </si>
  <si>
    <t>Janice Burns</t>
  </si>
  <si>
    <t>Application X is crashing every time I open it. Order wrong fight foreign bad house pick.</t>
  </si>
  <si>
    <t>TICKET-1005</t>
  </si>
  <si>
    <t>Application X is crashing every time I open it. Sport should network realize relate very voice.</t>
  </si>
  <si>
    <t>Low</t>
  </si>
  <si>
    <t>TICKET-1006</t>
  </si>
  <si>
    <t>Access</t>
  </si>
  <si>
    <t>Autumn Ryan</t>
  </si>
  <si>
    <t>I'm locked out of my account and can't reset my password. If rather year suffer wrong.</t>
  </si>
  <si>
    <t>TICKET-1007</t>
  </si>
  <si>
    <t>Amanda White</t>
  </si>
  <si>
    <t>Application X is crashing every time I open it. Here bill leg region training. Grow new may.</t>
  </si>
  <si>
    <t>TICKET-1008</t>
  </si>
  <si>
    <t>My laptop's keyboard isn't working properly, some keys are stuck. Common maintain theory involve ok detail.</t>
  </si>
  <si>
    <t>TICKET-1009</t>
  </si>
  <si>
    <t>Application X is crashing every time I open it. Responsibility again recently traditional word.</t>
  </si>
  <si>
    <t>TICKET-1010</t>
  </si>
  <si>
    <t>Adam Stone</t>
  </si>
  <si>
    <t>Application X is crashing every time I open it. Structure this woman born.</t>
  </si>
  <si>
    <t>TICKET-1011</t>
  </si>
  <si>
    <t>Network</t>
  </si>
  <si>
    <t>Natasha Harris</t>
  </si>
  <si>
    <t>Can't connect to the Wi-Fi. It's showing 'No internet access'. Maintain without college strong few not week.</t>
  </si>
  <si>
    <t>TICKET-1012</t>
  </si>
  <si>
    <t>Can't connect to the Wi-Fi. It's showing 'No internet access'. Official human task door century energy Mr.</t>
  </si>
  <si>
    <t>TICKET-1013</t>
  </si>
  <si>
    <t>Application X is crashing every time I open it. Spring operation performance glass choice kind.</t>
  </si>
  <si>
    <t>TICKET-1014</t>
  </si>
  <si>
    <t>Application X is crashing every time I open it. Summer yard maintain fire ask eight.</t>
  </si>
  <si>
    <t>TICKET-1015</t>
  </si>
  <si>
    <t>Marvin West</t>
  </si>
  <si>
    <t>Application X is crashing every time I open it. Least check between event. Can brother two form.</t>
  </si>
  <si>
    <t>TICKET-1016</t>
  </si>
  <si>
    <t>Application X is crashing every time I open it. Resource in affect charge customer accept dream.</t>
  </si>
  <si>
    <t>TICKET-1017</t>
  </si>
  <si>
    <t>Security</t>
  </si>
  <si>
    <t>Thought national word picture each deep.</t>
  </si>
  <si>
    <t>TICKET-1018</t>
  </si>
  <si>
    <t>Can't connect to the Wi-Fi. It's showing 'No internet access'. Card series research else cup though artist.</t>
  </si>
  <si>
    <t>TICKET-1019</t>
  </si>
  <si>
    <t>My laptop's keyboard isn't working properly, some keys are stuck. Young up grow after offer east region would.</t>
  </si>
  <si>
    <t>TICKET-1020</t>
  </si>
  <si>
    <t>Application X is crashing every time I open it. Nice then management.</t>
  </si>
  <si>
    <t>TICKET-1021</t>
  </si>
  <si>
    <t>Application X is crashing every time I open it. Water act involve follow hot.</t>
  </si>
  <si>
    <t>TICKET-1022</t>
  </si>
  <si>
    <t>Application X is crashing every time I open it. Another such apply table let.</t>
  </si>
  <si>
    <t>TICKET-1023</t>
  </si>
  <si>
    <t>Application X is crashing every time I open it. Senior per draw day mention sea quickly.</t>
  </si>
  <si>
    <t>TICKET-1024</t>
  </si>
  <si>
    <t>Can't connect to the Wi-Fi. It's showing 'No internet access'. Race Republican expect east might collection.</t>
  </si>
  <si>
    <t>TICKET-1025</t>
  </si>
  <si>
    <t>Application X is crashing every time I open it. Total maintain service writer.</t>
  </si>
  <si>
    <t>TICKET-1026</t>
  </si>
  <si>
    <t>Can't connect to the Wi-Fi. It's showing 'No internet access'. Individual herself decide generation.</t>
  </si>
  <si>
    <t>TICKET-1027</t>
  </si>
  <si>
    <t>Billing</t>
  </si>
  <si>
    <t>Yourself floor foot character choose. Brother prepare but film key name.</t>
  </si>
  <si>
    <t>TICKET-1028</t>
  </si>
  <si>
    <t>Successful radio play network yet. Fill director direction ready white.</t>
  </si>
  <si>
    <t>TICKET-1029</t>
  </si>
  <si>
    <t>Application X is crashing every time I open it. Southern beat general first much hotel agency.</t>
  </si>
  <si>
    <t>TICKET-1030</t>
  </si>
  <si>
    <t>Can't connect to the Wi-Fi. It's showing 'No internet access'. Cup government by life reduce each customer.</t>
  </si>
  <si>
    <t>TICKET-1031</t>
  </si>
  <si>
    <t>Application X is crashing every time I open it. Market growth film.</t>
  </si>
  <si>
    <t>TICKET-1032</t>
  </si>
  <si>
    <t>Can't connect to the Wi-Fi. It's showing 'No internet access'. Could north state feel others participant.</t>
  </si>
  <si>
    <t>TICKET-1033</t>
  </si>
  <si>
    <t>Follow chair add finally these plan staff. Across shoulder school free.</t>
  </si>
  <si>
    <t>TICKET-1034</t>
  </si>
  <si>
    <t>Application X is crashing every time I open it. Bag half join treat water by affect.</t>
  </si>
  <si>
    <t>TICKET-1035</t>
  </si>
  <si>
    <t>My laptop's keyboard isn't working properly, some keys are stuck. Science bad news pressure anything probably save.</t>
  </si>
  <si>
    <t>TICKET-1036</t>
  </si>
  <si>
    <t>Application X is crashing every time I open it. Fund project find law identify close worker.</t>
  </si>
  <si>
    <t>TICKET-1037</t>
  </si>
  <si>
    <t>Rate play media air. Trade thank hundred choice reduce remember possible us.</t>
  </si>
  <si>
    <t>TICKET-1038</t>
  </si>
  <si>
    <t>Application X is crashing every time I open it. Effort avoid door shoulder cut.</t>
  </si>
  <si>
    <t>TICKET-1039</t>
  </si>
  <si>
    <t>I'm locked out of my account and can't reset my password. Point fine stop radio chair tree career scene.</t>
  </si>
  <si>
    <t>TICKET-1040</t>
  </si>
  <si>
    <t>Can't connect to the Wi-Fi. It's showing 'No internet access'. Simple practice operation move put.</t>
  </si>
  <si>
    <t>TICKET-1041</t>
  </si>
  <si>
    <t>My laptop's keyboard isn't working properly, some keys are stuck. Firm discuss audience say amount.</t>
  </si>
  <si>
    <t>TICKET-1042</t>
  </si>
  <si>
    <t>Physical business information.
Activity else house another. Still protect admit answer.</t>
  </si>
  <si>
    <t>TICKET-1043</t>
  </si>
  <si>
    <t>Application X is crashing every time I open it. Anything despite not.</t>
  </si>
  <si>
    <t>Critical</t>
  </si>
  <si>
    <t>TICKET-1044</t>
  </si>
  <si>
    <t>My laptop's keyboard isn't working properly, some keys are stuck. Film answer tax different carry represent.</t>
  </si>
  <si>
    <t>TICKET-1045</t>
  </si>
  <si>
    <t>Application X is crashing every time I open it. American computer let go event.</t>
  </si>
  <si>
    <t>TICKET-1046</t>
  </si>
  <si>
    <t>Can't connect to the Wi-Fi. It's showing 'No internet access'. Build oil wait community less happen.</t>
  </si>
  <si>
    <t>TICKET-1047</t>
  </si>
  <si>
    <t>I'm locked out of my account and can't reset my password. Decide stuff agree national politics current son.</t>
  </si>
  <si>
    <t>TICKET-1048</t>
  </si>
  <si>
    <t>Can't connect to the Wi-Fi. It's showing 'No internet access'. Phone interview worker could.</t>
  </si>
  <si>
    <t>TICKET-1049</t>
  </si>
  <si>
    <t>Can't connect to the Wi-Fi. It's showing 'No internet access'. Together life least mission.</t>
  </si>
  <si>
    <t>TICKET-1050</t>
  </si>
  <si>
    <t>If forget newspaper behavior note put. Almost affect entire. Trial set capital real.</t>
  </si>
  <si>
    <t>TICKET-1051</t>
  </si>
  <si>
    <t>Application X is crashing every time I open it. My sound short.</t>
  </si>
  <si>
    <t>TICKET-1052</t>
  </si>
  <si>
    <t>Application X is crashing every time I open it. Where culture site value set.</t>
  </si>
  <si>
    <t>TICKET-1053</t>
  </si>
  <si>
    <t>Application X is crashing every time I open it. Go claim billion small experience old.</t>
  </si>
  <si>
    <t>TICKET-1054</t>
  </si>
  <si>
    <t>Can't connect to the Wi-Fi. It's showing 'No internet access'. Option name including.</t>
  </si>
  <si>
    <t>TICKET-1055</t>
  </si>
  <si>
    <t>I'm locked out of my account and can't reset my password. Idea enter expert decision something.</t>
  </si>
  <si>
    <t>TICKET-1056</t>
  </si>
  <si>
    <t>Through culture similar finally. Oil world money about fine street small.</t>
  </si>
  <si>
    <t>TICKET-1057</t>
  </si>
  <si>
    <t>Weight go sort sign law response since. Sister other actually Mrs fight everything get.</t>
  </si>
  <si>
    <t>TICKET-1058</t>
  </si>
  <si>
    <t>Particular ask company nearly exist exactly friend.</t>
  </si>
  <si>
    <t>TICKET-1059</t>
  </si>
  <si>
    <t>Application X is crashing every time I open it. Skin subject purpose baby training.</t>
  </si>
  <si>
    <t>TICKET-1060</t>
  </si>
  <si>
    <t>My laptop's keyboard isn't working properly, some keys are stuck. Than none office improve.</t>
  </si>
  <si>
    <t>TICKET-1061</t>
  </si>
  <si>
    <t>Application X is crashing every time I open it. With because article scene father black.</t>
  </si>
  <si>
    <t>TICKET-1062</t>
  </si>
  <si>
    <t>Application X is crashing every time I open it. Food pass energy fund need read anything.</t>
  </si>
  <si>
    <t>TICKET-1063</t>
  </si>
  <si>
    <t>I'm locked out of my account and can't reset my password. Agreement news significant cultural agree.</t>
  </si>
  <si>
    <t>TICKET-1064</t>
  </si>
  <si>
    <t>I'm locked out of my account and can't reset my password. Especially under always tend teacher build.</t>
  </si>
  <si>
    <t>TICKET-1065</t>
  </si>
  <si>
    <t>Can't connect to the Wi-Fi. It's showing 'No internet access'. Child as debate economy.</t>
  </si>
  <si>
    <t>TICKET-1066</t>
  </si>
  <si>
    <t>My laptop's keyboard isn't working properly, some keys are stuck. Someone poor mission fill free.</t>
  </si>
  <si>
    <t>TICKET-1067</t>
  </si>
  <si>
    <t>Can't connect to the Wi-Fi. It's showing 'No internet access'. Represent safe scene wall dog.</t>
  </si>
  <si>
    <t>TICKET-1068</t>
  </si>
  <si>
    <t>Application X is crashing every time I open it. Claim success those baby.</t>
  </si>
  <si>
    <t>TICKET-1069</t>
  </si>
  <si>
    <t>Application X is crashing every time I open it. Term lot their. Dark itself deal race Democrat.</t>
  </si>
  <si>
    <t>TICKET-1070</t>
  </si>
  <si>
    <t>My laptop's keyboard isn't working properly, some keys are stuck. Bad past glass strategy. Above skin station.</t>
  </si>
  <si>
    <t>TICKET-1071</t>
  </si>
  <si>
    <t>Application X is crashing every time I open it. Tv control generation away public remain.</t>
  </si>
  <si>
    <t>TICKET-1072</t>
  </si>
  <si>
    <t>Can't connect to the Wi-Fi. It's showing 'No internet access'. Alone skill foot benefit.</t>
  </si>
  <si>
    <t>TICKET-1073</t>
  </si>
  <si>
    <t>Media respond them indicate. Up movie television stop. Garden ten city already close.</t>
  </si>
  <si>
    <t>TICKET-1074</t>
  </si>
  <si>
    <t>Lay support mouth control understand could. Husband for evening upon involve.</t>
  </si>
  <si>
    <t>TICKET-1075</t>
  </si>
  <si>
    <t>Company month civil season include. Onto life for both little.</t>
  </si>
  <si>
    <t>TICKET-1076</t>
  </si>
  <si>
    <t>Application X is crashing every time I open it. Candidate push mind exactly feel.</t>
  </si>
  <si>
    <t>TICKET-1077</t>
  </si>
  <si>
    <t>Writer city suffer within important recently difference. Wait only relationship free.</t>
  </si>
  <si>
    <t>TICKET-1078</t>
  </si>
  <si>
    <t>Application X is crashing every time I open it. Form customer bill interest remember which.</t>
  </si>
  <si>
    <t>TICKET-1079</t>
  </si>
  <si>
    <t>Can't connect to the Wi-Fi. It's showing 'No internet access'. Agree begin guess ask choice low themselves born.</t>
  </si>
  <si>
    <t>TICKET-1080</t>
  </si>
  <si>
    <t>Application X is crashing every time I open it. Center worry nor whole.</t>
  </si>
  <si>
    <t>TICKET-1081</t>
  </si>
  <si>
    <t>I'm locked out of my account and can't reset my password. Miss son responsibility hour.</t>
  </si>
  <si>
    <t>TICKET-1082</t>
  </si>
  <si>
    <t>Application X is crashing every time I open it. Develop course foreign no either.</t>
  </si>
  <si>
    <t>TICKET-1083</t>
  </si>
  <si>
    <t>Public husband return country service very. Be exactly time firm yard price bad.</t>
  </si>
  <si>
    <t>TICKET-1084</t>
  </si>
  <si>
    <t>My laptop's keyboard isn't working properly, some keys are stuck. Perform author more owner girl message.</t>
  </si>
  <si>
    <t>TICKET-1085</t>
  </si>
  <si>
    <t>I'm locked out of my account and can't reset my password. Church stop environment.</t>
  </si>
  <si>
    <t>TICKET-1086</t>
  </si>
  <si>
    <t>Application X is crashing every time I open it. Everyone body modern feeling shake loss.</t>
  </si>
  <si>
    <t>TICKET-1087</t>
  </si>
  <si>
    <t>My laptop's keyboard isn't working properly, some keys are stuck. Whole material thus despite firm more.</t>
  </si>
  <si>
    <t>TICKET-1088</t>
  </si>
  <si>
    <t>Application X is crashing every time I open it. Until statement century seat vote never.</t>
  </si>
  <si>
    <t>TICKET-1089</t>
  </si>
  <si>
    <t>Application X is crashing every time I open it. Big season the.</t>
  </si>
  <si>
    <t>TICKET-1090</t>
  </si>
  <si>
    <t>Application X is crashing every time I open it. Usually career attention realize.</t>
  </si>
  <si>
    <t>TICKET-1091</t>
  </si>
  <si>
    <t>Application X is crashing every time I open it. Firm tonight statement feel Mrs music.</t>
  </si>
  <si>
    <t>TICKET-1092</t>
  </si>
  <si>
    <t>Can't connect to the Wi-Fi. It's showing 'No internet access'. Life change act. Through imagine again whole.</t>
  </si>
  <si>
    <t>TICKET-1093</t>
  </si>
  <si>
    <t>Including development attack wide. Concern his environment attack program rest team.</t>
  </si>
  <si>
    <t>TICKET-1094</t>
  </si>
  <si>
    <t>I'm locked out of my account and can't reset my password. Another collection another many.</t>
  </si>
  <si>
    <t>TICKET-1095</t>
  </si>
  <si>
    <t>Compare or at environmental. Six what them fall. Husband certain institution phone resource blood.</t>
  </si>
  <si>
    <t>TICKET-1096</t>
  </si>
  <si>
    <t>I'm locked out of my account and can't reset my password. Medical let door front. Law end always.</t>
  </si>
  <si>
    <t>TICKET-1097</t>
  </si>
  <si>
    <t>My laptop's keyboard isn't working properly, some keys are stuck. Rich fire power city. Water career next relate.</t>
  </si>
  <si>
    <t>TICKET-1098</t>
  </si>
  <si>
    <t>Application X is crashing every time I open it. Result happy song want finish stuff.</t>
  </si>
  <si>
    <t>TICKET-1099</t>
  </si>
  <si>
    <t>My laptop's keyboard isn't working properly, some keys are stuck. Themselves big matter happy small.</t>
  </si>
  <si>
    <t>TICKET-1100</t>
  </si>
  <si>
    <t>Application X is crashing every time I open it. Agent will respond help.</t>
  </si>
  <si>
    <t>TICKET-1101</t>
  </si>
  <si>
    <t>Application X is crashing every time I open it. Short commercial everybody difficult change.</t>
  </si>
  <si>
    <t>TICKET-1102</t>
  </si>
  <si>
    <t>Any today within none hot again green. Remember attack event view father.</t>
  </si>
  <si>
    <t>TICKET-1103</t>
  </si>
  <si>
    <t>Application X is crashing every time I open it. Represent senior his finish include nothing.</t>
  </si>
  <si>
    <t>TICKET-1104</t>
  </si>
  <si>
    <t>She certain boy build. Test bag country president environment.</t>
  </si>
  <si>
    <t>TICKET-1105</t>
  </si>
  <si>
    <t>Can't connect to the Wi-Fi. It's showing 'No internet access'. Hair job save son.</t>
  </si>
  <si>
    <t>TICKET-1106</t>
  </si>
  <si>
    <t>Growth middle establish public.</t>
  </si>
  <si>
    <t>TICKET-1107</t>
  </si>
  <si>
    <t>My laptop's keyboard isn't working properly, some keys are stuck. Produce require line letter listen often.</t>
  </si>
  <si>
    <t>TICKET-1108</t>
  </si>
  <si>
    <t>My laptop's keyboard isn't working properly, some keys are stuck. At bag continue.</t>
  </si>
  <si>
    <t>TICKET-1109</t>
  </si>
  <si>
    <t>Application X is crashing every time I open it. Without pass book tend.</t>
  </si>
  <si>
    <t>TICKET-1110</t>
  </si>
  <si>
    <t>I'm locked out of my account and can't reset my password. Right where add.</t>
  </si>
  <si>
    <t>TICKET-1111</t>
  </si>
  <si>
    <t>Application X is crashing every time I open it. Argue team senior low training.</t>
  </si>
  <si>
    <t>TICKET-1112</t>
  </si>
  <si>
    <t>Plant attack should. Drive international today. Pretty statement her upon nation.</t>
  </si>
  <si>
    <t>TICKET-1113</t>
  </si>
  <si>
    <t>My laptop's keyboard isn't working properly, some keys are stuck. Chance place build body population.</t>
  </si>
  <si>
    <t>TICKET-1114</t>
  </si>
  <si>
    <t>Something million activity. Interview under cover career under. Can address show public.</t>
  </si>
  <si>
    <t>TICKET-1115</t>
  </si>
  <si>
    <t>I'm locked out of my account and can't reset my password. Receive nature option oil read trouble.</t>
  </si>
  <si>
    <t>TICKET-1116</t>
  </si>
  <si>
    <t>Application X is crashing every time I open it. Toward ago director condition food share meet.</t>
  </si>
  <si>
    <t>TICKET-1117</t>
  </si>
  <si>
    <t>I'm locked out of my account and can't reset my password. For we when drive. Start identify now throw.</t>
  </si>
  <si>
    <t>TICKET-1118</t>
  </si>
  <si>
    <t>Even focus animal civil quality lay skill. Need maybe former return.</t>
  </si>
  <si>
    <t>TICKET-1119</t>
  </si>
  <si>
    <t>My laptop's keyboard isn't working properly, some keys are stuck. Cup money work certainly color.</t>
  </si>
  <si>
    <t>TICKET-1120</t>
  </si>
  <si>
    <t>Clear late win beat. Those arm say year him science door.</t>
  </si>
  <si>
    <t>TICKET-1121</t>
  </si>
  <si>
    <t>I'm locked out of my account and can't reset my password. Purpose almost nature create authority company.</t>
  </si>
  <si>
    <t>TICKET-1122</t>
  </si>
  <si>
    <t>Application X is crashing every time I open it. Garden better chance impact where how member.</t>
  </si>
  <si>
    <t>TICKET-1123</t>
  </si>
  <si>
    <t>Can't connect to the Wi-Fi. It's showing 'No internet access'. Bag without else red. Able year decision others.</t>
  </si>
  <si>
    <t>TICKET-1124</t>
  </si>
  <si>
    <t>Police machine star. Computer lead control across blue eye force. Parent set professor sit couple.</t>
  </si>
  <si>
    <t>TICKET-1125</t>
  </si>
  <si>
    <t>Group resource dinner knowledge scientist Mr. Police simply enter training too.</t>
  </si>
  <si>
    <t>TICKET-1126</t>
  </si>
  <si>
    <t>My laptop's keyboard isn't working properly, some keys are stuck. Go wear understand relate.</t>
  </si>
  <si>
    <t>TICKET-1127</t>
  </si>
  <si>
    <t>Application X is crashing every time I open it. Gas mother rate wind fight success medical.</t>
  </si>
  <si>
    <t>TICKET-1128</t>
  </si>
  <si>
    <t>Can't connect to the Wi-Fi. It's showing 'No internet access'. These entire million eat play sit.</t>
  </si>
  <si>
    <t>TICKET-1129</t>
  </si>
  <si>
    <t>Draw once season talk forward. Decision partner north realize finish one question.</t>
  </si>
  <si>
    <t>TICKET-1130</t>
  </si>
  <si>
    <t>Catch travel form bar pretty himself team. Light suffer evidence land ok may guy.</t>
  </si>
  <si>
    <t>TICKET-1131</t>
  </si>
  <si>
    <t>Act believe heavy watch best game part. Too language mean. Cut age personal resource.</t>
  </si>
  <si>
    <t>TICKET-1132</t>
  </si>
  <si>
    <t>Year name message voice data. Protect word up today. Break drop already life.</t>
  </si>
  <si>
    <t>TICKET-1133</t>
  </si>
  <si>
    <t>I'm locked out of my account and can't reset my password. Maintain tree story research hair why.</t>
  </si>
  <si>
    <t>TICKET-1134</t>
  </si>
  <si>
    <t>Memory process group arm attack indicate mother. View three prepare by.</t>
  </si>
  <si>
    <t>TICKET-1135</t>
  </si>
  <si>
    <t>Foreign sign be money cup raise keep. Right scene market.</t>
  </si>
  <si>
    <t>TICKET-1136</t>
  </si>
  <si>
    <t>My laptop's keyboard isn't working properly, some keys are stuck. Certain six among before.</t>
  </si>
  <si>
    <t>TICKET-1137</t>
  </si>
  <si>
    <t>My laptop's keyboard isn't working properly, some keys are stuck. Ago his against point garden drug.</t>
  </si>
  <si>
    <t>TICKET-1138</t>
  </si>
  <si>
    <t>Application X is crashing every time I open it. Any state food citizen.</t>
  </si>
  <si>
    <t>TICKET-1139</t>
  </si>
  <si>
    <t>Can't connect to the Wi-Fi. It's showing 'No internet access'. He particularly begin save area finally word.</t>
  </si>
  <si>
    <t>TICKET-1140</t>
  </si>
  <si>
    <t>My laptop's keyboard isn't working properly, some keys are stuck. Serious simply mind cost movie actually.</t>
  </si>
  <si>
    <t>TICKET-1141</t>
  </si>
  <si>
    <t>My laptop's keyboard isn't working properly, some keys are stuck. Social approach mother white.</t>
  </si>
  <si>
    <t>TICKET-1142</t>
  </si>
  <si>
    <t>Can't connect to the Wi-Fi. It's showing 'No internet access'. Enter room up sound nature.</t>
  </si>
  <si>
    <t>TICKET-1143</t>
  </si>
  <si>
    <t>My laptop's keyboard isn't working properly, some keys are stuck. Effort to since question.</t>
  </si>
  <si>
    <t>TICKET-1144</t>
  </si>
  <si>
    <t>Application X is crashing every time I open it. These drive president building.</t>
  </si>
  <si>
    <t>TICKET-1145</t>
  </si>
  <si>
    <t>Suddenly effort she without without.</t>
  </si>
  <si>
    <t>TICKET-1146</t>
  </si>
  <si>
    <t>Can't connect to the Wi-Fi. It's showing 'No internet access'. Should that nation can difficult nice.</t>
  </si>
  <si>
    <t>TICKET-1147</t>
  </si>
  <si>
    <t>Look scene real owner agent whose specific. Along they yourself character year or behind.</t>
  </si>
  <si>
    <t>TICKET-1148</t>
  </si>
  <si>
    <t>You reflect radio. Especially speech wish interesting wife.</t>
  </si>
  <si>
    <t>TICKET-1149</t>
  </si>
  <si>
    <t>My laptop's keyboard isn't working properly, some keys are stuck. Event pattern factor deep manager work.</t>
  </si>
  <si>
    <t>SLA</t>
  </si>
  <si>
    <t>SUBMISSION DATE MONTH AND YEAR</t>
  </si>
  <si>
    <t>RESOLUTION DATE MONTH AND YEAR</t>
  </si>
  <si>
    <t>SLA STATUS</t>
  </si>
  <si>
    <t>SLA BREACHED DAYS</t>
  </si>
  <si>
    <t>NAME OF THE DAYS OF THE WEEK</t>
  </si>
  <si>
    <t>Friday</t>
  </si>
  <si>
    <t>Monday</t>
  </si>
  <si>
    <t>Thursday</t>
  </si>
  <si>
    <t>Wednesday</t>
  </si>
  <si>
    <t>Saturday</t>
  </si>
  <si>
    <t>Tuesday</t>
  </si>
  <si>
    <t>Sunday</t>
  </si>
  <si>
    <t>Row Labels</t>
  </si>
  <si>
    <t>Grand Total</t>
  </si>
  <si>
    <t>Count of NAME OF THE DAYS OF THE WEEK</t>
  </si>
  <si>
    <t>DAYS OF THE WEEK</t>
  </si>
  <si>
    <t>06-2025</t>
  </si>
  <si>
    <t>07-2025</t>
  </si>
  <si>
    <t>08-2025</t>
  </si>
  <si>
    <t>09-2025</t>
  </si>
  <si>
    <t>Column Labels</t>
  </si>
  <si>
    <t>CATEGORY</t>
  </si>
  <si>
    <t>BEYOND SLA</t>
  </si>
  <si>
    <t>WITHIN SLA</t>
  </si>
  <si>
    <t>RESOLUTION TIME</t>
  </si>
  <si>
    <t>Sum of Critical</t>
  </si>
  <si>
    <t>Sum of High</t>
  </si>
  <si>
    <t>Sum of Low</t>
  </si>
  <si>
    <t>Sum of Medium</t>
  </si>
  <si>
    <t>TOP PROBLEM</t>
  </si>
  <si>
    <t>App Crash</t>
  </si>
  <si>
    <t>Keyboard Issue</t>
  </si>
  <si>
    <t>Access Issue</t>
  </si>
  <si>
    <t>Network Issue</t>
  </si>
  <si>
    <t>Count of TOP PROBLEM</t>
  </si>
  <si>
    <t>Top Problems &amp; Root Causes:</t>
  </si>
  <si>
    <t>Resolution Time Metrics</t>
  </si>
  <si>
    <t>. Ticket Volume Trends:</t>
  </si>
  <si>
    <t>Count of SLA STATUS</t>
  </si>
  <si>
    <t>Software Reliability (Application X Crashes)</t>
  </si>
  <si>
    <r>
      <t xml:space="preserve">Deploy the latest </t>
    </r>
    <r>
      <rPr>
        <b/>
        <sz val="11"/>
        <color theme="1"/>
        <rFont val="Calibri"/>
        <family val="2"/>
        <scheme val="minor"/>
      </rPr>
      <t>patch/upgrade</t>
    </r>
    <r>
      <rPr>
        <sz val="11"/>
        <color theme="1"/>
        <rFont val="Calibri"/>
        <family val="2"/>
        <scheme val="minor"/>
      </rPr>
      <t xml:space="preserve"> for Application X to fix crash issues.</t>
    </r>
  </si>
  <si>
    <r>
      <t xml:space="preserve">Implement </t>
    </r>
    <r>
      <rPr>
        <b/>
        <sz val="11"/>
        <color theme="1"/>
        <rFont val="Calibri"/>
        <family val="2"/>
        <scheme val="minor"/>
      </rPr>
      <t>application monitoring tools</t>
    </r>
    <r>
      <rPr>
        <sz val="11"/>
        <color theme="1"/>
        <rFont val="Calibri"/>
        <family val="2"/>
        <scheme val="minor"/>
      </rPr>
      <t xml:space="preserve"> (e.g., logs, crash analytics) to detect crashes proactively.</t>
    </r>
  </si>
  <si>
    <r>
      <t xml:space="preserve">Create a </t>
    </r>
    <r>
      <rPr>
        <b/>
        <sz val="11"/>
        <color theme="1"/>
        <rFont val="Calibri"/>
        <family val="2"/>
        <scheme val="minor"/>
      </rPr>
      <t>dedicated test environment</t>
    </r>
    <r>
      <rPr>
        <sz val="11"/>
        <color theme="1"/>
        <rFont val="Calibri"/>
        <family val="2"/>
        <scheme val="minor"/>
      </rPr>
      <t xml:space="preserve"> to validate new releases before rollout.</t>
    </r>
  </si>
  <si>
    <r>
      <t xml:space="preserve">Identify affected </t>
    </r>
    <r>
      <rPr>
        <b/>
        <sz val="11"/>
        <color theme="1"/>
        <rFont val="Calibri"/>
        <family val="2"/>
        <scheme val="minor"/>
      </rPr>
      <t>laptop models</t>
    </r>
    <r>
      <rPr>
        <sz val="11"/>
        <color theme="1"/>
        <rFont val="Calibri"/>
        <family val="2"/>
        <scheme val="minor"/>
      </rPr>
      <t xml:space="preserve"> and issue a preventive maintenance/recall.</t>
    </r>
  </si>
  <si>
    <r>
      <t xml:space="preserve">Provide </t>
    </r>
    <r>
      <rPr>
        <b/>
        <sz val="11"/>
        <color theme="1"/>
        <rFont val="Calibri"/>
        <family val="2"/>
        <scheme val="minor"/>
      </rPr>
      <t>spare keyboards</t>
    </r>
    <r>
      <rPr>
        <sz val="11"/>
        <color theme="1"/>
        <rFont val="Calibri"/>
        <family val="2"/>
        <scheme val="minor"/>
      </rPr>
      <t xml:space="preserve"> or replacement laptops for employees with repeated hardware failures.</t>
    </r>
  </si>
  <si>
    <r>
      <t xml:space="preserve">Strengthen </t>
    </r>
    <r>
      <rPr>
        <b/>
        <sz val="11"/>
        <color theme="1"/>
        <rFont val="Calibri"/>
        <family val="2"/>
        <scheme val="minor"/>
      </rPr>
      <t>hardware procurement policy</t>
    </r>
    <r>
      <rPr>
        <sz val="11"/>
        <color theme="1"/>
        <rFont val="Calibri"/>
        <family val="2"/>
        <scheme val="minor"/>
      </rPr>
      <t xml:space="preserve"> to include reliability testing.</t>
    </r>
  </si>
  <si>
    <r>
      <t xml:space="preserve">Conduct a </t>
    </r>
    <r>
      <rPr>
        <b/>
        <sz val="11"/>
        <color theme="1"/>
        <rFont val="Calibri"/>
        <family val="2"/>
        <scheme val="minor"/>
      </rPr>
      <t>root cause analysis</t>
    </r>
    <r>
      <rPr>
        <sz val="11"/>
        <color theme="1"/>
        <rFont val="Calibri"/>
        <family val="2"/>
        <scheme val="minor"/>
      </rPr>
      <t xml:space="preserve"> of Wi-Fi outages (router capacity, bandwidth, coverage).</t>
    </r>
  </si>
  <si>
    <r>
      <t xml:space="preserve">Upgrade to </t>
    </r>
    <r>
      <rPr>
        <b/>
        <sz val="11"/>
        <color theme="1"/>
        <rFont val="Calibri"/>
        <family val="2"/>
        <scheme val="minor"/>
      </rPr>
      <t>enterprise-grade Wi-Fi infrastructure</t>
    </r>
    <r>
      <rPr>
        <sz val="11"/>
        <color theme="1"/>
        <rFont val="Calibri"/>
        <family val="2"/>
        <scheme val="minor"/>
      </rPr>
      <t xml:space="preserve"> with redundancy.</t>
    </r>
  </si>
  <si>
    <r>
      <t xml:space="preserve">Implement </t>
    </r>
    <r>
      <rPr>
        <b/>
        <sz val="11"/>
        <color theme="1"/>
        <rFont val="Calibri"/>
        <family val="2"/>
        <scheme val="minor"/>
      </rPr>
      <t>network monitoring</t>
    </r>
    <r>
      <rPr>
        <sz val="11"/>
        <color theme="1"/>
        <rFont val="Calibri"/>
        <family val="2"/>
        <scheme val="minor"/>
      </rPr>
      <t xml:space="preserve"> with alerts for downtime.</t>
    </r>
  </si>
  <si>
    <r>
      <t xml:space="preserve">Implement an </t>
    </r>
    <r>
      <rPr>
        <b/>
        <sz val="11"/>
        <color theme="1"/>
        <rFont val="Calibri"/>
        <family val="2"/>
        <scheme val="minor"/>
      </rPr>
      <t>automated self-service password reset tool</t>
    </r>
    <r>
      <rPr>
        <sz val="11"/>
        <color theme="1"/>
        <rFont val="Calibri"/>
        <family val="2"/>
        <scheme val="minor"/>
      </rPr>
      <t>.</t>
    </r>
  </si>
  <si>
    <r>
      <t xml:space="preserve">Adopt </t>
    </r>
    <r>
      <rPr>
        <b/>
        <sz val="11"/>
        <color theme="1"/>
        <rFont val="Calibri"/>
        <family val="2"/>
        <scheme val="minor"/>
      </rPr>
      <t>multi-factor authentication (MFA)</t>
    </r>
    <r>
      <rPr>
        <sz val="11"/>
        <color theme="1"/>
        <rFont val="Calibri"/>
        <family val="2"/>
        <scheme val="minor"/>
      </rPr>
      <t xml:space="preserve"> to reduce lockouts due to forgotten passwords.</t>
    </r>
  </si>
  <si>
    <r>
      <t xml:space="preserve">Provide </t>
    </r>
    <r>
      <rPr>
        <b/>
        <sz val="11"/>
        <color theme="1"/>
        <rFont val="Calibri"/>
        <family val="2"/>
        <scheme val="minor"/>
      </rPr>
      <t>user training</t>
    </r>
    <r>
      <rPr>
        <sz val="11"/>
        <color theme="1"/>
        <rFont val="Calibri"/>
        <family val="2"/>
        <scheme val="minor"/>
      </rPr>
      <t xml:space="preserve"> on password policies and account recovery steps.</t>
    </r>
  </si>
  <si>
    <r>
      <t xml:space="preserve">Build a </t>
    </r>
    <r>
      <rPr>
        <b/>
        <sz val="11"/>
        <color theme="1"/>
        <rFont val="Calibri"/>
        <family val="2"/>
        <scheme val="minor"/>
      </rPr>
      <t>Knowledge Base (KB)</t>
    </r>
    <r>
      <rPr>
        <sz val="11"/>
        <color theme="1"/>
        <rFont val="Calibri"/>
        <family val="2"/>
        <scheme val="minor"/>
      </rPr>
      <t xml:space="preserve"> with solutions for common issues (Wi-Fi troubleshooting, password reset).</t>
    </r>
  </si>
  <si>
    <r>
      <t xml:space="preserve">Use </t>
    </r>
    <r>
      <rPr>
        <b/>
        <sz val="11"/>
        <color theme="1"/>
        <rFont val="Calibri"/>
        <family val="2"/>
        <scheme val="minor"/>
      </rPr>
      <t>ticket categorization automation</t>
    </r>
    <r>
      <rPr>
        <sz val="11"/>
        <color theme="1"/>
        <rFont val="Calibri"/>
        <family val="2"/>
        <scheme val="minor"/>
      </rPr>
      <t xml:space="preserve"> (via keywords/AI) to speed up resolution.</t>
    </r>
  </si>
  <si>
    <r>
      <t xml:space="preserve">Schedule </t>
    </r>
    <r>
      <rPr>
        <b/>
        <sz val="11"/>
        <color theme="1"/>
        <rFont val="Calibri"/>
        <family val="2"/>
        <scheme val="minor"/>
      </rPr>
      <t>monthly IT health reviews</t>
    </r>
    <r>
      <rPr>
        <sz val="11"/>
        <color theme="1"/>
        <rFont val="Calibri"/>
        <family val="2"/>
        <scheme val="minor"/>
      </rPr>
      <t xml:space="preserve"> to track recurring problem trends.</t>
    </r>
  </si>
  <si>
    <t>Hardware Issues (Keyboard Failures)</t>
  </si>
  <si>
    <t>Network Connectivity (Wi-Fi Issues)</t>
  </si>
  <si>
    <t>Access Management (Account Lockouts / Password Resets)</t>
  </si>
  <si>
    <t>General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</si>
</sst>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F400]h:mm:ss\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3.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0" fillId="0" borderId="0" xfId="0" applyAlignment="1">
      <alignment horizontal="center" vertical="center"/>
    </xf>
    <xf numFmtId="0" fontId="0" fillId="0" borderId="10" xfId="0" applyBorder="1" applyAlignment="1">
      <alignment horizontal="center" vertical="center" wrapText="1"/>
    </xf>
    <xf numFmtId="47" fontId="0" fillId="0" borderId="10" xfId="0" applyNumberFormat="1"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wrapText="1"/>
    </xf>
    <xf numFmtId="1" fontId="0" fillId="0" borderId="10" xfId="0" applyNumberForma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pivotButton="1" applyBorder="1" applyAlignment="1">
      <alignment horizontal="center" vertical="center"/>
    </xf>
    <xf numFmtId="0" fontId="0" fillId="0" borderId="10" xfId="0" applyNumberFormat="1" applyBorder="1" applyAlignment="1">
      <alignment horizontal="center" vertical="center"/>
    </xf>
    <xf numFmtId="0" fontId="0" fillId="0" borderId="10" xfId="0" pivotButton="1" applyBorder="1" applyAlignment="1">
      <alignment horizontal="center" vertical="center" wrapText="1"/>
    </xf>
    <xf numFmtId="0" fontId="0" fillId="0" borderId="10" xfId="0" applyNumberFormat="1" applyBorder="1" applyAlignment="1">
      <alignment horizontal="center" vertical="center" wrapText="1"/>
    </xf>
    <xf numFmtId="170" fontId="0" fillId="0" borderId="10" xfId="0" applyNumberFormat="1" applyBorder="1" applyAlignment="1">
      <alignment horizontal="center" vertical="center" wrapText="1"/>
    </xf>
    <xf numFmtId="0" fontId="17" fillId="25" borderId="10" xfId="34" applyBorder="1" applyAlignment="1">
      <alignment horizontal="center" vertical="center"/>
    </xf>
    <xf numFmtId="2" fontId="0" fillId="0" borderId="10" xfId="0" applyNumberFormat="1" applyBorder="1"/>
    <xf numFmtId="0" fontId="18" fillId="0" borderId="0" xfId="0" applyFont="1"/>
    <xf numFmtId="0" fontId="0" fillId="33" borderId="0" xfId="0" applyFill="1" applyBorder="1"/>
    <xf numFmtId="0" fontId="19" fillId="0" borderId="0" xfId="0" applyFont="1" applyAlignment="1">
      <alignment vertical="center"/>
    </xf>
    <xf numFmtId="0" fontId="0" fillId="0" borderId="0" xfId="0"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numFmt numFmtId="172" formatCode="0.0000000"/>
    </dxf>
    <dxf>
      <numFmt numFmtId="173" formatCode="0.000000"/>
    </dxf>
    <dxf>
      <numFmt numFmtId="174" formatCode="0.00000"/>
    </dxf>
    <dxf>
      <numFmt numFmtId="175" formatCode="0.0000"/>
    </dxf>
    <dxf>
      <numFmt numFmtId="176" formatCode="0.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2" formatCode="0.0000000"/>
    </dxf>
    <dxf>
      <numFmt numFmtId="173" formatCode="0.000000"/>
    </dxf>
    <dxf>
      <numFmt numFmtId="174" formatCode="0.00000"/>
    </dxf>
    <dxf>
      <numFmt numFmtId="175" formatCode="0.0000"/>
    </dxf>
    <dxf>
      <numFmt numFmtId="176" formatCode="0.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2" formatCode="0.00"/>
    </dxf>
    <dxf>
      <numFmt numFmtId="176" formatCode="0.000"/>
    </dxf>
    <dxf>
      <numFmt numFmtId="175" formatCode="0.0000"/>
    </dxf>
    <dxf>
      <numFmt numFmtId="174" formatCode="0.00000"/>
    </dxf>
    <dxf>
      <numFmt numFmtId="173" formatCode="0.000000"/>
    </dxf>
    <dxf>
      <numFmt numFmtId="172" formatCode="0.000000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TICKET</a:t>
            </a:r>
            <a:r>
              <a:rPr lang="en-IN" baseline="0"/>
              <a:t> VOLUME TRENDS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'DETAILED ANALYSI'!$B$3:$B$4</c:f>
              <c:strCache>
                <c:ptCount val="1"/>
                <c:pt idx="0">
                  <c:v>09-2025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ANALYSI'!$A$5:$A$12</c:f>
              <c:strCache>
                <c:ptCount val="7"/>
                <c:pt idx="0">
                  <c:v>Monday</c:v>
                </c:pt>
                <c:pt idx="1">
                  <c:v>Tuesday</c:v>
                </c:pt>
                <c:pt idx="2">
                  <c:v>Wednesday</c:v>
                </c:pt>
                <c:pt idx="3">
                  <c:v>Thursday</c:v>
                </c:pt>
                <c:pt idx="4">
                  <c:v>Friday</c:v>
                </c:pt>
                <c:pt idx="5">
                  <c:v>Saturday</c:v>
                </c:pt>
                <c:pt idx="6">
                  <c:v>Sunday</c:v>
                </c:pt>
              </c:strCache>
            </c:strRef>
          </c:cat>
          <c:val>
            <c:numRef>
              <c:f>'DETAILED ANALYSI'!$B$5:$B$12</c:f>
              <c:numCache>
                <c:formatCode>General</c:formatCode>
                <c:ptCount val="7"/>
                <c:pt idx="0">
                  <c:v>3</c:v>
                </c:pt>
                <c:pt idx="1">
                  <c:v>4</c:v>
                </c:pt>
                <c:pt idx="2">
                  <c:v>6</c:v>
                </c:pt>
                <c:pt idx="3">
                  <c:v>4</c:v>
                </c:pt>
                <c:pt idx="4">
                  <c:v>2</c:v>
                </c:pt>
                <c:pt idx="5">
                  <c:v>4</c:v>
                </c:pt>
                <c:pt idx="6">
                  <c:v>4</c:v>
                </c:pt>
              </c:numCache>
            </c:numRef>
          </c:val>
          <c:extLst>
            <c:ext xmlns:c16="http://schemas.microsoft.com/office/drawing/2014/chart" uri="{C3380CC4-5D6E-409C-BE32-E72D297353CC}">
              <c16:uniqueId val="{00000000-0180-4FB8-B53F-612361C83270}"/>
            </c:ext>
          </c:extLst>
        </c:ser>
        <c:dLbls>
          <c:showLegendKey val="0"/>
          <c:showVal val="0"/>
          <c:showCatName val="0"/>
          <c:showSerName val="0"/>
          <c:showPercent val="0"/>
          <c:showBubbleSize val="0"/>
        </c:dLbls>
        <c:gapWidth val="100"/>
        <c:overlap val="-24"/>
        <c:axId val="437906240"/>
        <c:axId val="437912472"/>
      </c:barChart>
      <c:catAx>
        <c:axId val="437906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12472"/>
        <c:crosses val="autoZero"/>
        <c:auto val="1"/>
        <c:lblAlgn val="ctr"/>
        <c:lblOffset val="100"/>
        <c:noMultiLvlLbl val="0"/>
      </c:catAx>
      <c:valAx>
        <c:axId val="437912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06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'DETAILED ANALYSI'!$A$43</c:f>
              <c:strCache>
                <c:ptCount val="1"/>
                <c:pt idx="0">
                  <c:v>Amanda White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ANALYSI'!$B$43</c:f>
              <c:numCache>
                <c:formatCode>General</c:formatCode>
                <c:ptCount val="1"/>
                <c:pt idx="0">
                  <c:v>82.225592592592605</c:v>
                </c:pt>
              </c:numCache>
            </c:numRef>
          </c:val>
          <c:extLst>
            <c:ext xmlns:c16="http://schemas.microsoft.com/office/drawing/2014/chart" uri="{C3380CC4-5D6E-409C-BE32-E72D297353CC}">
              <c16:uniqueId val="{00000000-2CC9-44BA-AED6-96E1599C62E5}"/>
            </c:ext>
          </c:extLst>
        </c:ser>
        <c:ser>
          <c:idx val="1"/>
          <c:order val="1"/>
          <c:tx>
            <c:strRef>
              <c:f>'DETAILED ANALYSI'!$A$44</c:f>
              <c:strCache>
                <c:ptCount val="1"/>
                <c:pt idx="0">
                  <c:v>Autumn Ryan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ANALYSI'!$B$44</c:f>
              <c:numCache>
                <c:formatCode>General</c:formatCode>
                <c:ptCount val="1"/>
                <c:pt idx="0">
                  <c:v>72.610359477124192</c:v>
                </c:pt>
              </c:numCache>
            </c:numRef>
          </c:val>
          <c:extLst>
            <c:ext xmlns:c16="http://schemas.microsoft.com/office/drawing/2014/chart" uri="{C3380CC4-5D6E-409C-BE32-E72D297353CC}">
              <c16:uniqueId val="{00000001-2CC9-44BA-AED6-96E1599C62E5}"/>
            </c:ext>
          </c:extLst>
        </c:ser>
        <c:ser>
          <c:idx val="2"/>
          <c:order val="2"/>
          <c:tx>
            <c:strRef>
              <c:f>'DETAILED ANALYSI'!$A$45</c:f>
              <c:strCache>
                <c:ptCount val="1"/>
                <c:pt idx="0">
                  <c:v>Sheila Ball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ANALYSI'!$B$45</c:f>
              <c:numCache>
                <c:formatCode>General</c:formatCode>
                <c:ptCount val="1"/>
                <c:pt idx="0">
                  <c:v>66.843559027777772</c:v>
                </c:pt>
              </c:numCache>
            </c:numRef>
          </c:val>
          <c:extLst>
            <c:ext xmlns:c16="http://schemas.microsoft.com/office/drawing/2014/chart" uri="{C3380CC4-5D6E-409C-BE32-E72D297353CC}">
              <c16:uniqueId val="{00000002-2CC9-44BA-AED6-96E1599C62E5}"/>
            </c:ext>
          </c:extLst>
        </c:ser>
        <c:ser>
          <c:idx val="3"/>
          <c:order val="3"/>
          <c:tx>
            <c:strRef>
              <c:f>'DETAILED ANALYSI'!$A$46</c:f>
              <c:strCache>
                <c:ptCount val="1"/>
                <c:pt idx="0">
                  <c:v>Marvin 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ANALYSI'!$B$46</c:f>
              <c:numCache>
                <c:formatCode>General</c:formatCode>
                <c:ptCount val="1"/>
                <c:pt idx="0">
                  <c:v>64.433263888888888</c:v>
                </c:pt>
              </c:numCache>
            </c:numRef>
          </c:val>
          <c:extLst>
            <c:ext xmlns:c16="http://schemas.microsoft.com/office/drawing/2014/chart" uri="{C3380CC4-5D6E-409C-BE32-E72D297353CC}">
              <c16:uniqueId val="{00000003-2CC9-44BA-AED6-96E1599C62E5}"/>
            </c:ext>
          </c:extLst>
        </c:ser>
        <c:ser>
          <c:idx val="4"/>
          <c:order val="4"/>
          <c:tx>
            <c:strRef>
              <c:f>'DETAILED ANALYSI'!$A$47</c:f>
              <c:strCache>
                <c:ptCount val="1"/>
                <c:pt idx="0">
                  <c:v>Cynthia Rich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ANALYSI'!$B$47</c:f>
              <c:numCache>
                <c:formatCode>General</c:formatCode>
                <c:ptCount val="1"/>
                <c:pt idx="0">
                  <c:v>50.214640522875811</c:v>
                </c:pt>
              </c:numCache>
            </c:numRef>
          </c:val>
          <c:extLst>
            <c:ext xmlns:c16="http://schemas.microsoft.com/office/drawing/2014/chart" uri="{C3380CC4-5D6E-409C-BE32-E72D297353CC}">
              <c16:uniqueId val="{00000004-2CC9-44BA-AED6-96E1599C62E5}"/>
            </c:ext>
          </c:extLst>
        </c:ser>
        <c:ser>
          <c:idx val="5"/>
          <c:order val="5"/>
          <c:tx>
            <c:strRef>
              <c:f>'DETAILED ANALYSI'!$A$48</c:f>
              <c:strCache>
                <c:ptCount val="1"/>
                <c:pt idx="0">
                  <c:v>Tanya Jones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ANALYSI'!$B$48</c:f>
              <c:numCache>
                <c:formatCode>General</c:formatCode>
                <c:ptCount val="1"/>
                <c:pt idx="0">
                  <c:v>47.042602880658443</c:v>
                </c:pt>
              </c:numCache>
            </c:numRef>
          </c:val>
          <c:extLst>
            <c:ext xmlns:c16="http://schemas.microsoft.com/office/drawing/2014/chart" uri="{C3380CC4-5D6E-409C-BE32-E72D297353CC}">
              <c16:uniqueId val="{00000005-2CC9-44BA-AED6-96E1599C62E5}"/>
            </c:ext>
          </c:extLst>
        </c:ser>
        <c:ser>
          <c:idx val="6"/>
          <c:order val="6"/>
          <c:tx>
            <c:strRef>
              <c:f>'DETAILED ANALYSI'!$A$49</c:f>
              <c:strCache>
                <c:ptCount val="1"/>
                <c:pt idx="0">
                  <c:v>Adam Stone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ANALYSI'!$B$49</c:f>
              <c:numCache>
                <c:formatCode>General</c:formatCode>
                <c:ptCount val="1"/>
                <c:pt idx="0">
                  <c:v>46.389930555555551</c:v>
                </c:pt>
              </c:numCache>
            </c:numRef>
          </c:val>
          <c:extLst>
            <c:ext xmlns:c16="http://schemas.microsoft.com/office/drawing/2014/chart" uri="{C3380CC4-5D6E-409C-BE32-E72D297353CC}">
              <c16:uniqueId val="{00000006-2CC9-44BA-AED6-96E1599C62E5}"/>
            </c:ext>
          </c:extLst>
        </c:ser>
        <c:ser>
          <c:idx val="7"/>
          <c:order val="7"/>
          <c:tx>
            <c:strRef>
              <c:f>'DETAILED ANALYSI'!$A$50</c:f>
              <c:strCache>
                <c:ptCount val="1"/>
                <c:pt idx="0">
                  <c:v>Janice Burns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ANALYSI'!$B$50</c:f>
              <c:numCache>
                <c:formatCode>General</c:formatCode>
                <c:ptCount val="1"/>
                <c:pt idx="0">
                  <c:v>35.375320512820508</c:v>
                </c:pt>
              </c:numCache>
            </c:numRef>
          </c:val>
          <c:extLst>
            <c:ext xmlns:c16="http://schemas.microsoft.com/office/drawing/2014/chart" uri="{C3380CC4-5D6E-409C-BE32-E72D297353CC}">
              <c16:uniqueId val="{00000007-2CC9-44BA-AED6-96E1599C62E5}"/>
            </c:ext>
          </c:extLst>
        </c:ser>
        <c:ser>
          <c:idx val="8"/>
          <c:order val="8"/>
          <c:tx>
            <c:strRef>
              <c:f>'DETAILED ANALYSI'!$A$51</c:f>
              <c:strCache>
                <c:ptCount val="1"/>
                <c:pt idx="0">
                  <c:v>Natasha Harris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ANALYSI'!$B$51</c:f>
              <c:numCache>
                <c:formatCode>General</c:formatCode>
                <c:ptCount val="1"/>
                <c:pt idx="0">
                  <c:v>33.453928571428563</c:v>
                </c:pt>
              </c:numCache>
            </c:numRef>
          </c:val>
          <c:extLst>
            <c:ext xmlns:c16="http://schemas.microsoft.com/office/drawing/2014/chart" uri="{C3380CC4-5D6E-409C-BE32-E72D297353CC}">
              <c16:uniqueId val="{00000008-2CC9-44BA-AED6-96E1599C62E5}"/>
            </c:ext>
          </c:extLst>
        </c:ser>
        <c:ser>
          <c:idx val="9"/>
          <c:order val="9"/>
          <c:tx>
            <c:strRef>
              <c:f>'DETAILED ANALYSI'!$A$52</c:f>
              <c:strCache>
                <c:ptCount val="1"/>
                <c:pt idx="0">
                  <c:v>Toni Wiley</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ANALYSI'!$B$52</c:f>
              <c:numCache>
                <c:formatCode>General</c:formatCode>
                <c:ptCount val="1"/>
                <c:pt idx="0">
                  <c:v>27.262321428571425</c:v>
                </c:pt>
              </c:numCache>
            </c:numRef>
          </c:val>
          <c:extLst>
            <c:ext xmlns:c16="http://schemas.microsoft.com/office/drawing/2014/chart" uri="{C3380CC4-5D6E-409C-BE32-E72D297353CC}">
              <c16:uniqueId val="{00000009-2CC9-44BA-AED6-96E1599C62E5}"/>
            </c:ext>
          </c:extLst>
        </c:ser>
        <c:dLbls>
          <c:showLegendKey val="0"/>
          <c:showVal val="0"/>
          <c:showCatName val="0"/>
          <c:showSerName val="0"/>
          <c:showPercent val="0"/>
          <c:showBubbleSize val="0"/>
        </c:dLbls>
        <c:gapWidth val="100"/>
        <c:overlap val="-24"/>
        <c:axId val="545842520"/>
        <c:axId val="545833992"/>
      </c:barChart>
      <c:catAx>
        <c:axId val="545842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833992"/>
        <c:crosses val="autoZero"/>
        <c:auto val="1"/>
        <c:lblAlgn val="ctr"/>
        <c:lblOffset val="100"/>
        <c:noMultiLvlLbl val="0"/>
      </c:catAx>
      <c:valAx>
        <c:axId val="545833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842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ANALYSI!PivotTable11</c:name>
    <c:fmtId val="5"/>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'DETAILED ANALYSI'!$B$30:$B$31</c:f>
              <c:strCache>
                <c:ptCount val="1"/>
                <c:pt idx="0">
                  <c:v>Access Issue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ANALYSI'!$B$32:$B$39</c:f>
              <c:numCache>
                <c:formatCode>General</c:formatCode>
                <c:ptCount val="7"/>
                <c:pt idx="0">
                  <c:v>15</c:v>
                </c:pt>
              </c:numCache>
            </c:numRef>
          </c:val>
          <c:extLst>
            <c:ext xmlns:c16="http://schemas.microsoft.com/office/drawing/2014/chart" uri="{C3380CC4-5D6E-409C-BE32-E72D297353CC}">
              <c16:uniqueId val="{00000000-A904-40A7-973D-71313235321A}"/>
            </c:ext>
          </c:extLst>
        </c:ser>
        <c:ser>
          <c:idx val="1"/>
          <c:order val="1"/>
          <c:tx>
            <c:strRef>
              <c:f>'DETAILED ANALYSI'!$C$30:$C$31</c:f>
              <c:strCache>
                <c:ptCount val="1"/>
                <c:pt idx="0">
                  <c:v>App Crash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ANALYSI'!$C$32:$C$39</c:f>
              <c:numCache>
                <c:formatCode>General</c:formatCode>
                <c:ptCount val="7"/>
                <c:pt idx="6">
                  <c:v>51</c:v>
                </c:pt>
              </c:numCache>
            </c:numRef>
          </c:val>
          <c:extLst>
            <c:ext xmlns:c16="http://schemas.microsoft.com/office/drawing/2014/chart" uri="{C3380CC4-5D6E-409C-BE32-E72D297353CC}">
              <c16:uniqueId val="{00000001-A904-40A7-973D-71313235321A}"/>
            </c:ext>
          </c:extLst>
        </c:ser>
        <c:ser>
          <c:idx val="2"/>
          <c:order val="2"/>
          <c:tx>
            <c:strRef>
              <c:f>'DETAILED ANALYSI'!$D$30:$D$31</c:f>
              <c:strCache>
                <c:ptCount val="1"/>
                <c:pt idx="0">
                  <c:v>Keyboard Issue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ANALYSI'!$D$32:$D$39</c:f>
              <c:numCache>
                <c:formatCode>General</c:formatCode>
                <c:ptCount val="7"/>
                <c:pt idx="2">
                  <c:v>24</c:v>
                </c:pt>
              </c:numCache>
            </c:numRef>
          </c:val>
          <c:extLst>
            <c:ext xmlns:c16="http://schemas.microsoft.com/office/drawing/2014/chart" uri="{C3380CC4-5D6E-409C-BE32-E72D297353CC}">
              <c16:uniqueId val="{00000002-A904-40A7-973D-71313235321A}"/>
            </c:ext>
          </c:extLst>
        </c:ser>
        <c:ser>
          <c:idx val="3"/>
          <c:order val="3"/>
          <c:tx>
            <c:strRef>
              <c:f>'DETAILED ANALYSI'!$E$30:$E$31</c:f>
              <c:strCache>
                <c:ptCount val="1"/>
                <c:pt idx="0">
                  <c:v>Network Issue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ANALYSI'!$E$32:$E$39</c:f>
              <c:numCache>
                <c:formatCode>General</c:formatCode>
                <c:ptCount val="7"/>
                <c:pt idx="3">
                  <c:v>23</c:v>
                </c:pt>
              </c:numCache>
            </c:numRef>
          </c:val>
          <c:extLst>
            <c:ext xmlns:c16="http://schemas.microsoft.com/office/drawing/2014/chart" uri="{C3380CC4-5D6E-409C-BE32-E72D297353CC}">
              <c16:uniqueId val="{00000003-A904-40A7-973D-71313235321A}"/>
            </c:ext>
          </c:extLst>
        </c:ser>
        <c:ser>
          <c:idx val="4"/>
          <c:order val="4"/>
          <c:tx>
            <c:strRef>
              <c:f>'DETAILED ANALYSI'!$F$30:$F$31</c:f>
              <c:strCache>
                <c:ptCount val="1"/>
                <c:pt idx="0">
                  <c:v>Other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ANALYSI'!$F$32:$F$39</c:f>
              <c:numCache>
                <c:formatCode>General</c:formatCode>
                <c:ptCount val="7"/>
                <c:pt idx="1">
                  <c:v>12</c:v>
                </c:pt>
                <c:pt idx="4">
                  <c:v>18</c:v>
                </c:pt>
                <c:pt idx="5">
                  <c:v>7</c:v>
                </c:pt>
              </c:numCache>
            </c:numRef>
          </c:val>
          <c:extLst>
            <c:ext xmlns:c16="http://schemas.microsoft.com/office/drawing/2014/chart" uri="{C3380CC4-5D6E-409C-BE32-E72D297353CC}">
              <c16:uniqueId val="{00000004-A904-40A7-973D-71313235321A}"/>
            </c:ext>
          </c:extLst>
        </c:ser>
        <c:dLbls>
          <c:showLegendKey val="0"/>
          <c:showVal val="0"/>
          <c:showCatName val="0"/>
          <c:showSerName val="0"/>
          <c:showPercent val="0"/>
          <c:showBubbleSize val="0"/>
        </c:dLbls>
        <c:gapWidth val="100"/>
        <c:overlap val="-24"/>
        <c:axId val="545849080"/>
        <c:axId val="545856952"/>
      </c:barChart>
      <c:catAx>
        <c:axId val="545849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856952"/>
        <c:crosses val="autoZero"/>
        <c:auto val="1"/>
        <c:lblAlgn val="ctr"/>
        <c:lblOffset val="100"/>
        <c:noMultiLvlLbl val="0"/>
      </c:catAx>
      <c:valAx>
        <c:axId val="545856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849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ANALYSI!PivotTable15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'DETAILED ANALYSI'!$B$67:$B$68</c:f>
              <c:strCache>
                <c:ptCount val="1"/>
                <c:pt idx="0">
                  <c:v>BEYOND SLA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837-4607-AF92-0A9A917457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37-4607-AF92-0A9A917457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837-4607-AF92-0A9A917457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837-4607-AF92-0A9A917457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'DETAILED ANALYSI'!$A$69:$A$73</c:f>
              <c:strCache>
                <c:ptCount val="4"/>
                <c:pt idx="0">
                  <c:v>06-2025</c:v>
                </c:pt>
                <c:pt idx="1">
                  <c:v>07-2025</c:v>
                </c:pt>
                <c:pt idx="2">
                  <c:v>08-2025</c:v>
                </c:pt>
                <c:pt idx="3">
                  <c:v>09-2025</c:v>
                </c:pt>
              </c:strCache>
            </c:strRef>
          </c:cat>
          <c:val>
            <c:numRef>
              <c:f>'DETAILED ANALYSI'!$B$69:$B$73</c:f>
              <c:numCache>
                <c:formatCode>General</c:formatCode>
                <c:ptCount val="4"/>
                <c:pt idx="0">
                  <c:v>3</c:v>
                </c:pt>
                <c:pt idx="1">
                  <c:v>10</c:v>
                </c:pt>
                <c:pt idx="2">
                  <c:v>13</c:v>
                </c:pt>
                <c:pt idx="3">
                  <c:v>2</c:v>
                </c:pt>
              </c:numCache>
            </c:numRef>
          </c:val>
          <c:extLst>
            <c:ext xmlns:c16="http://schemas.microsoft.com/office/drawing/2014/chart" uri="{C3380CC4-5D6E-409C-BE32-E72D297353CC}">
              <c16:uniqueId val="{00000008-3837-4607-AF92-0A9A9174577B}"/>
            </c:ext>
          </c:extLst>
        </c:ser>
        <c:ser>
          <c:idx val="1"/>
          <c:order val="1"/>
          <c:tx>
            <c:strRef>
              <c:f>'DETAILED ANALYSI'!$C$67:$C$68</c:f>
              <c:strCache>
                <c:ptCount val="1"/>
                <c:pt idx="0">
                  <c:v>WITHIN SLA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'DETAILED ANALYSI'!$A$69:$A$73</c:f>
              <c:strCache>
                <c:ptCount val="4"/>
                <c:pt idx="0">
                  <c:v>06-2025</c:v>
                </c:pt>
                <c:pt idx="1">
                  <c:v>07-2025</c:v>
                </c:pt>
                <c:pt idx="2">
                  <c:v>08-2025</c:v>
                </c:pt>
                <c:pt idx="3">
                  <c:v>09-2025</c:v>
                </c:pt>
              </c:strCache>
            </c:strRef>
          </c:cat>
          <c:val>
            <c:numRef>
              <c:f>'DETAILED ANALYSI'!$C$69:$C$73</c:f>
              <c:numCache>
                <c:formatCode>General</c:formatCode>
                <c:ptCount val="4"/>
                <c:pt idx="0">
                  <c:v>24</c:v>
                </c:pt>
                <c:pt idx="1">
                  <c:v>41</c:v>
                </c:pt>
                <c:pt idx="2">
                  <c:v>32</c:v>
                </c:pt>
                <c:pt idx="3">
                  <c:v>25</c:v>
                </c:pt>
              </c:numCache>
            </c:numRef>
          </c:val>
          <c:extLst>
            <c:ext xmlns:c16="http://schemas.microsoft.com/office/drawing/2014/chart" uri="{C3380CC4-5D6E-409C-BE32-E72D297353CC}">
              <c16:uniqueId val="{00000012-3837-4607-AF92-0A9A917457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 Resolution Time Metrics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'DETAILED ANALYSI'!$B$16</c:f>
              <c:strCache>
                <c:ptCount val="1"/>
                <c:pt idx="0">
                  <c:v>Sum of Critical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ANALYSI'!$A$17:$A$24</c:f>
              <c:strCache>
                <c:ptCount val="7"/>
                <c:pt idx="0">
                  <c:v>Access</c:v>
                </c:pt>
                <c:pt idx="1">
                  <c:v>Billing</c:v>
                </c:pt>
                <c:pt idx="2">
                  <c:v>Hardware</c:v>
                </c:pt>
                <c:pt idx="3">
                  <c:v>Network</c:v>
                </c:pt>
                <c:pt idx="4">
                  <c:v>Other</c:v>
                </c:pt>
                <c:pt idx="5">
                  <c:v>Security</c:v>
                </c:pt>
                <c:pt idx="6">
                  <c:v>Software</c:v>
                </c:pt>
              </c:strCache>
            </c:strRef>
          </c:cat>
          <c:val>
            <c:numRef>
              <c:f>'DETAILED ANALYSI'!$B$17:$B$24</c:f>
              <c:numCache>
                <c:formatCode>0.00</c:formatCode>
                <c:ptCount val="7"/>
                <c:pt idx="0">
                  <c:v>0</c:v>
                </c:pt>
                <c:pt idx="1">
                  <c:v>2.0097222222222224</c:v>
                </c:pt>
                <c:pt idx="2">
                  <c:v>3.2175000000000002</c:v>
                </c:pt>
                <c:pt idx="3">
                  <c:v>0</c:v>
                </c:pt>
                <c:pt idx="4">
                  <c:v>0</c:v>
                </c:pt>
                <c:pt idx="5">
                  <c:v>0</c:v>
                </c:pt>
                <c:pt idx="6">
                  <c:v>1.8023611111111109</c:v>
                </c:pt>
              </c:numCache>
            </c:numRef>
          </c:val>
          <c:extLst>
            <c:ext xmlns:c16="http://schemas.microsoft.com/office/drawing/2014/chart" uri="{C3380CC4-5D6E-409C-BE32-E72D297353CC}">
              <c16:uniqueId val="{00000000-D4CC-4F54-B438-02C699A265DA}"/>
            </c:ext>
          </c:extLst>
        </c:ser>
        <c:ser>
          <c:idx val="1"/>
          <c:order val="1"/>
          <c:tx>
            <c:strRef>
              <c:f>'DETAILED ANALYSI'!$C$16</c:f>
              <c:strCache>
                <c:ptCount val="1"/>
                <c:pt idx="0">
                  <c:v>Sum of High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ANALYSI'!$A$17:$A$24</c:f>
              <c:strCache>
                <c:ptCount val="7"/>
                <c:pt idx="0">
                  <c:v>Access</c:v>
                </c:pt>
                <c:pt idx="1">
                  <c:v>Billing</c:v>
                </c:pt>
                <c:pt idx="2">
                  <c:v>Hardware</c:v>
                </c:pt>
                <c:pt idx="3">
                  <c:v>Network</c:v>
                </c:pt>
                <c:pt idx="4">
                  <c:v>Other</c:v>
                </c:pt>
                <c:pt idx="5">
                  <c:v>Security</c:v>
                </c:pt>
                <c:pt idx="6">
                  <c:v>Software</c:v>
                </c:pt>
              </c:strCache>
            </c:strRef>
          </c:cat>
          <c:val>
            <c:numRef>
              <c:f>'DETAILED ANALYSI'!$C$17:$C$24</c:f>
              <c:numCache>
                <c:formatCode>0.00</c:formatCode>
                <c:ptCount val="7"/>
                <c:pt idx="0">
                  <c:v>8.3354166666666671</c:v>
                </c:pt>
                <c:pt idx="1">
                  <c:v>4.2905555555555557</c:v>
                </c:pt>
                <c:pt idx="2">
                  <c:v>4.7879861111111115</c:v>
                </c:pt>
                <c:pt idx="3">
                  <c:v>8.3625000000000007</c:v>
                </c:pt>
                <c:pt idx="4">
                  <c:v>7.0541666666666671</c:v>
                </c:pt>
                <c:pt idx="5">
                  <c:v>6.9611111111111112</c:v>
                </c:pt>
                <c:pt idx="6">
                  <c:v>5.7482936507936513</c:v>
                </c:pt>
              </c:numCache>
            </c:numRef>
          </c:val>
          <c:extLst>
            <c:ext xmlns:c16="http://schemas.microsoft.com/office/drawing/2014/chart" uri="{C3380CC4-5D6E-409C-BE32-E72D297353CC}">
              <c16:uniqueId val="{00000001-D4CC-4F54-B438-02C699A265DA}"/>
            </c:ext>
          </c:extLst>
        </c:ser>
        <c:ser>
          <c:idx val="2"/>
          <c:order val="2"/>
          <c:tx>
            <c:strRef>
              <c:f>'DETAILED ANALYSI'!$D$16</c:f>
              <c:strCache>
                <c:ptCount val="1"/>
                <c:pt idx="0">
                  <c:v>Sum of 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ANALYSI'!$A$17:$A$24</c:f>
              <c:strCache>
                <c:ptCount val="7"/>
                <c:pt idx="0">
                  <c:v>Access</c:v>
                </c:pt>
                <c:pt idx="1">
                  <c:v>Billing</c:v>
                </c:pt>
                <c:pt idx="2">
                  <c:v>Hardware</c:v>
                </c:pt>
                <c:pt idx="3">
                  <c:v>Network</c:v>
                </c:pt>
                <c:pt idx="4">
                  <c:v>Other</c:v>
                </c:pt>
                <c:pt idx="5">
                  <c:v>Security</c:v>
                </c:pt>
                <c:pt idx="6">
                  <c:v>Software</c:v>
                </c:pt>
              </c:strCache>
            </c:strRef>
          </c:cat>
          <c:val>
            <c:numRef>
              <c:f>'DETAILED ANALYSI'!$D$17:$D$24</c:f>
              <c:numCache>
                <c:formatCode>0.00</c:formatCode>
                <c:ptCount val="7"/>
                <c:pt idx="0">
                  <c:v>85.574212962962974</c:v>
                </c:pt>
                <c:pt idx="1">
                  <c:v>106.44976851851851</c:v>
                </c:pt>
                <c:pt idx="2">
                  <c:v>81.885222222222211</c:v>
                </c:pt>
                <c:pt idx="3">
                  <c:v>108.93666666666665</c:v>
                </c:pt>
                <c:pt idx="4">
                  <c:v>94.590793650793657</c:v>
                </c:pt>
                <c:pt idx="5">
                  <c:v>112.96796296296296</c:v>
                </c:pt>
                <c:pt idx="6">
                  <c:v>126.54246527777781</c:v>
                </c:pt>
              </c:numCache>
            </c:numRef>
          </c:val>
          <c:extLst>
            <c:ext xmlns:c16="http://schemas.microsoft.com/office/drawing/2014/chart" uri="{C3380CC4-5D6E-409C-BE32-E72D297353CC}">
              <c16:uniqueId val="{00000002-D4CC-4F54-B438-02C699A265DA}"/>
            </c:ext>
          </c:extLst>
        </c:ser>
        <c:ser>
          <c:idx val="3"/>
          <c:order val="3"/>
          <c:tx>
            <c:strRef>
              <c:f>'DETAILED ANALYSI'!$E$16</c:f>
              <c:strCache>
                <c:ptCount val="1"/>
                <c:pt idx="0">
                  <c:v>Sum of Medium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ANALYSI'!$A$17:$A$24</c:f>
              <c:strCache>
                <c:ptCount val="7"/>
                <c:pt idx="0">
                  <c:v>Access</c:v>
                </c:pt>
                <c:pt idx="1">
                  <c:v>Billing</c:v>
                </c:pt>
                <c:pt idx="2">
                  <c:v>Hardware</c:v>
                </c:pt>
                <c:pt idx="3">
                  <c:v>Network</c:v>
                </c:pt>
                <c:pt idx="4">
                  <c:v>Other</c:v>
                </c:pt>
                <c:pt idx="5">
                  <c:v>Security</c:v>
                </c:pt>
                <c:pt idx="6">
                  <c:v>Software</c:v>
                </c:pt>
              </c:strCache>
            </c:strRef>
          </c:cat>
          <c:val>
            <c:numRef>
              <c:f>'DETAILED ANALYSI'!$E$17:$E$24</c:f>
              <c:numCache>
                <c:formatCode>0.00</c:formatCode>
                <c:ptCount val="7"/>
                <c:pt idx="0">
                  <c:v>23.802833333333332</c:v>
                </c:pt>
                <c:pt idx="1">
                  <c:v>26.598750000000003</c:v>
                </c:pt>
                <c:pt idx="2">
                  <c:v>20.22854938271605</c:v>
                </c:pt>
                <c:pt idx="3">
                  <c:v>31.660353535353529</c:v>
                </c:pt>
                <c:pt idx="4">
                  <c:v>30.559374999999996</c:v>
                </c:pt>
                <c:pt idx="5">
                  <c:v>0</c:v>
                </c:pt>
                <c:pt idx="6">
                  <c:v>27.704594017094017</c:v>
                </c:pt>
              </c:numCache>
            </c:numRef>
          </c:val>
          <c:extLst>
            <c:ext xmlns:c16="http://schemas.microsoft.com/office/drawing/2014/chart" uri="{C3380CC4-5D6E-409C-BE32-E72D297353CC}">
              <c16:uniqueId val="{00000003-D4CC-4F54-B438-02C699A265DA}"/>
            </c:ext>
          </c:extLst>
        </c:ser>
        <c:dLbls>
          <c:dLblPos val="outEnd"/>
          <c:showLegendKey val="0"/>
          <c:showVal val="0"/>
          <c:showCatName val="0"/>
          <c:showSerName val="0"/>
          <c:showPercent val="0"/>
          <c:showBubbleSize val="0"/>
        </c:dLbls>
        <c:gapWidth val="100"/>
        <c:overlap val="-24"/>
        <c:axId val="437905584"/>
        <c:axId val="437905912"/>
      </c:barChart>
      <c:catAx>
        <c:axId val="437905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05912"/>
        <c:crosses val="autoZero"/>
        <c:auto val="1"/>
        <c:lblAlgn val="ctr"/>
        <c:lblOffset val="100"/>
        <c:noMultiLvlLbl val="0"/>
      </c:catAx>
      <c:valAx>
        <c:axId val="4379059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05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ANALYSI!PivotTable12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plotArea>
      <c:layout/>
      <c:barChart>
        <c:barDir val="bar"/>
        <c:grouping val="clustered"/>
        <c:varyColors val="0"/>
        <c:ser>
          <c:idx val="0"/>
          <c:order val="0"/>
          <c:tx>
            <c:strRef>
              <c:f>'DETAILED ANALYSI'!$B$55:$B$56</c:f>
              <c:strCache>
                <c:ptCount val="1"/>
                <c:pt idx="0">
                  <c:v>BEYOND SLA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ANALYSI'!$A$57:$A$64</c:f>
              <c:strCache>
                <c:ptCount val="7"/>
                <c:pt idx="0">
                  <c:v>Access</c:v>
                </c:pt>
                <c:pt idx="1">
                  <c:v>Billing</c:v>
                </c:pt>
                <c:pt idx="2">
                  <c:v>Hardware</c:v>
                </c:pt>
                <c:pt idx="3">
                  <c:v>Network</c:v>
                </c:pt>
                <c:pt idx="4">
                  <c:v>Other</c:v>
                </c:pt>
                <c:pt idx="5">
                  <c:v>Security</c:v>
                </c:pt>
                <c:pt idx="6">
                  <c:v>Software</c:v>
                </c:pt>
              </c:strCache>
            </c:strRef>
          </c:cat>
          <c:val>
            <c:numRef>
              <c:f>'DETAILED ANALYSI'!$B$57:$B$64</c:f>
              <c:numCache>
                <c:formatCode>General</c:formatCode>
                <c:ptCount val="7"/>
                <c:pt idx="0">
                  <c:v>2</c:v>
                </c:pt>
                <c:pt idx="1">
                  <c:v>3</c:v>
                </c:pt>
                <c:pt idx="2">
                  <c:v>3</c:v>
                </c:pt>
                <c:pt idx="3">
                  <c:v>3</c:v>
                </c:pt>
                <c:pt idx="4">
                  <c:v>2</c:v>
                </c:pt>
                <c:pt idx="5">
                  <c:v>4</c:v>
                </c:pt>
                <c:pt idx="6">
                  <c:v>11</c:v>
                </c:pt>
              </c:numCache>
            </c:numRef>
          </c:val>
          <c:extLst>
            <c:ext xmlns:c16="http://schemas.microsoft.com/office/drawing/2014/chart" uri="{C3380CC4-5D6E-409C-BE32-E72D297353CC}">
              <c16:uniqueId val="{00000000-CC51-488A-9C54-655AD544AB99}"/>
            </c:ext>
          </c:extLst>
        </c:ser>
        <c:ser>
          <c:idx val="1"/>
          <c:order val="1"/>
          <c:tx>
            <c:strRef>
              <c:f>'DETAILED ANALYSI'!$C$55:$C$56</c:f>
              <c:strCache>
                <c:ptCount val="1"/>
                <c:pt idx="0">
                  <c:v>WITHIN SLA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ANALYSI'!$A$57:$A$64</c:f>
              <c:strCache>
                <c:ptCount val="7"/>
                <c:pt idx="0">
                  <c:v>Access</c:v>
                </c:pt>
                <c:pt idx="1">
                  <c:v>Billing</c:v>
                </c:pt>
                <c:pt idx="2">
                  <c:v>Hardware</c:v>
                </c:pt>
                <c:pt idx="3">
                  <c:v>Network</c:v>
                </c:pt>
                <c:pt idx="4">
                  <c:v>Other</c:v>
                </c:pt>
                <c:pt idx="5">
                  <c:v>Security</c:v>
                </c:pt>
                <c:pt idx="6">
                  <c:v>Software</c:v>
                </c:pt>
              </c:strCache>
            </c:strRef>
          </c:cat>
          <c:val>
            <c:numRef>
              <c:f>'DETAILED ANALYSI'!$C$57:$C$64</c:f>
              <c:numCache>
                <c:formatCode>General</c:formatCode>
                <c:ptCount val="7"/>
                <c:pt idx="0">
                  <c:v>13</c:v>
                </c:pt>
                <c:pt idx="1">
                  <c:v>9</c:v>
                </c:pt>
                <c:pt idx="2">
                  <c:v>21</c:v>
                </c:pt>
                <c:pt idx="3">
                  <c:v>20</c:v>
                </c:pt>
                <c:pt idx="4">
                  <c:v>16</c:v>
                </c:pt>
                <c:pt idx="5">
                  <c:v>3</c:v>
                </c:pt>
                <c:pt idx="6">
                  <c:v>40</c:v>
                </c:pt>
              </c:numCache>
            </c:numRef>
          </c:val>
          <c:extLst>
            <c:ext xmlns:c16="http://schemas.microsoft.com/office/drawing/2014/chart" uri="{C3380CC4-5D6E-409C-BE32-E72D297353CC}">
              <c16:uniqueId val="{00000001-CC51-488A-9C54-655AD544AB99}"/>
            </c:ext>
          </c:extLst>
        </c:ser>
        <c:dLbls>
          <c:showLegendKey val="0"/>
          <c:showVal val="0"/>
          <c:showCatName val="0"/>
          <c:showSerName val="0"/>
          <c:showPercent val="0"/>
          <c:showBubbleSize val="0"/>
        </c:dLbls>
        <c:gapWidth val="115"/>
        <c:overlap val="-20"/>
        <c:axId val="562764424"/>
        <c:axId val="562770656"/>
      </c:barChart>
      <c:catAx>
        <c:axId val="562764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770656"/>
        <c:crosses val="autoZero"/>
        <c:auto val="1"/>
        <c:lblAlgn val="ctr"/>
        <c:lblOffset val="100"/>
        <c:noMultiLvlLbl val="0"/>
      </c:catAx>
      <c:valAx>
        <c:axId val="5627706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764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'DETAILED ANALYSI'!$A$43</c:f>
              <c:strCache>
                <c:ptCount val="1"/>
                <c:pt idx="0">
                  <c:v>Amanda White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ANALYSI'!$B$43</c:f>
              <c:numCache>
                <c:formatCode>General</c:formatCode>
                <c:ptCount val="1"/>
                <c:pt idx="0">
                  <c:v>82.225592592592605</c:v>
                </c:pt>
              </c:numCache>
            </c:numRef>
          </c:val>
          <c:extLst>
            <c:ext xmlns:c16="http://schemas.microsoft.com/office/drawing/2014/chart" uri="{C3380CC4-5D6E-409C-BE32-E72D297353CC}">
              <c16:uniqueId val="{00000000-5438-4772-B063-79DDB1390A43}"/>
            </c:ext>
          </c:extLst>
        </c:ser>
        <c:ser>
          <c:idx val="1"/>
          <c:order val="1"/>
          <c:tx>
            <c:strRef>
              <c:f>'DETAILED ANALYSI'!$A$44</c:f>
              <c:strCache>
                <c:ptCount val="1"/>
                <c:pt idx="0">
                  <c:v>Autumn Ryan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ANALYSI'!$B$44</c:f>
              <c:numCache>
                <c:formatCode>General</c:formatCode>
                <c:ptCount val="1"/>
                <c:pt idx="0">
                  <c:v>72.610359477124192</c:v>
                </c:pt>
              </c:numCache>
            </c:numRef>
          </c:val>
          <c:extLst>
            <c:ext xmlns:c16="http://schemas.microsoft.com/office/drawing/2014/chart" uri="{C3380CC4-5D6E-409C-BE32-E72D297353CC}">
              <c16:uniqueId val="{00000001-5438-4772-B063-79DDB1390A43}"/>
            </c:ext>
          </c:extLst>
        </c:ser>
        <c:ser>
          <c:idx val="2"/>
          <c:order val="2"/>
          <c:tx>
            <c:strRef>
              <c:f>'DETAILED ANALYSI'!$A$45</c:f>
              <c:strCache>
                <c:ptCount val="1"/>
                <c:pt idx="0">
                  <c:v>Sheila Ball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ANALYSI'!$B$45</c:f>
              <c:numCache>
                <c:formatCode>General</c:formatCode>
                <c:ptCount val="1"/>
                <c:pt idx="0">
                  <c:v>66.843559027777772</c:v>
                </c:pt>
              </c:numCache>
            </c:numRef>
          </c:val>
          <c:extLst>
            <c:ext xmlns:c16="http://schemas.microsoft.com/office/drawing/2014/chart" uri="{C3380CC4-5D6E-409C-BE32-E72D297353CC}">
              <c16:uniqueId val="{00000002-5438-4772-B063-79DDB1390A43}"/>
            </c:ext>
          </c:extLst>
        </c:ser>
        <c:ser>
          <c:idx val="3"/>
          <c:order val="3"/>
          <c:tx>
            <c:strRef>
              <c:f>'DETAILED ANALYSI'!$A$46</c:f>
              <c:strCache>
                <c:ptCount val="1"/>
                <c:pt idx="0">
                  <c:v>Marvin 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ANALYSI'!$B$46</c:f>
              <c:numCache>
                <c:formatCode>General</c:formatCode>
                <c:ptCount val="1"/>
                <c:pt idx="0">
                  <c:v>64.433263888888888</c:v>
                </c:pt>
              </c:numCache>
            </c:numRef>
          </c:val>
          <c:extLst>
            <c:ext xmlns:c16="http://schemas.microsoft.com/office/drawing/2014/chart" uri="{C3380CC4-5D6E-409C-BE32-E72D297353CC}">
              <c16:uniqueId val="{00000003-5438-4772-B063-79DDB1390A43}"/>
            </c:ext>
          </c:extLst>
        </c:ser>
        <c:ser>
          <c:idx val="4"/>
          <c:order val="4"/>
          <c:tx>
            <c:strRef>
              <c:f>'DETAILED ANALYSI'!$A$47</c:f>
              <c:strCache>
                <c:ptCount val="1"/>
                <c:pt idx="0">
                  <c:v>Cynthia Rich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ANALYSI'!$B$47</c:f>
              <c:numCache>
                <c:formatCode>General</c:formatCode>
                <c:ptCount val="1"/>
                <c:pt idx="0">
                  <c:v>50.214640522875811</c:v>
                </c:pt>
              </c:numCache>
            </c:numRef>
          </c:val>
          <c:extLst>
            <c:ext xmlns:c16="http://schemas.microsoft.com/office/drawing/2014/chart" uri="{C3380CC4-5D6E-409C-BE32-E72D297353CC}">
              <c16:uniqueId val="{00000004-5438-4772-B063-79DDB1390A43}"/>
            </c:ext>
          </c:extLst>
        </c:ser>
        <c:ser>
          <c:idx val="5"/>
          <c:order val="5"/>
          <c:tx>
            <c:strRef>
              <c:f>'DETAILED ANALYSI'!$A$48</c:f>
              <c:strCache>
                <c:ptCount val="1"/>
                <c:pt idx="0">
                  <c:v>Tanya Jones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ANALYSI'!$B$48</c:f>
              <c:numCache>
                <c:formatCode>General</c:formatCode>
                <c:ptCount val="1"/>
                <c:pt idx="0">
                  <c:v>47.042602880658443</c:v>
                </c:pt>
              </c:numCache>
            </c:numRef>
          </c:val>
          <c:extLst>
            <c:ext xmlns:c16="http://schemas.microsoft.com/office/drawing/2014/chart" uri="{C3380CC4-5D6E-409C-BE32-E72D297353CC}">
              <c16:uniqueId val="{00000005-5438-4772-B063-79DDB1390A43}"/>
            </c:ext>
          </c:extLst>
        </c:ser>
        <c:ser>
          <c:idx val="6"/>
          <c:order val="6"/>
          <c:tx>
            <c:strRef>
              <c:f>'DETAILED ANALYSI'!$A$49</c:f>
              <c:strCache>
                <c:ptCount val="1"/>
                <c:pt idx="0">
                  <c:v>Adam Stone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ANALYSI'!$B$49</c:f>
              <c:numCache>
                <c:formatCode>General</c:formatCode>
                <c:ptCount val="1"/>
                <c:pt idx="0">
                  <c:v>46.389930555555551</c:v>
                </c:pt>
              </c:numCache>
            </c:numRef>
          </c:val>
          <c:extLst>
            <c:ext xmlns:c16="http://schemas.microsoft.com/office/drawing/2014/chart" uri="{C3380CC4-5D6E-409C-BE32-E72D297353CC}">
              <c16:uniqueId val="{00000006-5438-4772-B063-79DDB1390A43}"/>
            </c:ext>
          </c:extLst>
        </c:ser>
        <c:ser>
          <c:idx val="7"/>
          <c:order val="7"/>
          <c:tx>
            <c:strRef>
              <c:f>'DETAILED ANALYSI'!$A$50</c:f>
              <c:strCache>
                <c:ptCount val="1"/>
                <c:pt idx="0">
                  <c:v>Janice Burns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ANALYSI'!$B$50</c:f>
              <c:numCache>
                <c:formatCode>General</c:formatCode>
                <c:ptCount val="1"/>
                <c:pt idx="0">
                  <c:v>35.375320512820508</c:v>
                </c:pt>
              </c:numCache>
            </c:numRef>
          </c:val>
          <c:extLst>
            <c:ext xmlns:c16="http://schemas.microsoft.com/office/drawing/2014/chart" uri="{C3380CC4-5D6E-409C-BE32-E72D297353CC}">
              <c16:uniqueId val="{00000007-5438-4772-B063-79DDB1390A43}"/>
            </c:ext>
          </c:extLst>
        </c:ser>
        <c:ser>
          <c:idx val="8"/>
          <c:order val="8"/>
          <c:tx>
            <c:strRef>
              <c:f>'DETAILED ANALYSI'!$A$51</c:f>
              <c:strCache>
                <c:ptCount val="1"/>
                <c:pt idx="0">
                  <c:v>Natasha Harris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ANALYSI'!$B$51</c:f>
              <c:numCache>
                <c:formatCode>General</c:formatCode>
                <c:ptCount val="1"/>
                <c:pt idx="0">
                  <c:v>33.453928571428563</c:v>
                </c:pt>
              </c:numCache>
            </c:numRef>
          </c:val>
          <c:extLst>
            <c:ext xmlns:c16="http://schemas.microsoft.com/office/drawing/2014/chart" uri="{C3380CC4-5D6E-409C-BE32-E72D297353CC}">
              <c16:uniqueId val="{00000008-5438-4772-B063-79DDB1390A43}"/>
            </c:ext>
          </c:extLst>
        </c:ser>
        <c:ser>
          <c:idx val="9"/>
          <c:order val="9"/>
          <c:tx>
            <c:strRef>
              <c:f>'DETAILED ANALYSI'!$A$52</c:f>
              <c:strCache>
                <c:ptCount val="1"/>
                <c:pt idx="0">
                  <c:v>Toni Wiley</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ANALYSI'!$B$42</c:f>
              <c:strCache>
                <c:ptCount val="1"/>
                <c:pt idx="0">
                  <c:v>RESOLUTION TIME</c:v>
                </c:pt>
              </c:strCache>
            </c:strRef>
          </c:cat>
          <c:val>
            <c:numRef>
              <c:f>'DETAILED ANALYSI'!$B$52</c:f>
              <c:numCache>
                <c:formatCode>General</c:formatCode>
                <c:ptCount val="1"/>
                <c:pt idx="0">
                  <c:v>27.262321428571425</c:v>
                </c:pt>
              </c:numCache>
            </c:numRef>
          </c:val>
          <c:extLst>
            <c:ext xmlns:c16="http://schemas.microsoft.com/office/drawing/2014/chart" uri="{C3380CC4-5D6E-409C-BE32-E72D297353CC}">
              <c16:uniqueId val="{00000009-5438-4772-B063-79DDB1390A43}"/>
            </c:ext>
          </c:extLst>
        </c:ser>
        <c:dLbls>
          <c:showLegendKey val="0"/>
          <c:showVal val="0"/>
          <c:showCatName val="0"/>
          <c:showSerName val="0"/>
          <c:showPercent val="0"/>
          <c:showBubbleSize val="0"/>
        </c:dLbls>
        <c:gapWidth val="100"/>
        <c:overlap val="-24"/>
        <c:axId val="545842520"/>
        <c:axId val="545833992"/>
      </c:barChart>
      <c:catAx>
        <c:axId val="545842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833992"/>
        <c:crosses val="autoZero"/>
        <c:auto val="1"/>
        <c:lblAlgn val="ctr"/>
        <c:lblOffset val="100"/>
        <c:noMultiLvlLbl val="0"/>
      </c:catAx>
      <c:valAx>
        <c:axId val="545833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842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ANALYSI!PivotTable11</c:name>
    <c:fmtId val="3"/>
  </c:pivotSource>
  <c:chart>
    <c:autoTitleDeleted val="0"/>
    <c:pivotFmts>
      <c:pivotFmt>
        <c:idx val="0"/>
      </c:pivotFmt>
      <c:pivotFmt>
        <c:idx val="1"/>
      </c:pivotFmt>
      <c:pivotFmt>
        <c:idx val="2"/>
      </c:pivotFmt>
      <c:pivotFmt>
        <c:idx val="3"/>
      </c:pivotFmt>
      <c:pivotFmt>
        <c:idx val="4"/>
      </c:pivotFmt>
    </c:pivotFmts>
    <c:plotArea>
      <c:layout/>
      <c:barChart>
        <c:barDir val="col"/>
        <c:grouping val="clustered"/>
        <c:varyColors val="0"/>
        <c:ser>
          <c:idx val="0"/>
          <c:order val="0"/>
          <c:tx>
            <c:strRef>
              <c:f>'DETAILED ANALYSI'!$B$30:$B$31</c:f>
              <c:strCache>
                <c:ptCount val="1"/>
                <c:pt idx="0">
                  <c:v>Access Issue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ANALYSI'!$B$32:$B$39</c:f>
              <c:numCache>
                <c:formatCode>General</c:formatCode>
                <c:ptCount val="7"/>
                <c:pt idx="0">
                  <c:v>15</c:v>
                </c:pt>
              </c:numCache>
            </c:numRef>
          </c:val>
          <c:extLst>
            <c:ext xmlns:c16="http://schemas.microsoft.com/office/drawing/2014/chart" uri="{C3380CC4-5D6E-409C-BE32-E72D297353CC}">
              <c16:uniqueId val="{00000000-557F-4750-829A-3B4848E38171}"/>
            </c:ext>
          </c:extLst>
        </c:ser>
        <c:ser>
          <c:idx val="1"/>
          <c:order val="1"/>
          <c:tx>
            <c:strRef>
              <c:f>'DETAILED ANALYSI'!$C$30:$C$31</c:f>
              <c:strCache>
                <c:ptCount val="1"/>
                <c:pt idx="0">
                  <c:v>App Crash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ANALYSI'!$C$32:$C$39</c:f>
              <c:numCache>
                <c:formatCode>General</c:formatCode>
                <c:ptCount val="7"/>
                <c:pt idx="6">
                  <c:v>51</c:v>
                </c:pt>
              </c:numCache>
            </c:numRef>
          </c:val>
          <c:extLst>
            <c:ext xmlns:c16="http://schemas.microsoft.com/office/drawing/2014/chart" uri="{C3380CC4-5D6E-409C-BE32-E72D297353CC}">
              <c16:uniqueId val="{00000001-557F-4750-829A-3B4848E38171}"/>
            </c:ext>
          </c:extLst>
        </c:ser>
        <c:ser>
          <c:idx val="2"/>
          <c:order val="2"/>
          <c:tx>
            <c:strRef>
              <c:f>'DETAILED ANALYSI'!$D$30:$D$31</c:f>
              <c:strCache>
                <c:ptCount val="1"/>
                <c:pt idx="0">
                  <c:v>Keyboard Issue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ANALYSI'!$D$32:$D$39</c:f>
              <c:numCache>
                <c:formatCode>General</c:formatCode>
                <c:ptCount val="7"/>
                <c:pt idx="2">
                  <c:v>24</c:v>
                </c:pt>
              </c:numCache>
            </c:numRef>
          </c:val>
          <c:extLst>
            <c:ext xmlns:c16="http://schemas.microsoft.com/office/drawing/2014/chart" uri="{C3380CC4-5D6E-409C-BE32-E72D297353CC}">
              <c16:uniqueId val="{00000002-557F-4750-829A-3B4848E38171}"/>
            </c:ext>
          </c:extLst>
        </c:ser>
        <c:ser>
          <c:idx val="3"/>
          <c:order val="3"/>
          <c:tx>
            <c:strRef>
              <c:f>'DETAILED ANALYSI'!$E$30:$E$31</c:f>
              <c:strCache>
                <c:ptCount val="1"/>
                <c:pt idx="0">
                  <c:v>Network Issue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ANALYSI'!$E$32:$E$39</c:f>
              <c:numCache>
                <c:formatCode>General</c:formatCode>
                <c:ptCount val="7"/>
                <c:pt idx="3">
                  <c:v>23</c:v>
                </c:pt>
              </c:numCache>
            </c:numRef>
          </c:val>
          <c:extLst>
            <c:ext xmlns:c16="http://schemas.microsoft.com/office/drawing/2014/chart" uri="{C3380CC4-5D6E-409C-BE32-E72D297353CC}">
              <c16:uniqueId val="{00000003-557F-4750-829A-3B4848E38171}"/>
            </c:ext>
          </c:extLst>
        </c:ser>
        <c:ser>
          <c:idx val="4"/>
          <c:order val="4"/>
          <c:tx>
            <c:strRef>
              <c:f>'DETAILED ANALYSI'!$F$30:$F$31</c:f>
              <c:strCache>
                <c:ptCount val="1"/>
                <c:pt idx="0">
                  <c:v>Other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ANALYSI'!$A$32:$A$39</c:f>
              <c:strCache>
                <c:ptCount val="7"/>
                <c:pt idx="0">
                  <c:v>Access</c:v>
                </c:pt>
                <c:pt idx="1">
                  <c:v>Billing</c:v>
                </c:pt>
                <c:pt idx="2">
                  <c:v>Hardware</c:v>
                </c:pt>
                <c:pt idx="3">
                  <c:v>Network</c:v>
                </c:pt>
                <c:pt idx="4">
                  <c:v>Other</c:v>
                </c:pt>
                <c:pt idx="5">
                  <c:v>Security</c:v>
                </c:pt>
                <c:pt idx="6">
                  <c:v>Software</c:v>
                </c:pt>
              </c:strCache>
            </c:strRef>
          </c:cat>
          <c:val>
            <c:numRef>
              <c:f>'DETAILED ANALYSI'!$F$32:$F$39</c:f>
              <c:numCache>
                <c:formatCode>General</c:formatCode>
                <c:ptCount val="7"/>
                <c:pt idx="1">
                  <c:v>12</c:v>
                </c:pt>
                <c:pt idx="4">
                  <c:v>18</c:v>
                </c:pt>
                <c:pt idx="5">
                  <c:v>7</c:v>
                </c:pt>
              </c:numCache>
            </c:numRef>
          </c:val>
          <c:extLst>
            <c:ext xmlns:c16="http://schemas.microsoft.com/office/drawing/2014/chart" uri="{C3380CC4-5D6E-409C-BE32-E72D297353CC}">
              <c16:uniqueId val="{00000004-557F-4750-829A-3B4848E38171}"/>
            </c:ext>
          </c:extLst>
        </c:ser>
        <c:dLbls>
          <c:showLegendKey val="0"/>
          <c:showVal val="0"/>
          <c:showCatName val="0"/>
          <c:showSerName val="0"/>
          <c:showPercent val="0"/>
          <c:showBubbleSize val="0"/>
        </c:dLbls>
        <c:gapWidth val="100"/>
        <c:overlap val="-24"/>
        <c:axId val="545849080"/>
        <c:axId val="545856952"/>
      </c:barChart>
      <c:catAx>
        <c:axId val="545849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856952"/>
        <c:crosses val="autoZero"/>
        <c:auto val="1"/>
        <c:lblAlgn val="ctr"/>
        <c:lblOffset val="100"/>
        <c:noMultiLvlLbl val="0"/>
      </c:catAx>
      <c:valAx>
        <c:axId val="545856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849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CHART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'DETAILED ANALYSI'!$B$67:$B$68</c:f>
              <c:strCache>
                <c:ptCount val="1"/>
                <c:pt idx="0">
                  <c:v>BEYOND SLA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elete val="1"/>
          </c:dLbls>
          <c:cat>
            <c:strRef>
              <c:f>'DETAILED ANALYSI'!$A$69:$A$73</c:f>
              <c:strCache>
                <c:ptCount val="4"/>
                <c:pt idx="0">
                  <c:v>06-2025</c:v>
                </c:pt>
                <c:pt idx="1">
                  <c:v>07-2025</c:v>
                </c:pt>
                <c:pt idx="2">
                  <c:v>08-2025</c:v>
                </c:pt>
                <c:pt idx="3">
                  <c:v>09-2025</c:v>
                </c:pt>
              </c:strCache>
            </c:strRef>
          </c:cat>
          <c:val>
            <c:numRef>
              <c:f>'DETAILED ANALYSI'!$B$69:$B$73</c:f>
              <c:numCache>
                <c:formatCode>General</c:formatCode>
                <c:ptCount val="4"/>
                <c:pt idx="0">
                  <c:v>3</c:v>
                </c:pt>
                <c:pt idx="1">
                  <c:v>10</c:v>
                </c:pt>
                <c:pt idx="2">
                  <c:v>13</c:v>
                </c:pt>
                <c:pt idx="3">
                  <c:v>2</c:v>
                </c:pt>
              </c:numCache>
            </c:numRef>
          </c:val>
          <c:extLst>
            <c:ext xmlns:c16="http://schemas.microsoft.com/office/drawing/2014/chart" uri="{C3380CC4-5D6E-409C-BE32-E72D297353CC}">
              <c16:uniqueId val="{00000000-ECDE-4C6A-82FF-4BA594F2E4C4}"/>
            </c:ext>
          </c:extLst>
        </c:ser>
        <c:ser>
          <c:idx val="1"/>
          <c:order val="1"/>
          <c:tx>
            <c:strRef>
              <c:f>'DETAILED ANALYSI'!$C$67:$C$68</c:f>
              <c:strCache>
                <c:ptCount val="1"/>
                <c:pt idx="0">
                  <c:v>WITHIN SLA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'DETAILED ANALYSI'!$A$69:$A$73</c:f>
              <c:strCache>
                <c:ptCount val="4"/>
                <c:pt idx="0">
                  <c:v>06-2025</c:v>
                </c:pt>
                <c:pt idx="1">
                  <c:v>07-2025</c:v>
                </c:pt>
                <c:pt idx="2">
                  <c:v>08-2025</c:v>
                </c:pt>
                <c:pt idx="3">
                  <c:v>09-2025</c:v>
                </c:pt>
              </c:strCache>
            </c:strRef>
          </c:cat>
          <c:val>
            <c:numRef>
              <c:f>'DETAILED ANALYSI'!$C$69:$C$73</c:f>
              <c:numCache>
                <c:formatCode>General</c:formatCode>
                <c:ptCount val="4"/>
                <c:pt idx="0">
                  <c:v>24</c:v>
                </c:pt>
                <c:pt idx="1">
                  <c:v>41</c:v>
                </c:pt>
                <c:pt idx="2">
                  <c:v>32</c:v>
                </c:pt>
                <c:pt idx="3">
                  <c:v>25</c:v>
                </c:pt>
              </c:numCache>
            </c:numRef>
          </c:val>
          <c:extLst>
            <c:ext xmlns:c16="http://schemas.microsoft.com/office/drawing/2014/chart" uri="{C3380CC4-5D6E-409C-BE32-E72D297353CC}">
              <c16:uniqueId val="{00000002-ECDE-4C6A-82FF-4BA594F2E4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TICKET</a:t>
            </a:r>
            <a:r>
              <a:rPr lang="en-IN" baseline="0"/>
              <a:t> VOLUME TRENDS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'DETAILED ANALYSI'!$B$3:$B$4</c:f>
              <c:strCache>
                <c:ptCount val="1"/>
                <c:pt idx="0">
                  <c:v>09-2025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ANALYSI'!$A$5:$A$12</c:f>
              <c:strCache>
                <c:ptCount val="7"/>
                <c:pt idx="0">
                  <c:v>Monday</c:v>
                </c:pt>
                <c:pt idx="1">
                  <c:v>Tuesday</c:v>
                </c:pt>
                <c:pt idx="2">
                  <c:v>Wednesday</c:v>
                </c:pt>
                <c:pt idx="3">
                  <c:v>Thursday</c:v>
                </c:pt>
                <c:pt idx="4">
                  <c:v>Friday</c:v>
                </c:pt>
                <c:pt idx="5">
                  <c:v>Saturday</c:v>
                </c:pt>
                <c:pt idx="6">
                  <c:v>Sunday</c:v>
                </c:pt>
              </c:strCache>
            </c:strRef>
          </c:cat>
          <c:val>
            <c:numRef>
              <c:f>'DETAILED ANALYSI'!$B$5:$B$12</c:f>
              <c:numCache>
                <c:formatCode>General</c:formatCode>
                <c:ptCount val="7"/>
                <c:pt idx="0">
                  <c:v>3</c:v>
                </c:pt>
                <c:pt idx="1">
                  <c:v>4</c:v>
                </c:pt>
                <c:pt idx="2">
                  <c:v>6</c:v>
                </c:pt>
                <c:pt idx="3">
                  <c:v>4</c:v>
                </c:pt>
                <c:pt idx="4">
                  <c:v>2</c:v>
                </c:pt>
                <c:pt idx="5">
                  <c:v>4</c:v>
                </c:pt>
                <c:pt idx="6">
                  <c:v>4</c:v>
                </c:pt>
              </c:numCache>
            </c:numRef>
          </c:val>
          <c:extLst>
            <c:ext xmlns:c16="http://schemas.microsoft.com/office/drawing/2014/chart" uri="{C3380CC4-5D6E-409C-BE32-E72D297353CC}">
              <c16:uniqueId val="{00000000-CDAF-4CAE-8A14-03D86D77841F}"/>
            </c:ext>
          </c:extLst>
        </c:ser>
        <c:dLbls>
          <c:showLegendKey val="0"/>
          <c:showVal val="0"/>
          <c:showCatName val="0"/>
          <c:showSerName val="0"/>
          <c:showPercent val="0"/>
          <c:showBubbleSize val="0"/>
        </c:dLbls>
        <c:gapWidth val="100"/>
        <c:overlap val="-24"/>
        <c:axId val="437906240"/>
        <c:axId val="437912472"/>
      </c:barChart>
      <c:catAx>
        <c:axId val="437906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12472"/>
        <c:crosses val="autoZero"/>
        <c:auto val="1"/>
        <c:lblAlgn val="ctr"/>
        <c:lblOffset val="100"/>
        <c:noMultiLvlLbl val="0"/>
      </c:catAx>
      <c:valAx>
        <c:axId val="437912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06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 Resolution Time Metrics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'DETAILED ANALYSI'!$B$16</c:f>
              <c:strCache>
                <c:ptCount val="1"/>
                <c:pt idx="0">
                  <c:v>Sum of Critical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ANALYSI'!$A$17:$A$24</c:f>
              <c:strCache>
                <c:ptCount val="7"/>
                <c:pt idx="0">
                  <c:v>Access</c:v>
                </c:pt>
                <c:pt idx="1">
                  <c:v>Billing</c:v>
                </c:pt>
                <c:pt idx="2">
                  <c:v>Hardware</c:v>
                </c:pt>
                <c:pt idx="3">
                  <c:v>Network</c:v>
                </c:pt>
                <c:pt idx="4">
                  <c:v>Other</c:v>
                </c:pt>
                <c:pt idx="5">
                  <c:v>Security</c:v>
                </c:pt>
                <c:pt idx="6">
                  <c:v>Software</c:v>
                </c:pt>
              </c:strCache>
            </c:strRef>
          </c:cat>
          <c:val>
            <c:numRef>
              <c:f>'DETAILED ANALYSI'!$B$17:$B$24</c:f>
              <c:numCache>
                <c:formatCode>0.00</c:formatCode>
                <c:ptCount val="7"/>
                <c:pt idx="0">
                  <c:v>0</c:v>
                </c:pt>
                <c:pt idx="1">
                  <c:v>2.0097222222222224</c:v>
                </c:pt>
                <c:pt idx="2">
                  <c:v>3.2175000000000002</c:v>
                </c:pt>
                <c:pt idx="3">
                  <c:v>0</c:v>
                </c:pt>
                <c:pt idx="4">
                  <c:v>0</c:v>
                </c:pt>
                <c:pt idx="5">
                  <c:v>0</c:v>
                </c:pt>
                <c:pt idx="6">
                  <c:v>1.8023611111111109</c:v>
                </c:pt>
              </c:numCache>
            </c:numRef>
          </c:val>
          <c:extLst>
            <c:ext xmlns:c16="http://schemas.microsoft.com/office/drawing/2014/chart" uri="{C3380CC4-5D6E-409C-BE32-E72D297353CC}">
              <c16:uniqueId val="{00000000-E1FA-4DDC-AFA4-808ED85E4F0E}"/>
            </c:ext>
          </c:extLst>
        </c:ser>
        <c:ser>
          <c:idx val="1"/>
          <c:order val="1"/>
          <c:tx>
            <c:strRef>
              <c:f>'DETAILED ANALYSI'!$C$16</c:f>
              <c:strCache>
                <c:ptCount val="1"/>
                <c:pt idx="0">
                  <c:v>Sum of High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ANALYSI'!$A$17:$A$24</c:f>
              <c:strCache>
                <c:ptCount val="7"/>
                <c:pt idx="0">
                  <c:v>Access</c:v>
                </c:pt>
                <c:pt idx="1">
                  <c:v>Billing</c:v>
                </c:pt>
                <c:pt idx="2">
                  <c:v>Hardware</c:v>
                </c:pt>
                <c:pt idx="3">
                  <c:v>Network</c:v>
                </c:pt>
                <c:pt idx="4">
                  <c:v>Other</c:v>
                </c:pt>
                <c:pt idx="5">
                  <c:v>Security</c:v>
                </c:pt>
                <c:pt idx="6">
                  <c:v>Software</c:v>
                </c:pt>
              </c:strCache>
            </c:strRef>
          </c:cat>
          <c:val>
            <c:numRef>
              <c:f>'DETAILED ANALYSI'!$C$17:$C$24</c:f>
              <c:numCache>
                <c:formatCode>0.00</c:formatCode>
                <c:ptCount val="7"/>
                <c:pt idx="0">
                  <c:v>8.3354166666666671</c:v>
                </c:pt>
                <c:pt idx="1">
                  <c:v>4.2905555555555557</c:v>
                </c:pt>
                <c:pt idx="2">
                  <c:v>4.7879861111111115</c:v>
                </c:pt>
                <c:pt idx="3">
                  <c:v>8.3625000000000007</c:v>
                </c:pt>
                <c:pt idx="4">
                  <c:v>7.0541666666666671</c:v>
                </c:pt>
                <c:pt idx="5">
                  <c:v>6.9611111111111112</c:v>
                </c:pt>
                <c:pt idx="6">
                  <c:v>5.7482936507936513</c:v>
                </c:pt>
              </c:numCache>
            </c:numRef>
          </c:val>
          <c:extLst>
            <c:ext xmlns:c16="http://schemas.microsoft.com/office/drawing/2014/chart" uri="{C3380CC4-5D6E-409C-BE32-E72D297353CC}">
              <c16:uniqueId val="{00000001-E1FA-4DDC-AFA4-808ED85E4F0E}"/>
            </c:ext>
          </c:extLst>
        </c:ser>
        <c:ser>
          <c:idx val="2"/>
          <c:order val="2"/>
          <c:tx>
            <c:strRef>
              <c:f>'DETAILED ANALYSI'!$D$16</c:f>
              <c:strCache>
                <c:ptCount val="1"/>
                <c:pt idx="0">
                  <c:v>Sum of 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ANALYSI'!$A$17:$A$24</c:f>
              <c:strCache>
                <c:ptCount val="7"/>
                <c:pt idx="0">
                  <c:v>Access</c:v>
                </c:pt>
                <c:pt idx="1">
                  <c:v>Billing</c:v>
                </c:pt>
                <c:pt idx="2">
                  <c:v>Hardware</c:v>
                </c:pt>
                <c:pt idx="3">
                  <c:v>Network</c:v>
                </c:pt>
                <c:pt idx="4">
                  <c:v>Other</c:v>
                </c:pt>
                <c:pt idx="5">
                  <c:v>Security</c:v>
                </c:pt>
                <c:pt idx="6">
                  <c:v>Software</c:v>
                </c:pt>
              </c:strCache>
            </c:strRef>
          </c:cat>
          <c:val>
            <c:numRef>
              <c:f>'DETAILED ANALYSI'!$D$17:$D$24</c:f>
              <c:numCache>
                <c:formatCode>0.00</c:formatCode>
                <c:ptCount val="7"/>
                <c:pt idx="0">
                  <c:v>85.574212962962974</c:v>
                </c:pt>
                <c:pt idx="1">
                  <c:v>106.44976851851851</c:v>
                </c:pt>
                <c:pt idx="2">
                  <c:v>81.885222222222211</c:v>
                </c:pt>
                <c:pt idx="3">
                  <c:v>108.93666666666665</c:v>
                </c:pt>
                <c:pt idx="4">
                  <c:v>94.590793650793657</c:v>
                </c:pt>
                <c:pt idx="5">
                  <c:v>112.96796296296296</c:v>
                </c:pt>
                <c:pt idx="6">
                  <c:v>126.54246527777781</c:v>
                </c:pt>
              </c:numCache>
            </c:numRef>
          </c:val>
          <c:extLst>
            <c:ext xmlns:c16="http://schemas.microsoft.com/office/drawing/2014/chart" uri="{C3380CC4-5D6E-409C-BE32-E72D297353CC}">
              <c16:uniqueId val="{00000002-E1FA-4DDC-AFA4-808ED85E4F0E}"/>
            </c:ext>
          </c:extLst>
        </c:ser>
        <c:ser>
          <c:idx val="3"/>
          <c:order val="3"/>
          <c:tx>
            <c:strRef>
              <c:f>'DETAILED ANALYSI'!$E$16</c:f>
              <c:strCache>
                <c:ptCount val="1"/>
                <c:pt idx="0">
                  <c:v>Sum of Medium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ANALYSI'!$A$17:$A$24</c:f>
              <c:strCache>
                <c:ptCount val="7"/>
                <c:pt idx="0">
                  <c:v>Access</c:v>
                </c:pt>
                <c:pt idx="1">
                  <c:v>Billing</c:v>
                </c:pt>
                <c:pt idx="2">
                  <c:v>Hardware</c:v>
                </c:pt>
                <c:pt idx="3">
                  <c:v>Network</c:v>
                </c:pt>
                <c:pt idx="4">
                  <c:v>Other</c:v>
                </c:pt>
                <c:pt idx="5">
                  <c:v>Security</c:v>
                </c:pt>
                <c:pt idx="6">
                  <c:v>Software</c:v>
                </c:pt>
              </c:strCache>
            </c:strRef>
          </c:cat>
          <c:val>
            <c:numRef>
              <c:f>'DETAILED ANALYSI'!$E$17:$E$24</c:f>
              <c:numCache>
                <c:formatCode>0.00</c:formatCode>
                <c:ptCount val="7"/>
                <c:pt idx="0">
                  <c:v>23.802833333333332</c:v>
                </c:pt>
                <c:pt idx="1">
                  <c:v>26.598750000000003</c:v>
                </c:pt>
                <c:pt idx="2">
                  <c:v>20.22854938271605</c:v>
                </c:pt>
                <c:pt idx="3">
                  <c:v>31.660353535353529</c:v>
                </c:pt>
                <c:pt idx="4">
                  <c:v>30.559374999999996</c:v>
                </c:pt>
                <c:pt idx="5">
                  <c:v>0</c:v>
                </c:pt>
                <c:pt idx="6">
                  <c:v>27.704594017094017</c:v>
                </c:pt>
              </c:numCache>
            </c:numRef>
          </c:val>
          <c:extLst>
            <c:ext xmlns:c16="http://schemas.microsoft.com/office/drawing/2014/chart" uri="{C3380CC4-5D6E-409C-BE32-E72D297353CC}">
              <c16:uniqueId val="{00000003-E1FA-4DDC-AFA4-808ED85E4F0E}"/>
            </c:ext>
          </c:extLst>
        </c:ser>
        <c:dLbls>
          <c:showLegendKey val="0"/>
          <c:showVal val="0"/>
          <c:showCatName val="0"/>
          <c:showSerName val="0"/>
          <c:showPercent val="0"/>
          <c:showBubbleSize val="0"/>
        </c:dLbls>
        <c:gapWidth val="100"/>
        <c:overlap val="-24"/>
        <c:axId val="437905584"/>
        <c:axId val="437905912"/>
      </c:barChart>
      <c:catAx>
        <c:axId val="437905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05912"/>
        <c:crosses val="autoZero"/>
        <c:auto val="1"/>
        <c:lblAlgn val="ctr"/>
        <c:lblOffset val="100"/>
        <c:noMultiLvlLbl val="0"/>
      </c:catAx>
      <c:valAx>
        <c:axId val="4379059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05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[help_desk_tickets.xlsx]DETAILED ANALYSI!PivotTable12</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'DETAILED ANALYSI'!$B$55:$B$56</c:f>
              <c:strCache>
                <c:ptCount val="1"/>
                <c:pt idx="0">
                  <c:v>BEYOND SLA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ANALYSI'!$A$57:$A$64</c:f>
              <c:strCache>
                <c:ptCount val="7"/>
                <c:pt idx="0">
                  <c:v>Access</c:v>
                </c:pt>
                <c:pt idx="1">
                  <c:v>Billing</c:v>
                </c:pt>
                <c:pt idx="2">
                  <c:v>Hardware</c:v>
                </c:pt>
                <c:pt idx="3">
                  <c:v>Network</c:v>
                </c:pt>
                <c:pt idx="4">
                  <c:v>Other</c:v>
                </c:pt>
                <c:pt idx="5">
                  <c:v>Security</c:v>
                </c:pt>
                <c:pt idx="6">
                  <c:v>Software</c:v>
                </c:pt>
              </c:strCache>
            </c:strRef>
          </c:cat>
          <c:val>
            <c:numRef>
              <c:f>'DETAILED ANALYSI'!$B$57:$B$64</c:f>
              <c:numCache>
                <c:formatCode>General</c:formatCode>
                <c:ptCount val="7"/>
                <c:pt idx="0">
                  <c:v>2</c:v>
                </c:pt>
                <c:pt idx="1">
                  <c:v>3</c:v>
                </c:pt>
                <c:pt idx="2">
                  <c:v>3</c:v>
                </c:pt>
                <c:pt idx="3">
                  <c:v>3</c:v>
                </c:pt>
                <c:pt idx="4">
                  <c:v>2</c:v>
                </c:pt>
                <c:pt idx="5">
                  <c:v>4</c:v>
                </c:pt>
                <c:pt idx="6">
                  <c:v>11</c:v>
                </c:pt>
              </c:numCache>
            </c:numRef>
          </c:val>
          <c:extLst>
            <c:ext xmlns:c16="http://schemas.microsoft.com/office/drawing/2014/chart" uri="{C3380CC4-5D6E-409C-BE32-E72D297353CC}">
              <c16:uniqueId val="{00000000-F759-405D-90AE-061142BDC2AE}"/>
            </c:ext>
          </c:extLst>
        </c:ser>
        <c:ser>
          <c:idx val="1"/>
          <c:order val="1"/>
          <c:tx>
            <c:strRef>
              <c:f>'DETAILED ANALYSI'!$C$55:$C$56</c:f>
              <c:strCache>
                <c:ptCount val="1"/>
                <c:pt idx="0">
                  <c:v>WITHIN SLA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ANALYSI'!$A$57:$A$64</c:f>
              <c:strCache>
                <c:ptCount val="7"/>
                <c:pt idx="0">
                  <c:v>Access</c:v>
                </c:pt>
                <c:pt idx="1">
                  <c:v>Billing</c:v>
                </c:pt>
                <c:pt idx="2">
                  <c:v>Hardware</c:v>
                </c:pt>
                <c:pt idx="3">
                  <c:v>Network</c:v>
                </c:pt>
                <c:pt idx="4">
                  <c:v>Other</c:v>
                </c:pt>
                <c:pt idx="5">
                  <c:v>Security</c:v>
                </c:pt>
                <c:pt idx="6">
                  <c:v>Software</c:v>
                </c:pt>
              </c:strCache>
            </c:strRef>
          </c:cat>
          <c:val>
            <c:numRef>
              <c:f>'DETAILED ANALYSI'!$C$57:$C$64</c:f>
              <c:numCache>
                <c:formatCode>General</c:formatCode>
                <c:ptCount val="7"/>
                <c:pt idx="0">
                  <c:v>13</c:v>
                </c:pt>
                <c:pt idx="1">
                  <c:v>9</c:v>
                </c:pt>
                <c:pt idx="2">
                  <c:v>21</c:v>
                </c:pt>
                <c:pt idx="3">
                  <c:v>20</c:v>
                </c:pt>
                <c:pt idx="4">
                  <c:v>16</c:v>
                </c:pt>
                <c:pt idx="5">
                  <c:v>3</c:v>
                </c:pt>
                <c:pt idx="6">
                  <c:v>40</c:v>
                </c:pt>
              </c:numCache>
            </c:numRef>
          </c:val>
          <c:extLst>
            <c:ext xmlns:c16="http://schemas.microsoft.com/office/drawing/2014/chart" uri="{C3380CC4-5D6E-409C-BE32-E72D297353CC}">
              <c16:uniqueId val="{00000001-F759-405D-90AE-061142BDC2AE}"/>
            </c:ext>
          </c:extLst>
        </c:ser>
        <c:dLbls>
          <c:showLegendKey val="0"/>
          <c:showVal val="0"/>
          <c:showCatName val="0"/>
          <c:showSerName val="0"/>
          <c:showPercent val="0"/>
          <c:showBubbleSize val="0"/>
        </c:dLbls>
        <c:gapWidth val="115"/>
        <c:overlap val="-20"/>
        <c:axId val="562764424"/>
        <c:axId val="562770656"/>
      </c:barChart>
      <c:catAx>
        <c:axId val="562764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770656"/>
        <c:crosses val="autoZero"/>
        <c:auto val="1"/>
        <c:lblAlgn val="ctr"/>
        <c:lblOffset val="100"/>
        <c:noMultiLvlLbl val="0"/>
      </c:catAx>
      <c:valAx>
        <c:axId val="5627706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764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9525</xdr:rowOff>
    </xdr:from>
    <xdr:to>
      <xdr:col>13</xdr:col>
      <xdr:colOff>314325</xdr:colOff>
      <xdr:row>12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352425</xdr:colOff>
      <xdr:row>0</xdr:row>
      <xdr:rowOff>57151</xdr:rowOff>
    </xdr:from>
    <xdr:to>
      <xdr:col>16</xdr:col>
      <xdr:colOff>352425</xdr:colOff>
      <xdr:row>11</xdr:row>
      <xdr:rowOff>161926</xdr:rowOff>
    </xdr:to>
    <mc:AlternateContent xmlns:mc="http://schemas.openxmlformats.org/markup-compatibility/2006">
      <mc:Choice xmlns:a14="http://schemas.microsoft.com/office/drawing/2010/main" Requires="a14">
        <xdr:graphicFrame macro="">
          <xdr:nvGraphicFramePr>
            <xdr:cNvPr id="3" name="SUBMISSION DATE MONTH AND YEAR"/>
            <xdr:cNvGraphicFramePr/>
          </xdr:nvGraphicFramePr>
          <xdr:xfrm>
            <a:off x="0" y="0"/>
            <a:ext cx="0" cy="0"/>
          </xdr:xfrm>
          <a:graphic>
            <a:graphicData uri="http://schemas.microsoft.com/office/drawing/2010/slicer">
              <sle:slicer xmlns:sle="http://schemas.microsoft.com/office/drawing/2010/slicer" name="SUBMISSION DATE MONTH AND YEAR"/>
            </a:graphicData>
          </a:graphic>
        </xdr:graphicFrame>
      </mc:Choice>
      <mc:Fallback>
        <xdr:sp macro="" textlink="">
          <xdr:nvSpPr>
            <xdr:cNvPr id="0" name=""/>
            <xdr:cNvSpPr>
              <a:spLocks noTextEdit="1"/>
            </xdr:cNvSpPr>
          </xdr:nvSpPr>
          <xdr:spPr>
            <a:xfrm>
              <a:off x="12011025" y="57151"/>
              <a:ext cx="18288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76200</xdr:colOff>
      <xdr:row>14</xdr:row>
      <xdr:rowOff>133349</xdr:rowOff>
    </xdr:from>
    <xdr:to>
      <xdr:col>13</xdr:col>
      <xdr:colOff>342900</xdr:colOff>
      <xdr:row>27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381000</xdr:colOff>
      <xdr:row>14</xdr:row>
      <xdr:rowOff>152401</xdr:rowOff>
    </xdr:from>
    <xdr:to>
      <xdr:col>16</xdr:col>
      <xdr:colOff>381000</xdr:colOff>
      <xdr:row>26</xdr:row>
      <xdr:rowOff>142876</xdr:rowOff>
    </xdr:to>
    <mc:AlternateContent xmlns:mc="http://schemas.openxmlformats.org/markup-compatibility/2006">
      <mc:Choice xmlns:a14="http://schemas.microsoft.com/office/drawing/2010/main"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039600" y="2676526"/>
              <a:ext cx="1828800"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214311</xdr:colOff>
      <xdr:row>54</xdr:row>
      <xdr:rowOff>19050</xdr:rowOff>
    </xdr:from>
    <xdr:to>
      <xdr:col>8</xdr:col>
      <xdr:colOff>695324</xdr:colOff>
      <xdr:row>64</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190500</xdr:colOff>
      <xdr:row>41</xdr:row>
      <xdr:rowOff>38100</xdr:rowOff>
    </xdr:from>
    <xdr:to>
      <xdr:col>7</xdr:col>
      <xdr:colOff>257175</xdr:colOff>
      <xdr:row>52</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100012</xdr:colOff>
      <xdr:row>29</xdr:row>
      <xdr:rowOff>0</xdr:rowOff>
    </xdr:from>
    <xdr:to>
      <xdr:col>13</xdr:col>
      <xdr:colOff>404812</xdr:colOff>
      <xdr:row>39</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223837</xdr:colOff>
      <xdr:row>65</xdr:row>
      <xdr:rowOff>0</xdr:rowOff>
    </xdr:from>
    <xdr:to>
      <xdr:col>8</xdr:col>
      <xdr:colOff>209550</xdr:colOff>
      <xdr:row>75</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304800</xdr:colOff>
      <xdr:row>65</xdr:row>
      <xdr:rowOff>28576</xdr:rowOff>
    </xdr:from>
    <xdr:to>
      <xdr:col>9</xdr:col>
      <xdr:colOff>676275</xdr:colOff>
      <xdr:row>75</xdr:row>
      <xdr:rowOff>104776</xdr:rowOff>
    </xdr:to>
    <mc:AlternateContent xmlns:mc="http://schemas.openxmlformats.org/markup-compatibility/2006">
      <mc:Choice xmlns:a14="http://schemas.microsoft.com/office/drawing/2010/main" Requires="a14">
        <xdr:graphicFrame macro="">
          <xdr:nvGraphicFramePr>
            <xdr:cNvPr id="10" name="SLA STATUS"/>
            <xdr:cNvGraphicFramePr/>
          </xdr:nvGraphicFramePr>
          <xdr:xfrm>
            <a:off x="0" y="0"/>
            <a:ext cx="0" cy="0"/>
          </xdr:xfrm>
          <a:graphic>
            <a:graphicData uri="http://schemas.microsoft.com/office/drawing/2010/slicer">
              <sle:slicer xmlns:sle="http://schemas.microsoft.com/office/drawing/2010/slicer" name="SLA STATUS"/>
            </a:graphicData>
          </a:graphic>
        </xdr:graphicFrame>
      </mc:Choice>
      <mc:Fallback>
        <xdr:sp macro="" textlink="">
          <xdr:nvSpPr>
            <xdr:cNvPr id="0" name=""/>
            <xdr:cNvSpPr>
              <a:spLocks noTextEdit="1"/>
            </xdr:cNvSpPr>
          </xdr:nvSpPr>
          <xdr:spPr>
            <a:xfrm>
              <a:off x="8324850" y="12525376"/>
              <a:ext cx="1133475"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0</xdr:row>
      <xdr:rowOff>104775</xdr:rowOff>
    </xdr:from>
    <xdr:to>
      <xdr:col>18</xdr:col>
      <xdr:colOff>176212</xdr:colOff>
      <xdr:row>39</xdr:row>
      <xdr:rowOff>47625</xdr:rowOff>
    </xdr:to>
    <xdr:grpSp>
      <xdr:nvGrpSpPr>
        <xdr:cNvPr id="19" name="Group 18"/>
        <xdr:cNvGrpSpPr/>
      </xdr:nvGrpSpPr>
      <xdr:grpSpPr>
        <a:xfrm>
          <a:off x="257175" y="104775"/>
          <a:ext cx="10891837" cy="7372350"/>
          <a:chOff x="219075" y="361950"/>
          <a:chExt cx="10891837" cy="7372350"/>
        </a:xfrm>
      </xdr:grpSpPr>
      <xdr:graphicFrame macro="">
        <xdr:nvGraphicFramePr>
          <xdr:cNvPr id="2" name="Chart 1"/>
          <xdr:cNvGraphicFramePr>
            <a:graphicFrameLocks/>
          </xdr:cNvGraphicFramePr>
        </xdr:nvGraphicFramePr>
        <xdr:xfrm>
          <a:off x="1657350" y="1171575"/>
          <a:ext cx="4762500" cy="20669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1638300" y="3352800"/>
          <a:ext cx="4781550" cy="230505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graphicFrame macro="">
            <xdr:nvGraphicFramePr>
              <xdr:cNvPr id="4" name="CATEGORY 1"/>
              <xdr:cNvGraphicFramePr/>
            </xdr:nvGraphicFramePr>
            <xdr:xfrm>
              <a:off x="228600" y="2743200"/>
              <a:ext cx="1190625" cy="232410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66700" y="2486025"/>
                <a:ext cx="1190625"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SUBMISSION DATE MONTH AND YEAR 1"/>
              <xdr:cNvGraphicFramePr/>
            </xdr:nvGraphicFramePr>
            <xdr:xfrm>
              <a:off x="238125" y="1171575"/>
              <a:ext cx="1181100" cy="1485900"/>
            </xdr:xfrm>
            <a:graphic>
              <a:graphicData uri="http://schemas.microsoft.com/office/drawing/2010/slicer">
                <sle:slicer xmlns:sle="http://schemas.microsoft.com/office/drawing/2010/slicer" name="SUBMISSION DATE MONTH AND YEAR 1"/>
              </a:graphicData>
            </a:graphic>
          </xdr:graphicFrame>
        </mc:Choice>
        <mc:Fallback>
          <xdr:sp macro="" textlink="">
            <xdr:nvSpPr>
              <xdr:cNvPr id="0" name=""/>
              <xdr:cNvSpPr>
                <a:spLocks noTextEdit="1"/>
              </xdr:cNvSpPr>
            </xdr:nvSpPr>
            <xdr:spPr>
              <a:xfrm>
                <a:off x="276225" y="914400"/>
                <a:ext cx="11811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6" name="Chart 5"/>
          <xdr:cNvGraphicFramePr>
            <a:graphicFrameLocks/>
          </xdr:cNvGraphicFramePr>
        </xdr:nvGraphicFramePr>
        <xdr:xfrm>
          <a:off x="1652586" y="5810250"/>
          <a:ext cx="4100513" cy="19240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xdr:cNvGraphicFramePr>
            <a:graphicFrameLocks/>
          </xdr:cNvGraphicFramePr>
        </xdr:nvGraphicFramePr>
        <xdr:xfrm>
          <a:off x="6524625" y="3362325"/>
          <a:ext cx="4572000" cy="2286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xdr:cNvGraphicFramePr>
            <a:graphicFrameLocks/>
          </xdr:cNvGraphicFramePr>
        </xdr:nvGraphicFramePr>
        <xdr:xfrm>
          <a:off x="6538912" y="1162050"/>
          <a:ext cx="4572000" cy="206692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xdr:cNvGraphicFramePr>
            <a:graphicFrameLocks/>
          </xdr:cNvGraphicFramePr>
        </xdr:nvGraphicFramePr>
        <xdr:xfrm>
          <a:off x="5910262" y="5829300"/>
          <a:ext cx="3605213" cy="1895475"/>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10" name="SLA STATUS 1"/>
              <xdr:cNvGraphicFramePr/>
            </xdr:nvGraphicFramePr>
            <xdr:xfrm>
              <a:off x="219075" y="5143501"/>
              <a:ext cx="1171575" cy="990599"/>
            </xdr:xfrm>
            <a:graphic>
              <a:graphicData uri="http://schemas.microsoft.com/office/drawing/2010/slicer">
                <sle:slicer xmlns:sle="http://schemas.microsoft.com/office/drawing/2010/slicer" name="SLA STATUS 1"/>
              </a:graphicData>
            </a:graphic>
          </xdr:graphicFrame>
        </mc:Choice>
        <mc:Fallback>
          <xdr:sp macro="" textlink="">
            <xdr:nvSpPr>
              <xdr:cNvPr id="0" name=""/>
              <xdr:cNvSpPr>
                <a:spLocks noTextEdit="1"/>
              </xdr:cNvSpPr>
            </xdr:nvSpPr>
            <xdr:spPr>
              <a:xfrm>
                <a:off x="257175" y="4886326"/>
                <a:ext cx="1171575"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 name="Rounded Rectangle 10"/>
          <xdr:cNvSpPr/>
        </xdr:nvSpPr>
        <xdr:spPr>
          <a:xfrm>
            <a:off x="1828800" y="361950"/>
            <a:ext cx="1704976" cy="657225"/>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400" b="1"/>
              <a:t>TOTAL</a:t>
            </a:r>
            <a:r>
              <a:rPr lang="en-IN" sz="1400" b="1" baseline="0"/>
              <a:t> TICKETS</a:t>
            </a:r>
          </a:p>
          <a:p>
            <a:pPr algn="ctr"/>
            <a:r>
              <a:rPr lang="en-IN" sz="1400" b="1" baseline="0"/>
              <a:t>150</a:t>
            </a:r>
            <a:endParaRPr lang="en-IN" sz="1400" b="1"/>
          </a:p>
        </xdr:txBody>
      </xdr:sp>
      <xdr:sp macro="" textlink="">
        <xdr:nvSpPr>
          <xdr:cNvPr id="15" name="Rounded Rectangle 14"/>
          <xdr:cNvSpPr/>
        </xdr:nvSpPr>
        <xdr:spPr>
          <a:xfrm>
            <a:off x="3629025" y="361950"/>
            <a:ext cx="1704976" cy="657225"/>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400" b="1" baseline="0"/>
              <a:t>AVG RESOLUTION </a:t>
            </a:r>
          </a:p>
          <a:p>
            <a:pPr algn="ctr"/>
            <a:r>
              <a:rPr lang="en-IN" sz="1400" b="1" baseline="0"/>
              <a:t>53.17</a:t>
            </a:r>
          </a:p>
        </xdr:txBody>
      </xdr:sp>
      <xdr:sp macro="" textlink="">
        <xdr:nvSpPr>
          <xdr:cNvPr id="16" name="Rounded Rectangle 15"/>
          <xdr:cNvSpPr/>
        </xdr:nvSpPr>
        <xdr:spPr>
          <a:xfrm>
            <a:off x="5419725" y="381000"/>
            <a:ext cx="1524000" cy="657225"/>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400" b="1" baseline="0"/>
              <a:t>WITHIN SLA</a:t>
            </a:r>
          </a:p>
          <a:p>
            <a:pPr algn="ctr"/>
            <a:r>
              <a:rPr lang="en-IN" sz="1400" b="1" baseline="0"/>
              <a:t>122</a:t>
            </a:r>
          </a:p>
        </xdr:txBody>
      </xdr:sp>
      <xdr:sp macro="" textlink="">
        <xdr:nvSpPr>
          <xdr:cNvPr id="17" name="Rounded Rectangle 16"/>
          <xdr:cNvSpPr/>
        </xdr:nvSpPr>
        <xdr:spPr>
          <a:xfrm>
            <a:off x="7038975" y="381000"/>
            <a:ext cx="1524000" cy="657225"/>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400" b="1" baseline="0"/>
              <a:t>BEYOND SLA</a:t>
            </a:r>
          </a:p>
          <a:p>
            <a:pPr algn="ctr"/>
            <a:r>
              <a:rPr lang="en-IN" sz="1400" b="1" baseline="0"/>
              <a:t>28</a:t>
            </a:r>
          </a:p>
        </xdr:txBody>
      </xdr:sp>
      <xdr:sp macro="" textlink="">
        <xdr:nvSpPr>
          <xdr:cNvPr id="18" name="Rounded Rectangle 17"/>
          <xdr:cNvSpPr/>
        </xdr:nvSpPr>
        <xdr:spPr>
          <a:xfrm>
            <a:off x="8677275" y="381000"/>
            <a:ext cx="1524000" cy="657225"/>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200" b="1" baseline="0"/>
              <a:t>DAY OF THE WEEK</a:t>
            </a:r>
          </a:p>
          <a:p>
            <a:pPr algn="ctr"/>
            <a:r>
              <a:rPr lang="en-IN" sz="1200" b="1" baseline="0"/>
              <a:t>SUNDAY</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p" refreshedDate="45921.825189814816" createdVersion="6" refreshedVersion="6" minRefreshableVersion="3" recordCount="150">
  <cacheSource type="worksheet">
    <worksheetSource ref="A1:P151" sheet="DATA AND CALCULATIONS"/>
  </cacheSource>
  <cacheFields count="16">
    <cacheField name="ticket_id" numFmtId="0">
      <sharedItems/>
    </cacheField>
    <cacheField name="submission_date" numFmtId="47">
      <sharedItems containsSemiMixedTypes="0" containsNonDate="0" containsDate="1" containsString="0" minDate="2025-06-18T07:42:24" maxDate="2025-09-15T13:02:57"/>
    </cacheField>
    <cacheField name="submission_date2" numFmtId="47">
      <sharedItems/>
    </cacheField>
    <cacheField name="resolution_date" numFmtId="47">
      <sharedItems containsSemiMixedTypes="0" containsNonDate="0" containsDate="1" containsString="0" minDate="2025-06-19T21:32:31" maxDate="2025-09-17T23:47:19"/>
    </cacheField>
    <cacheField name="resolution_date2" numFmtId="47">
      <sharedItems/>
    </cacheField>
    <cacheField name="SUBMISSION DATE MONTH AND YEAR" numFmtId="1">
      <sharedItems count="4">
        <s v="06-2025"/>
        <s v="09-2025"/>
        <s v="07-2025"/>
        <s v="08-2025"/>
      </sharedItems>
    </cacheField>
    <cacheField name="NAME OF THE DAYS OF THE WEEK" numFmtId="1">
      <sharedItems count="7">
        <s v="Friday"/>
        <s v="Monday"/>
        <s v="Thursday"/>
        <s v="Wednesday"/>
        <s v="Saturday"/>
        <s v="Tuesday"/>
        <s v="Sunday"/>
      </sharedItems>
    </cacheField>
    <cacheField name="RESOLUTION DATE MONTH AND YEAR" numFmtId="1">
      <sharedItems/>
    </cacheField>
    <cacheField name="RESOLUTION TIME" numFmtId="170">
      <sharedItems containsSemiMixedTypes="0" containsNonDate="0" containsDate="1" containsString="0" minDate="1899-12-30T01:32:11" maxDate="1900-01-05T23:35:48"/>
    </cacheField>
    <cacheField name="SLA BREACHED DAYS" numFmtId="1">
      <sharedItems containsSemiMixedTypes="0" containsString="0" containsNumber="1" containsInteger="1" minValue="0" maxValue="7"/>
    </cacheField>
    <cacheField name="category" numFmtId="0">
      <sharedItems count="7">
        <s v="Other"/>
        <s v="Software"/>
        <s v="Hardware"/>
        <s v="Access"/>
        <s v="Network"/>
        <s v="Security"/>
        <s v="Billing"/>
      </sharedItems>
    </cacheField>
    <cacheField name="assigned_analyst" numFmtId="0">
      <sharedItems/>
    </cacheField>
    <cacheField name="description" numFmtId="0">
      <sharedItems/>
    </cacheField>
    <cacheField name="priority" numFmtId="0">
      <sharedItems count="4">
        <s v="High"/>
        <s v="Medium"/>
        <s v="Low"/>
        <s v="Critical"/>
      </sharedItems>
    </cacheField>
    <cacheField name="SLA" numFmtId="0">
      <sharedItems containsSemiMixedTypes="0" containsString="0" containsNumber="1" containsInteger="1" minValue="1" maxValue="4"/>
    </cacheField>
    <cacheField name="SLA STATUS"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921.833472106482" createdVersion="6" refreshedVersion="6" minRefreshableVersion="3" recordCount="7">
  <cacheSource type="worksheet">
    <worksheetSource ref="A25:F25" sheet="DETAILED ANALYSI"/>
  </cacheSource>
  <cacheFields count="6">
    <cacheField name="CATEGORY" numFmtId="0">
      <sharedItems count="7">
        <s v="Access"/>
        <s v="Billing"/>
        <s v="Hardware"/>
        <s v="Network"/>
        <s v="Other"/>
        <s v="Security"/>
        <s v="Software"/>
      </sharedItems>
    </cacheField>
    <cacheField name="Critical" numFmtId="2">
      <sharedItems containsSemiMixedTypes="0" containsString="0" containsNumber="1" minValue="0" maxValue="3.2175000000000002"/>
    </cacheField>
    <cacheField name="High" numFmtId="2">
      <sharedItems containsSemiMixedTypes="0" containsString="0" containsNumber="1" minValue="4.2905555555555557" maxValue="8.3625000000000007"/>
    </cacheField>
    <cacheField name="Low" numFmtId="2">
      <sharedItems containsSemiMixedTypes="0" containsString="0" containsNumber="1" minValue="81.885222222222211" maxValue="126.54246527777781"/>
    </cacheField>
    <cacheField name="Medium" numFmtId="2">
      <sharedItems containsSemiMixedTypes="0" containsString="0" containsNumber="1" minValue="0" maxValue="31.660353535353529"/>
    </cacheField>
    <cacheField name="Grand Total" numFmtId="2">
      <sharedItems containsSemiMixedTypes="0" containsString="0" containsNumber="1" minValue="42.636608796296287" maxValue="97.824126984126963"/>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hp" refreshedDate="45921.84810023148" createdVersion="6" refreshedVersion="6" minRefreshableVersion="3" recordCount="150">
  <cacheSource type="worksheet">
    <worksheetSource ref="A1:Q151" sheet="DATA AND CALCULATIONS"/>
  </cacheSource>
  <cacheFields count="17">
    <cacheField name="ticket_id" numFmtId="0">
      <sharedItems/>
    </cacheField>
    <cacheField name="submission_date" numFmtId="47">
      <sharedItems containsSemiMixedTypes="0" containsNonDate="0" containsDate="1" containsString="0" minDate="2025-06-18T07:42:24" maxDate="2025-09-15T13:02:57"/>
    </cacheField>
    <cacheField name="submission_date2" numFmtId="47">
      <sharedItems/>
    </cacheField>
    <cacheField name="resolution_date" numFmtId="47">
      <sharedItems containsSemiMixedTypes="0" containsNonDate="0" containsDate="1" containsString="0" minDate="2025-06-19T21:32:31" maxDate="2025-09-17T23:47:19"/>
    </cacheField>
    <cacheField name="resolution_date2" numFmtId="47">
      <sharedItems/>
    </cacheField>
    <cacheField name="SUBMISSION DATE MONTH AND YEAR" numFmtId="1">
      <sharedItems count="4">
        <s v="06-2025"/>
        <s v="09-2025"/>
        <s v="07-2025"/>
        <s v="08-2025"/>
      </sharedItems>
    </cacheField>
    <cacheField name="NAME OF THE DAYS OF THE WEEK" numFmtId="1">
      <sharedItems count="7">
        <s v="Friday"/>
        <s v="Monday"/>
        <s v="Thursday"/>
        <s v="Wednesday"/>
        <s v="Saturday"/>
        <s v="Tuesday"/>
        <s v="Sunday"/>
      </sharedItems>
    </cacheField>
    <cacheField name="RESOLUTION DATE MONTH AND YEAR" numFmtId="1">
      <sharedItems/>
    </cacheField>
    <cacheField name="RESOLUTION TIME" numFmtId="170">
      <sharedItems containsSemiMixedTypes="0" containsNonDate="0" containsDate="1" containsString="0" minDate="1899-12-30T01:32:11" maxDate="1900-01-05T23:35:48" count="150">
        <d v="1899-12-30T05:10:25"/>
        <d v="1899-12-31T11:50:07"/>
        <d v="1899-12-31T14:18:34"/>
        <d v="1899-12-30T07:50:45"/>
        <d v="1899-12-30T09:06:58"/>
        <d v="1900-01-04T13:20:02"/>
        <d v="1899-12-31T03:33:33"/>
        <d v="1900-01-03T12:42:51"/>
        <d v="1899-12-30T17:23:14"/>
        <d v="1899-12-31T05:09:04"/>
        <d v="1900-01-05T03:08:29"/>
        <d v="1899-12-30T03:50:14"/>
        <d v="1899-12-30T17:06:54"/>
        <d v="1900-01-03T06:45:50"/>
        <d v="1899-12-30T02:38:34"/>
        <d v="1899-12-30T02:45:50"/>
        <d v="1900-01-03T20:26:48"/>
        <d v="1900-01-01T03:55:05"/>
        <d v="1900-01-02T12:45:21"/>
        <d v="1899-12-31T16:31:24"/>
        <d v="1899-12-31T12:17:02"/>
        <d v="1899-12-31T21:50:15"/>
        <d v="1899-12-30T17:04:28"/>
        <d v="1899-12-31T15:55:52"/>
        <d v="1900-01-03T06:04:58"/>
        <d v="1899-12-31T13:53:09"/>
        <d v="1899-12-30T11:48:01"/>
        <d v="1899-12-31T21:46:09"/>
        <d v="1899-12-31T18:54:21"/>
        <d v="1899-12-31T08:41:44"/>
        <d v="1900-01-05T06:21:07"/>
        <d v="1899-12-30T07:36:21"/>
        <d v="1900-01-04T12:29:59"/>
        <d v="1900-01-04T09:55:44"/>
        <d v="1900-01-05T02:37:13"/>
        <d v="1899-12-31T01:48:44"/>
        <d v="1900-01-02T21:32:23"/>
        <d v="1900-01-05T05:10:43"/>
        <d v="1899-12-30T10:22:52"/>
        <d v="1899-12-30T12:14:12"/>
        <d v="1899-12-31T17:09:48"/>
        <d v="1899-12-31T00:56:09"/>
        <d v="1900-01-05T10:18:03"/>
        <d v="1899-12-30T01:32:11"/>
        <d v="1899-12-30T04:07:51"/>
        <d v="1899-12-30T11:23:03"/>
        <d v="1899-12-31T21:58:53"/>
        <d v="1900-01-03T21:33:38"/>
        <d v="1899-12-30T12:27:11"/>
        <d v="1899-12-31T02:41:27"/>
        <d v="1900-01-03T14:47:12"/>
        <d v="1900-01-05T05:33:23"/>
        <d v="1899-12-30T15:05:56"/>
        <d v="1899-12-30T13:11:51"/>
        <d v="1899-12-30T10:03:04"/>
        <d v="1899-12-31T16:41:00"/>
        <d v="1899-12-31T06:36:21"/>
        <d v="1900-01-05T22:19:23"/>
        <d v="1899-12-31T17:33:46"/>
        <d v="1899-12-31T07:40:16"/>
        <d v="1899-12-31T00:44:12"/>
        <d v="1899-12-31T13:43:51"/>
        <d v="1899-12-30T23:42:03"/>
        <d v="1899-12-30T07:58:28"/>
        <d v="1899-12-30T08:03:43"/>
        <d v="1899-12-30T14:44:20"/>
        <d v="1900-01-04T13:43:30"/>
        <d v="1899-12-31T10:44:41"/>
        <d v="1900-01-02T06:30:09"/>
        <d v="1899-12-31T00:06:32"/>
        <d v="1899-12-30T03:13:03"/>
        <d v="1899-12-30T20:02:59"/>
        <d v="1899-12-31T13:50:07"/>
        <d v="1899-12-30T08:06:36"/>
        <d v="1900-01-05T00:01:50"/>
        <d v="1899-12-30T07:52:44"/>
        <d v="1899-12-30T03:39:49"/>
        <d v="1899-12-30T06:57:40"/>
        <d v="1900-01-01T15:30:39"/>
        <d v="1900-01-02T23:09:51"/>
        <d v="1900-01-05T05:49:03"/>
        <d v="1900-01-03T09:09:53"/>
        <d v="1899-12-31T21:03:51"/>
        <d v="1900-01-01T11:37:03"/>
        <d v="1900-01-03T14:11:39"/>
        <d v="1899-12-30T08:44:36"/>
        <d v="1899-12-31T11:18:32"/>
        <d v="1899-12-30T20:00:39"/>
        <d v="1899-12-31T07:33:19"/>
        <d v="1900-01-05T01:00:46"/>
        <d v="1899-12-30T18:17:43"/>
        <d v="1900-01-05T06:32:18"/>
        <d v="1899-12-31T22:23:27"/>
        <d v="1900-01-02T09:41:09"/>
        <d v="1900-01-03T09:36:33"/>
        <d v="1899-12-31T04:01:51"/>
        <d v="1899-12-31T19:44:35"/>
        <d v="1900-01-05T16:12:40"/>
        <d v="1899-12-30T03:03:42"/>
        <d v="1899-12-30T08:48:41"/>
        <d v="1899-12-30T02:04:06"/>
        <d v="1899-12-31T17:36:19"/>
        <d v="1899-12-31T02:31:23"/>
        <d v="1899-12-30T11:23:42"/>
        <d v="1899-12-30T04:17:26"/>
        <d v="1900-01-01T09:56:18"/>
        <d v="1899-12-31T06:11:35"/>
        <d v="1900-01-01T17:16:59"/>
        <d v="1899-12-30T04:58:44"/>
        <d v="1900-01-05T22:00:22"/>
        <d v="1899-12-30T06:39:27"/>
        <d v="1900-01-05T23:10:17"/>
        <d v="1900-01-03T20:38:45"/>
        <d v="1899-12-30T02:11:47"/>
        <d v="1899-12-30T14:28:13"/>
        <d v="1900-01-03T17:48:31"/>
        <d v="1899-12-31T08:21:02"/>
        <d v="1899-12-31T19:38:43"/>
        <d v="1900-01-05T14:17:34"/>
        <d v="1899-12-30T18:49:43"/>
        <d v="1899-12-30T18:23:01"/>
        <d v="1899-12-30T14:23:13"/>
        <d v="1899-12-30T18:34:31"/>
        <d v="1899-12-31T17:55:02"/>
        <d v="1899-12-30T12:42:34"/>
        <d v="1899-12-30T17:43:24"/>
        <d v="1900-01-02T22:41:59"/>
        <d v="1900-01-03T10:00:13"/>
        <d v="1899-12-30T08:16:29"/>
        <d v="1899-12-31T22:38:46"/>
        <d v="1899-12-31T19:42:54"/>
        <d v="1900-01-02T20:50:37"/>
        <d v="1900-01-02T11:27:32"/>
        <d v="1899-12-30T09:57:59"/>
        <d v="1900-01-05T23:35:48"/>
        <d v="1900-01-03T18:48:58"/>
        <d v="1900-01-02T05:57:06"/>
        <d v="1899-12-31T14:02:16"/>
        <d v="1899-12-30T23:18:24"/>
        <d v="1900-01-04T19:45:50"/>
        <d v="1899-12-30T14:52:39"/>
        <d v="1899-12-30T12:52:07"/>
        <d v="1899-12-31T05:14:00"/>
        <d v="1900-01-02T16:00:06"/>
        <d v="1899-12-30T12:13:46"/>
        <d v="1899-12-30T02:00:35"/>
        <d v="1899-12-30T07:50:57"/>
        <d v="1900-01-02T12:04:27"/>
        <d v="1899-12-31T02:27:58"/>
        <d v="1899-12-31T00:00:46"/>
      </sharedItems>
    </cacheField>
    <cacheField name="SLA BREACHED DAYS" numFmtId="1">
      <sharedItems containsSemiMixedTypes="0" containsString="0" containsNumber="1" containsInteger="1" minValue="0" maxValue="7"/>
    </cacheField>
    <cacheField name="category" numFmtId="0">
      <sharedItems count="7">
        <s v="Other"/>
        <s v="Software"/>
        <s v="Hardware"/>
        <s v="Access"/>
        <s v="Network"/>
        <s v="Security"/>
        <s v="Billing"/>
      </sharedItems>
    </cacheField>
    <cacheField name="assigned_analyst" numFmtId="0">
      <sharedItems count="10">
        <s v="Toni Wiley"/>
        <s v="Tanya Jones"/>
        <s v="Sheila Ball"/>
        <s v="Cynthia Rich"/>
        <s v="Janice Burns"/>
        <s v="Autumn Ryan"/>
        <s v="Amanda White"/>
        <s v="Adam Stone"/>
        <s v="Natasha Harris"/>
        <s v="Marvin West"/>
      </sharedItems>
    </cacheField>
    <cacheField name="description" numFmtId="0">
      <sharedItems/>
    </cacheField>
    <cacheField name="priority" numFmtId="0">
      <sharedItems/>
    </cacheField>
    <cacheField name="SLA" numFmtId="0">
      <sharedItems containsSemiMixedTypes="0" containsString="0" containsNumber="1" containsInteger="1" minValue="1" maxValue="4"/>
    </cacheField>
    <cacheField name="SLA STATUS" numFmtId="0">
      <sharedItems count="2">
        <s v="WITHIN SLA"/>
        <s v="BEYOND SLA"/>
      </sharedItems>
    </cacheField>
    <cacheField name="TOP PROBLEM" numFmtId="0">
      <sharedItems count="5">
        <s v="Other"/>
        <s v="App Crash"/>
        <s v="Keyboard Issue"/>
        <s v="Access Issue"/>
        <s v="Network Issue"/>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50">
  <r>
    <s v="TICKET-1000"/>
    <d v="2025-06-27T22:36:16"/>
    <s v="27-06-2025 22:36:16"/>
    <d v="2025-06-28T03:46:41"/>
    <s v="28-06-2025 03:46:41"/>
    <x v="0"/>
    <x v="0"/>
    <s v="06-2025"/>
    <d v="1899-12-30T05:10:25"/>
    <n v="1"/>
    <x v="0"/>
    <s v="Toni Wiley"/>
    <s v="Dream part subject until full. Brother century suddenly above. Six eight benefit animal move best."/>
    <x v="0"/>
    <n v="1"/>
    <s v="WITHIN SLA"/>
  </r>
  <r>
    <s v="TICKET-1001"/>
    <d v="2025-09-01T19:27:59"/>
    <s v="01-09-2025 19:27:59"/>
    <d v="2025-09-03T07:18:06"/>
    <s v="03-09-2025 07:18:06"/>
    <x v="1"/>
    <x v="1"/>
    <s v="09-2025"/>
    <d v="1899-12-31T11:50:07"/>
    <n v="2"/>
    <x v="1"/>
    <s v="Tanya Jones"/>
    <s v="Application X is crashing every time I open it. Lead how phone also score player later blue."/>
    <x v="1"/>
    <n v="2"/>
    <s v="WITHIN SLA"/>
  </r>
  <r>
    <s v="TICKET-1002"/>
    <d v="2025-09-04T09:32:03"/>
    <s v="04-09-2025 09:32:03"/>
    <d v="2025-09-05T23:50:37"/>
    <s v="05-09-2025 23:50:37"/>
    <x v="1"/>
    <x v="2"/>
    <s v="09-2025"/>
    <d v="1899-12-31T14:18:34"/>
    <n v="1"/>
    <x v="0"/>
    <s v="Sheila Ball"/>
    <s v="Black attack cold would page. Reality she war a chance. Physical hour Mr item red agreement for."/>
    <x v="1"/>
    <n v="2"/>
    <s v="WITHIN SLA"/>
  </r>
  <r>
    <s v="TICKET-1003"/>
    <d v="2025-07-28T17:47:34"/>
    <s v="28-07-2025 17:47:34"/>
    <d v="2025-07-29T01:38:19"/>
    <s v="29-07-2025 01:38:19"/>
    <x v="2"/>
    <x v="1"/>
    <s v="07-2025"/>
    <d v="1899-12-30T07:50:45"/>
    <n v="1"/>
    <x v="2"/>
    <s v="Cynthia Rich"/>
    <s v="My laptop's keyboard isn't working properly, some keys are stuck. Tree culture above effort more national whether."/>
    <x v="0"/>
    <n v="1"/>
    <s v="WITHIN SLA"/>
  </r>
  <r>
    <s v="TICKET-1004"/>
    <d v="2025-09-03T21:46:09"/>
    <s v="03-09-2025 21:46:09"/>
    <d v="2025-09-04T06:53:07"/>
    <s v="04-09-2025 06:53:07"/>
    <x v="1"/>
    <x v="3"/>
    <s v="09-2025"/>
    <d v="1899-12-30T09:06:58"/>
    <n v="1"/>
    <x v="1"/>
    <s v="Janice Burns"/>
    <s v="Application X is crashing every time I open it. Order wrong fight foreign bad house pick."/>
    <x v="0"/>
    <n v="1"/>
    <s v="WITHIN SLA"/>
  </r>
  <r>
    <s v="TICKET-1005"/>
    <d v="2025-08-04T20:32:40"/>
    <s v="04-08-2025 20:32:40"/>
    <d v="2025-08-10T09:52:42"/>
    <s v="10-08-2025 09:52:42"/>
    <x v="3"/>
    <x v="1"/>
    <s v="08-2025"/>
    <d v="1900-01-04T13:20:02"/>
    <n v="6"/>
    <x v="1"/>
    <s v="Sheila Ball"/>
    <s v="Application X is crashing every time I open it. Sport should network realize relate very voice."/>
    <x v="2"/>
    <n v="4"/>
    <s v="BEYOND SLA"/>
  </r>
  <r>
    <s v="TICKET-1006"/>
    <d v="2025-08-22T10:38:16"/>
    <s v="22-08-2025 10:38:16"/>
    <d v="2025-08-23T14:11:49"/>
    <s v="23-08-2025 14:11:49"/>
    <x v="3"/>
    <x v="0"/>
    <s v="08-2025"/>
    <d v="1899-12-31T03:33:33"/>
    <n v="1"/>
    <x v="3"/>
    <s v="Autumn Ryan"/>
    <s v="I'm locked out of my account and can't reset my password. If rather year suffer wrong."/>
    <x v="2"/>
    <n v="4"/>
    <s v="WITHIN SLA"/>
  </r>
  <r>
    <s v="TICKET-1007"/>
    <d v="2025-07-05T07:43:28"/>
    <s v="05-07-2025 07:43:28"/>
    <d v="2025-07-09T20:26:19"/>
    <s v="09-07-2025 20:26:19"/>
    <x v="2"/>
    <x v="4"/>
    <s v="07-2025"/>
    <d v="1900-01-03T12:42:51"/>
    <n v="4"/>
    <x v="1"/>
    <s v="Amanda White"/>
    <s v="Application X is crashing every time I open it. Here bill leg region training. Grow new may."/>
    <x v="2"/>
    <n v="4"/>
    <s v="WITHIN SLA"/>
  </r>
  <r>
    <s v="TICKET-1008"/>
    <d v="2025-07-07T16:41:14"/>
    <s v="07-07-2025 16:41:14"/>
    <d v="2025-07-08T10:04:28"/>
    <s v="08-07-2025 10:04:28"/>
    <x v="2"/>
    <x v="1"/>
    <s v="07-2025"/>
    <d v="1899-12-30T17:23:14"/>
    <n v="1"/>
    <x v="2"/>
    <s v="Amanda White"/>
    <s v="My laptop's keyboard isn't working properly, some keys are stuck. Common maintain theory involve ok detail."/>
    <x v="1"/>
    <n v="2"/>
    <s v="WITHIN SLA"/>
  </r>
  <r>
    <s v="TICKET-1009"/>
    <d v="2025-09-10T14:49:33"/>
    <s v="10-09-2025 14:49:33"/>
    <d v="2025-09-11T19:58:37"/>
    <s v="11-09-2025 19:58:37"/>
    <x v="1"/>
    <x v="3"/>
    <s v="09-2025"/>
    <d v="1899-12-31T05:09:04"/>
    <n v="1"/>
    <x v="1"/>
    <s v="Sheila Ball"/>
    <s v="Application X is crashing every time I open it. Responsibility again recently traditional word."/>
    <x v="1"/>
    <n v="2"/>
    <s v="WITHIN SLA"/>
  </r>
  <r>
    <s v="TICKET-1010"/>
    <d v="2025-08-27T13:20:02"/>
    <s v="27-08-2025 13:20:02"/>
    <d v="2025-09-02T16:28:31"/>
    <s v="02-09-2025 16:28:31"/>
    <x v="3"/>
    <x v="3"/>
    <s v="09-2025"/>
    <d v="1900-01-05T03:08:29"/>
    <n v="6"/>
    <x v="1"/>
    <s v="Adam Stone"/>
    <s v="Application X is crashing every time I open it. Structure this woman born."/>
    <x v="2"/>
    <n v="4"/>
    <s v="BEYOND SLA"/>
  </r>
  <r>
    <s v="TICKET-1011"/>
    <d v="2025-06-24T01:56:19"/>
    <s v="24-06-2025 01:56:19"/>
    <d v="2025-06-24T05:46:33"/>
    <s v="24-06-2025 05:46:33"/>
    <x v="0"/>
    <x v="5"/>
    <s v="06-2025"/>
    <d v="1899-12-30T03:50:14"/>
    <n v="0"/>
    <x v="4"/>
    <s v="Natasha Harris"/>
    <s v="Can't connect to the Wi-Fi. It's showing 'No internet access'. Maintain without college strong few not week."/>
    <x v="0"/>
    <n v="1"/>
    <s v="WITHIN SLA"/>
  </r>
  <r>
    <s v="TICKET-1012"/>
    <d v="2025-06-28T09:51:47"/>
    <s v="28-06-2025 09:51:47"/>
    <d v="2025-06-29T02:58:41"/>
    <s v="29-06-2025 02:58:41"/>
    <x v="0"/>
    <x v="4"/>
    <s v="06-2025"/>
    <d v="1899-12-30T17:06:54"/>
    <n v="1"/>
    <x v="4"/>
    <s v="Toni Wiley"/>
    <s v="Can't connect to the Wi-Fi. It's showing 'No internet access'. Official human task door century energy Mr."/>
    <x v="1"/>
    <n v="2"/>
    <s v="WITHIN SLA"/>
  </r>
  <r>
    <s v="TICKET-1013"/>
    <d v="2025-07-22T09:08:54"/>
    <s v="22-07-2025 09:08:54"/>
    <d v="2025-07-26T15:54:44"/>
    <s v="26-07-2025 15:54:44"/>
    <x v="2"/>
    <x v="5"/>
    <s v="07-2025"/>
    <d v="1900-01-03T06:45:50"/>
    <n v="4"/>
    <x v="1"/>
    <s v="Amanda White"/>
    <s v="Application X is crashing every time I open it. Spring operation performance glass choice kind."/>
    <x v="2"/>
    <n v="4"/>
    <s v="WITHIN SLA"/>
  </r>
  <r>
    <s v="TICKET-1014"/>
    <d v="2025-07-09T22:32:58"/>
    <s v="09-07-2025 22:32:58"/>
    <d v="2025-07-10T01:11:32"/>
    <s v="10-07-2025 01:11:32"/>
    <x v="2"/>
    <x v="3"/>
    <s v="07-2025"/>
    <d v="1899-12-30T02:38:34"/>
    <n v="1"/>
    <x v="1"/>
    <s v="Tanya Jones"/>
    <s v="Application X is crashing every time I open it. Summer yard maintain fire ask eight."/>
    <x v="0"/>
    <n v="1"/>
    <s v="WITHIN SLA"/>
  </r>
  <r>
    <s v="TICKET-1015"/>
    <d v="2025-07-23T22:34:11"/>
    <s v="23-07-2025 22:34:11"/>
    <d v="2025-07-24T01:20:01"/>
    <s v="24-07-2025 01:20:01"/>
    <x v="2"/>
    <x v="3"/>
    <s v="07-2025"/>
    <d v="1899-12-30T02:45:50"/>
    <n v="1"/>
    <x v="1"/>
    <s v="Marvin West"/>
    <s v="Application X is crashing every time I open it. Least check between event. Can brother two form."/>
    <x v="0"/>
    <n v="1"/>
    <s v="WITHIN SLA"/>
  </r>
  <r>
    <s v="TICKET-1016"/>
    <d v="2025-08-06T11:52:05"/>
    <s v="06-08-2025 11:52:05"/>
    <d v="2025-08-11T08:18:53"/>
    <s v="11-08-2025 08:18:53"/>
    <x v="3"/>
    <x v="3"/>
    <s v="08-2025"/>
    <d v="1900-01-03T20:26:48"/>
    <n v="5"/>
    <x v="1"/>
    <s v="Amanda White"/>
    <s v="Application X is crashing every time I open it. Resource in affect charge customer accept dream."/>
    <x v="2"/>
    <n v="4"/>
    <s v="BEYOND SLA"/>
  </r>
  <r>
    <s v="TICKET-1017"/>
    <d v="2025-06-30T16:42:14"/>
    <s v="30-06-2025 16:42:14"/>
    <d v="2025-07-02T20:37:19"/>
    <s v="02-07-2025 20:37:19"/>
    <x v="0"/>
    <x v="1"/>
    <s v="07-2025"/>
    <d v="1900-01-01T03:55:05"/>
    <n v="2"/>
    <x v="5"/>
    <s v="Toni Wiley"/>
    <s v="Thought national word picture each deep."/>
    <x v="2"/>
    <n v="4"/>
    <s v="WITHIN SLA"/>
  </r>
  <r>
    <s v="TICKET-1018"/>
    <d v="2025-06-30T23:03:04"/>
    <s v="30-06-2025 23:03:04"/>
    <d v="2025-07-04T11:48:25"/>
    <s v="04-07-2025 11:48:25"/>
    <x v="0"/>
    <x v="1"/>
    <s v="07-2025"/>
    <d v="1900-01-02T12:45:21"/>
    <n v="4"/>
    <x v="4"/>
    <s v="Cynthia Rich"/>
    <s v="Can't connect to the Wi-Fi. It's showing 'No internet access'. Card series research else cup though artist."/>
    <x v="2"/>
    <n v="4"/>
    <s v="WITHIN SLA"/>
  </r>
  <r>
    <s v="TICKET-1019"/>
    <d v="2025-07-03T07:27:15"/>
    <s v="03-07-2025 07:27:15"/>
    <d v="2025-07-04T23:58:39"/>
    <s v="04-07-2025 23:58:39"/>
    <x v="2"/>
    <x v="2"/>
    <s v="07-2025"/>
    <d v="1899-12-31T16:31:24"/>
    <n v="1"/>
    <x v="2"/>
    <s v="Cynthia Rich"/>
    <s v="My laptop's keyboard isn't working properly, some keys are stuck. Young up grow after offer east region would."/>
    <x v="1"/>
    <n v="2"/>
    <s v="WITHIN SLA"/>
  </r>
  <r>
    <s v="TICKET-1020"/>
    <d v="2025-06-23T22:49:38"/>
    <s v="23-06-2025 22:49:38"/>
    <d v="2025-06-25T11:06:40"/>
    <s v="25-06-2025 11:06:40"/>
    <x v="0"/>
    <x v="1"/>
    <s v="06-2025"/>
    <d v="1899-12-31T12:17:02"/>
    <n v="2"/>
    <x v="1"/>
    <s v="Tanya Jones"/>
    <s v="Application X is crashing every time I open it. Nice then management."/>
    <x v="1"/>
    <n v="2"/>
    <s v="WITHIN SLA"/>
  </r>
  <r>
    <s v="TICKET-1021"/>
    <d v="2025-07-08T11:34:57"/>
    <s v="08-07-2025 11:34:57"/>
    <d v="2025-07-10T09:25:12"/>
    <s v="10-07-2025 09:25:12"/>
    <x v="2"/>
    <x v="5"/>
    <s v="07-2025"/>
    <d v="1899-12-31T21:50:15"/>
    <n v="2"/>
    <x v="1"/>
    <s v="Toni Wiley"/>
    <s v="Application X is crashing every time I open it. Water act involve follow hot."/>
    <x v="1"/>
    <n v="2"/>
    <s v="WITHIN SLA"/>
  </r>
  <r>
    <s v="TICKET-1022"/>
    <d v="2025-06-22T23:29:46"/>
    <s v="22-06-2025 23:29:46"/>
    <d v="2025-06-23T16:34:14"/>
    <s v="23-06-2025 16:34:14"/>
    <x v="0"/>
    <x v="6"/>
    <s v="06-2025"/>
    <d v="1899-12-30T17:04:28"/>
    <n v="1"/>
    <x v="1"/>
    <s v="Adam Stone"/>
    <s v="Application X is crashing every time I open it. Another such apply table let."/>
    <x v="1"/>
    <n v="2"/>
    <s v="WITHIN SLA"/>
  </r>
  <r>
    <s v="TICKET-1023"/>
    <d v="2025-08-29T12:27:53"/>
    <s v="29-08-2025 12:27:53"/>
    <d v="2025-08-31T04:23:45"/>
    <s v="31-08-2025 04:23:45"/>
    <x v="3"/>
    <x v="0"/>
    <s v="08-2025"/>
    <d v="1899-12-31T15:55:52"/>
    <n v="2"/>
    <x v="1"/>
    <s v="Janice Burns"/>
    <s v="Application X is crashing every time I open it. Senior per draw day mention sea quickly."/>
    <x v="1"/>
    <n v="2"/>
    <s v="WITHIN SLA"/>
  </r>
  <r>
    <s v="TICKET-1024"/>
    <d v="2025-07-12T03:37:37"/>
    <s v="12-07-2025 03:37:37"/>
    <d v="2025-07-16T09:42:35"/>
    <s v="16-07-2025 09:42:35"/>
    <x v="2"/>
    <x v="4"/>
    <s v="07-2025"/>
    <d v="1900-01-03T06:04:58"/>
    <n v="4"/>
    <x v="4"/>
    <s v="Cynthia Rich"/>
    <s v="Can't connect to the Wi-Fi. It's showing 'No internet access'. Race Republican expect east might collection."/>
    <x v="2"/>
    <n v="4"/>
    <s v="WITHIN SLA"/>
  </r>
  <r>
    <s v="TICKET-1025"/>
    <d v="2025-07-13T05:42:50"/>
    <s v="13-07-2025 05:42:50"/>
    <d v="2025-07-14T19:35:59"/>
    <s v="14-07-2025 19:35:59"/>
    <x v="2"/>
    <x v="6"/>
    <s v="07-2025"/>
    <d v="1899-12-31T13:53:09"/>
    <n v="1"/>
    <x v="1"/>
    <s v="Tanya Jones"/>
    <s v="Application X is crashing every time I open it. Total maintain service writer."/>
    <x v="1"/>
    <n v="2"/>
    <s v="WITHIN SLA"/>
  </r>
  <r>
    <s v="TICKET-1026"/>
    <d v="2025-06-24T00:26:51"/>
    <s v="24-06-2025 00:26:51"/>
    <d v="2025-06-24T12:14:52"/>
    <s v="24-06-2025 12:14:52"/>
    <x v="0"/>
    <x v="5"/>
    <s v="06-2025"/>
    <d v="1899-12-30T11:48:01"/>
    <n v="0"/>
    <x v="4"/>
    <s v="Janice Burns"/>
    <s v="Can't connect to the Wi-Fi. It's showing 'No internet access'. Individual herself decide generation."/>
    <x v="0"/>
    <n v="1"/>
    <s v="WITHIN SLA"/>
  </r>
  <r>
    <s v="TICKET-1027"/>
    <d v="2025-07-03T19:29:05"/>
    <s v="03-07-2025 19:29:05"/>
    <d v="2025-07-05T17:15:14"/>
    <s v="05-07-2025 17:15:14"/>
    <x v="2"/>
    <x v="2"/>
    <s v="07-2025"/>
    <d v="1899-12-31T21:46:09"/>
    <n v="2"/>
    <x v="6"/>
    <s v="Tanya Jones"/>
    <s v="Yourself floor foot character choose. Brother prepare but film key name."/>
    <x v="1"/>
    <n v="2"/>
    <s v="WITHIN SLA"/>
  </r>
  <r>
    <s v="TICKET-1028"/>
    <d v="2025-09-15T13:02:57"/>
    <s v="15-09-2025 13:02:57"/>
    <d v="2025-09-17T07:57:18"/>
    <s v="17-09-2025 07:57:18"/>
    <x v="1"/>
    <x v="1"/>
    <s v="09-2025"/>
    <d v="1899-12-31T18:54:21"/>
    <n v="2"/>
    <x v="0"/>
    <s v="Toni Wiley"/>
    <s v="Successful radio play network yet. Fill director direction ready white."/>
    <x v="2"/>
    <n v="4"/>
    <s v="WITHIN SLA"/>
  </r>
  <r>
    <s v="TICKET-1029"/>
    <d v="2025-08-27T21:57:13"/>
    <s v="27-08-2025 21:57:13"/>
    <d v="2025-08-29T06:38:57"/>
    <s v="29-08-2025 06:38:57"/>
    <x v="3"/>
    <x v="3"/>
    <s v="08-2025"/>
    <d v="1899-12-31T08:41:44"/>
    <n v="2"/>
    <x v="1"/>
    <s v="Sheila Ball"/>
    <s v="Application X is crashing every time I open it. Southern beat general first much hotel agency."/>
    <x v="1"/>
    <n v="2"/>
    <s v="WITHIN SLA"/>
  </r>
  <r>
    <s v="TICKET-1030"/>
    <d v="2025-08-30T20:17:04"/>
    <s v="30-08-2025 20:17:04"/>
    <d v="2025-09-06T02:38:11"/>
    <s v="06-09-2025 02:38:11"/>
    <x v="3"/>
    <x v="4"/>
    <s v="09-2025"/>
    <d v="1900-01-05T06:21:07"/>
    <n v="7"/>
    <x v="4"/>
    <s v="Sheila Ball"/>
    <s v="Can't connect to the Wi-Fi. It's showing 'No internet access'. Cup government by life reduce each customer."/>
    <x v="2"/>
    <n v="4"/>
    <s v="BEYOND SLA"/>
  </r>
  <r>
    <s v="TICKET-1031"/>
    <d v="2025-08-24T23:58:58"/>
    <s v="24-08-2025 23:58:58"/>
    <d v="2025-08-25T07:35:19"/>
    <s v="25-08-2025 07:35:19"/>
    <x v="3"/>
    <x v="6"/>
    <s v="08-2025"/>
    <d v="1899-12-30T07:36:21"/>
    <n v="1"/>
    <x v="1"/>
    <s v="Tanya Jones"/>
    <s v="Application X is crashing every time I open it. Market growth film."/>
    <x v="0"/>
    <n v="1"/>
    <s v="WITHIN SLA"/>
  </r>
  <r>
    <s v="TICKET-1032"/>
    <d v="2025-07-11T18:10:39"/>
    <s v="11-07-2025 18:10:39"/>
    <d v="2025-07-17T06:40:38"/>
    <s v="17-07-2025 06:40:38"/>
    <x v="2"/>
    <x v="0"/>
    <s v="07-2025"/>
    <d v="1900-01-04T12:29:59"/>
    <n v="6"/>
    <x v="4"/>
    <s v="Amanda White"/>
    <s v="Can't connect to the Wi-Fi. It's showing 'No internet access'. Could north state feel others participant."/>
    <x v="2"/>
    <n v="4"/>
    <s v="BEYOND SLA"/>
  </r>
  <r>
    <s v="TICKET-1033"/>
    <d v="2025-09-04T19:33:03"/>
    <s v="04-09-2025 19:33:03"/>
    <d v="2025-09-10T05:28:47"/>
    <s v="10-09-2025 05:28:47"/>
    <x v="1"/>
    <x v="2"/>
    <s v="09-2025"/>
    <d v="1900-01-04T09:55:44"/>
    <n v="6"/>
    <x v="6"/>
    <s v="Autumn Ryan"/>
    <s v="Follow chair add finally these plan staff. Across shoulder school free."/>
    <x v="2"/>
    <n v="4"/>
    <s v="BEYOND SLA"/>
  </r>
  <r>
    <s v="TICKET-1034"/>
    <d v="2025-08-24T17:06:08"/>
    <s v="24-08-2025 17:06:08"/>
    <d v="2025-08-30T19:43:21"/>
    <s v="30-08-2025 19:43:21"/>
    <x v="3"/>
    <x v="6"/>
    <s v="08-2025"/>
    <d v="1900-01-05T02:37:13"/>
    <n v="6"/>
    <x v="1"/>
    <s v="Janice Burns"/>
    <s v="Application X is crashing every time I open it. Bag half join treat water by affect."/>
    <x v="2"/>
    <n v="4"/>
    <s v="BEYOND SLA"/>
  </r>
  <r>
    <s v="TICKET-1035"/>
    <d v="2025-06-30T17:48:03"/>
    <s v="30-06-2025 17:48:03"/>
    <d v="2025-07-01T19:36:47"/>
    <s v="01-07-2025 19:36:47"/>
    <x v="0"/>
    <x v="1"/>
    <s v="07-2025"/>
    <d v="1899-12-31T01:48:44"/>
    <n v="1"/>
    <x v="2"/>
    <s v="Tanya Jones"/>
    <s v="My laptop's keyboard isn't working properly, some keys are stuck. Science bad news pressure anything probably save."/>
    <x v="2"/>
    <n v="4"/>
    <s v="WITHIN SLA"/>
  </r>
  <r>
    <s v="TICKET-1036"/>
    <d v="2025-09-09T08:46:26"/>
    <s v="09-09-2025 08:46:26"/>
    <d v="2025-09-13T06:18:49"/>
    <s v="13-09-2025 06:18:49"/>
    <x v="1"/>
    <x v="5"/>
    <s v="09-2025"/>
    <d v="1900-01-02T21:32:23"/>
    <n v="4"/>
    <x v="1"/>
    <s v="Natasha Harris"/>
    <s v="Application X is crashing every time I open it. Fund project find law identify close worker."/>
    <x v="2"/>
    <n v="4"/>
    <s v="WITHIN SLA"/>
  </r>
  <r>
    <s v="TICKET-1037"/>
    <d v="2025-08-11T10:56:36"/>
    <s v="11-08-2025 10:56:36"/>
    <d v="2025-08-17T16:07:19"/>
    <s v="17-08-2025 16:07:19"/>
    <x v="3"/>
    <x v="1"/>
    <s v="08-2025"/>
    <d v="1900-01-05T05:10:43"/>
    <n v="6"/>
    <x v="0"/>
    <s v="Adam Stone"/>
    <s v="Rate play media air. Trade thank hundred choice reduce remember possible us."/>
    <x v="2"/>
    <n v="4"/>
    <s v="BEYOND SLA"/>
  </r>
  <r>
    <s v="TICKET-1038"/>
    <d v="2025-09-01T16:20:12"/>
    <s v="01-09-2025 16:20:12"/>
    <d v="2025-09-02T02:43:04"/>
    <s v="02-09-2025 02:43:04"/>
    <x v="1"/>
    <x v="1"/>
    <s v="09-2025"/>
    <d v="1899-12-30T10:22:52"/>
    <n v="1"/>
    <x v="1"/>
    <s v="Autumn Ryan"/>
    <s v="Application X is crashing every time I open it. Effort avoid door shoulder cut."/>
    <x v="1"/>
    <n v="2"/>
    <s v="WITHIN SLA"/>
  </r>
  <r>
    <s v="TICKET-1039"/>
    <d v="2025-08-14T20:30:07"/>
    <s v="14-08-2025 20:30:07"/>
    <d v="2025-08-15T08:44:19"/>
    <s v="15-08-2025 08:44:19"/>
    <x v="3"/>
    <x v="2"/>
    <s v="08-2025"/>
    <d v="1899-12-30T12:14:12"/>
    <n v="1"/>
    <x v="3"/>
    <s v="Amanda White"/>
    <s v="I'm locked out of my account and can't reset my password. Point fine stop radio chair tree career scene."/>
    <x v="1"/>
    <n v="2"/>
    <s v="WITHIN SLA"/>
  </r>
  <r>
    <s v="TICKET-1040"/>
    <d v="2025-09-05T05:49:39"/>
    <s v="05-09-2025 05:49:39"/>
    <d v="2025-09-06T22:59:27"/>
    <s v="06-09-2025 22:59:27"/>
    <x v="1"/>
    <x v="0"/>
    <s v="09-2025"/>
    <d v="1899-12-31T17:09:48"/>
    <n v="1"/>
    <x v="4"/>
    <s v="Toni Wiley"/>
    <s v="Can't connect to the Wi-Fi. It's showing 'No internet access'. Simple practice operation move put."/>
    <x v="1"/>
    <n v="2"/>
    <s v="WITHIN SLA"/>
  </r>
  <r>
    <s v="TICKET-1041"/>
    <d v="2025-09-13T18:26:30"/>
    <s v="13-09-2025 18:26:30"/>
    <d v="2025-09-14T19:22:39"/>
    <s v="14-09-2025 19:22:39"/>
    <x v="1"/>
    <x v="4"/>
    <s v="09-2025"/>
    <d v="1899-12-31T00:56:09"/>
    <n v="1"/>
    <x v="2"/>
    <s v="Tanya Jones"/>
    <s v="My laptop's keyboard isn't working properly, some keys are stuck. Firm discuss audience say amount."/>
    <x v="2"/>
    <n v="4"/>
    <s v="WITHIN SLA"/>
  </r>
  <r>
    <s v="TICKET-1042"/>
    <d v="2025-07-28T00:42:24"/>
    <s v="28-07-2025 00:42:24"/>
    <d v="2025-08-03T11:00:27"/>
    <s v="03-08-2025 11:00:27"/>
    <x v="2"/>
    <x v="1"/>
    <s v="08-2025"/>
    <d v="1900-01-05T10:18:03"/>
    <n v="6"/>
    <x v="6"/>
    <s v="Marvin West"/>
    <s v="Physical business information._x000a_Activity else house another. Still protect admit answer."/>
    <x v="2"/>
    <n v="4"/>
    <s v="BEYOND SLA"/>
  </r>
  <r>
    <s v="TICKET-1043"/>
    <d v="2025-07-30T21:37:33"/>
    <s v="30-07-2025 21:37:33"/>
    <d v="2025-07-30T23:09:44"/>
    <s v="30-07-2025 23:09:44"/>
    <x v="2"/>
    <x v="3"/>
    <s v="07-2025"/>
    <d v="1899-12-30T01:32:11"/>
    <n v="0"/>
    <x v="1"/>
    <s v="Amanda White"/>
    <s v="Application X is crashing every time I open it. Anything despite not."/>
    <x v="3"/>
    <n v="1"/>
    <s v="WITHIN SLA"/>
  </r>
  <r>
    <s v="TICKET-1044"/>
    <d v="2025-08-03T03:02:33"/>
    <s v="03-08-2025 03:02:33"/>
    <d v="2025-08-03T07:10:24"/>
    <s v="03-08-2025 07:10:24"/>
    <x v="3"/>
    <x v="6"/>
    <s v="08-2025"/>
    <d v="1899-12-30T04:07:51"/>
    <n v="0"/>
    <x v="2"/>
    <s v="Autumn Ryan"/>
    <s v="My laptop's keyboard isn't working properly, some keys are stuck. Film answer tax different carry represent."/>
    <x v="0"/>
    <n v="1"/>
    <s v="WITHIN SLA"/>
  </r>
  <r>
    <s v="TICKET-1045"/>
    <d v="2025-07-05T09:41:54"/>
    <s v="05-07-2025 09:41:54"/>
    <d v="2025-07-05T21:04:57"/>
    <s v="05-07-2025 21:04:57"/>
    <x v="2"/>
    <x v="4"/>
    <s v="07-2025"/>
    <d v="1899-12-30T11:23:03"/>
    <n v="0"/>
    <x v="1"/>
    <s v="Tanya Jones"/>
    <s v="Application X is crashing every time I open it. American computer let go event."/>
    <x v="0"/>
    <n v="1"/>
    <s v="WITHIN SLA"/>
  </r>
  <r>
    <s v="TICKET-1046"/>
    <d v="2025-08-30T13:43:06"/>
    <s v="30-08-2025 13:43:06"/>
    <d v="2025-09-01T11:41:59"/>
    <s v="01-09-2025 11:41:59"/>
    <x v="3"/>
    <x v="4"/>
    <s v="09-2025"/>
    <d v="1899-12-31T21:58:53"/>
    <n v="2"/>
    <x v="4"/>
    <s v="Janice Burns"/>
    <s v="Can't connect to the Wi-Fi. It's showing 'No internet access'. Build oil wait community less happen."/>
    <x v="1"/>
    <n v="2"/>
    <s v="WITHIN SLA"/>
  </r>
  <r>
    <s v="TICKET-1047"/>
    <d v="2025-06-22T15:23:41"/>
    <s v="22-06-2025 15:23:41"/>
    <d v="2025-06-27T12:57:19"/>
    <s v="27-06-2025 12:57:19"/>
    <x v="0"/>
    <x v="6"/>
    <s v="06-2025"/>
    <d v="1900-01-03T21:33:38"/>
    <n v="5"/>
    <x v="3"/>
    <s v="Tanya Jones"/>
    <s v="I'm locked out of my account and can't reset my password. Decide stuff agree national politics current son."/>
    <x v="2"/>
    <n v="4"/>
    <s v="BEYOND SLA"/>
  </r>
  <r>
    <s v="TICKET-1048"/>
    <d v="2025-07-03T03:12:43"/>
    <s v="03-07-2025 03:12:43"/>
    <d v="2025-07-03T15:39:54"/>
    <s v="03-07-2025 15:39:54"/>
    <x v="2"/>
    <x v="2"/>
    <s v="07-2025"/>
    <d v="1899-12-30T12:27:11"/>
    <n v="0"/>
    <x v="4"/>
    <s v="Tanya Jones"/>
    <s v="Can't connect to the Wi-Fi. It's showing 'No internet access'. Phone interview worker could."/>
    <x v="1"/>
    <n v="2"/>
    <s v="WITHIN SLA"/>
  </r>
  <r>
    <s v="TICKET-1049"/>
    <d v="2025-08-09T17:51:19"/>
    <s v="09-08-2025 17:51:19"/>
    <d v="2025-08-10T20:32:46"/>
    <s v="10-08-2025 20:32:46"/>
    <x v="3"/>
    <x v="4"/>
    <s v="08-2025"/>
    <d v="1899-12-31T02:41:27"/>
    <n v="1"/>
    <x v="4"/>
    <s v="Tanya Jones"/>
    <s v="Can't connect to the Wi-Fi. It's showing 'No internet access'. Together life least mission."/>
    <x v="1"/>
    <n v="2"/>
    <s v="WITHIN SLA"/>
  </r>
  <r>
    <s v="TICKET-1050"/>
    <d v="2025-07-23T08:22:42"/>
    <s v="23-07-2025 08:22:42"/>
    <d v="2025-07-27T23:09:54"/>
    <s v="27-07-2025 23:09:54"/>
    <x v="2"/>
    <x v="3"/>
    <s v="07-2025"/>
    <d v="1900-01-03T14:47:12"/>
    <n v="4"/>
    <x v="0"/>
    <s v="Cynthia Rich"/>
    <s v="If forget newspaper behavior note put. Almost affect entire. Trial set capital real."/>
    <x v="2"/>
    <n v="4"/>
    <s v="WITHIN SLA"/>
  </r>
  <r>
    <s v="TICKET-1051"/>
    <d v="2025-07-31T19:51:43"/>
    <s v="31-07-2025 19:51:43"/>
    <d v="2025-08-07T01:25:06"/>
    <s v="07-08-2025 01:25:06"/>
    <x v="2"/>
    <x v="2"/>
    <s v="08-2025"/>
    <d v="1900-01-05T05:33:23"/>
    <n v="7"/>
    <x v="1"/>
    <s v="Tanya Jones"/>
    <s v="Application X is crashing every time I open it. My sound short."/>
    <x v="2"/>
    <n v="4"/>
    <s v="BEYOND SLA"/>
  </r>
  <r>
    <s v="TICKET-1052"/>
    <d v="2025-06-29T02:21:50"/>
    <s v="29-06-2025 02:21:50"/>
    <d v="2025-06-29T17:27:46"/>
    <s v="29-06-2025 17:27:46"/>
    <x v="0"/>
    <x v="6"/>
    <s v="06-2025"/>
    <d v="1899-12-30T15:05:56"/>
    <n v="0"/>
    <x v="1"/>
    <s v="Cynthia Rich"/>
    <s v="Application X is crashing every time I open it. Where culture site value set."/>
    <x v="1"/>
    <n v="2"/>
    <s v="WITHIN SLA"/>
  </r>
  <r>
    <s v="TICKET-1053"/>
    <d v="2025-08-15T20:41:48"/>
    <s v="15-08-2025 20:41:48"/>
    <d v="2025-08-16T09:53:39"/>
    <s v="16-08-2025 09:53:39"/>
    <x v="3"/>
    <x v="0"/>
    <s v="08-2025"/>
    <d v="1899-12-30T13:11:51"/>
    <n v="1"/>
    <x v="1"/>
    <s v="Tanya Jones"/>
    <s v="Application X is crashing every time I open it. Go claim billion small experience old."/>
    <x v="1"/>
    <n v="2"/>
    <s v="WITHIN SLA"/>
  </r>
  <r>
    <s v="TICKET-1054"/>
    <d v="2025-07-15T09:00:06"/>
    <s v="15-07-2025 09:00:06"/>
    <d v="2025-07-15T19:03:10"/>
    <s v="15-07-2025 19:03:10"/>
    <x v="2"/>
    <x v="5"/>
    <s v="07-2025"/>
    <d v="1899-12-30T10:03:04"/>
    <n v="0"/>
    <x v="4"/>
    <s v="Sheila Ball"/>
    <s v="Can't connect to the Wi-Fi. It's showing 'No internet access'. Option name including."/>
    <x v="0"/>
    <n v="1"/>
    <s v="WITHIN SLA"/>
  </r>
  <r>
    <s v="TICKET-1055"/>
    <d v="2025-06-21T01:06:48"/>
    <s v="21-06-2025 01:06:48"/>
    <d v="2025-06-22T17:47:48"/>
    <s v="22-06-2025 17:47:48"/>
    <x v="0"/>
    <x v="4"/>
    <s v="06-2025"/>
    <d v="1899-12-31T16:41:00"/>
    <n v="1"/>
    <x v="3"/>
    <s v="Tanya Jones"/>
    <s v="I'm locked out of my account and can't reset my password. Idea enter expert decision something."/>
    <x v="1"/>
    <n v="2"/>
    <s v="WITHIN SLA"/>
  </r>
  <r>
    <s v="TICKET-1056"/>
    <d v="2025-08-02T07:52:13"/>
    <s v="02-08-2025 07:52:13"/>
    <d v="2025-08-03T14:28:34"/>
    <s v="03-08-2025 14:28:34"/>
    <x v="3"/>
    <x v="4"/>
    <s v="08-2025"/>
    <d v="1899-12-31T06:36:21"/>
    <n v="1"/>
    <x v="0"/>
    <s v="Cynthia Rich"/>
    <s v="Through culture similar finally. Oil world money about fine street small."/>
    <x v="1"/>
    <n v="2"/>
    <s v="WITHIN SLA"/>
  </r>
  <r>
    <s v="TICKET-1057"/>
    <d v="2025-07-22T08:29:35"/>
    <s v="22-07-2025 08:29:35"/>
    <d v="2025-07-29T06:48:58"/>
    <s v="29-07-2025 06:48:58"/>
    <x v="2"/>
    <x v="5"/>
    <s v="07-2025"/>
    <d v="1900-01-05T22:19:23"/>
    <n v="7"/>
    <x v="5"/>
    <s v="Amanda White"/>
    <s v="Weight go sort sign law response since. Sister other actually Mrs fight everything get."/>
    <x v="2"/>
    <n v="4"/>
    <s v="BEYOND SLA"/>
  </r>
  <r>
    <s v="TICKET-1058"/>
    <d v="2025-08-06T13:42:51"/>
    <s v="06-08-2025 13:42:51"/>
    <d v="2025-08-08T07:16:37"/>
    <s v="08-08-2025 07:16:37"/>
    <x v="3"/>
    <x v="3"/>
    <s v="08-2025"/>
    <d v="1899-12-31T17:33:46"/>
    <n v="2"/>
    <x v="0"/>
    <s v="Amanda White"/>
    <s v="Particular ask company nearly exist exactly friend."/>
    <x v="1"/>
    <n v="2"/>
    <s v="WITHIN SLA"/>
  </r>
  <r>
    <s v="TICKET-1059"/>
    <d v="2025-06-19T06:37:43"/>
    <s v="19-06-2025 06:37:43"/>
    <d v="2025-06-20T14:17:59"/>
    <s v="20-06-2025 14:17:59"/>
    <x v="0"/>
    <x v="2"/>
    <s v="06-2025"/>
    <d v="1899-12-31T07:40:16"/>
    <n v="1"/>
    <x v="1"/>
    <s v="Autumn Ryan"/>
    <s v="Application X is crashing every time I open it. Skin subject purpose baby training."/>
    <x v="1"/>
    <n v="2"/>
    <s v="WITHIN SLA"/>
  </r>
  <r>
    <s v="TICKET-1060"/>
    <d v="2025-08-27T11:05:38"/>
    <s v="27-08-2025 11:05:38"/>
    <d v="2025-08-28T11:49:50"/>
    <s v="28-08-2025 11:49:50"/>
    <x v="3"/>
    <x v="3"/>
    <s v="08-2025"/>
    <d v="1899-12-31T00:44:12"/>
    <n v="1"/>
    <x v="2"/>
    <s v="Cynthia Rich"/>
    <s v="My laptop's keyboard isn't working properly, some keys are stuck. Than none office improve."/>
    <x v="1"/>
    <n v="2"/>
    <s v="WITHIN SLA"/>
  </r>
  <r>
    <s v="TICKET-1061"/>
    <d v="2025-09-10T20:19:38"/>
    <s v="10-09-2025 20:19:38"/>
    <d v="2025-09-12T10:03:29"/>
    <s v="12-09-2025 10:03:29"/>
    <x v="1"/>
    <x v="3"/>
    <s v="09-2025"/>
    <d v="1899-12-31T13:43:51"/>
    <n v="2"/>
    <x v="1"/>
    <s v="Toni Wiley"/>
    <s v="Application X is crashing every time I open it. With because article scene father black."/>
    <x v="1"/>
    <n v="2"/>
    <s v="WITHIN SLA"/>
  </r>
  <r>
    <s v="TICKET-1062"/>
    <d v="2025-07-01T16:39:40"/>
    <s v="01-07-2025 16:39:40"/>
    <d v="2025-07-02T16:21:43"/>
    <s v="02-07-2025 16:21:43"/>
    <x v="2"/>
    <x v="5"/>
    <s v="07-2025"/>
    <d v="1899-12-30T23:42:03"/>
    <n v="1"/>
    <x v="1"/>
    <s v="Adam Stone"/>
    <s v="Application X is crashing every time I open it. Food pass energy fund need read anything."/>
    <x v="1"/>
    <n v="2"/>
    <s v="WITHIN SLA"/>
  </r>
  <r>
    <s v="TICKET-1063"/>
    <d v="2025-08-02T07:57:09"/>
    <s v="02-08-2025 07:57:09"/>
    <d v="2025-08-02T15:55:37"/>
    <s v="02-08-2025 15:55:37"/>
    <x v="3"/>
    <x v="4"/>
    <s v="08-2025"/>
    <d v="1899-12-30T07:58:28"/>
    <n v="0"/>
    <x v="3"/>
    <s v="Adam Stone"/>
    <s v="I'm locked out of my account and can't reset my password. Agreement news significant cultural agree."/>
    <x v="0"/>
    <n v="1"/>
    <s v="WITHIN SLA"/>
  </r>
  <r>
    <s v="TICKET-1064"/>
    <d v="2025-09-10T05:58:12"/>
    <s v="10-09-2025 05:58:12"/>
    <d v="2025-09-10T14:01:55"/>
    <s v="10-09-2025 14:01:55"/>
    <x v="1"/>
    <x v="3"/>
    <s v="09-2025"/>
    <d v="1899-12-30T08:03:43"/>
    <n v="0"/>
    <x v="3"/>
    <s v="Janice Burns"/>
    <s v="I'm locked out of my account and can't reset my password. Especially under always tend teacher build."/>
    <x v="1"/>
    <n v="2"/>
    <s v="WITHIN SLA"/>
  </r>
  <r>
    <s v="TICKET-1065"/>
    <d v="2025-08-17T19:11:16"/>
    <s v="17-08-2025 19:11:16"/>
    <d v="2025-08-18T09:55:36"/>
    <s v="18-08-2025 09:55:36"/>
    <x v="3"/>
    <x v="6"/>
    <s v="08-2025"/>
    <d v="1899-12-30T14:44:20"/>
    <n v="1"/>
    <x v="4"/>
    <s v="Toni Wiley"/>
    <s v="Can't connect to the Wi-Fi. It's showing 'No internet access'. Child as debate economy."/>
    <x v="1"/>
    <n v="2"/>
    <s v="WITHIN SLA"/>
  </r>
  <r>
    <s v="TICKET-1066"/>
    <d v="2025-07-18T06:21:58"/>
    <s v="18-07-2025 06:21:58"/>
    <d v="2025-07-23T20:05:28"/>
    <s v="23-07-2025 20:05:28"/>
    <x v="2"/>
    <x v="0"/>
    <s v="07-2025"/>
    <d v="1900-01-04T13:43:30"/>
    <n v="5"/>
    <x v="2"/>
    <s v="Sheila Ball"/>
    <s v="My laptop's keyboard isn't working properly, some keys are stuck. Someone poor mission fill free."/>
    <x v="2"/>
    <n v="4"/>
    <s v="BEYOND SLA"/>
  </r>
  <r>
    <s v="TICKET-1067"/>
    <d v="2025-07-06T02:18:19"/>
    <s v="06-07-2025 02:18:19"/>
    <d v="2025-07-07T13:03:00"/>
    <s v="07-07-2025 13:03:00"/>
    <x v="2"/>
    <x v="6"/>
    <s v="07-2025"/>
    <d v="1899-12-31T10:44:41"/>
    <n v="1"/>
    <x v="4"/>
    <s v="Adam Stone"/>
    <s v="Can't connect to the Wi-Fi. It's showing 'No internet access'. Represent safe scene wall dog."/>
    <x v="1"/>
    <n v="2"/>
    <s v="WITHIN SLA"/>
  </r>
  <r>
    <s v="TICKET-1068"/>
    <d v="2025-08-25T22:46:50"/>
    <s v="25-08-2025 22:46:50"/>
    <d v="2025-08-29T05:16:59"/>
    <s v="29-08-2025 05:16:59"/>
    <x v="3"/>
    <x v="1"/>
    <s v="08-2025"/>
    <d v="1900-01-02T06:30:09"/>
    <n v="4"/>
    <x v="1"/>
    <s v="Autumn Ryan"/>
    <s v="Application X is crashing every time I open it. Claim success those baby."/>
    <x v="2"/>
    <n v="4"/>
    <s v="WITHIN SLA"/>
  </r>
  <r>
    <s v="TICKET-1069"/>
    <d v="2025-09-07T00:30:29"/>
    <s v="07-09-2025 00:30:29"/>
    <d v="2025-09-08T00:37:01"/>
    <s v="08-09-2025 00:37:01"/>
    <x v="1"/>
    <x v="6"/>
    <s v="09-2025"/>
    <d v="1899-12-31T00:06:32"/>
    <n v="1"/>
    <x v="1"/>
    <s v="Janice Burns"/>
    <s v="Application X is crashing every time I open it. Term lot their. Dark itself deal race Democrat."/>
    <x v="1"/>
    <n v="2"/>
    <s v="WITHIN SLA"/>
  </r>
  <r>
    <s v="TICKET-1070"/>
    <d v="2025-07-21T21:58:21"/>
    <s v="21-07-2025 21:58:21"/>
    <d v="2025-07-22T01:11:24"/>
    <s v="22-07-2025 01:11:24"/>
    <x v="2"/>
    <x v="1"/>
    <s v="07-2025"/>
    <d v="1899-12-30T03:13:03"/>
    <n v="1"/>
    <x v="2"/>
    <s v="Adam Stone"/>
    <s v="My laptop's keyboard isn't working properly, some keys are stuck. Bad past glass strategy. Above skin station."/>
    <x v="3"/>
    <n v="1"/>
    <s v="WITHIN SLA"/>
  </r>
  <r>
    <s v="TICKET-1071"/>
    <d v="2025-07-24T12:55:27"/>
    <s v="24-07-2025 12:55:27"/>
    <d v="2025-07-25T08:58:26"/>
    <s v="25-07-2025 08:58:26"/>
    <x v="2"/>
    <x v="2"/>
    <s v="07-2025"/>
    <d v="1899-12-30T20:02:59"/>
    <n v="1"/>
    <x v="1"/>
    <s v="Sheila Ball"/>
    <s v="Application X is crashing every time I open it. Tv control generation away public remain."/>
    <x v="1"/>
    <n v="2"/>
    <s v="WITHIN SLA"/>
  </r>
  <r>
    <s v="TICKET-1072"/>
    <d v="2025-06-18T07:42:24"/>
    <s v="18-06-2025 07:42:24"/>
    <d v="2025-06-19T21:32:31"/>
    <s v="19-06-2025 21:32:31"/>
    <x v="0"/>
    <x v="3"/>
    <s v="06-2025"/>
    <d v="1899-12-31T13:50:07"/>
    <n v="1"/>
    <x v="4"/>
    <s v="Adam Stone"/>
    <s v="Can't connect to the Wi-Fi. It's showing 'No internet access'. Alone skill foot benefit."/>
    <x v="1"/>
    <n v="2"/>
    <s v="WITHIN SLA"/>
  </r>
  <r>
    <s v="TICKET-1073"/>
    <d v="2025-09-03T02:34:13"/>
    <s v="03-09-2025 02:34:13"/>
    <d v="2025-09-03T10:40:49"/>
    <s v="03-09-2025 10:40:49"/>
    <x v="1"/>
    <x v="3"/>
    <s v="09-2025"/>
    <d v="1899-12-30T08:06:36"/>
    <n v="0"/>
    <x v="0"/>
    <s v="Natasha Harris"/>
    <s v="Media respond them indicate. Up movie television stop. Garden ten city already close."/>
    <x v="0"/>
    <n v="1"/>
    <s v="WITHIN SLA"/>
  </r>
  <r>
    <s v="TICKET-1074"/>
    <d v="2025-08-08T23:17:56"/>
    <s v="08-08-2025 23:17:56"/>
    <d v="2025-08-14T23:19:46"/>
    <s v="14-08-2025 23:19:46"/>
    <x v="3"/>
    <x v="0"/>
    <s v="08-2025"/>
    <d v="1900-01-05T00:01:50"/>
    <n v="6"/>
    <x v="5"/>
    <s v="Tanya Jones"/>
    <s v="Lay support mouth control understand could. Husband for evening upon involve."/>
    <x v="2"/>
    <n v="4"/>
    <s v="BEYOND SLA"/>
  </r>
  <r>
    <s v="TICKET-1075"/>
    <d v="2025-08-28T01:48:14"/>
    <s v="28-08-2025 01:48:14"/>
    <d v="2025-08-28T09:40:58"/>
    <s v="28-08-2025 09:40:58"/>
    <x v="3"/>
    <x v="2"/>
    <s v="08-2025"/>
    <d v="1899-12-30T07:52:44"/>
    <n v="0"/>
    <x v="0"/>
    <s v="Adam Stone"/>
    <s v="Company month civil season include. Onto life for both little."/>
    <x v="0"/>
    <n v="1"/>
    <s v="WITHIN SLA"/>
  </r>
  <r>
    <s v="TICKET-1076"/>
    <d v="2025-07-20T10:31:23"/>
    <s v="20-07-2025 10:31:23"/>
    <d v="2025-07-20T14:11:12"/>
    <s v="20-07-2025 14:11:12"/>
    <x v="2"/>
    <x v="6"/>
    <s v="07-2025"/>
    <d v="1899-12-30T03:39:49"/>
    <n v="0"/>
    <x v="1"/>
    <s v="Tanya Jones"/>
    <s v="Application X is crashing every time I open it. Candidate push mind exactly feel."/>
    <x v="0"/>
    <n v="1"/>
    <s v="WITHIN SLA"/>
  </r>
  <r>
    <s v="TICKET-1077"/>
    <d v="2025-07-17T15:42:38"/>
    <s v="17-07-2025 15:42:38"/>
    <d v="2025-07-17T22:40:18"/>
    <s v="17-07-2025 22:40:18"/>
    <x v="2"/>
    <x v="2"/>
    <s v="07-2025"/>
    <d v="1899-12-30T06:57:40"/>
    <n v="0"/>
    <x v="5"/>
    <s v="Autumn Ryan"/>
    <s v="Writer city suffer within important recently difference. Wait only relationship free."/>
    <x v="0"/>
    <n v="1"/>
    <s v="WITHIN SLA"/>
  </r>
  <r>
    <s v="TICKET-1078"/>
    <d v="2025-07-23T19:59:04"/>
    <s v="23-07-2025 19:59:04"/>
    <d v="2025-07-26T11:29:43"/>
    <s v="26-07-2025 11:29:43"/>
    <x v="2"/>
    <x v="3"/>
    <s v="07-2025"/>
    <d v="1900-01-01T15:30:39"/>
    <n v="3"/>
    <x v="1"/>
    <s v="Tanya Jones"/>
    <s v="Application X is crashing every time I open it. Form customer bill interest remember which."/>
    <x v="2"/>
    <n v="4"/>
    <s v="WITHIN SLA"/>
  </r>
  <r>
    <s v="TICKET-1079"/>
    <d v="2025-06-27T20:58:34"/>
    <s v="27-06-2025 20:58:34"/>
    <d v="2025-07-01T20:08:25"/>
    <s v="01-07-2025 20:08:25"/>
    <x v="0"/>
    <x v="0"/>
    <s v="07-2025"/>
    <d v="1900-01-02T23:09:51"/>
    <n v="4"/>
    <x v="4"/>
    <s v="Tanya Jones"/>
    <s v="Can't connect to the Wi-Fi. It's showing 'No internet access'. Agree begin guess ask choice low themselves born."/>
    <x v="2"/>
    <n v="4"/>
    <s v="WITHIN SLA"/>
  </r>
  <r>
    <s v="TICKET-1080"/>
    <d v="2025-06-19T16:43:35"/>
    <s v="19-06-2025 16:43:35"/>
    <d v="2025-06-25T22:32:38"/>
    <s v="25-06-2025 22:32:38"/>
    <x v="0"/>
    <x v="2"/>
    <s v="06-2025"/>
    <d v="1900-01-05T05:49:03"/>
    <n v="6"/>
    <x v="1"/>
    <s v="Amanda White"/>
    <s v="Application X is crashing every time I open it. Center worry nor whole."/>
    <x v="2"/>
    <n v="4"/>
    <s v="BEYOND SLA"/>
  </r>
  <r>
    <s v="TICKET-1081"/>
    <d v="2025-06-27T00:50:45"/>
    <s v="27-06-2025 00:50:45"/>
    <d v="2025-07-01T10:00:38"/>
    <s v="01-07-2025 10:00:38"/>
    <x v="0"/>
    <x v="0"/>
    <s v="07-2025"/>
    <d v="1900-01-03T09:09:53"/>
    <n v="4"/>
    <x v="3"/>
    <s v="Cynthia Rich"/>
    <s v="I'm locked out of my account and can't reset my password. Miss son responsibility hour."/>
    <x v="2"/>
    <n v="4"/>
    <s v="WITHIN SLA"/>
  </r>
  <r>
    <s v="TICKET-1082"/>
    <d v="2025-08-10T11:17:27"/>
    <s v="10-08-2025 11:17:27"/>
    <d v="2025-08-12T08:21:18"/>
    <s v="12-08-2025 08:21:18"/>
    <x v="3"/>
    <x v="6"/>
    <s v="08-2025"/>
    <d v="1899-12-31T21:03:51"/>
    <n v="2"/>
    <x v="1"/>
    <s v="Tanya Jones"/>
    <s v="Application X is crashing every time I open it. Develop course foreign no either."/>
    <x v="1"/>
    <n v="2"/>
    <s v="WITHIN SLA"/>
  </r>
  <r>
    <s v="TICKET-1083"/>
    <d v="2025-07-29T01:49:12"/>
    <s v="29-07-2025 01:49:12"/>
    <d v="2025-07-31T13:26:15"/>
    <s v="31-07-2025 13:26:15"/>
    <x v="2"/>
    <x v="5"/>
    <s v="07-2025"/>
    <d v="1900-01-01T11:37:03"/>
    <n v="2"/>
    <x v="6"/>
    <s v="Janice Burns"/>
    <s v="Public husband return country service very. Be exactly time firm yard price bad."/>
    <x v="2"/>
    <n v="4"/>
    <s v="WITHIN SLA"/>
  </r>
  <r>
    <s v="TICKET-1084"/>
    <d v="2025-07-06T10:09:04"/>
    <s v="06-07-2025 10:09:04"/>
    <d v="2025-07-11T00:20:43"/>
    <s v="11-07-2025 00:20:43"/>
    <x v="2"/>
    <x v="6"/>
    <s v="07-2025"/>
    <d v="1900-01-03T14:11:39"/>
    <n v="5"/>
    <x v="2"/>
    <s v="Marvin West"/>
    <s v="My laptop's keyboard isn't working properly, some keys are stuck. Perform author more owner girl message."/>
    <x v="2"/>
    <n v="4"/>
    <s v="BEYOND SLA"/>
  </r>
  <r>
    <s v="TICKET-1085"/>
    <d v="2025-07-30T04:23:34"/>
    <s v="30-07-2025 04:23:34"/>
    <d v="2025-07-30T13:08:10"/>
    <s v="30-07-2025 13:08:10"/>
    <x v="2"/>
    <x v="3"/>
    <s v="07-2025"/>
    <d v="1899-12-30T08:44:36"/>
    <n v="0"/>
    <x v="3"/>
    <s v="Autumn Ryan"/>
    <s v="I'm locked out of my account and can't reset my password. Church stop environment."/>
    <x v="0"/>
    <n v="1"/>
    <s v="WITHIN SLA"/>
  </r>
  <r>
    <s v="TICKET-1086"/>
    <d v="2025-08-23T05:18:39"/>
    <s v="23-08-2025 05:18:39"/>
    <d v="2025-08-24T16:37:11"/>
    <s v="24-08-2025 16:37:11"/>
    <x v="3"/>
    <x v="4"/>
    <s v="08-2025"/>
    <d v="1899-12-31T11:18:32"/>
    <n v="1"/>
    <x v="1"/>
    <s v="Adam Stone"/>
    <s v="Application X is crashing every time I open it. Everyone body modern feeling shake loss."/>
    <x v="1"/>
    <n v="2"/>
    <s v="WITHIN SLA"/>
  </r>
  <r>
    <s v="TICKET-1087"/>
    <d v="2025-07-10T03:11:23"/>
    <s v="10-07-2025 03:11:23"/>
    <d v="2025-07-10T23:12:02"/>
    <s v="10-07-2025 23:12:02"/>
    <x v="2"/>
    <x v="2"/>
    <s v="07-2025"/>
    <d v="1899-12-30T20:00:39"/>
    <n v="0"/>
    <x v="2"/>
    <s v="Sheila Ball"/>
    <s v="My laptop's keyboard isn't working properly, some keys are stuck. Whole material thus despite firm more."/>
    <x v="1"/>
    <n v="2"/>
    <s v="WITHIN SLA"/>
  </r>
  <r>
    <s v="TICKET-1088"/>
    <d v="2025-09-12T18:58:40"/>
    <s v="12-09-2025 18:58:40"/>
    <d v="2025-09-14T02:31:59"/>
    <s v="14-09-2025 02:31:59"/>
    <x v="1"/>
    <x v="0"/>
    <s v="09-2025"/>
    <d v="1899-12-31T07:33:19"/>
    <n v="2"/>
    <x v="1"/>
    <s v="Autumn Ryan"/>
    <s v="Application X is crashing every time I open it. Until statement century seat vote never."/>
    <x v="1"/>
    <n v="2"/>
    <s v="WITHIN SLA"/>
  </r>
  <r>
    <s v="TICKET-1089"/>
    <d v="2025-09-02T15:20:46"/>
    <s v="02-09-2025 15:20:46"/>
    <d v="2025-09-08T16:21:32"/>
    <s v="08-09-2025 16:21:32"/>
    <x v="1"/>
    <x v="5"/>
    <s v="09-2025"/>
    <d v="1900-01-05T01:00:46"/>
    <n v="6"/>
    <x v="1"/>
    <s v="Autumn Ryan"/>
    <s v="Application X is crashing every time I open it. Big season the."/>
    <x v="2"/>
    <n v="4"/>
    <s v="BEYOND SLA"/>
  </r>
  <r>
    <s v="TICKET-1090"/>
    <d v="2025-07-12T12:04:37"/>
    <s v="12-07-2025 12:04:37"/>
    <d v="2025-07-13T06:22:20"/>
    <s v="13-07-2025 06:22:20"/>
    <x v="2"/>
    <x v="4"/>
    <s v="07-2025"/>
    <d v="1899-12-30T18:17:43"/>
    <n v="1"/>
    <x v="1"/>
    <s v="Toni Wiley"/>
    <s v="Application X is crashing every time I open it. Usually career attention realize."/>
    <x v="1"/>
    <n v="2"/>
    <s v="WITHIN SLA"/>
  </r>
  <r>
    <s v="TICKET-1091"/>
    <d v="2025-08-06T04:36:43"/>
    <s v="06-08-2025 04:36:43"/>
    <d v="2025-08-12T11:09:01"/>
    <s v="12-08-2025 11:09:01"/>
    <x v="3"/>
    <x v="3"/>
    <s v="08-2025"/>
    <d v="1900-01-05T06:32:18"/>
    <n v="6"/>
    <x v="1"/>
    <s v="Autumn Ryan"/>
    <s v="Application X is crashing every time I open it. Firm tonight statement feel Mrs music."/>
    <x v="2"/>
    <n v="4"/>
    <s v="BEYOND SLA"/>
  </r>
  <r>
    <s v="TICKET-1092"/>
    <d v="2025-06-24T12:26:10"/>
    <s v="24-06-2025 12:26:10"/>
    <d v="2025-06-26T10:49:37"/>
    <s v="26-06-2025 10:49:37"/>
    <x v="0"/>
    <x v="5"/>
    <s v="06-2025"/>
    <d v="1899-12-31T22:23:27"/>
    <n v="2"/>
    <x v="4"/>
    <s v="Cynthia Rich"/>
    <s v="Can't connect to the Wi-Fi. It's showing 'No internet access'. Life change act. Through imagine again whole."/>
    <x v="1"/>
    <n v="2"/>
    <s v="WITHIN SLA"/>
  </r>
  <r>
    <s v="TICKET-1093"/>
    <d v="2025-06-25T21:27:43"/>
    <s v="25-06-2025 21:27:43"/>
    <d v="2025-06-29T07:08:52"/>
    <s v="29-06-2025 07:08:52"/>
    <x v="0"/>
    <x v="3"/>
    <s v="06-2025"/>
    <d v="1900-01-02T09:41:09"/>
    <n v="4"/>
    <x v="0"/>
    <s v="Cynthia Rich"/>
    <s v="Including development attack wide. Concern his environment attack program rest team."/>
    <x v="2"/>
    <n v="4"/>
    <s v="WITHIN SLA"/>
  </r>
  <r>
    <s v="TICKET-1094"/>
    <d v="2025-07-25T15:06:41"/>
    <s v="25-07-2025 15:06:41"/>
    <d v="2025-07-30T00:43:14"/>
    <s v="30-07-2025 00:43:14"/>
    <x v="2"/>
    <x v="0"/>
    <s v="07-2025"/>
    <d v="1900-01-03T09:36:33"/>
    <n v="5"/>
    <x v="3"/>
    <s v="Adam Stone"/>
    <s v="I'm locked out of my account and can't reset my password. Another collection another many."/>
    <x v="2"/>
    <n v="4"/>
    <s v="BEYOND SLA"/>
  </r>
  <r>
    <s v="TICKET-1095"/>
    <d v="2025-07-25T17:47:29"/>
    <s v="25-07-2025 17:47:29"/>
    <d v="2025-07-26T21:49:20"/>
    <s v="26-07-2025 21:49:20"/>
    <x v="2"/>
    <x v="0"/>
    <s v="07-2025"/>
    <d v="1899-12-31T04:01:51"/>
    <n v="1"/>
    <x v="0"/>
    <s v="Toni Wiley"/>
    <s v="Compare or at environmental. Six what them fall. Husband certain institution phone resource blood."/>
    <x v="1"/>
    <n v="2"/>
    <s v="WITHIN SLA"/>
  </r>
  <r>
    <s v="TICKET-1096"/>
    <d v="2025-08-12T17:49:45"/>
    <s v="12-08-2025 17:49:45"/>
    <d v="2025-08-14T13:34:20"/>
    <s v="14-08-2025 13:34:20"/>
    <x v="3"/>
    <x v="5"/>
    <s v="08-2025"/>
    <d v="1899-12-31T19:44:35"/>
    <n v="2"/>
    <x v="3"/>
    <s v="Janice Burns"/>
    <s v="I'm locked out of my account and can't reset my password. Medical let door front. Law end always."/>
    <x v="2"/>
    <n v="4"/>
    <s v="WITHIN SLA"/>
  </r>
  <r>
    <s v="TICKET-1097"/>
    <d v="2025-07-25T21:16:19"/>
    <s v="25-07-2025 21:16:19"/>
    <d v="2025-08-01T13:28:59"/>
    <s v="01-08-2025 13:28:59"/>
    <x v="2"/>
    <x v="0"/>
    <s v="08-2025"/>
    <d v="1900-01-05T16:12:40"/>
    <n v="7"/>
    <x v="2"/>
    <s v="Autumn Ryan"/>
    <s v="My laptop's keyboard isn't working properly, some keys are stuck. Rich fire power city. Water career next relate."/>
    <x v="2"/>
    <n v="4"/>
    <s v="BEYOND SLA"/>
  </r>
  <r>
    <s v="TICKET-1098"/>
    <d v="2025-09-14T19:22:48"/>
    <s v="14-09-2025 19:22:48"/>
    <d v="2025-09-14T22:26:30"/>
    <s v="14-09-2025 22:26:30"/>
    <x v="1"/>
    <x v="6"/>
    <s v="09-2025"/>
    <d v="1899-12-30T03:03:42"/>
    <n v="0"/>
    <x v="1"/>
    <s v="Tanya Jones"/>
    <s v="Application X is crashing every time I open it. Result happy song want finish stuff."/>
    <x v="0"/>
    <n v="1"/>
    <s v="WITHIN SLA"/>
  </r>
  <r>
    <s v="TICKET-1099"/>
    <d v="2025-07-31T00:15:23"/>
    <s v="31-07-2025 00:15:23"/>
    <d v="2025-07-31T09:04:04"/>
    <s v="31-07-2025 09:04:04"/>
    <x v="2"/>
    <x v="2"/>
    <s v="07-2025"/>
    <d v="1899-12-30T08:48:41"/>
    <n v="0"/>
    <x v="2"/>
    <s v="Janice Burns"/>
    <s v="My laptop's keyboard isn't working properly, some keys are stuck. Themselves big matter happy small."/>
    <x v="1"/>
    <n v="2"/>
    <s v="WITHIN SLA"/>
  </r>
  <r>
    <s v="TICKET-1100"/>
    <d v="2025-08-17T13:13:44"/>
    <s v="17-08-2025 13:13:44"/>
    <d v="2025-08-17T15:17:50"/>
    <s v="17-08-2025 15:17:50"/>
    <x v="3"/>
    <x v="6"/>
    <s v="08-2025"/>
    <d v="1899-12-30T02:04:06"/>
    <n v="0"/>
    <x v="1"/>
    <s v="Autumn Ryan"/>
    <s v="Application X is crashing every time I open it. Agent will respond help."/>
    <x v="3"/>
    <n v="1"/>
    <s v="WITHIN SLA"/>
  </r>
  <r>
    <s v="TICKET-1101"/>
    <d v="2025-09-11T12:55:11"/>
    <s v="11-09-2025 12:55:11"/>
    <d v="2025-09-13T06:31:30"/>
    <s v="13-09-2025 06:31:30"/>
    <x v="1"/>
    <x v="2"/>
    <s v="09-2025"/>
    <d v="1899-12-31T17:36:19"/>
    <n v="2"/>
    <x v="1"/>
    <s v="Adam Stone"/>
    <s v="Application X is crashing every time I open it. Short commercial everybody difficult change."/>
    <x v="1"/>
    <n v="2"/>
    <s v="WITHIN SLA"/>
  </r>
  <r>
    <s v="TICKET-1102"/>
    <d v="2025-07-01T08:49:20"/>
    <s v="01-07-2025 08:49:20"/>
    <d v="2025-07-02T11:20:43"/>
    <s v="02-07-2025 11:20:43"/>
    <x v="2"/>
    <x v="5"/>
    <s v="07-2025"/>
    <d v="1899-12-31T02:31:23"/>
    <n v="1"/>
    <x v="0"/>
    <s v="Autumn Ryan"/>
    <s v="Any today within none hot again green. Remember attack event view father."/>
    <x v="2"/>
    <n v="4"/>
    <s v="WITHIN SLA"/>
  </r>
  <r>
    <s v="TICKET-1103"/>
    <d v="2025-06-25T22:36:03"/>
    <s v="25-06-2025 22:36:03"/>
    <d v="2025-06-26T09:59:45"/>
    <s v="26-06-2025 09:59:45"/>
    <x v="0"/>
    <x v="3"/>
    <s v="06-2025"/>
    <d v="1899-12-30T11:23:42"/>
    <n v="1"/>
    <x v="1"/>
    <s v="Marvin West"/>
    <s v="Application X is crashing every time I open it. Represent senior his finish include nothing."/>
    <x v="1"/>
    <n v="2"/>
    <s v="WITHIN SLA"/>
  </r>
  <r>
    <s v="TICKET-1104"/>
    <d v="2025-09-06T06:19:01"/>
    <s v="06-09-2025 06:19:01"/>
    <d v="2025-09-06T10:36:27"/>
    <s v="06-09-2025 10:36:27"/>
    <x v="1"/>
    <x v="4"/>
    <s v="09-2025"/>
    <d v="1899-12-30T04:17:26"/>
    <n v="0"/>
    <x v="6"/>
    <s v="Marvin West"/>
    <s v="She certain boy build. Test bag country president environment."/>
    <x v="0"/>
    <n v="1"/>
    <s v="WITHIN SLA"/>
  </r>
  <r>
    <s v="TICKET-1105"/>
    <d v="2025-08-03T06:45:06"/>
    <s v="03-08-2025 06:45:06"/>
    <d v="2025-08-05T16:41:24"/>
    <s v="05-08-2025 16:41:24"/>
    <x v="3"/>
    <x v="6"/>
    <s v="08-2025"/>
    <d v="1900-01-01T09:56:18"/>
    <n v="2"/>
    <x v="4"/>
    <s v="Natasha Harris"/>
    <s v="Can't connect to the Wi-Fi. It's showing 'No internet access'. Hair job save son."/>
    <x v="2"/>
    <n v="4"/>
    <s v="WITHIN SLA"/>
  </r>
  <r>
    <s v="TICKET-1106"/>
    <d v="2025-08-17T12:18:02"/>
    <s v="17-08-2025 12:18:02"/>
    <d v="2025-08-18T18:29:37"/>
    <s v="18-08-2025 18:29:37"/>
    <x v="3"/>
    <x v="6"/>
    <s v="08-2025"/>
    <d v="1899-12-31T06:11:35"/>
    <n v="1"/>
    <x v="6"/>
    <s v="Sheila Ball"/>
    <s v="Growth middle establish public."/>
    <x v="1"/>
    <n v="2"/>
    <s v="WITHIN SLA"/>
  </r>
  <r>
    <s v="TICKET-1107"/>
    <d v="2025-07-28T14:54:12"/>
    <s v="28-07-2025 14:54:12"/>
    <d v="2025-07-31T08:11:11"/>
    <s v="31-07-2025 08:11:11"/>
    <x v="2"/>
    <x v="1"/>
    <s v="07-2025"/>
    <d v="1900-01-01T17:16:59"/>
    <n v="3"/>
    <x v="2"/>
    <s v="Tanya Jones"/>
    <s v="My laptop's keyboard isn't working properly, some keys are stuck. Produce require line letter listen often."/>
    <x v="2"/>
    <n v="4"/>
    <s v="WITHIN SLA"/>
  </r>
  <r>
    <s v="TICKET-1108"/>
    <d v="2025-07-12T06:57:35"/>
    <s v="12-07-2025 06:57:35"/>
    <d v="2025-07-12T11:56:19"/>
    <s v="12-07-2025 11:56:19"/>
    <x v="2"/>
    <x v="4"/>
    <s v="07-2025"/>
    <d v="1899-12-30T04:58:44"/>
    <n v="0"/>
    <x v="2"/>
    <s v="Sheila Ball"/>
    <s v="My laptop's keyboard isn't working properly, some keys are stuck. At bag continue."/>
    <x v="0"/>
    <n v="1"/>
    <s v="WITHIN SLA"/>
  </r>
  <r>
    <s v="TICKET-1109"/>
    <d v="2025-07-13T00:24:13"/>
    <s v="13-07-2025 00:24:13"/>
    <d v="2025-07-19T22:24:35"/>
    <s v="19-07-2025 22:24:35"/>
    <x v="2"/>
    <x v="6"/>
    <s v="07-2025"/>
    <d v="1900-01-05T22:00:22"/>
    <n v="6"/>
    <x v="1"/>
    <s v="Sheila Ball"/>
    <s v="Application X is crashing every time I open it. Without pass book tend."/>
    <x v="2"/>
    <n v="4"/>
    <s v="BEYOND SLA"/>
  </r>
  <r>
    <s v="TICKET-1110"/>
    <d v="2025-07-14T05:56:24"/>
    <s v="14-07-2025 05:56:24"/>
    <d v="2025-07-14T12:35:51"/>
    <s v="14-07-2025 12:35:51"/>
    <x v="2"/>
    <x v="1"/>
    <s v="07-2025"/>
    <d v="1899-12-30T06:39:27"/>
    <n v="0"/>
    <x v="3"/>
    <s v="Adam Stone"/>
    <s v="I'm locked out of my account and can't reset my password. Right where add."/>
    <x v="0"/>
    <n v="1"/>
    <s v="WITHIN SLA"/>
  </r>
  <r>
    <s v="TICKET-1111"/>
    <d v="2025-08-28T11:29:55"/>
    <s v="28-08-2025 11:29:55"/>
    <d v="2025-09-04T10:40:12"/>
    <s v="04-09-2025 10:40:12"/>
    <x v="3"/>
    <x v="2"/>
    <s v="09-2025"/>
    <d v="1900-01-05T23:10:17"/>
    <n v="7"/>
    <x v="1"/>
    <s v="Sheila Ball"/>
    <s v="Application X is crashing every time I open it. Argue team senior low training."/>
    <x v="2"/>
    <n v="4"/>
    <s v="BEYOND SLA"/>
  </r>
  <r>
    <s v="TICKET-1112"/>
    <d v="2025-08-28T08:02:11"/>
    <s v="28-08-2025 08:02:11"/>
    <d v="2025-09-02T04:40:56"/>
    <s v="02-09-2025 04:40:56"/>
    <x v="3"/>
    <x v="2"/>
    <s v="09-2025"/>
    <d v="1900-01-03T20:38:45"/>
    <n v="5"/>
    <x v="5"/>
    <s v="Tanya Jones"/>
    <s v="Plant attack should. Drive international today. Pretty statement her upon nation."/>
    <x v="2"/>
    <n v="4"/>
    <s v="BEYOND SLA"/>
  </r>
  <r>
    <s v="TICKET-1113"/>
    <d v="2025-08-20T11:19:48"/>
    <s v="20-08-2025 11:19:48"/>
    <d v="2025-08-20T13:31:35"/>
    <s v="20-08-2025 13:31:35"/>
    <x v="3"/>
    <x v="3"/>
    <s v="08-2025"/>
    <d v="1899-12-30T02:11:47"/>
    <n v="0"/>
    <x v="2"/>
    <s v="Cynthia Rich"/>
    <s v="My laptop's keyboard isn't working properly, some keys are stuck. Chance place build body population."/>
    <x v="0"/>
    <n v="1"/>
    <s v="WITHIN SLA"/>
  </r>
  <r>
    <s v="TICKET-1114"/>
    <d v="2025-06-26T06:39:15"/>
    <s v="26-06-2025 06:39:15"/>
    <d v="2025-06-26T21:07:28"/>
    <s v="26-06-2025 21:07:28"/>
    <x v="0"/>
    <x v="2"/>
    <s v="06-2025"/>
    <d v="1899-12-30T14:28:13"/>
    <n v="0"/>
    <x v="0"/>
    <s v="Janice Burns"/>
    <s v="Something million activity. Interview under cover career under. Can address show public."/>
    <x v="1"/>
    <n v="2"/>
    <s v="WITHIN SLA"/>
  </r>
  <r>
    <s v="TICKET-1115"/>
    <d v="2025-09-04T00:02:17"/>
    <s v="04-09-2025 00:02:17"/>
    <d v="2025-09-08T17:50:48"/>
    <s v="08-09-2025 17:50:48"/>
    <x v="1"/>
    <x v="2"/>
    <s v="09-2025"/>
    <d v="1900-01-03T17:48:31"/>
    <n v="4"/>
    <x v="3"/>
    <s v="Marvin West"/>
    <s v="I'm locked out of my account and can't reset my password. Receive nature option oil read trouble."/>
    <x v="2"/>
    <n v="4"/>
    <s v="WITHIN SLA"/>
  </r>
  <r>
    <s v="TICKET-1116"/>
    <d v="2025-07-14T03:29:18"/>
    <s v="14-07-2025 03:29:18"/>
    <d v="2025-07-15T11:50:20"/>
    <s v="15-07-2025 11:50:20"/>
    <x v="2"/>
    <x v="1"/>
    <s v="07-2025"/>
    <d v="1899-12-31T08:21:02"/>
    <n v="1"/>
    <x v="1"/>
    <s v="Sheila Ball"/>
    <s v="Application X is crashing every time I open it. Toward ago director condition food share meet."/>
    <x v="1"/>
    <n v="2"/>
    <s v="WITHIN SLA"/>
  </r>
  <r>
    <s v="TICKET-1117"/>
    <d v="2025-07-24T06:40:03"/>
    <s v="24-07-2025 06:40:03"/>
    <d v="2025-07-26T02:18:46"/>
    <s v="26-07-2025 02:18:46"/>
    <x v="2"/>
    <x v="2"/>
    <s v="07-2025"/>
    <d v="1899-12-31T19:38:43"/>
    <n v="2"/>
    <x v="3"/>
    <s v="Natasha Harris"/>
    <s v="I'm locked out of my account and can't reset my password. For we when drive. Start identify now throw."/>
    <x v="1"/>
    <n v="2"/>
    <s v="WITHIN SLA"/>
  </r>
  <r>
    <s v="TICKET-1118"/>
    <d v="2025-08-03T22:42:23"/>
    <s v="03-08-2025 22:42:23"/>
    <d v="2025-08-10T12:59:57"/>
    <s v="10-08-2025 12:59:57"/>
    <x v="3"/>
    <x v="6"/>
    <s v="08-2025"/>
    <d v="1900-01-05T14:17:34"/>
    <n v="7"/>
    <x v="6"/>
    <s v="Autumn Ryan"/>
    <s v="Even focus animal civil quality lay skill. Need maybe former return."/>
    <x v="2"/>
    <n v="4"/>
    <s v="BEYOND SLA"/>
  </r>
  <r>
    <s v="TICKET-1119"/>
    <d v="2025-07-12T00:15:34"/>
    <s v="12-07-2025 00:15:34"/>
    <d v="2025-07-12T19:05:17"/>
    <s v="12-07-2025 19:05:17"/>
    <x v="2"/>
    <x v="4"/>
    <s v="07-2025"/>
    <d v="1899-12-30T18:49:43"/>
    <n v="0"/>
    <x v="2"/>
    <s v="Tanya Jones"/>
    <s v="My laptop's keyboard isn't working properly, some keys are stuck. Cup money work certainly color."/>
    <x v="1"/>
    <n v="2"/>
    <s v="WITHIN SLA"/>
  </r>
  <r>
    <s v="TICKET-1120"/>
    <d v="2025-07-19T13:02:22"/>
    <s v="19-07-2025 13:02:22"/>
    <d v="2025-07-20T07:25:23"/>
    <s v="20-07-2025 07:25:23"/>
    <x v="2"/>
    <x v="4"/>
    <s v="07-2025"/>
    <d v="1899-12-30T18:23:01"/>
    <n v="1"/>
    <x v="0"/>
    <s v="Janice Burns"/>
    <s v="Clear late win beat. Those arm say year him science door."/>
    <x v="1"/>
    <n v="2"/>
    <s v="WITHIN SLA"/>
  </r>
  <r>
    <s v="TICKET-1121"/>
    <d v="2025-06-29T20:08:30"/>
    <s v="29-06-2025 20:08:30"/>
    <d v="2025-06-30T10:31:43"/>
    <s v="30-06-2025 10:31:43"/>
    <x v="0"/>
    <x v="6"/>
    <s v="06-2025"/>
    <d v="1899-12-30T14:23:13"/>
    <n v="1"/>
    <x v="3"/>
    <s v="Adam Stone"/>
    <s v="I'm locked out of my account and can't reset my password. Purpose almost nature create authority company."/>
    <x v="1"/>
    <n v="2"/>
    <s v="WITHIN SLA"/>
  </r>
  <r>
    <s v="TICKET-1122"/>
    <d v="2025-07-29T14:50:17"/>
    <s v="29-07-2025 14:50:17"/>
    <d v="2025-07-30T09:24:48"/>
    <s v="30-07-2025 09:24:48"/>
    <x v="2"/>
    <x v="5"/>
    <s v="07-2025"/>
    <d v="1899-12-30T18:34:31"/>
    <n v="1"/>
    <x v="1"/>
    <s v="Toni Wiley"/>
    <s v="Application X is crashing every time I open it. Garden better chance impact where how member."/>
    <x v="1"/>
    <n v="2"/>
    <s v="WITHIN SLA"/>
  </r>
  <r>
    <s v="TICKET-1123"/>
    <d v="2025-08-19T01:11:31"/>
    <s v="19-08-2025 01:11:31"/>
    <d v="2025-08-20T19:06:33"/>
    <s v="20-08-2025 19:06:33"/>
    <x v="3"/>
    <x v="5"/>
    <s v="08-2025"/>
    <d v="1899-12-31T17:55:02"/>
    <n v="1"/>
    <x v="4"/>
    <s v="Tanya Jones"/>
    <s v="Can't connect to the Wi-Fi. It's showing 'No internet access'. Bag without else red. Able year decision others."/>
    <x v="1"/>
    <n v="2"/>
    <s v="WITHIN SLA"/>
  </r>
  <r>
    <s v="TICKET-1124"/>
    <d v="2025-06-25T06:03:59"/>
    <s v="25-06-2025 06:03:59"/>
    <d v="2025-06-25T18:46:33"/>
    <s v="25-06-2025 18:46:33"/>
    <x v="0"/>
    <x v="3"/>
    <s v="06-2025"/>
    <d v="1899-12-30T12:42:34"/>
    <n v="0"/>
    <x v="6"/>
    <s v="Marvin West"/>
    <s v="Police machine star. Computer lead control across blue eye force. Parent set professor sit couple."/>
    <x v="1"/>
    <n v="2"/>
    <s v="WITHIN SLA"/>
  </r>
  <r>
    <s v="TICKET-1125"/>
    <d v="2025-08-02T18:27:58"/>
    <s v="02-08-2025 18:27:58"/>
    <d v="2025-08-03T12:11:22"/>
    <s v="03-08-2025 12:11:22"/>
    <x v="3"/>
    <x v="4"/>
    <s v="08-2025"/>
    <d v="1899-12-30T17:43:24"/>
    <n v="1"/>
    <x v="6"/>
    <s v="Cynthia Rich"/>
    <s v="Group resource dinner knowledge scientist Mr. Police simply enter training too."/>
    <x v="1"/>
    <n v="2"/>
    <s v="WITHIN SLA"/>
  </r>
  <r>
    <s v="TICKET-1126"/>
    <d v="2025-08-26T00:22:43"/>
    <s v="26-08-2025 00:22:43"/>
    <d v="2025-08-29T23:04:42"/>
    <s v="29-08-2025 23:04:42"/>
    <x v="3"/>
    <x v="5"/>
    <s v="08-2025"/>
    <d v="1900-01-02T22:41:59"/>
    <n v="3"/>
    <x v="2"/>
    <s v="Autumn Ryan"/>
    <s v="My laptop's keyboard isn't working properly, some keys are stuck. Go wear understand relate."/>
    <x v="2"/>
    <n v="4"/>
    <s v="WITHIN SLA"/>
  </r>
  <r>
    <s v="TICKET-1127"/>
    <d v="2025-07-17T15:23:19"/>
    <s v="17-07-2025 15:23:19"/>
    <d v="2025-07-22T01:23:32"/>
    <s v="22-07-2025 01:23:32"/>
    <x v="2"/>
    <x v="2"/>
    <s v="07-2025"/>
    <d v="1900-01-03T10:00:13"/>
    <n v="5"/>
    <x v="1"/>
    <s v="Marvin West"/>
    <s v="Application X is crashing every time I open it. Gas mother rate wind fight success medical."/>
    <x v="2"/>
    <n v="4"/>
    <s v="BEYOND SLA"/>
  </r>
  <r>
    <s v="TICKET-1128"/>
    <d v="2025-09-09T17:02:08"/>
    <s v="09-09-2025 17:02:08"/>
    <d v="2025-09-10T01:18:37"/>
    <s v="10-09-2025 01:18:37"/>
    <x v="1"/>
    <x v="5"/>
    <s v="09-2025"/>
    <d v="1899-12-30T08:16:29"/>
    <n v="1"/>
    <x v="4"/>
    <s v="Sheila Ball"/>
    <s v="Can't connect to the Wi-Fi. It's showing 'No internet access'. These entire million eat play sit."/>
    <x v="0"/>
    <n v="1"/>
    <s v="WITHIN SLA"/>
  </r>
  <r>
    <s v="TICKET-1129"/>
    <d v="2025-09-06T17:30:19"/>
    <s v="06-09-2025 17:30:19"/>
    <d v="2025-09-08T16:09:05"/>
    <s v="08-09-2025 16:09:05"/>
    <x v="1"/>
    <x v="4"/>
    <s v="09-2025"/>
    <d v="1899-12-31T22:38:46"/>
    <n v="2"/>
    <x v="0"/>
    <s v="Tanya Jones"/>
    <s v="Draw once season talk forward. Decision partner north realize finish one question."/>
    <x v="1"/>
    <n v="2"/>
    <s v="WITHIN SLA"/>
  </r>
  <r>
    <s v="TICKET-1130"/>
    <d v="2025-09-10T20:54:16"/>
    <s v="10-09-2025 20:54:16"/>
    <d v="2025-09-12T16:37:10"/>
    <s v="12-09-2025 16:37:10"/>
    <x v="1"/>
    <x v="3"/>
    <s v="09-2025"/>
    <d v="1899-12-31T19:42:54"/>
    <n v="2"/>
    <x v="6"/>
    <s v="Amanda White"/>
    <s v="Catch travel form bar pretty himself team. Light suffer evidence land ok may guy."/>
    <x v="2"/>
    <n v="4"/>
    <s v="WITHIN SLA"/>
  </r>
  <r>
    <s v="TICKET-1131"/>
    <d v="2025-08-10T12:29:53"/>
    <s v="10-08-2025 12:29:53"/>
    <d v="2025-08-14T09:20:30"/>
    <s v="14-08-2025 09:20:30"/>
    <x v="3"/>
    <x v="6"/>
    <s v="08-2025"/>
    <d v="1900-01-02T20:50:37"/>
    <n v="4"/>
    <x v="6"/>
    <s v="Sheila Ball"/>
    <s v="Act believe heavy watch best game part. Too language mean. Cut age personal resource."/>
    <x v="2"/>
    <n v="4"/>
    <s v="WITHIN SLA"/>
  </r>
  <r>
    <s v="TICKET-1132"/>
    <d v="2025-09-07T02:38:17"/>
    <s v="07-09-2025 02:38:17"/>
    <d v="2025-09-10T14:05:49"/>
    <s v="10-09-2025 14:05:49"/>
    <x v="1"/>
    <x v="6"/>
    <s v="09-2025"/>
    <d v="1900-01-02T11:27:32"/>
    <n v="3"/>
    <x v="0"/>
    <s v="Adam Stone"/>
    <s v="Year name message voice data. Protect word up today. Break drop already life."/>
    <x v="2"/>
    <n v="4"/>
    <s v="WITHIN SLA"/>
  </r>
  <r>
    <s v="TICKET-1133"/>
    <d v="2025-07-21T07:07:14"/>
    <s v="21-07-2025 07:07:14"/>
    <d v="2025-07-21T17:05:13"/>
    <s v="21-07-2025 17:05:13"/>
    <x v="2"/>
    <x v="1"/>
    <s v="07-2025"/>
    <d v="1899-12-30T09:57:59"/>
    <n v="0"/>
    <x v="3"/>
    <s v="Cynthia Rich"/>
    <s v="I'm locked out of my account and can't reset my password. Maintain tree story research hair why."/>
    <x v="0"/>
    <n v="1"/>
    <s v="WITHIN SLA"/>
  </r>
  <r>
    <s v="TICKET-1134"/>
    <d v="2025-08-15T01:02:50"/>
    <s v="15-08-2025 01:02:50"/>
    <d v="2025-08-22T00:38:38"/>
    <s v="22-08-2025 00:38:38"/>
    <x v="3"/>
    <x v="0"/>
    <s v="08-2025"/>
    <d v="1900-01-05T23:35:48"/>
    <n v="7"/>
    <x v="0"/>
    <s v="Autumn Ryan"/>
    <s v="Memory process group arm attack indicate mother. View three prepare by."/>
    <x v="2"/>
    <n v="4"/>
    <s v="BEYOND SLA"/>
  </r>
  <r>
    <s v="TICKET-1135"/>
    <d v="2025-06-24T05:57:14"/>
    <s v="24-06-2025 05:57:14"/>
    <d v="2025-06-29T00:46:12"/>
    <s v="29-06-2025 00:46:12"/>
    <x v="0"/>
    <x v="5"/>
    <s v="06-2025"/>
    <d v="1900-01-03T18:48:58"/>
    <n v="5"/>
    <x v="5"/>
    <s v="Amanda White"/>
    <s v="Foreign sign be money cup raise keep. Right scene market."/>
    <x v="2"/>
    <n v="4"/>
    <s v="BEYOND SLA"/>
  </r>
  <r>
    <s v="TICKET-1136"/>
    <d v="2025-09-14T17:50:13"/>
    <s v="14-09-2025 17:50:13"/>
    <d v="2025-09-17T23:47:19"/>
    <s v="17-09-2025 23:47:19"/>
    <x v="1"/>
    <x v="6"/>
    <s v="09-2025"/>
    <d v="1900-01-02T05:57:06"/>
    <n v="3"/>
    <x v="2"/>
    <s v="Amanda White"/>
    <s v="My laptop's keyboard isn't working properly, some keys are stuck. Certain six among before."/>
    <x v="2"/>
    <n v="4"/>
    <s v="WITHIN SLA"/>
  </r>
  <r>
    <s v="TICKET-1137"/>
    <d v="2025-06-29T09:14:35"/>
    <s v="29-06-2025 09:14:35"/>
    <d v="2025-06-30T23:16:51"/>
    <s v="30-06-2025 23:16:51"/>
    <x v="0"/>
    <x v="6"/>
    <s v="06-2025"/>
    <d v="1899-12-31T14:02:16"/>
    <n v="1"/>
    <x v="2"/>
    <s v="Tanya Jones"/>
    <s v="My laptop's keyboard isn't working properly, some keys are stuck. Ago his against point garden drug."/>
    <x v="2"/>
    <n v="4"/>
    <s v="WITHIN SLA"/>
  </r>
  <r>
    <s v="TICKET-1138"/>
    <d v="2025-08-19T13:22:46"/>
    <s v="19-08-2025 13:22:46"/>
    <d v="2025-08-20T12:41:10"/>
    <s v="20-08-2025 12:41:10"/>
    <x v="3"/>
    <x v="5"/>
    <s v="08-2025"/>
    <d v="1899-12-30T23:18:24"/>
    <n v="1"/>
    <x v="1"/>
    <s v="Toni Wiley"/>
    <s v="Application X is crashing every time I open it. Any state food citizen."/>
    <x v="1"/>
    <n v="2"/>
    <s v="WITHIN SLA"/>
  </r>
  <r>
    <s v="TICKET-1139"/>
    <d v="2025-08-21T14:38:53"/>
    <s v="21-08-2025 14:38:53"/>
    <d v="2025-08-27T10:24:43"/>
    <s v="27-08-2025 10:24:43"/>
    <x v="3"/>
    <x v="2"/>
    <s v="08-2025"/>
    <d v="1900-01-04T19:45:50"/>
    <n v="6"/>
    <x v="4"/>
    <s v="Amanda White"/>
    <s v="Can't connect to the Wi-Fi. It's showing 'No internet access'. He particularly begin save area finally word."/>
    <x v="2"/>
    <n v="4"/>
    <s v="BEYOND SLA"/>
  </r>
  <r>
    <s v="TICKET-1140"/>
    <d v="2025-08-05T10:58:02"/>
    <s v="05-08-2025 10:58:02"/>
    <d v="2025-08-06T01:50:41"/>
    <s v="06-08-2025 01:50:41"/>
    <x v="3"/>
    <x v="5"/>
    <s v="08-2025"/>
    <d v="1899-12-30T14:52:39"/>
    <n v="1"/>
    <x v="2"/>
    <s v="Natasha Harris"/>
    <s v="My laptop's keyboard isn't working properly, some keys are stuck. Serious simply mind cost movie actually."/>
    <x v="1"/>
    <n v="2"/>
    <s v="WITHIN SLA"/>
  </r>
  <r>
    <s v="TICKET-1141"/>
    <d v="2025-08-18T10:22:03"/>
    <s v="18-08-2025 10:22:03"/>
    <d v="2025-08-18T23:14:10"/>
    <s v="18-08-2025 23:14:10"/>
    <x v="3"/>
    <x v="1"/>
    <s v="08-2025"/>
    <d v="1899-12-30T12:52:07"/>
    <n v="0"/>
    <x v="2"/>
    <s v="Toni Wiley"/>
    <s v="My laptop's keyboard isn't working properly, some keys are stuck. Social approach mother white."/>
    <x v="1"/>
    <n v="2"/>
    <s v="WITHIN SLA"/>
  </r>
  <r>
    <s v="TICKET-1142"/>
    <d v="2025-09-13T16:20:39"/>
    <s v="13-09-2025 16:20:39"/>
    <d v="2025-09-14T21:34:39"/>
    <s v="14-09-2025 21:34:39"/>
    <x v="1"/>
    <x v="4"/>
    <s v="09-2025"/>
    <d v="1899-12-31T05:14:00"/>
    <n v="1"/>
    <x v="4"/>
    <s v="Janice Burns"/>
    <s v="Can't connect to the Wi-Fi. It's showing 'No internet access'. Enter room up sound nature."/>
    <x v="1"/>
    <n v="2"/>
    <s v="WITHIN SLA"/>
  </r>
  <r>
    <s v="TICKET-1143"/>
    <d v="2025-08-03T06:49:31"/>
    <s v="03-08-2025 06:49:31"/>
    <d v="2025-08-06T22:49:37"/>
    <s v="06-08-2025 22:49:37"/>
    <x v="3"/>
    <x v="6"/>
    <s v="08-2025"/>
    <d v="1900-01-02T16:00:06"/>
    <n v="3"/>
    <x v="2"/>
    <s v="Cynthia Rich"/>
    <s v="My laptop's keyboard isn't working properly, some keys are stuck. Effort to since question."/>
    <x v="2"/>
    <n v="4"/>
    <s v="WITHIN SLA"/>
  </r>
  <r>
    <s v="TICKET-1144"/>
    <d v="2025-06-27T03:04:20"/>
    <s v="27-06-2025 03:04:20"/>
    <d v="2025-06-27T15:18:06"/>
    <s v="27-06-2025 15:18:06"/>
    <x v="0"/>
    <x v="0"/>
    <s v="06-2025"/>
    <d v="1899-12-30T12:13:46"/>
    <n v="0"/>
    <x v="1"/>
    <s v="Natasha Harris"/>
    <s v="Application X is crashing every time I open it. These drive president building."/>
    <x v="1"/>
    <n v="2"/>
    <s v="WITHIN SLA"/>
  </r>
  <r>
    <s v="TICKET-1145"/>
    <d v="2025-08-31T15:49:39"/>
    <s v="31-08-2025 15:49:39"/>
    <d v="2025-08-31T17:50:14"/>
    <s v="31-08-2025 17:50:14"/>
    <x v="3"/>
    <x v="6"/>
    <s v="08-2025"/>
    <d v="1899-12-30T02:00:35"/>
    <n v="0"/>
    <x v="6"/>
    <s v="Cynthia Rich"/>
    <s v="Suddenly effort she without without."/>
    <x v="3"/>
    <n v="1"/>
    <s v="WITHIN SLA"/>
  </r>
  <r>
    <s v="TICKET-1146"/>
    <d v="2025-06-24T11:03:22"/>
    <s v="24-06-2025 11:03:22"/>
    <d v="2025-06-24T18:54:19"/>
    <s v="24-06-2025 18:54:19"/>
    <x v="0"/>
    <x v="5"/>
    <s v="06-2025"/>
    <d v="1899-12-30T07:50:57"/>
    <n v="0"/>
    <x v="4"/>
    <s v="Amanda White"/>
    <s v="Can't connect to the Wi-Fi. It's showing 'No internet access'. Should that nation can difficult nice."/>
    <x v="0"/>
    <n v="1"/>
    <s v="WITHIN SLA"/>
  </r>
  <r>
    <s v="TICKET-1147"/>
    <d v="2025-09-02T16:56:42"/>
    <s v="02-09-2025 16:56:42"/>
    <d v="2025-09-06T05:01:09"/>
    <s v="06-09-2025 05:01:09"/>
    <x v="1"/>
    <x v="5"/>
    <s v="09-2025"/>
    <d v="1900-01-02T12:04:27"/>
    <n v="4"/>
    <x v="5"/>
    <s v="Cynthia Rich"/>
    <s v="Look scene real owner agent whose specific. Along they yourself character year or behind."/>
    <x v="2"/>
    <n v="4"/>
    <s v="WITHIN SLA"/>
  </r>
  <r>
    <s v="TICKET-1148"/>
    <d v="2025-07-16T14:22:14"/>
    <s v="16-07-2025 14:22:14"/>
    <d v="2025-07-17T16:50:12"/>
    <s v="17-07-2025 16:50:12"/>
    <x v="2"/>
    <x v="3"/>
    <s v="07-2025"/>
    <d v="1899-12-31T02:27:58"/>
    <n v="1"/>
    <x v="0"/>
    <s v="Adam Stone"/>
    <s v="You reflect radio. Especially speech wish interesting wife."/>
    <x v="1"/>
    <n v="2"/>
    <s v="WITHIN SLA"/>
  </r>
  <r>
    <s v="TICKET-1149"/>
    <d v="2025-07-31T04:12:39"/>
    <s v="31-07-2025 04:12:39"/>
    <d v="2025-08-01T04:13:25"/>
    <s v="01-08-2025 04:13:25"/>
    <x v="2"/>
    <x v="2"/>
    <s v="08-2025"/>
    <d v="1899-12-31T00:00:46"/>
    <n v="1"/>
    <x v="2"/>
    <s v="Toni Wiley"/>
    <s v="My laptop's keyboard isn't working properly, some keys are stuck. Event pattern factor deep manager work."/>
    <x v="1"/>
    <n v="2"/>
    <s v="WITHIN SLA"/>
  </r>
</pivotCacheRecords>
</file>

<file path=xl/pivotCache/pivotCacheRecords2.xml><?xml version="1.0" encoding="utf-8"?>
<pivotCacheRecords xmlns="http://schemas.openxmlformats.org/spreadsheetml/2006/main" xmlns:r="http://schemas.openxmlformats.org/officeDocument/2006/relationships" count="7">
  <r>
    <x v="0"/>
    <n v="0"/>
    <n v="8.3354166666666671"/>
    <n v="85.574212962962974"/>
    <n v="23.802833333333332"/>
    <n v="44.386740740740741"/>
  </r>
  <r>
    <x v="1"/>
    <n v="2.0097222222222224"/>
    <n v="4.2905555555555557"/>
    <n v="106.44976851851851"/>
    <n v="26.598750000000003"/>
    <n v="62.616157407407407"/>
  </r>
  <r>
    <x v="2"/>
    <n v="3.2175000000000002"/>
    <n v="4.7879861111111115"/>
    <n v="81.885222222222211"/>
    <n v="20.22854938271605"/>
    <n v="42.636608796296287"/>
  </r>
  <r>
    <x v="3"/>
    <n v="0"/>
    <n v="8.3625000000000007"/>
    <n v="108.93666666666665"/>
    <n v="31.660353535353529"/>
    <n v="50.114480676328498"/>
  </r>
  <r>
    <x v="4"/>
    <n v="0"/>
    <n v="7.0541666666666671"/>
    <n v="94.590793650793657"/>
    <n v="30.559374999999996"/>
    <n v="51.542947530864204"/>
  </r>
  <r>
    <x v="5"/>
    <n v="0"/>
    <n v="6.9611111111111112"/>
    <n v="112.96796296296296"/>
    <n v="0"/>
    <n v="97.824126984126963"/>
  </r>
  <r>
    <x v="6"/>
    <n v="1.8023611111111109"/>
    <n v="5.7482936507936513"/>
    <n v="126.54246527777781"/>
    <n v="27.704594017094017"/>
    <n v="54.683169934640517"/>
  </r>
</pivotCacheRecords>
</file>

<file path=xl/pivotCache/pivotCacheRecords3.xml><?xml version="1.0" encoding="utf-8"?>
<pivotCacheRecords xmlns="http://schemas.openxmlformats.org/spreadsheetml/2006/main" xmlns:r="http://schemas.openxmlformats.org/officeDocument/2006/relationships" count="150">
  <r>
    <s v="TICKET-1000"/>
    <d v="2025-06-27T22:36:16"/>
    <s v="27-06-2025 22:36:16"/>
    <d v="2025-06-28T03:46:41"/>
    <s v="28-06-2025 03:46:41"/>
    <x v="0"/>
    <x v="0"/>
    <s v="06-2025"/>
    <x v="0"/>
    <n v="1"/>
    <x v="0"/>
    <x v="0"/>
    <s v="Dream part subject until full. Brother century suddenly above. Six eight benefit animal move best."/>
    <s v="High"/>
    <n v="1"/>
    <x v="0"/>
    <x v="0"/>
  </r>
  <r>
    <s v="TICKET-1001"/>
    <d v="2025-09-01T19:27:59"/>
    <s v="01-09-2025 19:27:59"/>
    <d v="2025-09-03T07:18:06"/>
    <s v="03-09-2025 07:18:06"/>
    <x v="1"/>
    <x v="1"/>
    <s v="09-2025"/>
    <x v="1"/>
    <n v="2"/>
    <x v="1"/>
    <x v="1"/>
    <s v="Application X is crashing every time I open it. Lead how phone also score player later blue."/>
    <s v="Medium"/>
    <n v="2"/>
    <x v="0"/>
    <x v="1"/>
  </r>
  <r>
    <s v="TICKET-1002"/>
    <d v="2025-09-04T09:32:03"/>
    <s v="04-09-2025 09:32:03"/>
    <d v="2025-09-05T23:50:37"/>
    <s v="05-09-2025 23:50:37"/>
    <x v="1"/>
    <x v="2"/>
    <s v="09-2025"/>
    <x v="2"/>
    <n v="1"/>
    <x v="0"/>
    <x v="2"/>
    <s v="Black attack cold would page. Reality she war a chance. Physical hour Mr item red agreement for."/>
    <s v="Medium"/>
    <n v="2"/>
    <x v="0"/>
    <x v="0"/>
  </r>
  <r>
    <s v="TICKET-1003"/>
    <d v="2025-07-28T17:47:34"/>
    <s v="28-07-2025 17:47:34"/>
    <d v="2025-07-29T01:38:19"/>
    <s v="29-07-2025 01:38:19"/>
    <x v="2"/>
    <x v="1"/>
    <s v="07-2025"/>
    <x v="3"/>
    <n v="1"/>
    <x v="2"/>
    <x v="3"/>
    <s v="My laptop's keyboard isn't working properly, some keys are stuck. Tree culture above effort more national whether."/>
    <s v="High"/>
    <n v="1"/>
    <x v="0"/>
    <x v="2"/>
  </r>
  <r>
    <s v="TICKET-1004"/>
    <d v="2025-09-03T21:46:09"/>
    <s v="03-09-2025 21:46:09"/>
    <d v="2025-09-04T06:53:07"/>
    <s v="04-09-2025 06:53:07"/>
    <x v="1"/>
    <x v="3"/>
    <s v="09-2025"/>
    <x v="4"/>
    <n v="1"/>
    <x v="1"/>
    <x v="4"/>
    <s v="Application X is crashing every time I open it. Order wrong fight foreign bad house pick."/>
    <s v="High"/>
    <n v="1"/>
    <x v="0"/>
    <x v="1"/>
  </r>
  <r>
    <s v="TICKET-1005"/>
    <d v="2025-08-04T20:32:40"/>
    <s v="04-08-2025 20:32:40"/>
    <d v="2025-08-10T09:52:42"/>
    <s v="10-08-2025 09:52:42"/>
    <x v="3"/>
    <x v="1"/>
    <s v="08-2025"/>
    <x v="5"/>
    <n v="6"/>
    <x v="1"/>
    <x v="2"/>
    <s v="Application X is crashing every time I open it. Sport should network realize relate very voice."/>
    <s v="Low"/>
    <n v="4"/>
    <x v="1"/>
    <x v="1"/>
  </r>
  <r>
    <s v="TICKET-1006"/>
    <d v="2025-08-22T10:38:16"/>
    <s v="22-08-2025 10:38:16"/>
    <d v="2025-08-23T14:11:49"/>
    <s v="23-08-2025 14:11:49"/>
    <x v="3"/>
    <x v="0"/>
    <s v="08-2025"/>
    <x v="6"/>
    <n v="1"/>
    <x v="3"/>
    <x v="5"/>
    <s v="I'm locked out of my account and can't reset my password. If rather year suffer wrong."/>
    <s v="Low"/>
    <n v="4"/>
    <x v="0"/>
    <x v="3"/>
  </r>
  <r>
    <s v="TICKET-1007"/>
    <d v="2025-07-05T07:43:28"/>
    <s v="05-07-2025 07:43:28"/>
    <d v="2025-07-09T20:26:19"/>
    <s v="09-07-2025 20:26:19"/>
    <x v="2"/>
    <x v="4"/>
    <s v="07-2025"/>
    <x v="7"/>
    <n v="4"/>
    <x v="1"/>
    <x v="6"/>
    <s v="Application X is crashing every time I open it. Here bill leg region training. Grow new may."/>
    <s v="Low"/>
    <n v="4"/>
    <x v="0"/>
    <x v="1"/>
  </r>
  <r>
    <s v="TICKET-1008"/>
    <d v="2025-07-07T16:41:14"/>
    <s v="07-07-2025 16:41:14"/>
    <d v="2025-07-08T10:04:28"/>
    <s v="08-07-2025 10:04:28"/>
    <x v="2"/>
    <x v="1"/>
    <s v="07-2025"/>
    <x v="8"/>
    <n v="1"/>
    <x v="2"/>
    <x v="6"/>
    <s v="My laptop's keyboard isn't working properly, some keys are stuck. Common maintain theory involve ok detail."/>
    <s v="Medium"/>
    <n v="2"/>
    <x v="0"/>
    <x v="2"/>
  </r>
  <r>
    <s v="TICKET-1009"/>
    <d v="2025-09-10T14:49:33"/>
    <s v="10-09-2025 14:49:33"/>
    <d v="2025-09-11T19:58:37"/>
    <s v="11-09-2025 19:58:37"/>
    <x v="1"/>
    <x v="3"/>
    <s v="09-2025"/>
    <x v="9"/>
    <n v="1"/>
    <x v="1"/>
    <x v="2"/>
    <s v="Application X is crashing every time I open it. Responsibility again recently traditional word."/>
    <s v="Medium"/>
    <n v="2"/>
    <x v="0"/>
    <x v="1"/>
  </r>
  <r>
    <s v="TICKET-1010"/>
    <d v="2025-08-27T13:20:02"/>
    <s v="27-08-2025 13:20:02"/>
    <d v="2025-09-02T16:28:31"/>
    <s v="02-09-2025 16:28:31"/>
    <x v="3"/>
    <x v="3"/>
    <s v="09-2025"/>
    <x v="10"/>
    <n v="6"/>
    <x v="1"/>
    <x v="7"/>
    <s v="Application X is crashing every time I open it. Structure this woman born."/>
    <s v="Low"/>
    <n v="4"/>
    <x v="1"/>
    <x v="1"/>
  </r>
  <r>
    <s v="TICKET-1011"/>
    <d v="2025-06-24T01:56:19"/>
    <s v="24-06-2025 01:56:19"/>
    <d v="2025-06-24T05:46:33"/>
    <s v="24-06-2025 05:46:33"/>
    <x v="0"/>
    <x v="5"/>
    <s v="06-2025"/>
    <x v="11"/>
    <n v="0"/>
    <x v="4"/>
    <x v="8"/>
    <s v="Can't connect to the Wi-Fi. It's showing 'No internet access'. Maintain without college strong few not week."/>
    <s v="High"/>
    <n v="1"/>
    <x v="0"/>
    <x v="4"/>
  </r>
  <r>
    <s v="TICKET-1012"/>
    <d v="2025-06-28T09:51:47"/>
    <s v="28-06-2025 09:51:47"/>
    <d v="2025-06-29T02:58:41"/>
    <s v="29-06-2025 02:58:41"/>
    <x v="0"/>
    <x v="4"/>
    <s v="06-2025"/>
    <x v="12"/>
    <n v="1"/>
    <x v="4"/>
    <x v="0"/>
    <s v="Can't connect to the Wi-Fi. It's showing 'No internet access'. Official human task door century energy Mr."/>
    <s v="Medium"/>
    <n v="2"/>
    <x v="0"/>
    <x v="4"/>
  </r>
  <r>
    <s v="TICKET-1013"/>
    <d v="2025-07-22T09:08:54"/>
    <s v="22-07-2025 09:08:54"/>
    <d v="2025-07-26T15:54:44"/>
    <s v="26-07-2025 15:54:44"/>
    <x v="2"/>
    <x v="5"/>
    <s v="07-2025"/>
    <x v="13"/>
    <n v="4"/>
    <x v="1"/>
    <x v="6"/>
    <s v="Application X is crashing every time I open it. Spring operation performance glass choice kind."/>
    <s v="Low"/>
    <n v="4"/>
    <x v="0"/>
    <x v="1"/>
  </r>
  <r>
    <s v="TICKET-1014"/>
    <d v="2025-07-09T22:32:58"/>
    <s v="09-07-2025 22:32:58"/>
    <d v="2025-07-10T01:11:32"/>
    <s v="10-07-2025 01:11:32"/>
    <x v="2"/>
    <x v="3"/>
    <s v="07-2025"/>
    <x v="14"/>
    <n v="1"/>
    <x v="1"/>
    <x v="1"/>
    <s v="Application X is crashing every time I open it. Summer yard maintain fire ask eight."/>
    <s v="High"/>
    <n v="1"/>
    <x v="0"/>
    <x v="1"/>
  </r>
  <r>
    <s v="TICKET-1015"/>
    <d v="2025-07-23T22:34:11"/>
    <s v="23-07-2025 22:34:11"/>
    <d v="2025-07-24T01:20:01"/>
    <s v="24-07-2025 01:20:01"/>
    <x v="2"/>
    <x v="3"/>
    <s v="07-2025"/>
    <x v="15"/>
    <n v="1"/>
    <x v="1"/>
    <x v="9"/>
    <s v="Application X is crashing every time I open it. Least check between event. Can brother two form."/>
    <s v="High"/>
    <n v="1"/>
    <x v="0"/>
    <x v="1"/>
  </r>
  <r>
    <s v="TICKET-1016"/>
    <d v="2025-08-06T11:52:05"/>
    <s v="06-08-2025 11:52:05"/>
    <d v="2025-08-11T08:18:53"/>
    <s v="11-08-2025 08:18:53"/>
    <x v="3"/>
    <x v="3"/>
    <s v="08-2025"/>
    <x v="16"/>
    <n v="5"/>
    <x v="1"/>
    <x v="6"/>
    <s v="Application X is crashing every time I open it. Resource in affect charge customer accept dream."/>
    <s v="Low"/>
    <n v="4"/>
    <x v="1"/>
    <x v="1"/>
  </r>
  <r>
    <s v="TICKET-1017"/>
    <d v="2025-06-30T16:42:14"/>
    <s v="30-06-2025 16:42:14"/>
    <d v="2025-07-02T20:37:19"/>
    <s v="02-07-2025 20:37:19"/>
    <x v="0"/>
    <x v="1"/>
    <s v="07-2025"/>
    <x v="17"/>
    <n v="2"/>
    <x v="5"/>
    <x v="0"/>
    <s v="Thought national word picture each deep."/>
    <s v="Low"/>
    <n v="4"/>
    <x v="0"/>
    <x v="0"/>
  </r>
  <r>
    <s v="TICKET-1018"/>
    <d v="2025-06-30T23:03:04"/>
    <s v="30-06-2025 23:03:04"/>
    <d v="2025-07-04T11:48:25"/>
    <s v="04-07-2025 11:48:25"/>
    <x v="0"/>
    <x v="1"/>
    <s v="07-2025"/>
    <x v="18"/>
    <n v="4"/>
    <x v="4"/>
    <x v="3"/>
    <s v="Can't connect to the Wi-Fi. It's showing 'No internet access'. Card series research else cup though artist."/>
    <s v="Low"/>
    <n v="4"/>
    <x v="0"/>
    <x v="4"/>
  </r>
  <r>
    <s v="TICKET-1019"/>
    <d v="2025-07-03T07:27:15"/>
    <s v="03-07-2025 07:27:15"/>
    <d v="2025-07-04T23:58:39"/>
    <s v="04-07-2025 23:58:39"/>
    <x v="2"/>
    <x v="2"/>
    <s v="07-2025"/>
    <x v="19"/>
    <n v="1"/>
    <x v="2"/>
    <x v="3"/>
    <s v="My laptop's keyboard isn't working properly, some keys are stuck. Young up grow after offer east region would."/>
    <s v="Medium"/>
    <n v="2"/>
    <x v="0"/>
    <x v="2"/>
  </r>
  <r>
    <s v="TICKET-1020"/>
    <d v="2025-06-23T22:49:38"/>
    <s v="23-06-2025 22:49:38"/>
    <d v="2025-06-25T11:06:40"/>
    <s v="25-06-2025 11:06:40"/>
    <x v="0"/>
    <x v="1"/>
    <s v="06-2025"/>
    <x v="20"/>
    <n v="2"/>
    <x v="1"/>
    <x v="1"/>
    <s v="Application X is crashing every time I open it. Nice then management."/>
    <s v="Medium"/>
    <n v="2"/>
    <x v="0"/>
    <x v="1"/>
  </r>
  <r>
    <s v="TICKET-1021"/>
    <d v="2025-07-08T11:34:57"/>
    <s v="08-07-2025 11:34:57"/>
    <d v="2025-07-10T09:25:12"/>
    <s v="10-07-2025 09:25:12"/>
    <x v="2"/>
    <x v="5"/>
    <s v="07-2025"/>
    <x v="21"/>
    <n v="2"/>
    <x v="1"/>
    <x v="0"/>
    <s v="Application X is crashing every time I open it. Water act involve follow hot."/>
    <s v="Medium"/>
    <n v="2"/>
    <x v="0"/>
    <x v="1"/>
  </r>
  <r>
    <s v="TICKET-1022"/>
    <d v="2025-06-22T23:29:46"/>
    <s v="22-06-2025 23:29:46"/>
    <d v="2025-06-23T16:34:14"/>
    <s v="23-06-2025 16:34:14"/>
    <x v="0"/>
    <x v="6"/>
    <s v="06-2025"/>
    <x v="22"/>
    <n v="1"/>
    <x v="1"/>
    <x v="7"/>
    <s v="Application X is crashing every time I open it. Another such apply table let."/>
    <s v="Medium"/>
    <n v="2"/>
    <x v="0"/>
    <x v="1"/>
  </r>
  <r>
    <s v="TICKET-1023"/>
    <d v="2025-08-29T12:27:53"/>
    <s v="29-08-2025 12:27:53"/>
    <d v="2025-08-31T04:23:45"/>
    <s v="31-08-2025 04:23:45"/>
    <x v="3"/>
    <x v="0"/>
    <s v="08-2025"/>
    <x v="23"/>
    <n v="2"/>
    <x v="1"/>
    <x v="4"/>
    <s v="Application X is crashing every time I open it. Senior per draw day mention sea quickly."/>
    <s v="Medium"/>
    <n v="2"/>
    <x v="0"/>
    <x v="1"/>
  </r>
  <r>
    <s v="TICKET-1024"/>
    <d v="2025-07-12T03:37:37"/>
    <s v="12-07-2025 03:37:37"/>
    <d v="2025-07-16T09:42:35"/>
    <s v="16-07-2025 09:42:35"/>
    <x v="2"/>
    <x v="4"/>
    <s v="07-2025"/>
    <x v="24"/>
    <n v="4"/>
    <x v="4"/>
    <x v="3"/>
    <s v="Can't connect to the Wi-Fi. It's showing 'No internet access'. Race Republican expect east might collection."/>
    <s v="Low"/>
    <n v="4"/>
    <x v="0"/>
    <x v="4"/>
  </r>
  <r>
    <s v="TICKET-1025"/>
    <d v="2025-07-13T05:42:50"/>
    <s v="13-07-2025 05:42:50"/>
    <d v="2025-07-14T19:35:59"/>
    <s v="14-07-2025 19:35:59"/>
    <x v="2"/>
    <x v="6"/>
    <s v="07-2025"/>
    <x v="25"/>
    <n v="1"/>
    <x v="1"/>
    <x v="1"/>
    <s v="Application X is crashing every time I open it. Total maintain service writer."/>
    <s v="Medium"/>
    <n v="2"/>
    <x v="0"/>
    <x v="1"/>
  </r>
  <r>
    <s v="TICKET-1026"/>
    <d v="2025-06-24T00:26:51"/>
    <s v="24-06-2025 00:26:51"/>
    <d v="2025-06-24T12:14:52"/>
    <s v="24-06-2025 12:14:52"/>
    <x v="0"/>
    <x v="5"/>
    <s v="06-2025"/>
    <x v="26"/>
    <n v="0"/>
    <x v="4"/>
    <x v="4"/>
    <s v="Can't connect to the Wi-Fi. It's showing 'No internet access'. Individual herself decide generation."/>
    <s v="High"/>
    <n v="1"/>
    <x v="0"/>
    <x v="4"/>
  </r>
  <r>
    <s v="TICKET-1027"/>
    <d v="2025-07-03T19:29:05"/>
    <s v="03-07-2025 19:29:05"/>
    <d v="2025-07-05T17:15:14"/>
    <s v="05-07-2025 17:15:14"/>
    <x v="2"/>
    <x v="2"/>
    <s v="07-2025"/>
    <x v="27"/>
    <n v="2"/>
    <x v="6"/>
    <x v="1"/>
    <s v="Yourself floor foot character choose. Brother prepare but film key name."/>
    <s v="Medium"/>
    <n v="2"/>
    <x v="0"/>
    <x v="0"/>
  </r>
  <r>
    <s v="TICKET-1028"/>
    <d v="2025-09-15T13:02:57"/>
    <s v="15-09-2025 13:02:57"/>
    <d v="2025-09-17T07:57:18"/>
    <s v="17-09-2025 07:57:18"/>
    <x v="1"/>
    <x v="1"/>
    <s v="09-2025"/>
    <x v="28"/>
    <n v="2"/>
    <x v="0"/>
    <x v="0"/>
    <s v="Successful radio play network yet. Fill director direction ready white."/>
    <s v="Low"/>
    <n v="4"/>
    <x v="0"/>
    <x v="0"/>
  </r>
  <r>
    <s v="TICKET-1029"/>
    <d v="2025-08-27T21:57:13"/>
    <s v="27-08-2025 21:57:13"/>
    <d v="2025-08-29T06:38:57"/>
    <s v="29-08-2025 06:38:57"/>
    <x v="3"/>
    <x v="3"/>
    <s v="08-2025"/>
    <x v="29"/>
    <n v="2"/>
    <x v="1"/>
    <x v="2"/>
    <s v="Application X is crashing every time I open it. Southern beat general first much hotel agency."/>
    <s v="Medium"/>
    <n v="2"/>
    <x v="0"/>
    <x v="1"/>
  </r>
  <r>
    <s v="TICKET-1030"/>
    <d v="2025-08-30T20:17:04"/>
    <s v="30-08-2025 20:17:04"/>
    <d v="2025-09-06T02:38:11"/>
    <s v="06-09-2025 02:38:11"/>
    <x v="3"/>
    <x v="4"/>
    <s v="09-2025"/>
    <x v="30"/>
    <n v="7"/>
    <x v="4"/>
    <x v="2"/>
    <s v="Can't connect to the Wi-Fi. It's showing 'No internet access'. Cup government by life reduce each customer."/>
    <s v="Low"/>
    <n v="4"/>
    <x v="1"/>
    <x v="4"/>
  </r>
  <r>
    <s v="TICKET-1031"/>
    <d v="2025-08-24T23:58:58"/>
    <s v="24-08-2025 23:58:58"/>
    <d v="2025-08-25T07:35:19"/>
    <s v="25-08-2025 07:35:19"/>
    <x v="3"/>
    <x v="6"/>
    <s v="08-2025"/>
    <x v="31"/>
    <n v="1"/>
    <x v="1"/>
    <x v="1"/>
    <s v="Application X is crashing every time I open it. Market growth film."/>
    <s v="High"/>
    <n v="1"/>
    <x v="0"/>
    <x v="1"/>
  </r>
  <r>
    <s v="TICKET-1032"/>
    <d v="2025-07-11T18:10:39"/>
    <s v="11-07-2025 18:10:39"/>
    <d v="2025-07-17T06:40:38"/>
    <s v="17-07-2025 06:40:38"/>
    <x v="2"/>
    <x v="0"/>
    <s v="07-2025"/>
    <x v="32"/>
    <n v="6"/>
    <x v="4"/>
    <x v="6"/>
    <s v="Can't connect to the Wi-Fi. It's showing 'No internet access'. Could north state feel others participant."/>
    <s v="Low"/>
    <n v="4"/>
    <x v="1"/>
    <x v="4"/>
  </r>
  <r>
    <s v="TICKET-1033"/>
    <d v="2025-09-04T19:33:03"/>
    <s v="04-09-2025 19:33:03"/>
    <d v="2025-09-10T05:28:47"/>
    <s v="10-09-2025 05:28:47"/>
    <x v="1"/>
    <x v="2"/>
    <s v="09-2025"/>
    <x v="33"/>
    <n v="6"/>
    <x v="6"/>
    <x v="5"/>
    <s v="Follow chair add finally these plan staff. Across shoulder school free."/>
    <s v="Low"/>
    <n v="4"/>
    <x v="1"/>
    <x v="0"/>
  </r>
  <r>
    <s v="TICKET-1034"/>
    <d v="2025-08-24T17:06:08"/>
    <s v="24-08-2025 17:06:08"/>
    <d v="2025-08-30T19:43:21"/>
    <s v="30-08-2025 19:43:21"/>
    <x v="3"/>
    <x v="6"/>
    <s v="08-2025"/>
    <x v="34"/>
    <n v="6"/>
    <x v="1"/>
    <x v="4"/>
    <s v="Application X is crashing every time I open it. Bag half join treat water by affect."/>
    <s v="Low"/>
    <n v="4"/>
    <x v="1"/>
    <x v="1"/>
  </r>
  <r>
    <s v="TICKET-1035"/>
    <d v="2025-06-30T17:48:03"/>
    <s v="30-06-2025 17:48:03"/>
    <d v="2025-07-01T19:36:47"/>
    <s v="01-07-2025 19:36:47"/>
    <x v="0"/>
    <x v="1"/>
    <s v="07-2025"/>
    <x v="35"/>
    <n v="1"/>
    <x v="2"/>
    <x v="1"/>
    <s v="My laptop's keyboard isn't working properly, some keys are stuck. Science bad news pressure anything probably save."/>
    <s v="Low"/>
    <n v="4"/>
    <x v="0"/>
    <x v="2"/>
  </r>
  <r>
    <s v="TICKET-1036"/>
    <d v="2025-09-09T08:46:26"/>
    <s v="09-09-2025 08:46:26"/>
    <d v="2025-09-13T06:18:49"/>
    <s v="13-09-2025 06:18:49"/>
    <x v="1"/>
    <x v="5"/>
    <s v="09-2025"/>
    <x v="36"/>
    <n v="4"/>
    <x v="1"/>
    <x v="8"/>
    <s v="Application X is crashing every time I open it. Fund project find law identify close worker."/>
    <s v="Low"/>
    <n v="4"/>
    <x v="0"/>
    <x v="1"/>
  </r>
  <r>
    <s v="TICKET-1037"/>
    <d v="2025-08-11T10:56:36"/>
    <s v="11-08-2025 10:56:36"/>
    <d v="2025-08-17T16:07:19"/>
    <s v="17-08-2025 16:07:19"/>
    <x v="3"/>
    <x v="1"/>
    <s v="08-2025"/>
    <x v="37"/>
    <n v="6"/>
    <x v="0"/>
    <x v="7"/>
    <s v="Rate play media air. Trade thank hundred choice reduce remember possible us."/>
    <s v="Low"/>
    <n v="4"/>
    <x v="1"/>
    <x v="0"/>
  </r>
  <r>
    <s v="TICKET-1038"/>
    <d v="2025-09-01T16:20:12"/>
    <s v="01-09-2025 16:20:12"/>
    <d v="2025-09-02T02:43:04"/>
    <s v="02-09-2025 02:43:04"/>
    <x v="1"/>
    <x v="1"/>
    <s v="09-2025"/>
    <x v="38"/>
    <n v="1"/>
    <x v="1"/>
    <x v="5"/>
    <s v="Application X is crashing every time I open it. Effort avoid door shoulder cut."/>
    <s v="Medium"/>
    <n v="2"/>
    <x v="0"/>
    <x v="1"/>
  </r>
  <r>
    <s v="TICKET-1039"/>
    <d v="2025-08-14T20:30:07"/>
    <s v="14-08-2025 20:30:07"/>
    <d v="2025-08-15T08:44:19"/>
    <s v="15-08-2025 08:44:19"/>
    <x v="3"/>
    <x v="2"/>
    <s v="08-2025"/>
    <x v="39"/>
    <n v="1"/>
    <x v="3"/>
    <x v="6"/>
    <s v="I'm locked out of my account and can't reset my password. Point fine stop radio chair tree career scene."/>
    <s v="Medium"/>
    <n v="2"/>
    <x v="0"/>
    <x v="3"/>
  </r>
  <r>
    <s v="TICKET-1040"/>
    <d v="2025-09-05T05:49:39"/>
    <s v="05-09-2025 05:49:39"/>
    <d v="2025-09-06T22:59:27"/>
    <s v="06-09-2025 22:59:27"/>
    <x v="1"/>
    <x v="0"/>
    <s v="09-2025"/>
    <x v="40"/>
    <n v="1"/>
    <x v="4"/>
    <x v="0"/>
    <s v="Can't connect to the Wi-Fi. It's showing 'No internet access'. Simple practice operation move put."/>
    <s v="Medium"/>
    <n v="2"/>
    <x v="0"/>
    <x v="4"/>
  </r>
  <r>
    <s v="TICKET-1041"/>
    <d v="2025-09-13T18:26:30"/>
    <s v="13-09-2025 18:26:30"/>
    <d v="2025-09-14T19:22:39"/>
    <s v="14-09-2025 19:22:39"/>
    <x v="1"/>
    <x v="4"/>
    <s v="09-2025"/>
    <x v="41"/>
    <n v="1"/>
    <x v="2"/>
    <x v="1"/>
    <s v="My laptop's keyboard isn't working properly, some keys are stuck. Firm discuss audience say amount."/>
    <s v="Low"/>
    <n v="4"/>
    <x v="0"/>
    <x v="2"/>
  </r>
  <r>
    <s v="TICKET-1042"/>
    <d v="2025-07-28T00:42:24"/>
    <s v="28-07-2025 00:42:24"/>
    <d v="2025-08-03T11:00:27"/>
    <s v="03-08-2025 11:00:27"/>
    <x v="2"/>
    <x v="1"/>
    <s v="08-2025"/>
    <x v="42"/>
    <n v="6"/>
    <x v="6"/>
    <x v="9"/>
    <s v="Physical business information._x000a_Activity else house another. Still protect admit answer."/>
    <s v="Low"/>
    <n v="4"/>
    <x v="1"/>
    <x v="0"/>
  </r>
  <r>
    <s v="TICKET-1043"/>
    <d v="2025-07-30T21:37:33"/>
    <s v="30-07-2025 21:37:33"/>
    <d v="2025-07-30T23:09:44"/>
    <s v="30-07-2025 23:09:44"/>
    <x v="2"/>
    <x v="3"/>
    <s v="07-2025"/>
    <x v="43"/>
    <n v="0"/>
    <x v="1"/>
    <x v="6"/>
    <s v="Application X is crashing every time I open it. Anything despite not."/>
    <s v="Critical"/>
    <n v="1"/>
    <x v="0"/>
    <x v="1"/>
  </r>
  <r>
    <s v="TICKET-1044"/>
    <d v="2025-08-03T03:02:33"/>
    <s v="03-08-2025 03:02:33"/>
    <d v="2025-08-03T07:10:24"/>
    <s v="03-08-2025 07:10:24"/>
    <x v="3"/>
    <x v="6"/>
    <s v="08-2025"/>
    <x v="44"/>
    <n v="0"/>
    <x v="2"/>
    <x v="5"/>
    <s v="My laptop's keyboard isn't working properly, some keys are stuck. Film answer tax different carry represent."/>
    <s v="High"/>
    <n v="1"/>
    <x v="0"/>
    <x v="2"/>
  </r>
  <r>
    <s v="TICKET-1045"/>
    <d v="2025-07-05T09:41:54"/>
    <s v="05-07-2025 09:41:54"/>
    <d v="2025-07-05T21:04:57"/>
    <s v="05-07-2025 21:04:57"/>
    <x v="2"/>
    <x v="4"/>
    <s v="07-2025"/>
    <x v="45"/>
    <n v="0"/>
    <x v="1"/>
    <x v="1"/>
    <s v="Application X is crashing every time I open it. American computer let go event."/>
    <s v="High"/>
    <n v="1"/>
    <x v="0"/>
    <x v="1"/>
  </r>
  <r>
    <s v="TICKET-1046"/>
    <d v="2025-08-30T13:43:06"/>
    <s v="30-08-2025 13:43:06"/>
    <d v="2025-09-01T11:41:59"/>
    <s v="01-09-2025 11:41:59"/>
    <x v="3"/>
    <x v="4"/>
    <s v="09-2025"/>
    <x v="46"/>
    <n v="2"/>
    <x v="4"/>
    <x v="4"/>
    <s v="Can't connect to the Wi-Fi. It's showing 'No internet access'. Build oil wait community less happen."/>
    <s v="Medium"/>
    <n v="2"/>
    <x v="0"/>
    <x v="4"/>
  </r>
  <r>
    <s v="TICKET-1047"/>
    <d v="2025-06-22T15:23:41"/>
    <s v="22-06-2025 15:23:41"/>
    <d v="2025-06-27T12:57:19"/>
    <s v="27-06-2025 12:57:19"/>
    <x v="0"/>
    <x v="6"/>
    <s v="06-2025"/>
    <x v="47"/>
    <n v="5"/>
    <x v="3"/>
    <x v="1"/>
    <s v="I'm locked out of my account and can't reset my password. Decide stuff agree national politics current son."/>
    <s v="Low"/>
    <n v="4"/>
    <x v="1"/>
    <x v="3"/>
  </r>
  <r>
    <s v="TICKET-1048"/>
    <d v="2025-07-03T03:12:43"/>
    <s v="03-07-2025 03:12:43"/>
    <d v="2025-07-03T15:39:54"/>
    <s v="03-07-2025 15:39:54"/>
    <x v="2"/>
    <x v="2"/>
    <s v="07-2025"/>
    <x v="48"/>
    <n v="0"/>
    <x v="4"/>
    <x v="1"/>
    <s v="Can't connect to the Wi-Fi. It's showing 'No internet access'. Phone interview worker could."/>
    <s v="Medium"/>
    <n v="2"/>
    <x v="0"/>
    <x v="4"/>
  </r>
  <r>
    <s v="TICKET-1049"/>
    <d v="2025-08-09T17:51:19"/>
    <s v="09-08-2025 17:51:19"/>
    <d v="2025-08-10T20:32:46"/>
    <s v="10-08-2025 20:32:46"/>
    <x v="3"/>
    <x v="4"/>
    <s v="08-2025"/>
    <x v="49"/>
    <n v="1"/>
    <x v="4"/>
    <x v="1"/>
    <s v="Can't connect to the Wi-Fi. It's showing 'No internet access'. Together life least mission."/>
    <s v="Medium"/>
    <n v="2"/>
    <x v="0"/>
    <x v="4"/>
  </r>
  <r>
    <s v="TICKET-1050"/>
    <d v="2025-07-23T08:22:42"/>
    <s v="23-07-2025 08:22:42"/>
    <d v="2025-07-27T23:09:54"/>
    <s v="27-07-2025 23:09:54"/>
    <x v="2"/>
    <x v="3"/>
    <s v="07-2025"/>
    <x v="50"/>
    <n v="4"/>
    <x v="0"/>
    <x v="3"/>
    <s v="If forget newspaper behavior note put. Almost affect entire. Trial set capital real."/>
    <s v="Low"/>
    <n v="4"/>
    <x v="0"/>
    <x v="0"/>
  </r>
  <r>
    <s v="TICKET-1051"/>
    <d v="2025-07-31T19:51:43"/>
    <s v="31-07-2025 19:51:43"/>
    <d v="2025-08-07T01:25:06"/>
    <s v="07-08-2025 01:25:06"/>
    <x v="2"/>
    <x v="2"/>
    <s v="08-2025"/>
    <x v="51"/>
    <n v="7"/>
    <x v="1"/>
    <x v="1"/>
    <s v="Application X is crashing every time I open it. My sound short."/>
    <s v="Low"/>
    <n v="4"/>
    <x v="1"/>
    <x v="1"/>
  </r>
  <r>
    <s v="TICKET-1052"/>
    <d v="2025-06-29T02:21:50"/>
    <s v="29-06-2025 02:21:50"/>
    <d v="2025-06-29T17:27:46"/>
    <s v="29-06-2025 17:27:46"/>
    <x v="0"/>
    <x v="6"/>
    <s v="06-2025"/>
    <x v="52"/>
    <n v="0"/>
    <x v="1"/>
    <x v="3"/>
    <s v="Application X is crashing every time I open it. Where culture site value set."/>
    <s v="Medium"/>
    <n v="2"/>
    <x v="0"/>
    <x v="1"/>
  </r>
  <r>
    <s v="TICKET-1053"/>
    <d v="2025-08-15T20:41:48"/>
    <s v="15-08-2025 20:41:48"/>
    <d v="2025-08-16T09:53:39"/>
    <s v="16-08-2025 09:53:39"/>
    <x v="3"/>
    <x v="0"/>
    <s v="08-2025"/>
    <x v="53"/>
    <n v="1"/>
    <x v="1"/>
    <x v="1"/>
    <s v="Application X is crashing every time I open it. Go claim billion small experience old."/>
    <s v="Medium"/>
    <n v="2"/>
    <x v="0"/>
    <x v="1"/>
  </r>
  <r>
    <s v="TICKET-1054"/>
    <d v="2025-07-15T09:00:06"/>
    <s v="15-07-2025 09:00:06"/>
    <d v="2025-07-15T19:03:10"/>
    <s v="15-07-2025 19:03:10"/>
    <x v="2"/>
    <x v="5"/>
    <s v="07-2025"/>
    <x v="54"/>
    <n v="0"/>
    <x v="4"/>
    <x v="2"/>
    <s v="Can't connect to the Wi-Fi. It's showing 'No internet access'. Option name including."/>
    <s v="High"/>
    <n v="1"/>
    <x v="0"/>
    <x v="4"/>
  </r>
  <r>
    <s v="TICKET-1055"/>
    <d v="2025-06-21T01:06:48"/>
    <s v="21-06-2025 01:06:48"/>
    <d v="2025-06-22T17:47:48"/>
    <s v="22-06-2025 17:47:48"/>
    <x v="0"/>
    <x v="4"/>
    <s v="06-2025"/>
    <x v="55"/>
    <n v="1"/>
    <x v="3"/>
    <x v="1"/>
    <s v="I'm locked out of my account and can't reset my password. Idea enter expert decision something."/>
    <s v="Medium"/>
    <n v="2"/>
    <x v="0"/>
    <x v="3"/>
  </r>
  <r>
    <s v="TICKET-1056"/>
    <d v="2025-08-02T07:52:13"/>
    <s v="02-08-2025 07:52:13"/>
    <d v="2025-08-03T14:28:34"/>
    <s v="03-08-2025 14:28:34"/>
    <x v="3"/>
    <x v="4"/>
    <s v="08-2025"/>
    <x v="56"/>
    <n v="1"/>
    <x v="0"/>
    <x v="3"/>
    <s v="Through culture similar finally. Oil world money about fine street small."/>
    <s v="Medium"/>
    <n v="2"/>
    <x v="0"/>
    <x v="0"/>
  </r>
  <r>
    <s v="TICKET-1057"/>
    <d v="2025-07-22T08:29:35"/>
    <s v="22-07-2025 08:29:35"/>
    <d v="2025-07-29T06:48:58"/>
    <s v="29-07-2025 06:48:58"/>
    <x v="2"/>
    <x v="5"/>
    <s v="07-2025"/>
    <x v="57"/>
    <n v="7"/>
    <x v="5"/>
    <x v="6"/>
    <s v="Weight go sort sign law response since. Sister other actually Mrs fight everything get."/>
    <s v="Low"/>
    <n v="4"/>
    <x v="1"/>
    <x v="0"/>
  </r>
  <r>
    <s v="TICKET-1058"/>
    <d v="2025-08-06T13:42:51"/>
    <s v="06-08-2025 13:42:51"/>
    <d v="2025-08-08T07:16:37"/>
    <s v="08-08-2025 07:16:37"/>
    <x v="3"/>
    <x v="3"/>
    <s v="08-2025"/>
    <x v="58"/>
    <n v="2"/>
    <x v="0"/>
    <x v="6"/>
    <s v="Particular ask company nearly exist exactly friend."/>
    <s v="Medium"/>
    <n v="2"/>
    <x v="0"/>
    <x v="0"/>
  </r>
  <r>
    <s v="TICKET-1059"/>
    <d v="2025-06-19T06:37:43"/>
    <s v="19-06-2025 06:37:43"/>
    <d v="2025-06-20T14:17:59"/>
    <s v="20-06-2025 14:17:59"/>
    <x v="0"/>
    <x v="2"/>
    <s v="06-2025"/>
    <x v="59"/>
    <n v="1"/>
    <x v="1"/>
    <x v="5"/>
    <s v="Application X is crashing every time I open it. Skin subject purpose baby training."/>
    <s v="Medium"/>
    <n v="2"/>
    <x v="0"/>
    <x v="1"/>
  </r>
  <r>
    <s v="TICKET-1060"/>
    <d v="2025-08-27T11:05:38"/>
    <s v="27-08-2025 11:05:38"/>
    <d v="2025-08-28T11:49:50"/>
    <s v="28-08-2025 11:49:50"/>
    <x v="3"/>
    <x v="3"/>
    <s v="08-2025"/>
    <x v="60"/>
    <n v="1"/>
    <x v="2"/>
    <x v="3"/>
    <s v="My laptop's keyboard isn't working properly, some keys are stuck. Than none office improve."/>
    <s v="Medium"/>
    <n v="2"/>
    <x v="0"/>
    <x v="2"/>
  </r>
  <r>
    <s v="TICKET-1061"/>
    <d v="2025-09-10T20:19:38"/>
    <s v="10-09-2025 20:19:38"/>
    <d v="2025-09-12T10:03:29"/>
    <s v="12-09-2025 10:03:29"/>
    <x v="1"/>
    <x v="3"/>
    <s v="09-2025"/>
    <x v="61"/>
    <n v="2"/>
    <x v="1"/>
    <x v="0"/>
    <s v="Application X is crashing every time I open it. With because article scene father black."/>
    <s v="Medium"/>
    <n v="2"/>
    <x v="0"/>
    <x v="1"/>
  </r>
  <r>
    <s v="TICKET-1062"/>
    <d v="2025-07-01T16:39:40"/>
    <s v="01-07-2025 16:39:40"/>
    <d v="2025-07-02T16:21:43"/>
    <s v="02-07-2025 16:21:43"/>
    <x v="2"/>
    <x v="5"/>
    <s v="07-2025"/>
    <x v="62"/>
    <n v="1"/>
    <x v="1"/>
    <x v="7"/>
    <s v="Application X is crashing every time I open it. Food pass energy fund need read anything."/>
    <s v="Medium"/>
    <n v="2"/>
    <x v="0"/>
    <x v="1"/>
  </r>
  <r>
    <s v="TICKET-1063"/>
    <d v="2025-08-02T07:57:09"/>
    <s v="02-08-2025 07:57:09"/>
    <d v="2025-08-02T15:55:37"/>
    <s v="02-08-2025 15:55:37"/>
    <x v="3"/>
    <x v="4"/>
    <s v="08-2025"/>
    <x v="63"/>
    <n v="0"/>
    <x v="3"/>
    <x v="7"/>
    <s v="I'm locked out of my account and can't reset my password. Agreement news significant cultural agree."/>
    <s v="High"/>
    <n v="1"/>
    <x v="0"/>
    <x v="3"/>
  </r>
  <r>
    <s v="TICKET-1064"/>
    <d v="2025-09-10T05:58:12"/>
    <s v="10-09-2025 05:58:12"/>
    <d v="2025-09-10T14:01:55"/>
    <s v="10-09-2025 14:01:55"/>
    <x v="1"/>
    <x v="3"/>
    <s v="09-2025"/>
    <x v="64"/>
    <n v="0"/>
    <x v="3"/>
    <x v="4"/>
    <s v="I'm locked out of my account and can't reset my password. Especially under always tend teacher build."/>
    <s v="Medium"/>
    <n v="2"/>
    <x v="0"/>
    <x v="3"/>
  </r>
  <r>
    <s v="TICKET-1065"/>
    <d v="2025-08-17T19:11:16"/>
    <s v="17-08-2025 19:11:16"/>
    <d v="2025-08-18T09:55:36"/>
    <s v="18-08-2025 09:55:36"/>
    <x v="3"/>
    <x v="6"/>
    <s v="08-2025"/>
    <x v="65"/>
    <n v="1"/>
    <x v="4"/>
    <x v="0"/>
    <s v="Can't connect to the Wi-Fi. It's showing 'No internet access'. Child as debate economy."/>
    <s v="Medium"/>
    <n v="2"/>
    <x v="0"/>
    <x v="4"/>
  </r>
  <r>
    <s v="TICKET-1066"/>
    <d v="2025-07-18T06:21:58"/>
    <s v="18-07-2025 06:21:58"/>
    <d v="2025-07-23T20:05:28"/>
    <s v="23-07-2025 20:05:28"/>
    <x v="2"/>
    <x v="0"/>
    <s v="07-2025"/>
    <x v="66"/>
    <n v="5"/>
    <x v="2"/>
    <x v="2"/>
    <s v="My laptop's keyboard isn't working properly, some keys are stuck. Someone poor mission fill free."/>
    <s v="Low"/>
    <n v="4"/>
    <x v="1"/>
    <x v="2"/>
  </r>
  <r>
    <s v="TICKET-1067"/>
    <d v="2025-07-06T02:18:19"/>
    <s v="06-07-2025 02:18:19"/>
    <d v="2025-07-07T13:03:00"/>
    <s v="07-07-2025 13:03:00"/>
    <x v="2"/>
    <x v="6"/>
    <s v="07-2025"/>
    <x v="67"/>
    <n v="1"/>
    <x v="4"/>
    <x v="7"/>
    <s v="Can't connect to the Wi-Fi. It's showing 'No internet access'. Represent safe scene wall dog."/>
    <s v="Medium"/>
    <n v="2"/>
    <x v="0"/>
    <x v="4"/>
  </r>
  <r>
    <s v="TICKET-1068"/>
    <d v="2025-08-25T22:46:50"/>
    <s v="25-08-2025 22:46:50"/>
    <d v="2025-08-29T05:16:59"/>
    <s v="29-08-2025 05:16:59"/>
    <x v="3"/>
    <x v="1"/>
    <s v="08-2025"/>
    <x v="68"/>
    <n v="4"/>
    <x v="1"/>
    <x v="5"/>
    <s v="Application X is crashing every time I open it. Claim success those baby."/>
    <s v="Low"/>
    <n v="4"/>
    <x v="0"/>
    <x v="1"/>
  </r>
  <r>
    <s v="TICKET-1069"/>
    <d v="2025-09-07T00:30:29"/>
    <s v="07-09-2025 00:30:29"/>
    <d v="2025-09-08T00:37:01"/>
    <s v="08-09-2025 00:37:01"/>
    <x v="1"/>
    <x v="6"/>
    <s v="09-2025"/>
    <x v="69"/>
    <n v="1"/>
    <x v="1"/>
    <x v="4"/>
    <s v="Application X is crashing every time I open it. Term lot their. Dark itself deal race Democrat."/>
    <s v="Medium"/>
    <n v="2"/>
    <x v="0"/>
    <x v="1"/>
  </r>
  <r>
    <s v="TICKET-1070"/>
    <d v="2025-07-21T21:58:21"/>
    <s v="21-07-2025 21:58:21"/>
    <d v="2025-07-22T01:11:24"/>
    <s v="22-07-2025 01:11:24"/>
    <x v="2"/>
    <x v="1"/>
    <s v="07-2025"/>
    <x v="70"/>
    <n v="1"/>
    <x v="2"/>
    <x v="7"/>
    <s v="My laptop's keyboard isn't working properly, some keys are stuck. Bad past glass strategy. Above skin station."/>
    <s v="Critical"/>
    <n v="1"/>
    <x v="0"/>
    <x v="2"/>
  </r>
  <r>
    <s v="TICKET-1071"/>
    <d v="2025-07-24T12:55:27"/>
    <s v="24-07-2025 12:55:27"/>
    <d v="2025-07-25T08:58:26"/>
    <s v="25-07-2025 08:58:26"/>
    <x v="2"/>
    <x v="2"/>
    <s v="07-2025"/>
    <x v="71"/>
    <n v="1"/>
    <x v="1"/>
    <x v="2"/>
    <s v="Application X is crashing every time I open it. Tv control generation away public remain."/>
    <s v="Medium"/>
    <n v="2"/>
    <x v="0"/>
    <x v="1"/>
  </r>
  <r>
    <s v="TICKET-1072"/>
    <d v="2025-06-18T07:42:24"/>
    <s v="18-06-2025 07:42:24"/>
    <d v="2025-06-19T21:32:31"/>
    <s v="19-06-2025 21:32:31"/>
    <x v="0"/>
    <x v="3"/>
    <s v="06-2025"/>
    <x v="72"/>
    <n v="1"/>
    <x v="4"/>
    <x v="7"/>
    <s v="Can't connect to the Wi-Fi. It's showing 'No internet access'. Alone skill foot benefit."/>
    <s v="Medium"/>
    <n v="2"/>
    <x v="0"/>
    <x v="4"/>
  </r>
  <r>
    <s v="TICKET-1073"/>
    <d v="2025-09-03T02:34:13"/>
    <s v="03-09-2025 02:34:13"/>
    <d v="2025-09-03T10:40:49"/>
    <s v="03-09-2025 10:40:49"/>
    <x v="1"/>
    <x v="3"/>
    <s v="09-2025"/>
    <x v="73"/>
    <n v="0"/>
    <x v="0"/>
    <x v="8"/>
    <s v="Media respond them indicate. Up movie television stop. Garden ten city already close."/>
    <s v="High"/>
    <n v="1"/>
    <x v="0"/>
    <x v="0"/>
  </r>
  <r>
    <s v="TICKET-1074"/>
    <d v="2025-08-08T23:17:56"/>
    <s v="08-08-2025 23:17:56"/>
    <d v="2025-08-14T23:19:46"/>
    <s v="14-08-2025 23:19:46"/>
    <x v="3"/>
    <x v="0"/>
    <s v="08-2025"/>
    <x v="74"/>
    <n v="6"/>
    <x v="5"/>
    <x v="1"/>
    <s v="Lay support mouth control understand could. Husband for evening upon involve."/>
    <s v="Low"/>
    <n v="4"/>
    <x v="1"/>
    <x v="0"/>
  </r>
  <r>
    <s v="TICKET-1075"/>
    <d v="2025-08-28T01:48:14"/>
    <s v="28-08-2025 01:48:14"/>
    <d v="2025-08-28T09:40:58"/>
    <s v="28-08-2025 09:40:58"/>
    <x v="3"/>
    <x v="2"/>
    <s v="08-2025"/>
    <x v="75"/>
    <n v="0"/>
    <x v="0"/>
    <x v="7"/>
    <s v="Company month civil season include. Onto life for both little."/>
    <s v="High"/>
    <n v="1"/>
    <x v="0"/>
    <x v="0"/>
  </r>
  <r>
    <s v="TICKET-1076"/>
    <d v="2025-07-20T10:31:23"/>
    <s v="20-07-2025 10:31:23"/>
    <d v="2025-07-20T14:11:12"/>
    <s v="20-07-2025 14:11:12"/>
    <x v="2"/>
    <x v="6"/>
    <s v="07-2025"/>
    <x v="76"/>
    <n v="0"/>
    <x v="1"/>
    <x v="1"/>
    <s v="Application X is crashing every time I open it. Candidate push mind exactly feel."/>
    <s v="High"/>
    <n v="1"/>
    <x v="0"/>
    <x v="1"/>
  </r>
  <r>
    <s v="TICKET-1077"/>
    <d v="2025-07-17T15:42:38"/>
    <s v="17-07-2025 15:42:38"/>
    <d v="2025-07-17T22:40:18"/>
    <s v="17-07-2025 22:40:18"/>
    <x v="2"/>
    <x v="2"/>
    <s v="07-2025"/>
    <x v="77"/>
    <n v="0"/>
    <x v="5"/>
    <x v="5"/>
    <s v="Writer city suffer within important recently difference. Wait only relationship free."/>
    <s v="High"/>
    <n v="1"/>
    <x v="0"/>
    <x v="0"/>
  </r>
  <r>
    <s v="TICKET-1078"/>
    <d v="2025-07-23T19:59:04"/>
    <s v="23-07-2025 19:59:04"/>
    <d v="2025-07-26T11:29:43"/>
    <s v="26-07-2025 11:29:43"/>
    <x v="2"/>
    <x v="3"/>
    <s v="07-2025"/>
    <x v="78"/>
    <n v="3"/>
    <x v="1"/>
    <x v="1"/>
    <s v="Application X is crashing every time I open it. Form customer bill interest remember which."/>
    <s v="Low"/>
    <n v="4"/>
    <x v="0"/>
    <x v="1"/>
  </r>
  <r>
    <s v="TICKET-1079"/>
    <d v="2025-06-27T20:58:34"/>
    <s v="27-06-2025 20:58:34"/>
    <d v="2025-07-01T20:08:25"/>
    <s v="01-07-2025 20:08:25"/>
    <x v="0"/>
    <x v="0"/>
    <s v="07-2025"/>
    <x v="79"/>
    <n v="4"/>
    <x v="4"/>
    <x v="1"/>
    <s v="Can't connect to the Wi-Fi. It's showing 'No internet access'. Agree begin guess ask choice low themselves born."/>
    <s v="Low"/>
    <n v="4"/>
    <x v="0"/>
    <x v="4"/>
  </r>
  <r>
    <s v="TICKET-1080"/>
    <d v="2025-06-19T16:43:35"/>
    <s v="19-06-2025 16:43:35"/>
    <d v="2025-06-25T22:32:38"/>
    <s v="25-06-2025 22:32:38"/>
    <x v="0"/>
    <x v="2"/>
    <s v="06-2025"/>
    <x v="80"/>
    <n v="6"/>
    <x v="1"/>
    <x v="6"/>
    <s v="Application X is crashing every time I open it. Center worry nor whole."/>
    <s v="Low"/>
    <n v="4"/>
    <x v="1"/>
    <x v="1"/>
  </r>
  <r>
    <s v="TICKET-1081"/>
    <d v="2025-06-27T00:50:45"/>
    <s v="27-06-2025 00:50:45"/>
    <d v="2025-07-01T10:00:38"/>
    <s v="01-07-2025 10:00:38"/>
    <x v="0"/>
    <x v="0"/>
    <s v="07-2025"/>
    <x v="81"/>
    <n v="4"/>
    <x v="3"/>
    <x v="3"/>
    <s v="I'm locked out of my account and can't reset my password. Miss son responsibility hour."/>
    <s v="Low"/>
    <n v="4"/>
    <x v="0"/>
    <x v="3"/>
  </r>
  <r>
    <s v="TICKET-1082"/>
    <d v="2025-08-10T11:17:27"/>
    <s v="10-08-2025 11:17:27"/>
    <d v="2025-08-12T08:21:18"/>
    <s v="12-08-2025 08:21:18"/>
    <x v="3"/>
    <x v="6"/>
    <s v="08-2025"/>
    <x v="82"/>
    <n v="2"/>
    <x v="1"/>
    <x v="1"/>
    <s v="Application X is crashing every time I open it. Develop course foreign no either."/>
    <s v="Medium"/>
    <n v="2"/>
    <x v="0"/>
    <x v="1"/>
  </r>
  <r>
    <s v="TICKET-1083"/>
    <d v="2025-07-29T01:49:12"/>
    <s v="29-07-2025 01:49:12"/>
    <d v="2025-07-31T13:26:15"/>
    <s v="31-07-2025 13:26:15"/>
    <x v="2"/>
    <x v="5"/>
    <s v="07-2025"/>
    <x v="83"/>
    <n v="2"/>
    <x v="6"/>
    <x v="4"/>
    <s v="Public husband return country service very. Be exactly time firm yard price bad."/>
    <s v="Low"/>
    <n v="4"/>
    <x v="0"/>
    <x v="0"/>
  </r>
  <r>
    <s v="TICKET-1084"/>
    <d v="2025-07-06T10:09:04"/>
    <s v="06-07-2025 10:09:04"/>
    <d v="2025-07-11T00:20:43"/>
    <s v="11-07-2025 00:20:43"/>
    <x v="2"/>
    <x v="6"/>
    <s v="07-2025"/>
    <x v="84"/>
    <n v="5"/>
    <x v="2"/>
    <x v="9"/>
    <s v="My laptop's keyboard isn't working properly, some keys are stuck. Perform author more owner girl message."/>
    <s v="Low"/>
    <n v="4"/>
    <x v="1"/>
    <x v="2"/>
  </r>
  <r>
    <s v="TICKET-1085"/>
    <d v="2025-07-30T04:23:34"/>
    <s v="30-07-2025 04:23:34"/>
    <d v="2025-07-30T13:08:10"/>
    <s v="30-07-2025 13:08:10"/>
    <x v="2"/>
    <x v="3"/>
    <s v="07-2025"/>
    <x v="85"/>
    <n v="0"/>
    <x v="3"/>
    <x v="5"/>
    <s v="I'm locked out of my account and can't reset my password. Church stop environment."/>
    <s v="High"/>
    <n v="1"/>
    <x v="0"/>
    <x v="3"/>
  </r>
  <r>
    <s v="TICKET-1086"/>
    <d v="2025-08-23T05:18:39"/>
    <s v="23-08-2025 05:18:39"/>
    <d v="2025-08-24T16:37:11"/>
    <s v="24-08-2025 16:37:11"/>
    <x v="3"/>
    <x v="4"/>
    <s v="08-2025"/>
    <x v="86"/>
    <n v="1"/>
    <x v="1"/>
    <x v="7"/>
    <s v="Application X is crashing every time I open it. Everyone body modern feeling shake loss."/>
    <s v="Medium"/>
    <n v="2"/>
    <x v="0"/>
    <x v="1"/>
  </r>
  <r>
    <s v="TICKET-1087"/>
    <d v="2025-07-10T03:11:23"/>
    <s v="10-07-2025 03:11:23"/>
    <d v="2025-07-10T23:12:02"/>
    <s v="10-07-2025 23:12:02"/>
    <x v="2"/>
    <x v="2"/>
    <s v="07-2025"/>
    <x v="87"/>
    <n v="0"/>
    <x v="2"/>
    <x v="2"/>
    <s v="My laptop's keyboard isn't working properly, some keys are stuck. Whole material thus despite firm more."/>
    <s v="Medium"/>
    <n v="2"/>
    <x v="0"/>
    <x v="2"/>
  </r>
  <r>
    <s v="TICKET-1088"/>
    <d v="2025-09-12T18:58:40"/>
    <s v="12-09-2025 18:58:40"/>
    <d v="2025-09-14T02:31:59"/>
    <s v="14-09-2025 02:31:59"/>
    <x v="1"/>
    <x v="0"/>
    <s v="09-2025"/>
    <x v="88"/>
    <n v="2"/>
    <x v="1"/>
    <x v="5"/>
    <s v="Application X is crashing every time I open it. Until statement century seat vote never."/>
    <s v="Medium"/>
    <n v="2"/>
    <x v="0"/>
    <x v="1"/>
  </r>
  <r>
    <s v="TICKET-1089"/>
    <d v="2025-09-02T15:20:46"/>
    <s v="02-09-2025 15:20:46"/>
    <d v="2025-09-08T16:21:32"/>
    <s v="08-09-2025 16:21:32"/>
    <x v="1"/>
    <x v="5"/>
    <s v="09-2025"/>
    <x v="89"/>
    <n v="6"/>
    <x v="1"/>
    <x v="5"/>
    <s v="Application X is crashing every time I open it. Big season the."/>
    <s v="Low"/>
    <n v="4"/>
    <x v="1"/>
    <x v="1"/>
  </r>
  <r>
    <s v="TICKET-1090"/>
    <d v="2025-07-12T12:04:37"/>
    <s v="12-07-2025 12:04:37"/>
    <d v="2025-07-13T06:22:20"/>
    <s v="13-07-2025 06:22:20"/>
    <x v="2"/>
    <x v="4"/>
    <s v="07-2025"/>
    <x v="90"/>
    <n v="1"/>
    <x v="1"/>
    <x v="0"/>
    <s v="Application X is crashing every time I open it. Usually career attention realize."/>
    <s v="Medium"/>
    <n v="2"/>
    <x v="0"/>
    <x v="1"/>
  </r>
  <r>
    <s v="TICKET-1091"/>
    <d v="2025-08-06T04:36:43"/>
    <s v="06-08-2025 04:36:43"/>
    <d v="2025-08-12T11:09:01"/>
    <s v="12-08-2025 11:09:01"/>
    <x v="3"/>
    <x v="3"/>
    <s v="08-2025"/>
    <x v="91"/>
    <n v="6"/>
    <x v="1"/>
    <x v="5"/>
    <s v="Application X is crashing every time I open it. Firm tonight statement feel Mrs music."/>
    <s v="Low"/>
    <n v="4"/>
    <x v="1"/>
    <x v="1"/>
  </r>
  <r>
    <s v="TICKET-1092"/>
    <d v="2025-06-24T12:26:10"/>
    <s v="24-06-2025 12:26:10"/>
    <d v="2025-06-26T10:49:37"/>
    <s v="26-06-2025 10:49:37"/>
    <x v="0"/>
    <x v="5"/>
    <s v="06-2025"/>
    <x v="92"/>
    <n v="2"/>
    <x v="4"/>
    <x v="3"/>
    <s v="Can't connect to the Wi-Fi. It's showing 'No internet access'. Life change act. Through imagine again whole."/>
    <s v="Medium"/>
    <n v="2"/>
    <x v="0"/>
    <x v="4"/>
  </r>
  <r>
    <s v="TICKET-1093"/>
    <d v="2025-06-25T21:27:43"/>
    <s v="25-06-2025 21:27:43"/>
    <d v="2025-06-29T07:08:52"/>
    <s v="29-06-2025 07:08:52"/>
    <x v="0"/>
    <x v="3"/>
    <s v="06-2025"/>
    <x v="93"/>
    <n v="4"/>
    <x v="0"/>
    <x v="3"/>
    <s v="Including development attack wide. Concern his environment attack program rest team."/>
    <s v="Low"/>
    <n v="4"/>
    <x v="0"/>
    <x v="0"/>
  </r>
  <r>
    <s v="TICKET-1094"/>
    <d v="2025-07-25T15:06:41"/>
    <s v="25-07-2025 15:06:41"/>
    <d v="2025-07-30T00:43:14"/>
    <s v="30-07-2025 00:43:14"/>
    <x v="2"/>
    <x v="0"/>
    <s v="07-2025"/>
    <x v="94"/>
    <n v="5"/>
    <x v="3"/>
    <x v="7"/>
    <s v="I'm locked out of my account and can't reset my password. Another collection another many."/>
    <s v="Low"/>
    <n v="4"/>
    <x v="1"/>
    <x v="3"/>
  </r>
  <r>
    <s v="TICKET-1095"/>
    <d v="2025-07-25T17:47:29"/>
    <s v="25-07-2025 17:47:29"/>
    <d v="2025-07-26T21:49:20"/>
    <s v="26-07-2025 21:49:20"/>
    <x v="2"/>
    <x v="0"/>
    <s v="07-2025"/>
    <x v="95"/>
    <n v="1"/>
    <x v="0"/>
    <x v="0"/>
    <s v="Compare or at environmental. Six what them fall. Husband certain institution phone resource blood."/>
    <s v="Medium"/>
    <n v="2"/>
    <x v="0"/>
    <x v="0"/>
  </r>
  <r>
    <s v="TICKET-1096"/>
    <d v="2025-08-12T17:49:45"/>
    <s v="12-08-2025 17:49:45"/>
    <d v="2025-08-14T13:34:20"/>
    <s v="14-08-2025 13:34:20"/>
    <x v="3"/>
    <x v="5"/>
    <s v="08-2025"/>
    <x v="96"/>
    <n v="2"/>
    <x v="3"/>
    <x v="4"/>
    <s v="I'm locked out of my account and can't reset my password. Medical let door front. Law end always."/>
    <s v="Low"/>
    <n v="4"/>
    <x v="0"/>
    <x v="3"/>
  </r>
  <r>
    <s v="TICKET-1097"/>
    <d v="2025-07-25T21:16:19"/>
    <s v="25-07-2025 21:16:19"/>
    <d v="2025-08-01T13:28:59"/>
    <s v="01-08-2025 13:28:59"/>
    <x v="2"/>
    <x v="0"/>
    <s v="08-2025"/>
    <x v="97"/>
    <n v="7"/>
    <x v="2"/>
    <x v="5"/>
    <s v="My laptop's keyboard isn't working properly, some keys are stuck. Rich fire power city. Water career next relate."/>
    <s v="Low"/>
    <n v="4"/>
    <x v="1"/>
    <x v="2"/>
  </r>
  <r>
    <s v="TICKET-1098"/>
    <d v="2025-09-14T19:22:48"/>
    <s v="14-09-2025 19:22:48"/>
    <d v="2025-09-14T22:26:30"/>
    <s v="14-09-2025 22:26:30"/>
    <x v="1"/>
    <x v="6"/>
    <s v="09-2025"/>
    <x v="98"/>
    <n v="0"/>
    <x v="1"/>
    <x v="1"/>
    <s v="Application X is crashing every time I open it. Result happy song want finish stuff."/>
    <s v="High"/>
    <n v="1"/>
    <x v="0"/>
    <x v="1"/>
  </r>
  <r>
    <s v="TICKET-1099"/>
    <d v="2025-07-31T00:15:23"/>
    <s v="31-07-2025 00:15:23"/>
    <d v="2025-07-31T09:04:04"/>
    <s v="31-07-2025 09:04:04"/>
    <x v="2"/>
    <x v="2"/>
    <s v="07-2025"/>
    <x v="99"/>
    <n v="0"/>
    <x v="2"/>
    <x v="4"/>
    <s v="My laptop's keyboard isn't working properly, some keys are stuck. Themselves big matter happy small."/>
    <s v="Medium"/>
    <n v="2"/>
    <x v="0"/>
    <x v="2"/>
  </r>
  <r>
    <s v="TICKET-1100"/>
    <d v="2025-08-17T13:13:44"/>
    <s v="17-08-2025 13:13:44"/>
    <d v="2025-08-17T15:17:50"/>
    <s v="17-08-2025 15:17:50"/>
    <x v="3"/>
    <x v="6"/>
    <s v="08-2025"/>
    <x v="100"/>
    <n v="0"/>
    <x v="1"/>
    <x v="5"/>
    <s v="Application X is crashing every time I open it. Agent will respond help."/>
    <s v="Critical"/>
    <n v="1"/>
    <x v="0"/>
    <x v="1"/>
  </r>
  <r>
    <s v="TICKET-1101"/>
    <d v="2025-09-11T12:55:11"/>
    <s v="11-09-2025 12:55:11"/>
    <d v="2025-09-13T06:31:30"/>
    <s v="13-09-2025 06:31:30"/>
    <x v="1"/>
    <x v="2"/>
    <s v="09-2025"/>
    <x v="101"/>
    <n v="2"/>
    <x v="1"/>
    <x v="7"/>
    <s v="Application X is crashing every time I open it. Short commercial everybody difficult change."/>
    <s v="Medium"/>
    <n v="2"/>
    <x v="0"/>
    <x v="1"/>
  </r>
  <r>
    <s v="TICKET-1102"/>
    <d v="2025-07-01T08:49:20"/>
    <s v="01-07-2025 08:49:20"/>
    <d v="2025-07-02T11:20:43"/>
    <s v="02-07-2025 11:20:43"/>
    <x v="2"/>
    <x v="5"/>
    <s v="07-2025"/>
    <x v="102"/>
    <n v="1"/>
    <x v="0"/>
    <x v="5"/>
    <s v="Any today within none hot again green. Remember attack event view father."/>
    <s v="Low"/>
    <n v="4"/>
    <x v="0"/>
    <x v="0"/>
  </r>
  <r>
    <s v="TICKET-1103"/>
    <d v="2025-06-25T22:36:03"/>
    <s v="25-06-2025 22:36:03"/>
    <d v="2025-06-26T09:59:45"/>
    <s v="26-06-2025 09:59:45"/>
    <x v="0"/>
    <x v="3"/>
    <s v="06-2025"/>
    <x v="103"/>
    <n v="1"/>
    <x v="1"/>
    <x v="9"/>
    <s v="Application X is crashing every time I open it. Represent senior his finish include nothing."/>
    <s v="Medium"/>
    <n v="2"/>
    <x v="0"/>
    <x v="1"/>
  </r>
  <r>
    <s v="TICKET-1104"/>
    <d v="2025-09-06T06:19:01"/>
    <s v="06-09-2025 06:19:01"/>
    <d v="2025-09-06T10:36:27"/>
    <s v="06-09-2025 10:36:27"/>
    <x v="1"/>
    <x v="4"/>
    <s v="09-2025"/>
    <x v="104"/>
    <n v="0"/>
    <x v="6"/>
    <x v="9"/>
    <s v="She certain boy build. Test bag country president environment."/>
    <s v="High"/>
    <n v="1"/>
    <x v="0"/>
    <x v="0"/>
  </r>
  <r>
    <s v="TICKET-1105"/>
    <d v="2025-08-03T06:45:06"/>
    <s v="03-08-2025 06:45:06"/>
    <d v="2025-08-05T16:41:24"/>
    <s v="05-08-2025 16:41:24"/>
    <x v="3"/>
    <x v="6"/>
    <s v="08-2025"/>
    <x v="105"/>
    <n v="2"/>
    <x v="4"/>
    <x v="8"/>
    <s v="Can't connect to the Wi-Fi. It's showing 'No internet access'. Hair job save son."/>
    <s v="Low"/>
    <n v="4"/>
    <x v="0"/>
    <x v="4"/>
  </r>
  <r>
    <s v="TICKET-1106"/>
    <d v="2025-08-17T12:18:02"/>
    <s v="17-08-2025 12:18:02"/>
    <d v="2025-08-18T18:29:37"/>
    <s v="18-08-2025 18:29:37"/>
    <x v="3"/>
    <x v="6"/>
    <s v="08-2025"/>
    <x v="106"/>
    <n v="1"/>
    <x v="6"/>
    <x v="2"/>
    <s v="Growth middle establish public."/>
    <s v="Medium"/>
    <n v="2"/>
    <x v="0"/>
    <x v="0"/>
  </r>
  <r>
    <s v="TICKET-1107"/>
    <d v="2025-07-28T14:54:12"/>
    <s v="28-07-2025 14:54:12"/>
    <d v="2025-07-31T08:11:11"/>
    <s v="31-07-2025 08:11:11"/>
    <x v="2"/>
    <x v="1"/>
    <s v="07-2025"/>
    <x v="107"/>
    <n v="3"/>
    <x v="2"/>
    <x v="1"/>
    <s v="My laptop's keyboard isn't working properly, some keys are stuck. Produce require line letter listen often."/>
    <s v="Low"/>
    <n v="4"/>
    <x v="0"/>
    <x v="2"/>
  </r>
  <r>
    <s v="TICKET-1108"/>
    <d v="2025-07-12T06:57:35"/>
    <s v="12-07-2025 06:57:35"/>
    <d v="2025-07-12T11:56:19"/>
    <s v="12-07-2025 11:56:19"/>
    <x v="2"/>
    <x v="4"/>
    <s v="07-2025"/>
    <x v="108"/>
    <n v="0"/>
    <x v="2"/>
    <x v="2"/>
    <s v="My laptop's keyboard isn't working properly, some keys are stuck. At bag continue."/>
    <s v="High"/>
    <n v="1"/>
    <x v="0"/>
    <x v="2"/>
  </r>
  <r>
    <s v="TICKET-1109"/>
    <d v="2025-07-13T00:24:13"/>
    <s v="13-07-2025 00:24:13"/>
    <d v="2025-07-19T22:24:35"/>
    <s v="19-07-2025 22:24:35"/>
    <x v="2"/>
    <x v="6"/>
    <s v="07-2025"/>
    <x v="109"/>
    <n v="6"/>
    <x v="1"/>
    <x v="2"/>
    <s v="Application X is crashing every time I open it. Without pass book tend."/>
    <s v="Low"/>
    <n v="4"/>
    <x v="1"/>
    <x v="1"/>
  </r>
  <r>
    <s v="TICKET-1110"/>
    <d v="2025-07-14T05:56:24"/>
    <s v="14-07-2025 05:56:24"/>
    <d v="2025-07-14T12:35:51"/>
    <s v="14-07-2025 12:35:51"/>
    <x v="2"/>
    <x v="1"/>
    <s v="07-2025"/>
    <x v="110"/>
    <n v="0"/>
    <x v="3"/>
    <x v="7"/>
    <s v="I'm locked out of my account and can't reset my password. Right where add."/>
    <s v="High"/>
    <n v="1"/>
    <x v="0"/>
    <x v="3"/>
  </r>
  <r>
    <s v="TICKET-1111"/>
    <d v="2025-08-28T11:29:55"/>
    <s v="28-08-2025 11:29:55"/>
    <d v="2025-09-04T10:40:12"/>
    <s v="04-09-2025 10:40:12"/>
    <x v="3"/>
    <x v="2"/>
    <s v="09-2025"/>
    <x v="111"/>
    <n v="7"/>
    <x v="1"/>
    <x v="2"/>
    <s v="Application X is crashing every time I open it. Argue team senior low training."/>
    <s v="Low"/>
    <n v="4"/>
    <x v="1"/>
    <x v="1"/>
  </r>
  <r>
    <s v="TICKET-1112"/>
    <d v="2025-08-28T08:02:11"/>
    <s v="28-08-2025 08:02:11"/>
    <d v="2025-09-02T04:40:56"/>
    <s v="02-09-2025 04:40:56"/>
    <x v="3"/>
    <x v="2"/>
    <s v="09-2025"/>
    <x v="112"/>
    <n v="5"/>
    <x v="5"/>
    <x v="1"/>
    <s v="Plant attack should. Drive international today. Pretty statement her upon nation."/>
    <s v="Low"/>
    <n v="4"/>
    <x v="1"/>
    <x v="0"/>
  </r>
  <r>
    <s v="TICKET-1113"/>
    <d v="2025-08-20T11:19:48"/>
    <s v="20-08-2025 11:19:48"/>
    <d v="2025-08-20T13:31:35"/>
    <s v="20-08-2025 13:31:35"/>
    <x v="3"/>
    <x v="3"/>
    <s v="08-2025"/>
    <x v="113"/>
    <n v="0"/>
    <x v="2"/>
    <x v="3"/>
    <s v="My laptop's keyboard isn't working properly, some keys are stuck. Chance place build body population."/>
    <s v="High"/>
    <n v="1"/>
    <x v="0"/>
    <x v="2"/>
  </r>
  <r>
    <s v="TICKET-1114"/>
    <d v="2025-06-26T06:39:15"/>
    <s v="26-06-2025 06:39:15"/>
    <d v="2025-06-26T21:07:28"/>
    <s v="26-06-2025 21:07:28"/>
    <x v="0"/>
    <x v="2"/>
    <s v="06-2025"/>
    <x v="114"/>
    <n v="0"/>
    <x v="0"/>
    <x v="4"/>
    <s v="Something million activity. Interview under cover career under. Can address show public."/>
    <s v="Medium"/>
    <n v="2"/>
    <x v="0"/>
    <x v="0"/>
  </r>
  <r>
    <s v="TICKET-1115"/>
    <d v="2025-09-04T00:02:17"/>
    <s v="04-09-2025 00:02:17"/>
    <d v="2025-09-08T17:50:48"/>
    <s v="08-09-2025 17:50:48"/>
    <x v="1"/>
    <x v="2"/>
    <s v="09-2025"/>
    <x v="115"/>
    <n v="4"/>
    <x v="3"/>
    <x v="9"/>
    <s v="I'm locked out of my account and can't reset my password. Receive nature option oil read trouble."/>
    <s v="Low"/>
    <n v="4"/>
    <x v="0"/>
    <x v="3"/>
  </r>
  <r>
    <s v="TICKET-1116"/>
    <d v="2025-07-14T03:29:18"/>
    <s v="14-07-2025 03:29:18"/>
    <d v="2025-07-15T11:50:20"/>
    <s v="15-07-2025 11:50:20"/>
    <x v="2"/>
    <x v="1"/>
    <s v="07-2025"/>
    <x v="116"/>
    <n v="1"/>
    <x v="1"/>
    <x v="2"/>
    <s v="Application X is crashing every time I open it. Toward ago director condition food share meet."/>
    <s v="Medium"/>
    <n v="2"/>
    <x v="0"/>
    <x v="1"/>
  </r>
  <r>
    <s v="TICKET-1117"/>
    <d v="2025-07-24T06:40:03"/>
    <s v="24-07-2025 06:40:03"/>
    <d v="2025-07-26T02:18:46"/>
    <s v="26-07-2025 02:18:46"/>
    <x v="2"/>
    <x v="2"/>
    <s v="07-2025"/>
    <x v="117"/>
    <n v="2"/>
    <x v="3"/>
    <x v="8"/>
    <s v="I'm locked out of my account and can't reset my password. For we when drive. Start identify now throw."/>
    <s v="Medium"/>
    <n v="2"/>
    <x v="0"/>
    <x v="3"/>
  </r>
  <r>
    <s v="TICKET-1118"/>
    <d v="2025-08-03T22:42:23"/>
    <s v="03-08-2025 22:42:23"/>
    <d v="2025-08-10T12:59:57"/>
    <s v="10-08-2025 12:59:57"/>
    <x v="3"/>
    <x v="6"/>
    <s v="08-2025"/>
    <x v="118"/>
    <n v="7"/>
    <x v="6"/>
    <x v="5"/>
    <s v="Even focus animal civil quality lay skill. Need maybe former return."/>
    <s v="Low"/>
    <n v="4"/>
    <x v="1"/>
    <x v="0"/>
  </r>
  <r>
    <s v="TICKET-1119"/>
    <d v="2025-07-12T00:15:34"/>
    <s v="12-07-2025 00:15:34"/>
    <d v="2025-07-12T19:05:17"/>
    <s v="12-07-2025 19:05:17"/>
    <x v="2"/>
    <x v="4"/>
    <s v="07-2025"/>
    <x v="119"/>
    <n v="0"/>
    <x v="2"/>
    <x v="1"/>
    <s v="My laptop's keyboard isn't working properly, some keys are stuck. Cup money work certainly color."/>
    <s v="Medium"/>
    <n v="2"/>
    <x v="0"/>
    <x v="2"/>
  </r>
  <r>
    <s v="TICKET-1120"/>
    <d v="2025-07-19T13:02:22"/>
    <s v="19-07-2025 13:02:22"/>
    <d v="2025-07-20T07:25:23"/>
    <s v="20-07-2025 07:25:23"/>
    <x v="2"/>
    <x v="4"/>
    <s v="07-2025"/>
    <x v="120"/>
    <n v="1"/>
    <x v="0"/>
    <x v="4"/>
    <s v="Clear late win beat. Those arm say year him science door."/>
    <s v="Medium"/>
    <n v="2"/>
    <x v="0"/>
    <x v="0"/>
  </r>
  <r>
    <s v="TICKET-1121"/>
    <d v="2025-06-29T20:08:30"/>
    <s v="29-06-2025 20:08:30"/>
    <d v="2025-06-30T10:31:43"/>
    <s v="30-06-2025 10:31:43"/>
    <x v="0"/>
    <x v="6"/>
    <s v="06-2025"/>
    <x v="121"/>
    <n v="1"/>
    <x v="3"/>
    <x v="7"/>
    <s v="I'm locked out of my account and can't reset my password. Purpose almost nature create authority company."/>
    <s v="Medium"/>
    <n v="2"/>
    <x v="0"/>
    <x v="3"/>
  </r>
  <r>
    <s v="TICKET-1122"/>
    <d v="2025-07-29T14:50:17"/>
    <s v="29-07-2025 14:50:17"/>
    <d v="2025-07-30T09:24:48"/>
    <s v="30-07-2025 09:24:48"/>
    <x v="2"/>
    <x v="5"/>
    <s v="07-2025"/>
    <x v="122"/>
    <n v="1"/>
    <x v="1"/>
    <x v="0"/>
    <s v="Application X is crashing every time I open it. Garden better chance impact where how member."/>
    <s v="Medium"/>
    <n v="2"/>
    <x v="0"/>
    <x v="1"/>
  </r>
  <r>
    <s v="TICKET-1123"/>
    <d v="2025-08-19T01:11:31"/>
    <s v="19-08-2025 01:11:31"/>
    <d v="2025-08-20T19:06:33"/>
    <s v="20-08-2025 19:06:33"/>
    <x v="3"/>
    <x v="5"/>
    <s v="08-2025"/>
    <x v="123"/>
    <n v="1"/>
    <x v="4"/>
    <x v="1"/>
    <s v="Can't connect to the Wi-Fi. It's showing 'No internet access'. Bag without else red. Able year decision others."/>
    <s v="Medium"/>
    <n v="2"/>
    <x v="0"/>
    <x v="4"/>
  </r>
  <r>
    <s v="TICKET-1124"/>
    <d v="2025-06-25T06:03:59"/>
    <s v="25-06-2025 06:03:59"/>
    <d v="2025-06-25T18:46:33"/>
    <s v="25-06-2025 18:46:33"/>
    <x v="0"/>
    <x v="3"/>
    <s v="06-2025"/>
    <x v="124"/>
    <n v="0"/>
    <x v="6"/>
    <x v="9"/>
    <s v="Police machine star. Computer lead control across blue eye force. Parent set professor sit couple."/>
    <s v="Medium"/>
    <n v="2"/>
    <x v="0"/>
    <x v="0"/>
  </r>
  <r>
    <s v="TICKET-1125"/>
    <d v="2025-08-02T18:27:58"/>
    <s v="02-08-2025 18:27:58"/>
    <d v="2025-08-03T12:11:22"/>
    <s v="03-08-2025 12:11:22"/>
    <x v="3"/>
    <x v="4"/>
    <s v="08-2025"/>
    <x v="125"/>
    <n v="1"/>
    <x v="6"/>
    <x v="3"/>
    <s v="Group resource dinner knowledge scientist Mr. Police simply enter training too."/>
    <s v="Medium"/>
    <n v="2"/>
    <x v="0"/>
    <x v="0"/>
  </r>
  <r>
    <s v="TICKET-1126"/>
    <d v="2025-08-26T00:22:43"/>
    <s v="26-08-2025 00:22:43"/>
    <d v="2025-08-29T23:04:42"/>
    <s v="29-08-2025 23:04:42"/>
    <x v="3"/>
    <x v="5"/>
    <s v="08-2025"/>
    <x v="126"/>
    <n v="3"/>
    <x v="2"/>
    <x v="5"/>
    <s v="My laptop's keyboard isn't working properly, some keys are stuck. Go wear understand relate."/>
    <s v="Low"/>
    <n v="4"/>
    <x v="0"/>
    <x v="2"/>
  </r>
  <r>
    <s v="TICKET-1127"/>
    <d v="2025-07-17T15:23:19"/>
    <s v="17-07-2025 15:23:19"/>
    <d v="2025-07-22T01:23:32"/>
    <s v="22-07-2025 01:23:32"/>
    <x v="2"/>
    <x v="2"/>
    <s v="07-2025"/>
    <x v="127"/>
    <n v="5"/>
    <x v="1"/>
    <x v="9"/>
    <s v="Application X is crashing every time I open it. Gas mother rate wind fight success medical."/>
    <s v="Low"/>
    <n v="4"/>
    <x v="1"/>
    <x v="1"/>
  </r>
  <r>
    <s v="TICKET-1128"/>
    <d v="2025-09-09T17:02:08"/>
    <s v="09-09-2025 17:02:08"/>
    <d v="2025-09-10T01:18:37"/>
    <s v="10-09-2025 01:18:37"/>
    <x v="1"/>
    <x v="5"/>
    <s v="09-2025"/>
    <x v="128"/>
    <n v="1"/>
    <x v="4"/>
    <x v="2"/>
    <s v="Can't connect to the Wi-Fi. It's showing 'No internet access'. These entire million eat play sit."/>
    <s v="High"/>
    <n v="1"/>
    <x v="0"/>
    <x v="4"/>
  </r>
  <r>
    <s v="TICKET-1129"/>
    <d v="2025-09-06T17:30:19"/>
    <s v="06-09-2025 17:30:19"/>
    <d v="2025-09-08T16:09:05"/>
    <s v="08-09-2025 16:09:05"/>
    <x v="1"/>
    <x v="4"/>
    <s v="09-2025"/>
    <x v="129"/>
    <n v="2"/>
    <x v="0"/>
    <x v="1"/>
    <s v="Draw once season talk forward. Decision partner north realize finish one question."/>
    <s v="Medium"/>
    <n v="2"/>
    <x v="0"/>
    <x v="0"/>
  </r>
  <r>
    <s v="TICKET-1130"/>
    <d v="2025-09-10T20:54:16"/>
    <s v="10-09-2025 20:54:16"/>
    <d v="2025-09-12T16:37:10"/>
    <s v="12-09-2025 16:37:10"/>
    <x v="1"/>
    <x v="3"/>
    <s v="09-2025"/>
    <x v="130"/>
    <n v="2"/>
    <x v="6"/>
    <x v="6"/>
    <s v="Catch travel form bar pretty himself team. Light suffer evidence land ok may guy."/>
    <s v="Low"/>
    <n v="4"/>
    <x v="0"/>
    <x v="0"/>
  </r>
  <r>
    <s v="TICKET-1131"/>
    <d v="2025-08-10T12:29:53"/>
    <s v="10-08-2025 12:29:53"/>
    <d v="2025-08-14T09:20:30"/>
    <s v="14-08-2025 09:20:30"/>
    <x v="3"/>
    <x v="6"/>
    <s v="08-2025"/>
    <x v="131"/>
    <n v="4"/>
    <x v="6"/>
    <x v="2"/>
    <s v="Act believe heavy watch best game part. Too language mean. Cut age personal resource."/>
    <s v="Low"/>
    <n v="4"/>
    <x v="0"/>
    <x v="0"/>
  </r>
  <r>
    <s v="TICKET-1132"/>
    <d v="2025-09-07T02:38:17"/>
    <s v="07-09-2025 02:38:17"/>
    <d v="2025-09-10T14:05:49"/>
    <s v="10-09-2025 14:05:49"/>
    <x v="1"/>
    <x v="6"/>
    <s v="09-2025"/>
    <x v="132"/>
    <n v="3"/>
    <x v="0"/>
    <x v="7"/>
    <s v="Year name message voice data. Protect word up today. Break drop already life."/>
    <s v="Low"/>
    <n v="4"/>
    <x v="0"/>
    <x v="0"/>
  </r>
  <r>
    <s v="TICKET-1133"/>
    <d v="2025-07-21T07:07:14"/>
    <s v="21-07-2025 07:07:14"/>
    <d v="2025-07-21T17:05:13"/>
    <s v="21-07-2025 17:05:13"/>
    <x v="2"/>
    <x v="1"/>
    <s v="07-2025"/>
    <x v="133"/>
    <n v="0"/>
    <x v="3"/>
    <x v="3"/>
    <s v="I'm locked out of my account and can't reset my password. Maintain tree story research hair why."/>
    <s v="High"/>
    <n v="1"/>
    <x v="0"/>
    <x v="3"/>
  </r>
  <r>
    <s v="TICKET-1134"/>
    <d v="2025-08-15T01:02:50"/>
    <s v="15-08-2025 01:02:50"/>
    <d v="2025-08-22T00:38:38"/>
    <s v="22-08-2025 00:38:38"/>
    <x v="3"/>
    <x v="0"/>
    <s v="08-2025"/>
    <x v="134"/>
    <n v="7"/>
    <x v="0"/>
    <x v="5"/>
    <s v="Memory process group arm attack indicate mother. View three prepare by."/>
    <s v="Low"/>
    <n v="4"/>
    <x v="1"/>
    <x v="0"/>
  </r>
  <r>
    <s v="TICKET-1135"/>
    <d v="2025-06-24T05:57:14"/>
    <s v="24-06-2025 05:57:14"/>
    <d v="2025-06-29T00:46:12"/>
    <s v="29-06-2025 00:46:12"/>
    <x v="0"/>
    <x v="5"/>
    <s v="06-2025"/>
    <x v="135"/>
    <n v="5"/>
    <x v="5"/>
    <x v="6"/>
    <s v="Foreign sign be money cup raise keep. Right scene market."/>
    <s v="Low"/>
    <n v="4"/>
    <x v="1"/>
    <x v="0"/>
  </r>
  <r>
    <s v="TICKET-1136"/>
    <d v="2025-09-14T17:50:13"/>
    <s v="14-09-2025 17:50:13"/>
    <d v="2025-09-17T23:47:19"/>
    <s v="17-09-2025 23:47:19"/>
    <x v="1"/>
    <x v="6"/>
    <s v="09-2025"/>
    <x v="136"/>
    <n v="3"/>
    <x v="2"/>
    <x v="6"/>
    <s v="My laptop's keyboard isn't working properly, some keys are stuck. Certain six among before."/>
    <s v="Low"/>
    <n v="4"/>
    <x v="0"/>
    <x v="2"/>
  </r>
  <r>
    <s v="TICKET-1137"/>
    <d v="2025-06-29T09:14:35"/>
    <s v="29-06-2025 09:14:35"/>
    <d v="2025-06-30T23:16:51"/>
    <s v="30-06-2025 23:16:51"/>
    <x v="0"/>
    <x v="6"/>
    <s v="06-2025"/>
    <x v="137"/>
    <n v="1"/>
    <x v="2"/>
    <x v="1"/>
    <s v="My laptop's keyboard isn't working properly, some keys are stuck. Ago his against point garden drug."/>
    <s v="Low"/>
    <n v="4"/>
    <x v="0"/>
    <x v="2"/>
  </r>
  <r>
    <s v="TICKET-1138"/>
    <d v="2025-08-19T13:22:46"/>
    <s v="19-08-2025 13:22:46"/>
    <d v="2025-08-20T12:41:10"/>
    <s v="20-08-2025 12:41:10"/>
    <x v="3"/>
    <x v="5"/>
    <s v="08-2025"/>
    <x v="138"/>
    <n v="1"/>
    <x v="1"/>
    <x v="0"/>
    <s v="Application X is crashing every time I open it. Any state food citizen."/>
    <s v="Medium"/>
    <n v="2"/>
    <x v="0"/>
    <x v="1"/>
  </r>
  <r>
    <s v="TICKET-1139"/>
    <d v="2025-08-21T14:38:53"/>
    <s v="21-08-2025 14:38:53"/>
    <d v="2025-08-27T10:24:43"/>
    <s v="27-08-2025 10:24:43"/>
    <x v="3"/>
    <x v="2"/>
    <s v="08-2025"/>
    <x v="139"/>
    <n v="6"/>
    <x v="4"/>
    <x v="6"/>
    <s v="Can't connect to the Wi-Fi. It's showing 'No internet access'. He particularly begin save area finally word."/>
    <s v="Low"/>
    <n v="4"/>
    <x v="1"/>
    <x v="4"/>
  </r>
  <r>
    <s v="TICKET-1140"/>
    <d v="2025-08-05T10:58:02"/>
    <s v="05-08-2025 10:58:02"/>
    <d v="2025-08-06T01:50:41"/>
    <s v="06-08-2025 01:50:41"/>
    <x v="3"/>
    <x v="5"/>
    <s v="08-2025"/>
    <x v="140"/>
    <n v="1"/>
    <x v="2"/>
    <x v="8"/>
    <s v="My laptop's keyboard isn't working properly, some keys are stuck. Serious simply mind cost movie actually."/>
    <s v="Medium"/>
    <n v="2"/>
    <x v="0"/>
    <x v="2"/>
  </r>
  <r>
    <s v="TICKET-1141"/>
    <d v="2025-08-18T10:22:03"/>
    <s v="18-08-2025 10:22:03"/>
    <d v="2025-08-18T23:14:10"/>
    <s v="18-08-2025 23:14:10"/>
    <x v="3"/>
    <x v="1"/>
    <s v="08-2025"/>
    <x v="141"/>
    <n v="0"/>
    <x v="2"/>
    <x v="0"/>
    <s v="My laptop's keyboard isn't working properly, some keys are stuck. Social approach mother white."/>
    <s v="Medium"/>
    <n v="2"/>
    <x v="0"/>
    <x v="2"/>
  </r>
  <r>
    <s v="TICKET-1142"/>
    <d v="2025-09-13T16:20:39"/>
    <s v="13-09-2025 16:20:39"/>
    <d v="2025-09-14T21:34:39"/>
    <s v="14-09-2025 21:34:39"/>
    <x v="1"/>
    <x v="4"/>
    <s v="09-2025"/>
    <x v="142"/>
    <n v="1"/>
    <x v="4"/>
    <x v="4"/>
    <s v="Can't connect to the Wi-Fi. It's showing 'No internet access'. Enter room up sound nature."/>
    <s v="Medium"/>
    <n v="2"/>
    <x v="0"/>
    <x v="4"/>
  </r>
  <r>
    <s v="TICKET-1143"/>
    <d v="2025-08-03T06:49:31"/>
    <s v="03-08-2025 06:49:31"/>
    <d v="2025-08-06T22:49:37"/>
    <s v="06-08-2025 22:49:37"/>
    <x v="3"/>
    <x v="6"/>
    <s v="08-2025"/>
    <x v="143"/>
    <n v="3"/>
    <x v="2"/>
    <x v="3"/>
    <s v="My laptop's keyboard isn't working properly, some keys are stuck. Effort to since question."/>
    <s v="Low"/>
    <n v="4"/>
    <x v="0"/>
    <x v="2"/>
  </r>
  <r>
    <s v="TICKET-1144"/>
    <d v="2025-06-27T03:04:20"/>
    <s v="27-06-2025 03:04:20"/>
    <d v="2025-06-27T15:18:06"/>
    <s v="27-06-2025 15:18:06"/>
    <x v="0"/>
    <x v="0"/>
    <s v="06-2025"/>
    <x v="144"/>
    <n v="0"/>
    <x v="1"/>
    <x v="8"/>
    <s v="Application X is crashing every time I open it. These drive president building."/>
    <s v="Medium"/>
    <n v="2"/>
    <x v="0"/>
    <x v="1"/>
  </r>
  <r>
    <s v="TICKET-1145"/>
    <d v="2025-08-31T15:49:39"/>
    <s v="31-08-2025 15:49:39"/>
    <d v="2025-08-31T17:50:14"/>
    <s v="31-08-2025 17:50:14"/>
    <x v="3"/>
    <x v="6"/>
    <s v="08-2025"/>
    <x v="145"/>
    <n v="0"/>
    <x v="6"/>
    <x v="3"/>
    <s v="Suddenly effort she without without."/>
    <s v="Critical"/>
    <n v="1"/>
    <x v="0"/>
    <x v="0"/>
  </r>
  <r>
    <s v="TICKET-1146"/>
    <d v="2025-06-24T11:03:22"/>
    <s v="24-06-2025 11:03:22"/>
    <d v="2025-06-24T18:54:19"/>
    <s v="24-06-2025 18:54:19"/>
    <x v="0"/>
    <x v="5"/>
    <s v="06-2025"/>
    <x v="146"/>
    <n v="0"/>
    <x v="4"/>
    <x v="6"/>
    <s v="Can't connect to the Wi-Fi. It's showing 'No internet access'. Should that nation can difficult nice."/>
    <s v="High"/>
    <n v="1"/>
    <x v="0"/>
    <x v="4"/>
  </r>
  <r>
    <s v="TICKET-1147"/>
    <d v="2025-09-02T16:56:42"/>
    <s v="02-09-2025 16:56:42"/>
    <d v="2025-09-06T05:01:09"/>
    <s v="06-09-2025 05:01:09"/>
    <x v="1"/>
    <x v="5"/>
    <s v="09-2025"/>
    <x v="147"/>
    <n v="4"/>
    <x v="5"/>
    <x v="3"/>
    <s v="Look scene real owner agent whose specific. Along they yourself character year or behind."/>
    <s v="Low"/>
    <n v="4"/>
    <x v="0"/>
    <x v="0"/>
  </r>
  <r>
    <s v="TICKET-1148"/>
    <d v="2025-07-16T14:22:14"/>
    <s v="16-07-2025 14:22:14"/>
    <d v="2025-07-17T16:50:12"/>
    <s v="17-07-2025 16:50:12"/>
    <x v="2"/>
    <x v="3"/>
    <s v="07-2025"/>
    <x v="148"/>
    <n v="1"/>
    <x v="0"/>
    <x v="7"/>
    <s v="You reflect radio. Especially speech wish interesting wife."/>
    <s v="Medium"/>
    <n v="2"/>
    <x v="0"/>
    <x v="0"/>
  </r>
  <r>
    <s v="TICKET-1149"/>
    <d v="2025-07-31T04:12:39"/>
    <s v="31-07-2025 04:12:39"/>
    <d v="2025-08-01T04:13:25"/>
    <s v="01-08-2025 04:13:25"/>
    <x v="2"/>
    <x v="2"/>
    <s v="08-2025"/>
    <x v="149"/>
    <n v="1"/>
    <x v="2"/>
    <x v="0"/>
    <s v="My laptop's keyboard isn't working properly, some keys are stuck. Event pattern factor deep manager work."/>
    <s v="Medium"/>
    <n v="2"/>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7:D73" firstHeaderRow="1" firstDataRow="2" firstDataCol="1"/>
  <pivotFields count="17">
    <pivotField showAll="0"/>
    <pivotField numFmtId="47" showAll="0"/>
    <pivotField showAll="0"/>
    <pivotField numFmtId="47" showAll="0"/>
    <pivotField showAll="0"/>
    <pivotField axis="axisRow" showAll="0">
      <items count="5">
        <item x="0"/>
        <item x="2"/>
        <item x="3"/>
        <item x="1"/>
        <item t="default"/>
      </items>
    </pivotField>
    <pivotField showAll="0">
      <items count="8">
        <item x="1"/>
        <item x="5"/>
        <item x="3"/>
        <item x="2"/>
        <item x="0"/>
        <item x="4"/>
        <item x="6"/>
        <item t="default"/>
      </items>
    </pivotField>
    <pivotField showAll="0"/>
    <pivotField numFmtId="170" showAll="0"/>
    <pivotField numFmtId="1" showAll="0"/>
    <pivotField showAll="0">
      <items count="8">
        <item x="3"/>
        <item x="6"/>
        <item x="2"/>
        <item x="4"/>
        <item x="0"/>
        <item x="5"/>
        <item x="1"/>
        <item t="default"/>
      </items>
    </pivotField>
    <pivotField showAll="0"/>
    <pivotField showAll="0"/>
    <pivotField showAll="0"/>
    <pivotField showAll="0"/>
    <pivotField axis="axisCol" dataField="1" showAll="0">
      <items count="3">
        <item x="1"/>
        <item x="0"/>
        <item t="default"/>
      </items>
    </pivotField>
    <pivotField showAll="0"/>
  </pivotFields>
  <rowFields count="1">
    <field x="5"/>
  </rowFields>
  <rowItems count="5">
    <i>
      <x/>
    </i>
    <i>
      <x v="1"/>
    </i>
    <i>
      <x v="2"/>
    </i>
    <i>
      <x v="3"/>
    </i>
    <i t="grand">
      <x/>
    </i>
  </rowItems>
  <colFields count="1">
    <field x="15"/>
  </colFields>
  <colItems count="3">
    <i>
      <x/>
    </i>
    <i>
      <x v="1"/>
    </i>
    <i t="grand">
      <x/>
    </i>
  </colItems>
  <dataFields count="1">
    <dataField name="Count of SLA STATUS" fld="15" subtotal="count" baseField="0" baseItem="0"/>
  </dataFields>
  <chartFormats count="6">
    <chartFormat chart="0" format="2" series="1">
      <pivotArea type="data" outline="0" fieldPosition="0">
        <references count="2">
          <reference field="4294967294" count="1" selected="0">
            <x v="0"/>
          </reference>
          <reference field="15" count="1" selected="0">
            <x v="0"/>
          </reference>
        </references>
      </pivotArea>
    </chartFormat>
    <chartFormat chart="0" format="3"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 chart="5" format="26" series="1">
      <pivotArea type="data" outline="0" fieldPosition="0">
        <references count="2">
          <reference field="4294967294" count="1" selected="0">
            <x v="0"/>
          </reference>
          <reference field="15" count="1" selected="0">
            <x v="0"/>
          </reference>
        </references>
      </pivotArea>
    </chartFormat>
    <chartFormat chart="5" format="27"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5:D64" firstHeaderRow="1" firstDataRow="2" firstDataCol="1"/>
  <pivotFields count="17">
    <pivotField showAll="0"/>
    <pivotField numFmtId="47" showAll="0"/>
    <pivotField showAll="0"/>
    <pivotField numFmtId="47" showAll="0"/>
    <pivotField showAll="0"/>
    <pivotField showAll="0"/>
    <pivotField showAll="0"/>
    <pivotField showAll="0"/>
    <pivotField numFmtId="170" showAll="0"/>
    <pivotField numFmtId="1" showAll="0"/>
    <pivotField axis="axisRow" showAll="0">
      <items count="8">
        <item x="3"/>
        <item x="6"/>
        <item x="2"/>
        <item x="4"/>
        <item x="0"/>
        <item x="5"/>
        <item x="1"/>
        <item t="default"/>
      </items>
    </pivotField>
    <pivotField showAll="0"/>
    <pivotField showAll="0"/>
    <pivotField showAll="0"/>
    <pivotField showAll="0"/>
    <pivotField axis="axisCol" dataField="1" showAll="0">
      <items count="3">
        <item x="1"/>
        <item x="0"/>
        <item t="default"/>
      </items>
    </pivotField>
    <pivotField showAll="0"/>
  </pivotFields>
  <rowFields count="1">
    <field x="10"/>
  </rowFields>
  <rowItems count="8">
    <i>
      <x/>
    </i>
    <i>
      <x v="1"/>
    </i>
    <i>
      <x v="2"/>
    </i>
    <i>
      <x v="3"/>
    </i>
    <i>
      <x v="4"/>
    </i>
    <i>
      <x v="5"/>
    </i>
    <i>
      <x v="6"/>
    </i>
    <i t="grand">
      <x/>
    </i>
  </rowItems>
  <colFields count="1">
    <field x="15"/>
  </colFields>
  <colItems count="3">
    <i>
      <x/>
    </i>
    <i>
      <x v="1"/>
    </i>
    <i t="grand">
      <x/>
    </i>
  </colItems>
  <dataFields count="1">
    <dataField name="Count of SLA STATUS" fld="15" subtotal="count" baseField="0" baseItem="0"/>
  </dataFields>
  <chartFormats count="4">
    <chartFormat chart="0" format="2" series="1">
      <pivotArea type="data" outline="0" fieldPosition="0">
        <references count="2">
          <reference field="4294967294" count="1" selected="0">
            <x v="0"/>
          </reference>
          <reference field="15" count="1" selected="0">
            <x v="0"/>
          </reference>
        </references>
      </pivotArea>
    </chartFormat>
    <chartFormat chart="0" format="3"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0:G39" firstHeaderRow="1" firstDataRow="2" firstDataCol="1"/>
  <pivotFields count="17">
    <pivotField showAll="0"/>
    <pivotField numFmtId="47" showAll="0"/>
    <pivotField showAll="0"/>
    <pivotField numFmtId="47" showAll="0"/>
    <pivotField showAll="0"/>
    <pivotField showAll="0"/>
    <pivotField showAll="0"/>
    <pivotField showAll="0"/>
    <pivotField numFmtId="170" showAll="0"/>
    <pivotField numFmtId="1" showAll="0"/>
    <pivotField axis="axisRow" showAll="0">
      <items count="8">
        <item x="3"/>
        <item x="6"/>
        <item x="2"/>
        <item x="4"/>
        <item x="0"/>
        <item x="5"/>
        <item x="1"/>
        <item t="default"/>
      </items>
    </pivotField>
    <pivotField showAll="0"/>
    <pivotField showAll="0"/>
    <pivotField showAll="0"/>
    <pivotField showAll="0"/>
    <pivotField showAll="0">
      <items count="3">
        <item x="1"/>
        <item x="0"/>
        <item t="default"/>
      </items>
    </pivotField>
    <pivotField axis="axisCol" dataField="1" showAll="0">
      <items count="6">
        <item x="3"/>
        <item x="1"/>
        <item x="2"/>
        <item x="4"/>
        <item x="0"/>
        <item t="default"/>
      </items>
    </pivotField>
  </pivotFields>
  <rowFields count="1">
    <field x="10"/>
  </rowFields>
  <rowItems count="8">
    <i>
      <x/>
    </i>
    <i>
      <x v="1"/>
    </i>
    <i>
      <x v="2"/>
    </i>
    <i>
      <x v="3"/>
    </i>
    <i>
      <x v="4"/>
    </i>
    <i>
      <x v="5"/>
    </i>
    <i>
      <x v="6"/>
    </i>
    <i t="grand">
      <x/>
    </i>
  </rowItems>
  <colFields count="1">
    <field x="16"/>
  </colFields>
  <colItems count="6">
    <i>
      <x/>
    </i>
    <i>
      <x v="1"/>
    </i>
    <i>
      <x v="2"/>
    </i>
    <i>
      <x v="3"/>
    </i>
    <i>
      <x v="4"/>
    </i>
    <i t="grand">
      <x/>
    </i>
  </colItems>
  <dataFields count="1">
    <dataField name="Count of TOP PROBLEM" fld="16" subtotal="count" baseField="0" baseItem="0"/>
  </dataFields>
  <formats count="24">
    <format dxfId="174">
      <pivotArea outline="0" collapsedLevelsAreSubtotals="1" fieldPosition="0"/>
    </format>
    <format dxfId="175">
      <pivotArea field="10" type="button" dataOnly="0" labelOnly="1" outline="0" axis="axisRow" fieldPosition="0"/>
    </format>
    <format dxfId="176">
      <pivotArea dataOnly="0" labelOnly="1" fieldPosition="0">
        <references count="1">
          <reference field="10" count="0"/>
        </references>
      </pivotArea>
    </format>
    <format dxfId="177">
      <pivotArea dataOnly="0" labelOnly="1" grandRow="1" outline="0" fieldPosition="0"/>
    </format>
    <format dxfId="178">
      <pivotArea dataOnly="0" labelOnly="1" fieldPosition="0">
        <references count="1">
          <reference field="16" count="0"/>
        </references>
      </pivotArea>
    </format>
    <format dxfId="179">
      <pivotArea dataOnly="0" labelOnly="1" grandCol="1" outline="0" fieldPosition="0"/>
    </format>
    <format dxfId="180">
      <pivotArea outline="0" collapsedLevelsAreSubtotals="1" fieldPosition="0"/>
    </format>
    <format dxfId="181">
      <pivotArea field="10" type="button" dataOnly="0" labelOnly="1" outline="0" axis="axisRow" fieldPosition="0"/>
    </format>
    <format dxfId="182">
      <pivotArea dataOnly="0" labelOnly="1" fieldPosition="0">
        <references count="1">
          <reference field="10" count="0"/>
        </references>
      </pivotArea>
    </format>
    <format dxfId="183">
      <pivotArea dataOnly="0" labelOnly="1" grandRow="1" outline="0" fieldPosition="0"/>
    </format>
    <format dxfId="184">
      <pivotArea dataOnly="0" labelOnly="1" fieldPosition="0">
        <references count="1">
          <reference field="16" count="0"/>
        </references>
      </pivotArea>
    </format>
    <format dxfId="185">
      <pivotArea dataOnly="0" labelOnly="1" grandCol="1" outline="0" fieldPosition="0"/>
    </format>
    <format dxfId="186">
      <pivotArea outline="0" collapsedLevelsAreSubtotals="1" fieldPosition="0"/>
    </format>
    <format dxfId="187">
      <pivotArea field="10" type="button" dataOnly="0" labelOnly="1" outline="0" axis="axisRow" fieldPosition="0"/>
    </format>
    <format dxfId="188">
      <pivotArea dataOnly="0" labelOnly="1" fieldPosition="0">
        <references count="1">
          <reference field="10" count="0"/>
        </references>
      </pivotArea>
    </format>
    <format dxfId="189">
      <pivotArea dataOnly="0" labelOnly="1" grandRow="1" outline="0" fieldPosition="0"/>
    </format>
    <format dxfId="190">
      <pivotArea dataOnly="0" labelOnly="1" fieldPosition="0">
        <references count="1">
          <reference field="16" count="0"/>
        </references>
      </pivotArea>
    </format>
    <format dxfId="191">
      <pivotArea dataOnly="0" labelOnly="1" grandCol="1" outline="0" fieldPosition="0"/>
    </format>
    <format dxfId="192">
      <pivotArea outline="0" collapsedLevelsAreSubtotals="1" fieldPosition="0"/>
    </format>
    <format dxfId="193">
      <pivotArea field="10" type="button" dataOnly="0" labelOnly="1" outline="0" axis="axisRow" fieldPosition="0"/>
    </format>
    <format dxfId="194">
      <pivotArea dataOnly="0" labelOnly="1" fieldPosition="0">
        <references count="1">
          <reference field="10" count="0"/>
        </references>
      </pivotArea>
    </format>
    <format dxfId="195">
      <pivotArea dataOnly="0" labelOnly="1" grandRow="1" outline="0" fieldPosition="0"/>
    </format>
    <format dxfId="196">
      <pivotArea dataOnly="0" labelOnly="1" fieldPosition="0">
        <references count="1">
          <reference field="16" count="0"/>
        </references>
      </pivotArea>
    </format>
    <format dxfId="197">
      <pivotArea dataOnly="0" labelOnly="1" grandCol="1" outline="0" fieldPosition="0"/>
    </format>
  </formats>
  <conditionalFormats count="1">
    <conditionalFormat priority="2">
      <pivotAreas count="1">
        <pivotArea type="data" collapsedLevelsAreSubtotals="1" fieldPosition="0">
          <references count="3">
            <reference field="4294967294" count="1" selected="0">
              <x v="0"/>
            </reference>
            <reference field="10" count="7">
              <x v="0"/>
              <x v="1"/>
              <x v="2"/>
              <x v="3"/>
              <x v="4"/>
              <x v="5"/>
              <x v="6"/>
            </reference>
            <reference field="16" count="5" selected="0">
              <x v="0"/>
              <x v="1"/>
              <x v="2"/>
              <x v="3"/>
              <x v="4"/>
            </reference>
          </references>
        </pivotArea>
      </pivotAreas>
    </conditionalFormat>
  </conditionalFormats>
  <chartFormats count="10">
    <chartFormat chart="3" format="5" series="1">
      <pivotArea type="data" outline="0" fieldPosition="0">
        <references count="2">
          <reference field="4294967294" count="1" selected="0">
            <x v="0"/>
          </reference>
          <reference field="16" count="1" selected="0">
            <x v="0"/>
          </reference>
        </references>
      </pivotArea>
    </chartFormat>
    <chartFormat chart="3" format="6" series="1">
      <pivotArea type="data" outline="0" fieldPosition="0">
        <references count="2">
          <reference field="4294967294" count="1" selected="0">
            <x v="0"/>
          </reference>
          <reference field="16" count="1" selected="0">
            <x v="1"/>
          </reference>
        </references>
      </pivotArea>
    </chartFormat>
    <chartFormat chart="3" format="7" series="1">
      <pivotArea type="data" outline="0" fieldPosition="0">
        <references count="2">
          <reference field="4294967294" count="1" selected="0">
            <x v="0"/>
          </reference>
          <reference field="16" count="1" selected="0">
            <x v="2"/>
          </reference>
        </references>
      </pivotArea>
    </chartFormat>
    <chartFormat chart="3" format="8" series="1">
      <pivotArea type="data" outline="0" fieldPosition="0">
        <references count="2">
          <reference field="4294967294" count="1" selected="0">
            <x v="0"/>
          </reference>
          <reference field="16" count="1" selected="0">
            <x v="3"/>
          </reference>
        </references>
      </pivotArea>
    </chartFormat>
    <chartFormat chart="3" format="9" series="1">
      <pivotArea type="data" outline="0" fieldPosition="0">
        <references count="2">
          <reference field="4294967294" count="1" selected="0">
            <x v="0"/>
          </reference>
          <reference field="16" count="1" selected="0">
            <x v="4"/>
          </reference>
        </references>
      </pivotArea>
    </chartFormat>
    <chartFormat chart="5" format="10" series="1">
      <pivotArea type="data" outline="0" fieldPosition="0">
        <references count="2">
          <reference field="4294967294" count="1" selected="0">
            <x v="0"/>
          </reference>
          <reference field="16" count="1" selected="0">
            <x v="0"/>
          </reference>
        </references>
      </pivotArea>
    </chartFormat>
    <chartFormat chart="5" format="11" series="1">
      <pivotArea type="data" outline="0" fieldPosition="0">
        <references count="2">
          <reference field="4294967294" count="1" selected="0">
            <x v="0"/>
          </reference>
          <reference field="16" count="1" selected="0">
            <x v="1"/>
          </reference>
        </references>
      </pivotArea>
    </chartFormat>
    <chartFormat chart="5" format="12" series="1">
      <pivotArea type="data" outline="0" fieldPosition="0">
        <references count="2">
          <reference field="4294967294" count="1" selected="0">
            <x v="0"/>
          </reference>
          <reference field="16" count="1" selected="0">
            <x v="2"/>
          </reference>
        </references>
      </pivotArea>
    </chartFormat>
    <chartFormat chart="5" format="13" series="1">
      <pivotArea type="data" outline="0" fieldPosition="0">
        <references count="2">
          <reference field="4294967294" count="1" selected="0">
            <x v="0"/>
          </reference>
          <reference field="16" count="1" selected="0">
            <x v="3"/>
          </reference>
        </references>
      </pivotArea>
    </chartFormat>
    <chartFormat chart="5"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location ref="A16:E24" firstHeaderRow="0" firstDataRow="1" firstDataCol="1"/>
  <pivotFields count="6">
    <pivotField axis="axisRow" showAll="0">
      <items count="8">
        <item x="0"/>
        <item x="1"/>
        <item x="2"/>
        <item x="3"/>
        <item x="4"/>
        <item x="5"/>
        <item x="6"/>
        <item t="default"/>
      </items>
    </pivotField>
    <pivotField dataField="1" numFmtId="2" showAll="0"/>
    <pivotField dataField="1" numFmtId="2" showAll="0"/>
    <pivotField dataField="1" numFmtId="2" showAll="0"/>
    <pivotField dataField="1" numFmtId="2" showAll="0"/>
    <pivotField numFmtId="2" showAl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Sum of Critical" fld="1" baseField="0" baseItem="0"/>
    <dataField name="Sum of High" fld="2" baseField="0" baseItem="0"/>
    <dataField name="Sum of Low" fld="3" baseField="0" baseItem="0"/>
    <dataField name="Sum of Medium" fld="4" baseField="0" baseItem="0"/>
  </dataFields>
  <formats count="12">
    <format dxfId="203">
      <pivotArea outline="0" collapsedLevelsAreSubtotals="1" fieldPosition="0"/>
    </format>
    <format dxfId="202">
      <pivotArea outline="0" collapsedLevelsAreSubtotals="1" fieldPosition="0"/>
    </format>
    <format dxfId="201">
      <pivotArea outline="0" collapsedLevelsAreSubtotals="1" fieldPosition="0"/>
    </format>
    <format dxfId="200">
      <pivotArea outline="0" collapsedLevelsAreSubtotals="1" fieldPosition="0"/>
    </format>
    <format dxfId="199">
      <pivotArea outline="0" collapsedLevelsAreSubtotals="1" fieldPosition="0"/>
    </format>
    <format dxfId="198">
      <pivotArea outline="0" collapsedLevelsAreSubtotals="1" fieldPosition="0"/>
    </format>
    <format dxfId="173">
      <pivotArea type="all" dataOnly="0" outline="0" fieldPosition="0"/>
    </format>
    <format dxfId="172">
      <pivotArea outline="0" collapsedLevelsAreSubtotals="1" fieldPosition="0"/>
    </format>
    <format dxfId="171">
      <pivotArea field="0" type="button" dataOnly="0" labelOnly="1" outline="0" axis="axisRow" fieldPosition="0"/>
    </format>
    <format dxfId="170">
      <pivotArea dataOnly="0" labelOnly="1" fieldPosition="0">
        <references count="1">
          <reference field="0" count="0"/>
        </references>
      </pivotArea>
    </format>
    <format dxfId="169">
      <pivotArea dataOnly="0" labelOnly="1" grandRow="1" outline="0" fieldPosition="0"/>
    </format>
    <format dxfId="168">
      <pivotArea dataOnly="0" labelOnly="1" outline="0" fieldPosition="0">
        <references count="1">
          <reference field="4294967294" count="4">
            <x v="0"/>
            <x v="1"/>
            <x v="2"/>
            <x v="3"/>
          </reference>
        </references>
      </pivotArea>
    </format>
  </formats>
  <chartFormats count="8">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 chart="0" format="12"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2" format="12"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YS OF THE WEEK">
  <location ref="A3:C12" firstHeaderRow="1" firstDataRow="2" firstDataCol="1"/>
  <pivotFields count="16">
    <pivotField showAll="0"/>
    <pivotField numFmtId="47" showAll="0"/>
    <pivotField showAll="0"/>
    <pivotField numFmtId="47" showAll="0"/>
    <pivotField showAll="0"/>
    <pivotField axis="axisCol" showAll="0">
      <items count="5">
        <item h="1" x="0"/>
        <item h="1" x="2"/>
        <item h="1" x="3"/>
        <item x="1"/>
        <item t="default"/>
      </items>
    </pivotField>
    <pivotField axis="axisRow" dataField="1" showAll="0">
      <items count="8">
        <item x="1"/>
        <item x="5"/>
        <item x="3"/>
        <item x="2"/>
        <item x="0"/>
        <item x="4"/>
        <item x="6"/>
        <item t="default"/>
      </items>
    </pivotField>
    <pivotField showAll="0"/>
    <pivotField numFmtId="170" showAll="0" defaultSubtotal="0"/>
    <pivotField numFmtId="1" showAll="0"/>
    <pivotField showAll="0"/>
    <pivotField showAll="0"/>
    <pivotField showAll="0"/>
    <pivotField showAll="0"/>
    <pivotField showAll="0"/>
    <pivotField showAll="0"/>
  </pivotFields>
  <rowFields count="1">
    <field x="6"/>
  </rowFields>
  <rowItems count="8">
    <i>
      <x/>
    </i>
    <i>
      <x v="1"/>
    </i>
    <i>
      <x v="2"/>
    </i>
    <i>
      <x v="3"/>
    </i>
    <i>
      <x v="4"/>
    </i>
    <i>
      <x v="5"/>
    </i>
    <i>
      <x v="6"/>
    </i>
    <i t="grand">
      <x/>
    </i>
  </rowItems>
  <colFields count="1">
    <field x="5"/>
  </colFields>
  <colItems count="2">
    <i>
      <x v="3"/>
    </i>
    <i t="grand">
      <x/>
    </i>
  </colItems>
  <dataFields count="1">
    <dataField name="Count of NAME OF THE DAYS OF THE WEEK" fld="6" subtotal="count" baseField="0" baseItem="0"/>
  </dataFields>
  <formats count="30">
    <format dxfId="233">
      <pivotArea outline="0" collapsedLevelsAreSubtotals="1" fieldPosition="0"/>
    </format>
    <format dxfId="232">
      <pivotArea field="6" type="button" dataOnly="0" labelOnly="1" outline="0" axis="axisRow" fieldPosition="0"/>
    </format>
    <format dxfId="231">
      <pivotArea dataOnly="0" labelOnly="1" fieldPosition="0">
        <references count="1">
          <reference field="6" count="0"/>
        </references>
      </pivotArea>
    </format>
    <format dxfId="230">
      <pivotArea dataOnly="0" labelOnly="1" grandRow="1" outline="0" fieldPosition="0"/>
    </format>
    <format dxfId="229">
      <pivotArea dataOnly="0" labelOnly="1" fieldPosition="0">
        <references count="1">
          <reference field="5" count="0"/>
        </references>
      </pivotArea>
    </format>
    <format dxfId="228">
      <pivotArea dataOnly="0" labelOnly="1" grandCol="1" outline="0" fieldPosition="0"/>
    </format>
    <format dxfId="227">
      <pivotArea outline="0" collapsedLevelsAreSubtotals="1" fieldPosition="0"/>
    </format>
    <format dxfId="226">
      <pivotArea field="6" type="button" dataOnly="0" labelOnly="1" outline="0" axis="axisRow" fieldPosition="0"/>
    </format>
    <format dxfId="225">
      <pivotArea dataOnly="0" labelOnly="1" fieldPosition="0">
        <references count="1">
          <reference field="6" count="0"/>
        </references>
      </pivotArea>
    </format>
    <format dxfId="224">
      <pivotArea dataOnly="0" labelOnly="1" grandRow="1" outline="0" fieldPosition="0"/>
    </format>
    <format dxfId="223">
      <pivotArea dataOnly="0" labelOnly="1" fieldPosition="0">
        <references count="1">
          <reference field="5" count="0"/>
        </references>
      </pivotArea>
    </format>
    <format dxfId="222">
      <pivotArea dataOnly="0" labelOnly="1" grandCol="1" outline="0" fieldPosition="0"/>
    </format>
    <format dxfId="221">
      <pivotArea outline="0" collapsedLevelsAreSubtotals="1" fieldPosition="0"/>
    </format>
    <format dxfId="220">
      <pivotArea field="6" type="button" dataOnly="0" labelOnly="1" outline="0" axis="axisRow" fieldPosition="0"/>
    </format>
    <format dxfId="219">
      <pivotArea dataOnly="0" labelOnly="1" fieldPosition="0">
        <references count="1">
          <reference field="6" count="0"/>
        </references>
      </pivotArea>
    </format>
    <format dxfId="218">
      <pivotArea dataOnly="0" labelOnly="1" grandRow="1" outline="0" fieldPosition="0"/>
    </format>
    <format dxfId="217">
      <pivotArea dataOnly="0" labelOnly="1" fieldPosition="0">
        <references count="1">
          <reference field="5" count="0"/>
        </references>
      </pivotArea>
    </format>
    <format dxfId="216">
      <pivotArea dataOnly="0" labelOnly="1" grandCol="1" outline="0" fieldPosition="0"/>
    </format>
    <format dxfId="215">
      <pivotArea outline="0" collapsedLevelsAreSubtotals="1" fieldPosition="0"/>
    </format>
    <format dxfId="214">
      <pivotArea field="6" type="button" dataOnly="0" labelOnly="1" outline="0" axis="axisRow" fieldPosition="0"/>
    </format>
    <format dxfId="213">
      <pivotArea dataOnly="0" labelOnly="1" fieldPosition="0">
        <references count="1">
          <reference field="6" count="0"/>
        </references>
      </pivotArea>
    </format>
    <format dxfId="212">
      <pivotArea dataOnly="0" labelOnly="1" grandRow="1" outline="0" fieldPosition="0"/>
    </format>
    <format dxfId="211">
      <pivotArea dataOnly="0" labelOnly="1" fieldPosition="0">
        <references count="1">
          <reference field="5" count="0"/>
        </references>
      </pivotArea>
    </format>
    <format dxfId="210">
      <pivotArea dataOnly="0" labelOnly="1" grandCol="1" outline="0" fieldPosition="0"/>
    </format>
    <format dxfId="209">
      <pivotArea outline="0" collapsedLevelsAreSubtotals="1" fieldPosition="0"/>
    </format>
    <format dxfId="208">
      <pivotArea field="6" type="button" dataOnly="0" labelOnly="1" outline="0" axis="axisRow" fieldPosition="0"/>
    </format>
    <format dxfId="207">
      <pivotArea dataOnly="0" labelOnly="1" fieldPosition="0">
        <references count="1">
          <reference field="6" count="0"/>
        </references>
      </pivotArea>
    </format>
    <format dxfId="206">
      <pivotArea dataOnly="0" labelOnly="1" grandRow="1" outline="0" fieldPosition="0"/>
    </format>
    <format dxfId="205">
      <pivotArea dataOnly="0" labelOnly="1" fieldPosition="0">
        <references count="1">
          <reference field="5" count="0"/>
        </references>
      </pivotArea>
    </format>
    <format dxfId="204">
      <pivotArea dataOnly="0" labelOnly="1" grandCol="1" outline="0" fieldPosition="0"/>
    </format>
  </formats>
  <chartFormats count="8">
    <chartFormat chart="0" format="8" series="1">
      <pivotArea type="data" outline="0" fieldPosition="0">
        <references count="2">
          <reference field="4294967294" count="1" selected="0">
            <x v="0"/>
          </reference>
          <reference field="5" count="1" selected="0">
            <x v="0"/>
          </reference>
        </references>
      </pivotArea>
    </chartFormat>
    <chartFormat chart="0" format="9" series="1">
      <pivotArea type="data" outline="0" fieldPosition="0">
        <references count="2">
          <reference field="4294967294" count="1" selected="0">
            <x v="0"/>
          </reference>
          <reference field="5" count="1" selected="0">
            <x v="1"/>
          </reference>
        </references>
      </pivotArea>
    </chartFormat>
    <chartFormat chart="0" format="10" series="1">
      <pivotArea type="data" outline="0" fieldPosition="0">
        <references count="2">
          <reference field="4294967294" count="1" selected="0">
            <x v="0"/>
          </reference>
          <reference field="5" count="1" selected="0">
            <x v="2"/>
          </reference>
        </references>
      </pivotArea>
    </chartFormat>
    <chartFormat chart="0" format="11" series="1">
      <pivotArea type="data" outline="0" fieldPosition="0">
        <references count="2">
          <reference field="4294967294" count="1" selected="0">
            <x v="0"/>
          </reference>
          <reference field="5" count="1" selected="0">
            <x v="3"/>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MISSION_DATE_MONTH_AND_YEAR" sourceName="SUBMISSION DATE MONTH AND YEAR">
  <pivotTables>
    <pivotTable tabId="4" name="PivotTable5"/>
  </pivotTables>
  <data>
    <tabular pivotCacheId="1">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7"/>
  </pivotTables>
  <data>
    <tabular pivotCacheId="2">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LA_STATUS" sourceName="SLA STATUS">
  <pivotTables>
    <pivotTable tabId="4" name="PivotTable15"/>
    <pivotTable tabId="4" name="PivotTable11"/>
    <pivotTable tabId="4" name="PivotTable12"/>
  </pivotTables>
  <data>
    <tabular pivotCacheId="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MISSION DATE MONTH AND YEAR" cache="Slicer_SUBMISSION_DATE_MONTH_AND_YEAR" caption="SUBMISSION DATE MONTH AND YEAR" rowHeight="241300"/>
  <slicer name="CATEGORY" cache="Slicer_CATEGORY" caption="CATEGORY" rowHeight="241300"/>
  <slicer name="SLA STATUS" cache="Slicer_SLA_STATUS" caption="SLA STATU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UBMISSION DATE MONTH AND YEAR 1" cache="Slicer_SUBMISSION_DATE_MONTH_AND_YEAR" caption="SUBMISSION DATE MONTH AND YEAR" rowHeight="241300"/>
  <slicer name="CATEGORY 1" cache="Slicer_CATEGORY" caption="CATEGORY" rowHeight="241300"/>
  <slicer name="SLA STATUS 1" cache="Slicer_SLA_STATUS" caption="SLA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A40" workbookViewId="0">
      <selection activeCell="F15" sqref="F15"/>
    </sheetView>
  </sheetViews>
  <sheetFormatPr defaultRowHeight="15" x14ac:dyDescent="0.25"/>
  <cols>
    <col min="1" max="1" width="39.42578125" customWidth="1"/>
    <col min="2" max="2" width="16.28515625" customWidth="1"/>
    <col min="3" max="3" width="11.28515625" customWidth="1"/>
    <col min="4" max="4" width="11.140625" customWidth="1"/>
    <col min="5" max="5" width="15.28515625" customWidth="1"/>
    <col min="6" max="6" width="6.140625" customWidth="1"/>
    <col min="7" max="7" width="11.28515625" customWidth="1"/>
    <col min="8" max="8" width="9.42578125" bestFit="1" customWidth="1"/>
    <col min="9" max="9" width="11.42578125" bestFit="1" customWidth="1"/>
    <col min="10" max="10" width="13.5703125" bestFit="1" customWidth="1"/>
    <col min="11" max="11" width="11.28515625" bestFit="1" customWidth="1"/>
  </cols>
  <sheetData>
    <row r="1" spans="1:5" ht="18.75" x14ac:dyDescent="0.3">
      <c r="A1" s="20" t="s">
        <v>366</v>
      </c>
    </row>
    <row r="3" spans="1:5" hidden="1" x14ac:dyDescent="0.25">
      <c r="A3" s="7" t="s">
        <v>343</v>
      </c>
      <c r="B3" s="7" t="s">
        <v>349</v>
      </c>
    </row>
    <row r="4" spans="1:5" x14ac:dyDescent="0.25">
      <c r="A4" s="13" t="s">
        <v>344</v>
      </c>
      <c r="B4" s="4" t="s">
        <v>348</v>
      </c>
      <c r="C4" s="4" t="s">
        <v>342</v>
      </c>
    </row>
    <row r="5" spans="1:5" x14ac:dyDescent="0.25">
      <c r="A5" s="4" t="s">
        <v>335</v>
      </c>
      <c r="B5" s="14">
        <v>3</v>
      </c>
      <c r="C5" s="14">
        <v>3</v>
      </c>
    </row>
    <row r="6" spans="1:5" x14ac:dyDescent="0.25">
      <c r="A6" s="4" t="s">
        <v>339</v>
      </c>
      <c r="B6" s="14">
        <v>4</v>
      </c>
      <c r="C6" s="14">
        <v>4</v>
      </c>
    </row>
    <row r="7" spans="1:5" x14ac:dyDescent="0.25">
      <c r="A7" s="4" t="s">
        <v>337</v>
      </c>
      <c r="B7" s="14">
        <v>6</v>
      </c>
      <c r="C7" s="14">
        <v>6</v>
      </c>
    </row>
    <row r="8" spans="1:5" x14ac:dyDescent="0.25">
      <c r="A8" s="4" t="s">
        <v>336</v>
      </c>
      <c r="B8" s="14">
        <v>4</v>
      </c>
      <c r="C8" s="14">
        <v>4</v>
      </c>
    </row>
    <row r="9" spans="1:5" x14ac:dyDescent="0.25">
      <c r="A9" s="4" t="s">
        <v>334</v>
      </c>
      <c r="B9" s="14">
        <v>2</v>
      </c>
      <c r="C9" s="14">
        <v>2</v>
      </c>
    </row>
    <row r="10" spans="1:5" x14ac:dyDescent="0.25">
      <c r="A10" s="4" t="s">
        <v>338</v>
      </c>
      <c r="B10" s="14">
        <v>4</v>
      </c>
      <c r="C10" s="14">
        <v>4</v>
      </c>
    </row>
    <row r="11" spans="1:5" x14ac:dyDescent="0.25">
      <c r="A11" s="4" t="s">
        <v>340</v>
      </c>
      <c r="B11" s="14">
        <v>4</v>
      </c>
      <c r="C11" s="14">
        <v>4</v>
      </c>
    </row>
    <row r="12" spans="1:5" x14ac:dyDescent="0.25">
      <c r="A12" s="4" t="s">
        <v>342</v>
      </c>
      <c r="B12" s="14">
        <v>27</v>
      </c>
      <c r="C12" s="14">
        <v>27</v>
      </c>
    </row>
    <row r="15" spans="1:5" ht="18.75" x14ac:dyDescent="0.3">
      <c r="A15" s="20" t="s">
        <v>365</v>
      </c>
    </row>
    <row r="16" spans="1:5" x14ac:dyDescent="0.25">
      <c r="A16" s="10" t="s">
        <v>350</v>
      </c>
      <c r="B16" s="11" t="s">
        <v>354</v>
      </c>
      <c r="C16" s="11" t="s">
        <v>355</v>
      </c>
      <c r="D16" s="11" t="s">
        <v>356</v>
      </c>
      <c r="E16" s="11" t="s">
        <v>357</v>
      </c>
    </row>
    <row r="17" spans="1:7" x14ac:dyDescent="0.25">
      <c r="A17" s="12" t="s">
        <v>31</v>
      </c>
      <c r="B17" s="19">
        <v>0</v>
      </c>
      <c r="C17" s="19">
        <v>8.3354166666666671</v>
      </c>
      <c r="D17" s="19">
        <v>85.574212962962974</v>
      </c>
      <c r="E17" s="19">
        <v>23.802833333333332</v>
      </c>
    </row>
    <row r="18" spans="1:7" x14ac:dyDescent="0.25">
      <c r="A18" s="12" t="s">
        <v>81</v>
      </c>
      <c r="B18" s="19">
        <v>2.0097222222222224</v>
      </c>
      <c r="C18" s="19">
        <v>4.2905555555555557</v>
      </c>
      <c r="D18" s="19">
        <v>106.44976851851851</v>
      </c>
      <c r="E18" s="19">
        <v>26.598750000000003</v>
      </c>
    </row>
    <row r="19" spans="1:7" x14ac:dyDescent="0.25">
      <c r="A19" s="12" t="s">
        <v>21</v>
      </c>
      <c r="B19" s="19">
        <v>3.2175000000000002</v>
      </c>
      <c r="C19" s="19">
        <v>4.7879861111111115</v>
      </c>
      <c r="D19" s="19">
        <v>81.885222222222211</v>
      </c>
      <c r="E19" s="19">
        <v>20.22854938271605</v>
      </c>
    </row>
    <row r="20" spans="1:7" x14ac:dyDescent="0.25">
      <c r="A20" s="12" t="s">
        <v>45</v>
      </c>
      <c r="B20" s="19">
        <v>0</v>
      </c>
      <c r="C20" s="19">
        <v>8.3625000000000007</v>
      </c>
      <c r="D20" s="19">
        <v>108.93666666666665</v>
      </c>
      <c r="E20" s="19">
        <v>31.660353535353529</v>
      </c>
    </row>
    <row r="21" spans="1:7" x14ac:dyDescent="0.25">
      <c r="A21" s="12" t="s">
        <v>8</v>
      </c>
      <c r="B21" s="19">
        <v>0</v>
      </c>
      <c r="C21" s="19">
        <v>7.0541666666666671</v>
      </c>
      <c r="D21" s="19">
        <v>94.590793650793657</v>
      </c>
      <c r="E21" s="19">
        <v>30.559374999999996</v>
      </c>
    </row>
    <row r="22" spans="1:7" x14ac:dyDescent="0.25">
      <c r="A22" s="12" t="s">
        <v>60</v>
      </c>
      <c r="B22" s="19">
        <v>0</v>
      </c>
      <c r="C22" s="19">
        <v>6.9611111111111112</v>
      </c>
      <c r="D22" s="19">
        <v>112.96796296296296</v>
      </c>
      <c r="E22" s="19">
        <v>0</v>
      </c>
    </row>
    <row r="23" spans="1:7" x14ac:dyDescent="0.25">
      <c r="A23" s="12" t="s">
        <v>13</v>
      </c>
      <c r="B23" s="19">
        <v>1.8023611111111109</v>
      </c>
      <c r="C23" s="19">
        <v>5.7482936507936513</v>
      </c>
      <c r="D23" s="19">
        <v>126.54246527777781</v>
      </c>
      <c r="E23" s="19">
        <v>27.704594017094017</v>
      </c>
    </row>
    <row r="24" spans="1:7" x14ac:dyDescent="0.25">
      <c r="A24" s="12" t="s">
        <v>342</v>
      </c>
      <c r="B24" s="19">
        <v>7.0295833333333331</v>
      </c>
      <c r="C24" s="19">
        <v>45.540029761904755</v>
      </c>
      <c r="D24" s="19">
        <v>716.9470922619048</v>
      </c>
      <c r="E24" s="19">
        <v>160.55445526849692</v>
      </c>
    </row>
    <row r="28" spans="1:7" ht="15.75" customHeight="1" x14ac:dyDescent="0.25"/>
    <row r="29" spans="1:7" ht="15.75" customHeight="1" x14ac:dyDescent="0.3">
      <c r="A29" s="20" t="s">
        <v>364</v>
      </c>
    </row>
    <row r="30" spans="1:7" x14ac:dyDescent="0.25">
      <c r="A30" s="7" t="s">
        <v>363</v>
      </c>
      <c r="B30" s="7" t="s">
        <v>349</v>
      </c>
    </row>
    <row r="31" spans="1:7" ht="30" x14ac:dyDescent="0.25">
      <c r="A31" s="15" t="s">
        <v>341</v>
      </c>
      <c r="B31" s="2" t="s">
        <v>361</v>
      </c>
      <c r="C31" s="2" t="s">
        <v>359</v>
      </c>
      <c r="D31" s="2" t="s">
        <v>360</v>
      </c>
      <c r="E31" s="2" t="s">
        <v>362</v>
      </c>
      <c r="F31" s="2" t="s">
        <v>8</v>
      </c>
      <c r="G31" s="2" t="s">
        <v>342</v>
      </c>
    </row>
    <row r="32" spans="1:7" x14ac:dyDescent="0.25">
      <c r="A32" s="2" t="s">
        <v>31</v>
      </c>
      <c r="B32" s="16">
        <v>15</v>
      </c>
      <c r="C32" s="16"/>
      <c r="D32" s="16"/>
      <c r="E32" s="16"/>
      <c r="F32" s="16"/>
      <c r="G32" s="16">
        <v>15</v>
      </c>
    </row>
    <row r="33" spans="1:7" x14ac:dyDescent="0.25">
      <c r="A33" s="2" t="s">
        <v>81</v>
      </c>
      <c r="B33" s="16"/>
      <c r="C33" s="16"/>
      <c r="D33" s="16"/>
      <c r="E33" s="16"/>
      <c r="F33" s="16">
        <v>12</v>
      </c>
      <c r="G33" s="16">
        <v>12</v>
      </c>
    </row>
    <row r="34" spans="1:7" x14ac:dyDescent="0.25">
      <c r="A34" s="2" t="s">
        <v>21</v>
      </c>
      <c r="B34" s="16"/>
      <c r="C34" s="16"/>
      <c r="D34" s="16">
        <v>24</v>
      </c>
      <c r="E34" s="16"/>
      <c r="F34" s="16"/>
      <c r="G34" s="16">
        <v>24</v>
      </c>
    </row>
    <row r="35" spans="1:7" x14ac:dyDescent="0.25">
      <c r="A35" s="2" t="s">
        <v>45</v>
      </c>
      <c r="B35" s="16"/>
      <c r="C35" s="16"/>
      <c r="D35" s="16"/>
      <c r="E35" s="16">
        <v>23</v>
      </c>
      <c r="F35" s="16"/>
      <c r="G35" s="16">
        <v>23</v>
      </c>
    </row>
    <row r="36" spans="1:7" x14ac:dyDescent="0.25">
      <c r="A36" s="2" t="s">
        <v>8</v>
      </c>
      <c r="B36" s="16"/>
      <c r="C36" s="16"/>
      <c r="D36" s="16"/>
      <c r="E36" s="16"/>
      <c r="F36" s="16">
        <v>18</v>
      </c>
      <c r="G36" s="16">
        <v>18</v>
      </c>
    </row>
    <row r="37" spans="1:7" x14ac:dyDescent="0.25">
      <c r="A37" s="2" t="s">
        <v>60</v>
      </c>
      <c r="B37" s="16"/>
      <c r="C37" s="16"/>
      <c r="D37" s="16"/>
      <c r="E37" s="16"/>
      <c r="F37" s="16">
        <v>7</v>
      </c>
      <c r="G37" s="16">
        <v>7</v>
      </c>
    </row>
    <row r="38" spans="1:7" x14ac:dyDescent="0.25">
      <c r="A38" s="2" t="s">
        <v>13</v>
      </c>
      <c r="B38" s="16"/>
      <c r="C38" s="16">
        <v>51</v>
      </c>
      <c r="D38" s="16"/>
      <c r="E38" s="16"/>
      <c r="F38" s="16"/>
      <c r="G38" s="16">
        <v>51</v>
      </c>
    </row>
    <row r="39" spans="1:7" x14ac:dyDescent="0.25">
      <c r="A39" s="2" t="s">
        <v>342</v>
      </c>
      <c r="B39" s="16">
        <v>15</v>
      </c>
      <c r="C39" s="16">
        <v>51</v>
      </c>
      <c r="D39" s="16">
        <v>24</v>
      </c>
      <c r="E39" s="16">
        <v>23</v>
      </c>
      <c r="F39" s="16">
        <v>37</v>
      </c>
      <c r="G39" s="16">
        <v>150</v>
      </c>
    </row>
    <row r="42" spans="1:7" x14ac:dyDescent="0.25">
      <c r="A42" s="18" t="s">
        <v>341</v>
      </c>
      <c r="B42" s="18" t="s">
        <v>353</v>
      </c>
    </row>
    <row r="43" spans="1:7" x14ac:dyDescent="0.25">
      <c r="A43" s="4" t="s">
        <v>35</v>
      </c>
      <c r="B43" s="4">
        <v>82.225592592592605</v>
      </c>
    </row>
    <row r="44" spans="1:7" x14ac:dyDescent="0.25">
      <c r="A44" s="4" t="s">
        <v>32</v>
      </c>
      <c r="B44" s="4">
        <v>72.610359477124192</v>
      </c>
    </row>
    <row r="45" spans="1:7" x14ac:dyDescent="0.25">
      <c r="A45" s="4" t="s">
        <v>18</v>
      </c>
      <c r="B45" s="4">
        <v>66.843559027777772</v>
      </c>
    </row>
    <row r="46" spans="1:7" x14ac:dyDescent="0.25">
      <c r="A46" s="4" t="s">
        <v>55</v>
      </c>
      <c r="B46" s="4">
        <v>64.433263888888888</v>
      </c>
    </row>
    <row r="47" spans="1:7" x14ac:dyDescent="0.25">
      <c r="A47" s="4" t="s">
        <v>22</v>
      </c>
      <c r="B47" s="4">
        <v>50.214640522875811</v>
      </c>
    </row>
    <row r="48" spans="1:7" x14ac:dyDescent="0.25">
      <c r="A48" s="4" t="s">
        <v>14</v>
      </c>
      <c r="B48" s="4">
        <v>47.042602880658443</v>
      </c>
    </row>
    <row r="49" spans="1:4" x14ac:dyDescent="0.25">
      <c r="A49" s="4" t="s">
        <v>42</v>
      </c>
      <c r="B49" s="4">
        <v>46.389930555555551</v>
      </c>
    </row>
    <row r="50" spans="1:4" x14ac:dyDescent="0.25">
      <c r="A50" s="4" t="s">
        <v>25</v>
      </c>
      <c r="B50" s="4">
        <v>35.375320512820508</v>
      </c>
    </row>
    <row r="51" spans="1:4" x14ac:dyDescent="0.25">
      <c r="A51" s="4" t="s">
        <v>46</v>
      </c>
      <c r="B51" s="4">
        <v>33.453928571428563</v>
      </c>
    </row>
    <row r="52" spans="1:4" x14ac:dyDescent="0.25">
      <c r="A52" s="4" t="s">
        <v>9</v>
      </c>
      <c r="B52" s="4">
        <v>27.262321428571425</v>
      </c>
    </row>
    <row r="55" spans="1:4" x14ac:dyDescent="0.25">
      <c r="A55" s="7" t="s">
        <v>367</v>
      </c>
      <c r="B55" s="7" t="s">
        <v>349</v>
      </c>
    </row>
    <row r="56" spans="1:4" x14ac:dyDescent="0.25">
      <c r="A56" s="7" t="s">
        <v>341</v>
      </c>
      <c r="B56" t="s">
        <v>351</v>
      </c>
      <c r="C56" t="s">
        <v>352</v>
      </c>
      <c r="D56" t="s">
        <v>342</v>
      </c>
    </row>
    <row r="57" spans="1:4" x14ac:dyDescent="0.25">
      <c r="A57" s="8" t="s">
        <v>31</v>
      </c>
      <c r="B57" s="9">
        <v>2</v>
      </c>
      <c r="C57" s="9">
        <v>13</v>
      </c>
      <c r="D57" s="9">
        <v>15</v>
      </c>
    </row>
    <row r="58" spans="1:4" x14ac:dyDescent="0.25">
      <c r="A58" s="8" t="s">
        <v>81</v>
      </c>
      <c r="B58" s="9">
        <v>3</v>
      </c>
      <c r="C58" s="9">
        <v>9</v>
      </c>
      <c r="D58" s="9">
        <v>12</v>
      </c>
    </row>
    <row r="59" spans="1:4" x14ac:dyDescent="0.25">
      <c r="A59" s="8" t="s">
        <v>21</v>
      </c>
      <c r="B59" s="9">
        <v>3</v>
      </c>
      <c r="C59" s="9">
        <v>21</v>
      </c>
      <c r="D59" s="9">
        <v>24</v>
      </c>
    </row>
    <row r="60" spans="1:4" x14ac:dyDescent="0.25">
      <c r="A60" s="8" t="s">
        <v>45</v>
      </c>
      <c r="B60" s="9">
        <v>3</v>
      </c>
      <c r="C60" s="9">
        <v>20</v>
      </c>
      <c r="D60" s="9">
        <v>23</v>
      </c>
    </row>
    <row r="61" spans="1:4" x14ac:dyDescent="0.25">
      <c r="A61" s="8" t="s">
        <v>8</v>
      </c>
      <c r="B61" s="9">
        <v>2</v>
      </c>
      <c r="C61" s="9">
        <v>16</v>
      </c>
      <c r="D61" s="9">
        <v>18</v>
      </c>
    </row>
    <row r="62" spans="1:4" x14ac:dyDescent="0.25">
      <c r="A62" s="8" t="s">
        <v>60</v>
      </c>
      <c r="B62" s="9">
        <v>4</v>
      </c>
      <c r="C62" s="9">
        <v>3</v>
      </c>
      <c r="D62" s="9">
        <v>7</v>
      </c>
    </row>
    <row r="63" spans="1:4" x14ac:dyDescent="0.25">
      <c r="A63" s="8" t="s">
        <v>13</v>
      </c>
      <c r="B63" s="9">
        <v>11</v>
      </c>
      <c r="C63" s="9">
        <v>40</v>
      </c>
      <c r="D63" s="9">
        <v>51</v>
      </c>
    </row>
    <row r="64" spans="1:4" x14ac:dyDescent="0.25">
      <c r="A64" s="8" t="s">
        <v>342</v>
      </c>
      <c r="B64" s="9">
        <v>28</v>
      </c>
      <c r="C64" s="9">
        <v>122</v>
      </c>
      <c r="D64" s="9">
        <v>150</v>
      </c>
    </row>
    <row r="67" spans="1:4" x14ac:dyDescent="0.25">
      <c r="A67" s="7" t="s">
        <v>367</v>
      </c>
      <c r="B67" s="7" t="s">
        <v>349</v>
      </c>
    </row>
    <row r="68" spans="1:4" x14ac:dyDescent="0.25">
      <c r="A68" s="7" t="s">
        <v>341</v>
      </c>
      <c r="B68" t="s">
        <v>351</v>
      </c>
      <c r="C68" t="s">
        <v>352</v>
      </c>
      <c r="D68" t="s">
        <v>342</v>
      </c>
    </row>
    <row r="69" spans="1:4" x14ac:dyDescent="0.25">
      <c r="A69" s="8" t="s">
        <v>345</v>
      </c>
      <c r="B69" s="9">
        <v>3</v>
      </c>
      <c r="C69" s="9">
        <v>24</v>
      </c>
      <c r="D69" s="9">
        <v>27</v>
      </c>
    </row>
    <row r="70" spans="1:4" x14ac:dyDescent="0.25">
      <c r="A70" s="8" t="s">
        <v>346</v>
      </c>
      <c r="B70" s="9">
        <v>10</v>
      </c>
      <c r="C70" s="9">
        <v>41</v>
      </c>
      <c r="D70" s="9">
        <v>51</v>
      </c>
    </row>
    <row r="71" spans="1:4" x14ac:dyDescent="0.25">
      <c r="A71" s="8" t="s">
        <v>347</v>
      </c>
      <c r="B71" s="9">
        <v>13</v>
      </c>
      <c r="C71" s="9">
        <v>32</v>
      </c>
      <c r="D71" s="9">
        <v>45</v>
      </c>
    </row>
    <row r="72" spans="1:4" x14ac:dyDescent="0.25">
      <c r="A72" s="8" t="s">
        <v>348</v>
      </c>
      <c r="B72" s="9">
        <v>2</v>
      </c>
      <c r="C72" s="9">
        <v>25</v>
      </c>
      <c r="D72" s="9">
        <v>27</v>
      </c>
    </row>
    <row r="73" spans="1:4" x14ac:dyDescent="0.25">
      <c r="A73" s="8" t="s">
        <v>342</v>
      </c>
      <c r="B73" s="9">
        <v>28</v>
      </c>
      <c r="C73" s="9">
        <v>122</v>
      </c>
      <c r="D73" s="9">
        <v>150</v>
      </c>
    </row>
  </sheetData>
  <conditionalFormatting pivot="1" sqref="B32:F38">
    <cfRule type="colorScale" priority="2">
      <colorScale>
        <cfvo type="min"/>
        <cfvo type="percentile" val="50"/>
        <cfvo type="max"/>
        <color rgb="FF63BE7B"/>
        <color rgb="FFFFEB84"/>
        <color rgb="FFF8696B"/>
      </colorScale>
    </cfRule>
  </conditionalFormatting>
  <conditionalFormatting sqref="B43:B52">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topLeftCell="A133" workbookViewId="0">
      <selection activeCell="I2" sqref="I2:I151"/>
    </sheetView>
  </sheetViews>
  <sheetFormatPr defaultRowHeight="15" x14ac:dyDescent="0.25"/>
  <cols>
    <col min="1" max="1" width="15.5703125" customWidth="1"/>
    <col min="2" max="2" width="18" hidden="1" customWidth="1"/>
    <col min="3" max="3" width="18" customWidth="1"/>
    <col min="4" max="4" width="23.140625" hidden="1" customWidth="1"/>
    <col min="5" max="5" width="20.7109375" customWidth="1"/>
    <col min="6" max="7" width="14.140625" customWidth="1"/>
    <col min="8" max="9" width="14.28515625" customWidth="1"/>
    <col min="10" max="10" width="12" customWidth="1"/>
    <col min="11" max="11" width="10.7109375" customWidth="1"/>
    <col min="12" max="12" width="12.85546875" customWidth="1"/>
    <col min="13" max="13" width="73.85546875" customWidth="1"/>
    <col min="15" max="15" width="7.42578125" customWidth="1"/>
    <col min="17" max="17" width="14.5703125" style="1" bestFit="1" customWidth="1"/>
  </cols>
  <sheetData>
    <row r="1" spans="1:17" ht="45" x14ac:dyDescent="0.25">
      <c r="A1" s="2" t="s">
        <v>0</v>
      </c>
      <c r="B1" s="2" t="s">
        <v>1</v>
      </c>
      <c r="C1" s="2" t="s">
        <v>1</v>
      </c>
      <c r="D1" s="2" t="s">
        <v>2</v>
      </c>
      <c r="E1" s="2" t="s">
        <v>2</v>
      </c>
      <c r="F1" s="2" t="s">
        <v>329</v>
      </c>
      <c r="G1" s="2" t="s">
        <v>333</v>
      </c>
      <c r="H1" s="2" t="s">
        <v>330</v>
      </c>
      <c r="I1" s="2" t="s">
        <v>353</v>
      </c>
      <c r="J1" s="2" t="s">
        <v>332</v>
      </c>
      <c r="K1" s="2" t="s">
        <v>3</v>
      </c>
      <c r="L1" s="2" t="s">
        <v>4</v>
      </c>
      <c r="M1" s="2" t="s">
        <v>5</v>
      </c>
      <c r="N1" s="2" t="s">
        <v>6</v>
      </c>
      <c r="O1" s="5" t="s">
        <v>328</v>
      </c>
      <c r="P1" s="5" t="s">
        <v>331</v>
      </c>
      <c r="Q1" s="4" t="s">
        <v>358</v>
      </c>
    </row>
    <row r="2" spans="1:17" ht="30" x14ac:dyDescent="0.25">
      <c r="A2" s="2" t="s">
        <v>7</v>
      </c>
      <c r="B2" s="3">
        <v>45835.941851550924</v>
      </c>
      <c r="C2" s="3" t="str">
        <f>TEXT(B2,"dd-mm-yyyy hh:mm:ss")</f>
        <v>27-06-2025 22:36:16</v>
      </c>
      <c r="D2" s="3">
        <v>45836.157414861111</v>
      </c>
      <c r="E2" s="3" t="str">
        <f>TEXT(D2,"dd-mm-yyyy hh:mm:ss")</f>
        <v>28-06-2025 03:46:41</v>
      </c>
      <c r="F2" s="6" t="str">
        <f>TEXT(C2,"MM-YYYY")</f>
        <v>06-2025</v>
      </c>
      <c r="G2" s="6" t="s">
        <v>334</v>
      </c>
      <c r="H2" s="6" t="str">
        <f>TEXT(E2,"MM-YYYY")</f>
        <v>06-2025</v>
      </c>
      <c r="I2" s="17">
        <f>E2-C2</f>
        <v>0.21556712962774327</v>
      </c>
      <c r="J2" s="6">
        <f>DATEDIF(C2,E2,"D")</f>
        <v>1</v>
      </c>
      <c r="K2" s="2" t="s">
        <v>8</v>
      </c>
      <c r="L2" s="2" t="s">
        <v>9</v>
      </c>
      <c r="M2" s="2" t="s">
        <v>10</v>
      </c>
      <c r="N2" s="2" t="s">
        <v>11</v>
      </c>
      <c r="O2" s="4">
        <f>IF(N2="HIGH",1,IF(N2="MEDIUM",2,IF(N2="LOW",4,IF(N2="CRITICAL",1))))</f>
        <v>1</v>
      </c>
      <c r="P2" s="5" t="str">
        <f>IF(J2&lt;=O2,"WITHIN SLA","BEYOND SLA")</f>
        <v>WITHIN SLA</v>
      </c>
      <c r="Q2" s="4" t="s">
        <v>8</v>
      </c>
    </row>
    <row r="3" spans="1:17" ht="30" x14ac:dyDescent="0.25">
      <c r="A3" s="2" t="s">
        <v>12</v>
      </c>
      <c r="B3" s="3">
        <v>45901.811099571758</v>
      </c>
      <c r="C3" s="3" t="str">
        <f t="shared" ref="C3:C66" si="0">TEXT(B3,"dd-mm-yyyy hh:mm:ss")</f>
        <v>01-09-2025 19:27:59</v>
      </c>
      <c r="D3" s="3">
        <v>45903.304233009258</v>
      </c>
      <c r="E3" s="3" t="str">
        <f t="shared" ref="E3:E66" si="1">TEXT(D3,"dd-mm-yyyy hh:mm:ss")</f>
        <v>03-09-2025 07:18:06</v>
      </c>
      <c r="F3" s="6" t="str">
        <f t="shared" ref="F3:F66" si="2">TEXT(C3,"MM-YYYY")</f>
        <v>09-2025</v>
      </c>
      <c r="G3" s="6" t="s">
        <v>335</v>
      </c>
      <c r="H3" s="6" t="str">
        <f t="shared" ref="H3:H66" si="3">TEXT(E3,"MM-YYYY")</f>
        <v>09-2025</v>
      </c>
      <c r="I3" s="17">
        <f t="shared" ref="I3:I66" si="4">E3-C3</f>
        <v>1.4931365740776528</v>
      </c>
      <c r="J3" s="6">
        <f t="shared" ref="J3:J66" si="5">DATEDIF(C3,E3,"D")</f>
        <v>2</v>
      </c>
      <c r="K3" s="2" t="s">
        <v>13</v>
      </c>
      <c r="L3" s="2" t="s">
        <v>14</v>
      </c>
      <c r="M3" s="2" t="s">
        <v>15</v>
      </c>
      <c r="N3" s="2" t="s">
        <v>16</v>
      </c>
      <c r="O3" s="4">
        <f t="shared" ref="O3:O66" si="6">IF(N3="HIGH",1,IF(N3="MEDIUM",2,IF(N3="LOW",4,IF(N3="CRITICAL",1))))</f>
        <v>2</v>
      </c>
      <c r="P3" s="5" t="str">
        <f t="shared" ref="P3:P66" si="7">IF(J3&lt;=O3,"WITHIN SLA","BEYOND SLA")</f>
        <v>WITHIN SLA</v>
      </c>
      <c r="Q3" s="4" t="s">
        <v>359</v>
      </c>
    </row>
    <row r="4" spans="1:17" ht="30" x14ac:dyDescent="0.25">
      <c r="A4" s="2" t="s">
        <v>17</v>
      </c>
      <c r="B4" s="3">
        <v>45904.397251620372</v>
      </c>
      <c r="C4" s="3" t="str">
        <f t="shared" si="0"/>
        <v>04-09-2025 09:32:03</v>
      </c>
      <c r="D4" s="3">
        <v>45905.993478182871</v>
      </c>
      <c r="E4" s="3" t="str">
        <f t="shared" si="1"/>
        <v>05-09-2025 23:50:37</v>
      </c>
      <c r="F4" s="6" t="str">
        <f t="shared" si="2"/>
        <v>09-2025</v>
      </c>
      <c r="G4" s="6" t="s">
        <v>336</v>
      </c>
      <c r="H4" s="6" t="str">
        <f t="shared" si="3"/>
        <v>09-2025</v>
      </c>
      <c r="I4" s="17">
        <f t="shared" si="4"/>
        <v>1.596226851848769</v>
      </c>
      <c r="J4" s="6">
        <f t="shared" si="5"/>
        <v>1</v>
      </c>
      <c r="K4" s="2" t="s">
        <v>8</v>
      </c>
      <c r="L4" s="2" t="s">
        <v>18</v>
      </c>
      <c r="M4" s="2" t="s">
        <v>19</v>
      </c>
      <c r="N4" s="2" t="s">
        <v>16</v>
      </c>
      <c r="O4" s="4">
        <f t="shared" si="6"/>
        <v>2</v>
      </c>
      <c r="P4" s="5" t="str">
        <f t="shared" si="7"/>
        <v>WITHIN SLA</v>
      </c>
      <c r="Q4" s="4" t="s">
        <v>8</v>
      </c>
    </row>
    <row r="5" spans="1:17" ht="30" x14ac:dyDescent="0.25">
      <c r="A5" s="2" t="s">
        <v>20</v>
      </c>
      <c r="B5" s="3">
        <v>45866.74136521991</v>
      </c>
      <c r="C5" s="3" t="str">
        <f t="shared" si="0"/>
        <v>28-07-2025 17:47:34</v>
      </c>
      <c r="D5" s="3">
        <v>45867.068278460647</v>
      </c>
      <c r="E5" s="3" t="str">
        <f t="shared" si="1"/>
        <v>29-07-2025 01:38:19</v>
      </c>
      <c r="F5" s="6" t="str">
        <f t="shared" si="2"/>
        <v>07-2025</v>
      </c>
      <c r="G5" s="6" t="s">
        <v>335</v>
      </c>
      <c r="H5" s="6" t="str">
        <f t="shared" si="3"/>
        <v>07-2025</v>
      </c>
      <c r="I5" s="17">
        <f t="shared" si="4"/>
        <v>0.32690972222189885</v>
      </c>
      <c r="J5" s="6">
        <f t="shared" si="5"/>
        <v>1</v>
      </c>
      <c r="K5" s="2" t="s">
        <v>21</v>
      </c>
      <c r="L5" s="2" t="s">
        <v>22</v>
      </c>
      <c r="M5" s="2" t="s">
        <v>23</v>
      </c>
      <c r="N5" s="2" t="s">
        <v>11</v>
      </c>
      <c r="O5" s="4">
        <f t="shared" si="6"/>
        <v>1</v>
      </c>
      <c r="P5" s="5" t="str">
        <f t="shared" si="7"/>
        <v>WITHIN SLA</v>
      </c>
      <c r="Q5" s="4" t="s">
        <v>360</v>
      </c>
    </row>
    <row r="6" spans="1:17" ht="30" x14ac:dyDescent="0.25">
      <c r="A6" s="2" t="s">
        <v>24</v>
      </c>
      <c r="B6" s="3">
        <v>45903.907044259257</v>
      </c>
      <c r="C6" s="3" t="str">
        <f t="shared" si="0"/>
        <v>03-09-2025 21:46:09</v>
      </c>
      <c r="D6" s="3">
        <v>45904.286888356481</v>
      </c>
      <c r="E6" s="3" t="str">
        <f t="shared" si="1"/>
        <v>04-09-2025 06:53:07</v>
      </c>
      <c r="F6" s="6" t="str">
        <f t="shared" si="2"/>
        <v>09-2025</v>
      </c>
      <c r="G6" s="6" t="s">
        <v>337</v>
      </c>
      <c r="H6" s="6" t="str">
        <f t="shared" si="3"/>
        <v>09-2025</v>
      </c>
      <c r="I6" s="17">
        <f t="shared" si="4"/>
        <v>0.37983796296612127</v>
      </c>
      <c r="J6" s="6">
        <f t="shared" si="5"/>
        <v>1</v>
      </c>
      <c r="K6" s="2" t="s">
        <v>13</v>
      </c>
      <c r="L6" s="2" t="s">
        <v>25</v>
      </c>
      <c r="M6" s="2" t="s">
        <v>26</v>
      </c>
      <c r="N6" s="2" t="s">
        <v>11</v>
      </c>
      <c r="O6" s="4">
        <f t="shared" si="6"/>
        <v>1</v>
      </c>
      <c r="P6" s="5" t="str">
        <f t="shared" si="7"/>
        <v>WITHIN SLA</v>
      </c>
      <c r="Q6" s="4" t="s">
        <v>359</v>
      </c>
    </row>
    <row r="7" spans="1:17" ht="30" x14ac:dyDescent="0.25">
      <c r="A7" s="2" t="s">
        <v>27</v>
      </c>
      <c r="B7" s="3">
        <v>45873.856022060187</v>
      </c>
      <c r="C7" s="3" t="str">
        <f t="shared" si="0"/>
        <v>04-08-2025 20:32:40</v>
      </c>
      <c r="D7" s="3">
        <v>45879.411592372686</v>
      </c>
      <c r="E7" s="3" t="str">
        <f t="shared" si="1"/>
        <v>10-08-2025 09:52:42</v>
      </c>
      <c r="F7" s="6" t="str">
        <f t="shared" si="2"/>
        <v>08-2025</v>
      </c>
      <c r="G7" s="6" t="s">
        <v>335</v>
      </c>
      <c r="H7" s="6" t="str">
        <f t="shared" si="3"/>
        <v>08-2025</v>
      </c>
      <c r="I7" s="17">
        <f t="shared" si="4"/>
        <v>5.5555787037010305</v>
      </c>
      <c r="J7" s="6">
        <f t="shared" si="5"/>
        <v>6</v>
      </c>
      <c r="K7" s="2" t="s">
        <v>13</v>
      </c>
      <c r="L7" s="2" t="s">
        <v>18</v>
      </c>
      <c r="M7" s="2" t="s">
        <v>28</v>
      </c>
      <c r="N7" s="2" t="s">
        <v>29</v>
      </c>
      <c r="O7" s="4">
        <f t="shared" si="6"/>
        <v>4</v>
      </c>
      <c r="P7" s="5" t="str">
        <f t="shared" si="7"/>
        <v>BEYOND SLA</v>
      </c>
      <c r="Q7" s="4" t="s">
        <v>359</v>
      </c>
    </row>
    <row r="8" spans="1:17" ht="30" x14ac:dyDescent="0.25">
      <c r="A8" s="2" t="s">
        <v>30</v>
      </c>
      <c r="B8" s="3">
        <v>45891.443237013889</v>
      </c>
      <c r="C8" s="3" t="str">
        <f t="shared" si="0"/>
        <v>22-08-2025 10:38:16</v>
      </c>
      <c r="D8" s="3">
        <v>45892.591544884257</v>
      </c>
      <c r="E8" s="3" t="str">
        <f t="shared" si="1"/>
        <v>23-08-2025 14:11:49</v>
      </c>
      <c r="F8" s="6" t="str">
        <f t="shared" si="2"/>
        <v>08-2025</v>
      </c>
      <c r="G8" s="6" t="s">
        <v>334</v>
      </c>
      <c r="H8" s="6" t="str">
        <f t="shared" si="3"/>
        <v>08-2025</v>
      </c>
      <c r="I8" s="17">
        <f t="shared" si="4"/>
        <v>1.148298611107748</v>
      </c>
      <c r="J8" s="6">
        <f t="shared" si="5"/>
        <v>1</v>
      </c>
      <c r="K8" s="2" t="s">
        <v>31</v>
      </c>
      <c r="L8" s="2" t="s">
        <v>32</v>
      </c>
      <c r="M8" s="2" t="s">
        <v>33</v>
      </c>
      <c r="N8" s="2" t="s">
        <v>29</v>
      </c>
      <c r="O8" s="4">
        <f t="shared" si="6"/>
        <v>4</v>
      </c>
      <c r="P8" s="5" t="str">
        <f t="shared" si="7"/>
        <v>WITHIN SLA</v>
      </c>
      <c r="Q8" s="4" t="s">
        <v>361</v>
      </c>
    </row>
    <row r="9" spans="1:17" ht="30" x14ac:dyDescent="0.25">
      <c r="A9" s="2" t="s">
        <v>34</v>
      </c>
      <c r="B9" s="3">
        <v>45843.321851516201</v>
      </c>
      <c r="C9" s="3" t="str">
        <f t="shared" si="0"/>
        <v>05-07-2025 07:43:28</v>
      </c>
      <c r="D9" s="3">
        <v>45847.851614560182</v>
      </c>
      <c r="E9" s="3" t="str">
        <f t="shared" si="1"/>
        <v>09-07-2025 20:26:19</v>
      </c>
      <c r="F9" s="6" t="str">
        <f t="shared" si="2"/>
        <v>07-2025</v>
      </c>
      <c r="G9" s="6" t="s">
        <v>338</v>
      </c>
      <c r="H9" s="6" t="str">
        <f t="shared" si="3"/>
        <v>07-2025</v>
      </c>
      <c r="I9" s="17">
        <f t="shared" si="4"/>
        <v>4.5297569444446708</v>
      </c>
      <c r="J9" s="6">
        <f t="shared" si="5"/>
        <v>4</v>
      </c>
      <c r="K9" s="2" t="s">
        <v>13</v>
      </c>
      <c r="L9" s="2" t="s">
        <v>35</v>
      </c>
      <c r="M9" s="2" t="s">
        <v>36</v>
      </c>
      <c r="N9" s="2" t="s">
        <v>29</v>
      </c>
      <c r="O9" s="4">
        <f t="shared" si="6"/>
        <v>4</v>
      </c>
      <c r="P9" s="5" t="str">
        <f t="shared" si="7"/>
        <v>WITHIN SLA</v>
      </c>
      <c r="Q9" s="4" t="s">
        <v>359</v>
      </c>
    </row>
    <row r="10" spans="1:17" ht="30" x14ac:dyDescent="0.25">
      <c r="A10" s="2" t="s">
        <v>37</v>
      </c>
      <c r="B10" s="3">
        <v>45845.695295972226</v>
      </c>
      <c r="C10" s="3" t="str">
        <f t="shared" si="0"/>
        <v>07-07-2025 16:41:14</v>
      </c>
      <c r="D10" s="3">
        <v>45846.419769224536</v>
      </c>
      <c r="E10" s="3" t="str">
        <f t="shared" si="1"/>
        <v>08-07-2025 10:04:28</v>
      </c>
      <c r="F10" s="6" t="str">
        <f t="shared" si="2"/>
        <v>07-2025</v>
      </c>
      <c r="G10" s="6" t="s">
        <v>335</v>
      </c>
      <c r="H10" s="6" t="str">
        <f t="shared" si="3"/>
        <v>07-2025</v>
      </c>
      <c r="I10" s="17">
        <f t="shared" si="4"/>
        <v>0.72446759259764804</v>
      </c>
      <c r="J10" s="6">
        <f t="shared" si="5"/>
        <v>1</v>
      </c>
      <c r="K10" s="2" t="s">
        <v>21</v>
      </c>
      <c r="L10" s="2" t="s">
        <v>35</v>
      </c>
      <c r="M10" s="2" t="s">
        <v>38</v>
      </c>
      <c r="N10" s="2" t="s">
        <v>16</v>
      </c>
      <c r="O10" s="4">
        <f t="shared" si="6"/>
        <v>2</v>
      </c>
      <c r="P10" s="5" t="str">
        <f t="shared" si="7"/>
        <v>WITHIN SLA</v>
      </c>
      <c r="Q10" s="4" t="s">
        <v>360</v>
      </c>
    </row>
    <row r="11" spans="1:17" ht="30" x14ac:dyDescent="0.25">
      <c r="A11" s="2" t="s">
        <v>39</v>
      </c>
      <c r="B11" s="3">
        <v>45910.617740428243</v>
      </c>
      <c r="C11" s="3" t="str">
        <f t="shared" si="0"/>
        <v>10-09-2025 14:49:33</v>
      </c>
      <c r="D11" s="3">
        <v>45911.83237329861</v>
      </c>
      <c r="E11" s="3" t="str">
        <f t="shared" si="1"/>
        <v>11-09-2025 19:58:37</v>
      </c>
      <c r="F11" s="6" t="str">
        <f t="shared" si="2"/>
        <v>09-2025</v>
      </c>
      <c r="G11" s="6" t="s">
        <v>337</v>
      </c>
      <c r="H11" s="6" t="str">
        <f t="shared" si="3"/>
        <v>09-2025</v>
      </c>
      <c r="I11" s="17">
        <f t="shared" si="4"/>
        <v>1.2146296296341461</v>
      </c>
      <c r="J11" s="6">
        <f t="shared" si="5"/>
        <v>1</v>
      </c>
      <c r="K11" s="2" t="s">
        <v>13</v>
      </c>
      <c r="L11" s="2" t="s">
        <v>18</v>
      </c>
      <c r="M11" s="2" t="s">
        <v>40</v>
      </c>
      <c r="N11" s="2" t="s">
        <v>16</v>
      </c>
      <c r="O11" s="4">
        <f t="shared" si="6"/>
        <v>2</v>
      </c>
      <c r="P11" s="5" t="str">
        <f t="shared" si="7"/>
        <v>WITHIN SLA</v>
      </c>
      <c r="Q11" s="4" t="s">
        <v>359</v>
      </c>
    </row>
    <row r="12" spans="1:17" ht="30" x14ac:dyDescent="0.25">
      <c r="A12" s="2" t="s">
        <v>41</v>
      </c>
      <c r="B12" s="3">
        <v>45896.555576689818</v>
      </c>
      <c r="C12" s="3" t="str">
        <f t="shared" si="0"/>
        <v>27-08-2025 13:20:02</v>
      </c>
      <c r="D12" s="3">
        <v>45902.686473993053</v>
      </c>
      <c r="E12" s="3" t="str">
        <f t="shared" si="1"/>
        <v>02-09-2025 16:28:31</v>
      </c>
      <c r="F12" s="6" t="str">
        <f t="shared" si="2"/>
        <v>08-2025</v>
      </c>
      <c r="G12" s="6" t="s">
        <v>337</v>
      </c>
      <c r="H12" s="6" t="str">
        <f t="shared" si="3"/>
        <v>09-2025</v>
      </c>
      <c r="I12" s="17">
        <f t="shared" si="4"/>
        <v>6.1308912037056871</v>
      </c>
      <c r="J12" s="6">
        <f t="shared" si="5"/>
        <v>6</v>
      </c>
      <c r="K12" s="2" t="s">
        <v>13</v>
      </c>
      <c r="L12" s="2" t="s">
        <v>42</v>
      </c>
      <c r="M12" s="2" t="s">
        <v>43</v>
      </c>
      <c r="N12" s="2" t="s">
        <v>29</v>
      </c>
      <c r="O12" s="4">
        <f t="shared" si="6"/>
        <v>4</v>
      </c>
      <c r="P12" s="5" t="str">
        <f t="shared" si="7"/>
        <v>BEYOND SLA</v>
      </c>
      <c r="Q12" s="4" t="s">
        <v>359</v>
      </c>
    </row>
    <row r="13" spans="1:17" ht="30" x14ac:dyDescent="0.25">
      <c r="A13" s="2" t="s">
        <v>44</v>
      </c>
      <c r="B13" s="3">
        <v>45832.080772222223</v>
      </c>
      <c r="C13" s="3" t="str">
        <f t="shared" si="0"/>
        <v>24-06-2025 01:56:19</v>
      </c>
      <c r="D13" s="3">
        <v>45832.240656608796</v>
      </c>
      <c r="E13" s="3" t="str">
        <f t="shared" si="1"/>
        <v>24-06-2025 05:46:33</v>
      </c>
      <c r="F13" s="6" t="str">
        <f t="shared" si="2"/>
        <v>06-2025</v>
      </c>
      <c r="G13" s="6" t="s">
        <v>339</v>
      </c>
      <c r="H13" s="6" t="str">
        <f t="shared" si="3"/>
        <v>06-2025</v>
      </c>
      <c r="I13" s="17">
        <f t="shared" si="4"/>
        <v>0.15988425925752381</v>
      </c>
      <c r="J13" s="6">
        <f t="shared" si="5"/>
        <v>0</v>
      </c>
      <c r="K13" s="2" t="s">
        <v>45</v>
      </c>
      <c r="L13" s="2" t="s">
        <v>46</v>
      </c>
      <c r="M13" s="2" t="s">
        <v>47</v>
      </c>
      <c r="N13" s="2" t="s">
        <v>11</v>
      </c>
      <c r="O13" s="4">
        <f t="shared" si="6"/>
        <v>1</v>
      </c>
      <c r="P13" s="5" t="str">
        <f t="shared" si="7"/>
        <v>WITHIN SLA</v>
      </c>
      <c r="Q13" s="4" t="s">
        <v>362</v>
      </c>
    </row>
    <row r="14" spans="1:17" ht="30" x14ac:dyDescent="0.25">
      <c r="A14" s="2" t="s">
        <v>48</v>
      </c>
      <c r="B14" s="3">
        <v>45836.410961250003</v>
      </c>
      <c r="C14" s="3" t="str">
        <f t="shared" si="0"/>
        <v>28-06-2025 09:51:47</v>
      </c>
      <c r="D14" s="3">
        <v>45837.124087824071</v>
      </c>
      <c r="E14" s="3" t="str">
        <f t="shared" si="1"/>
        <v>29-06-2025 02:58:41</v>
      </c>
      <c r="F14" s="6" t="str">
        <f t="shared" si="2"/>
        <v>06-2025</v>
      </c>
      <c r="G14" s="6" t="s">
        <v>338</v>
      </c>
      <c r="H14" s="6" t="str">
        <f t="shared" si="3"/>
        <v>06-2025</v>
      </c>
      <c r="I14" s="17">
        <f t="shared" si="4"/>
        <v>0.71312499999476131</v>
      </c>
      <c r="J14" s="6">
        <f t="shared" si="5"/>
        <v>1</v>
      </c>
      <c r="K14" s="2" t="s">
        <v>45</v>
      </c>
      <c r="L14" s="2" t="s">
        <v>9</v>
      </c>
      <c r="M14" s="2" t="s">
        <v>49</v>
      </c>
      <c r="N14" s="2" t="s">
        <v>16</v>
      </c>
      <c r="O14" s="4">
        <f t="shared" si="6"/>
        <v>2</v>
      </c>
      <c r="P14" s="5" t="str">
        <f t="shared" si="7"/>
        <v>WITHIN SLA</v>
      </c>
      <c r="Q14" s="4" t="s">
        <v>362</v>
      </c>
    </row>
    <row r="15" spans="1:17" ht="30" x14ac:dyDescent="0.25">
      <c r="A15" s="2" t="s">
        <v>50</v>
      </c>
      <c r="B15" s="3">
        <v>45860.381175960647</v>
      </c>
      <c r="C15" s="3" t="str">
        <f t="shared" si="0"/>
        <v>22-07-2025 09:08:54</v>
      </c>
      <c r="D15" s="3">
        <v>45864.663007314812</v>
      </c>
      <c r="E15" s="3" t="str">
        <f t="shared" si="1"/>
        <v>26-07-2025 15:54:44</v>
      </c>
      <c r="F15" s="6" t="str">
        <f t="shared" si="2"/>
        <v>07-2025</v>
      </c>
      <c r="G15" s="6" t="s">
        <v>339</v>
      </c>
      <c r="H15" s="6" t="str">
        <f t="shared" si="3"/>
        <v>07-2025</v>
      </c>
      <c r="I15" s="17">
        <f t="shared" si="4"/>
        <v>4.2818287037080154</v>
      </c>
      <c r="J15" s="6">
        <f t="shared" si="5"/>
        <v>4</v>
      </c>
      <c r="K15" s="2" t="s">
        <v>13</v>
      </c>
      <c r="L15" s="2" t="s">
        <v>35</v>
      </c>
      <c r="M15" s="2" t="s">
        <v>51</v>
      </c>
      <c r="N15" s="2" t="s">
        <v>29</v>
      </c>
      <c r="O15" s="4">
        <f t="shared" si="6"/>
        <v>4</v>
      </c>
      <c r="P15" s="5" t="str">
        <f t="shared" si="7"/>
        <v>WITHIN SLA</v>
      </c>
      <c r="Q15" s="4" t="s">
        <v>359</v>
      </c>
    </row>
    <row r="16" spans="1:17" ht="30" x14ac:dyDescent="0.25">
      <c r="A16" s="2" t="s">
        <v>52</v>
      </c>
      <c r="B16" s="3">
        <v>45847.939561203704</v>
      </c>
      <c r="C16" s="3" t="str">
        <f t="shared" si="0"/>
        <v>09-07-2025 22:32:58</v>
      </c>
      <c r="D16" s="3">
        <v>45848.049673634261</v>
      </c>
      <c r="E16" s="3" t="str">
        <f t="shared" si="1"/>
        <v>10-07-2025 01:11:32</v>
      </c>
      <c r="F16" s="6" t="str">
        <f t="shared" si="2"/>
        <v>07-2025</v>
      </c>
      <c r="G16" s="6" t="s">
        <v>337</v>
      </c>
      <c r="H16" s="6" t="str">
        <f t="shared" si="3"/>
        <v>07-2025</v>
      </c>
      <c r="I16" s="17">
        <f t="shared" si="4"/>
        <v>0.11011574073927477</v>
      </c>
      <c r="J16" s="6">
        <f t="shared" si="5"/>
        <v>1</v>
      </c>
      <c r="K16" s="2" t="s">
        <v>13</v>
      </c>
      <c r="L16" s="2" t="s">
        <v>14</v>
      </c>
      <c r="M16" s="2" t="s">
        <v>53</v>
      </c>
      <c r="N16" s="2" t="s">
        <v>11</v>
      </c>
      <c r="O16" s="4">
        <f t="shared" si="6"/>
        <v>1</v>
      </c>
      <c r="P16" s="5" t="str">
        <f t="shared" si="7"/>
        <v>WITHIN SLA</v>
      </c>
      <c r="Q16" s="4" t="s">
        <v>359</v>
      </c>
    </row>
    <row r="17" spans="1:17" ht="30" x14ac:dyDescent="0.25">
      <c r="A17" s="2" t="s">
        <v>54</v>
      </c>
      <c r="B17" s="3">
        <v>45861.940402638887</v>
      </c>
      <c r="C17" s="3" t="str">
        <f t="shared" si="0"/>
        <v>23-07-2025 22:34:11</v>
      </c>
      <c r="D17" s="3">
        <v>45862.05557290509</v>
      </c>
      <c r="E17" s="3" t="str">
        <f t="shared" si="1"/>
        <v>24-07-2025 01:20:01</v>
      </c>
      <c r="F17" s="6" t="str">
        <f t="shared" si="2"/>
        <v>07-2025</v>
      </c>
      <c r="G17" s="6" t="s">
        <v>337</v>
      </c>
      <c r="H17" s="6" t="str">
        <f t="shared" si="3"/>
        <v>07-2025</v>
      </c>
      <c r="I17" s="17">
        <f t="shared" si="4"/>
        <v>0.11516203703649808</v>
      </c>
      <c r="J17" s="6">
        <f t="shared" si="5"/>
        <v>1</v>
      </c>
      <c r="K17" s="2" t="s">
        <v>13</v>
      </c>
      <c r="L17" s="2" t="s">
        <v>55</v>
      </c>
      <c r="M17" s="2" t="s">
        <v>56</v>
      </c>
      <c r="N17" s="2" t="s">
        <v>11</v>
      </c>
      <c r="O17" s="4">
        <f t="shared" si="6"/>
        <v>1</v>
      </c>
      <c r="P17" s="5" t="str">
        <f t="shared" si="7"/>
        <v>WITHIN SLA</v>
      </c>
      <c r="Q17" s="4" t="s">
        <v>359</v>
      </c>
    </row>
    <row r="18" spans="1:17" ht="30" x14ac:dyDescent="0.25">
      <c r="A18" s="2" t="s">
        <v>57</v>
      </c>
      <c r="B18" s="3">
        <v>45875.49450458333</v>
      </c>
      <c r="C18" s="3" t="str">
        <f t="shared" si="0"/>
        <v>06-08-2025 11:52:05</v>
      </c>
      <c r="D18" s="3">
        <v>45880.346445115742</v>
      </c>
      <c r="E18" s="3" t="str">
        <f t="shared" si="1"/>
        <v>11-08-2025 08:18:53</v>
      </c>
      <c r="F18" s="6" t="str">
        <f t="shared" si="2"/>
        <v>08-2025</v>
      </c>
      <c r="G18" s="6" t="s">
        <v>337</v>
      </c>
      <c r="H18" s="6" t="str">
        <f t="shared" si="3"/>
        <v>08-2025</v>
      </c>
      <c r="I18" s="17">
        <f t="shared" si="4"/>
        <v>4.8519444444391411</v>
      </c>
      <c r="J18" s="6">
        <f t="shared" si="5"/>
        <v>5</v>
      </c>
      <c r="K18" s="2" t="s">
        <v>13</v>
      </c>
      <c r="L18" s="2" t="s">
        <v>35</v>
      </c>
      <c r="M18" s="2" t="s">
        <v>58</v>
      </c>
      <c r="N18" s="2" t="s">
        <v>29</v>
      </c>
      <c r="O18" s="4">
        <f t="shared" si="6"/>
        <v>4</v>
      </c>
      <c r="P18" s="5" t="str">
        <f t="shared" si="7"/>
        <v>BEYOND SLA</v>
      </c>
      <c r="Q18" s="4" t="s">
        <v>359</v>
      </c>
    </row>
    <row r="19" spans="1:17" ht="30" x14ac:dyDescent="0.25">
      <c r="A19" s="2" t="s">
        <v>59</v>
      </c>
      <c r="B19" s="3">
        <v>45838.695992071756</v>
      </c>
      <c r="C19" s="3" t="str">
        <f t="shared" si="0"/>
        <v>30-06-2025 16:42:14</v>
      </c>
      <c r="D19" s="3">
        <v>45840.859242071761</v>
      </c>
      <c r="E19" s="3" t="str">
        <f t="shared" si="1"/>
        <v>02-07-2025 20:37:19</v>
      </c>
      <c r="F19" s="6" t="str">
        <f t="shared" si="2"/>
        <v>06-2025</v>
      </c>
      <c r="G19" s="6" t="s">
        <v>335</v>
      </c>
      <c r="H19" s="6" t="str">
        <f t="shared" si="3"/>
        <v>07-2025</v>
      </c>
      <c r="I19" s="17">
        <f t="shared" si="4"/>
        <v>2.1632523148145992</v>
      </c>
      <c r="J19" s="6">
        <f t="shared" si="5"/>
        <v>2</v>
      </c>
      <c r="K19" s="2" t="s">
        <v>60</v>
      </c>
      <c r="L19" s="2" t="s">
        <v>9</v>
      </c>
      <c r="M19" s="2" t="s">
        <v>61</v>
      </c>
      <c r="N19" s="2" t="s">
        <v>29</v>
      </c>
      <c r="O19" s="4">
        <f t="shared" si="6"/>
        <v>4</v>
      </c>
      <c r="P19" s="5" t="str">
        <f t="shared" si="7"/>
        <v>WITHIN SLA</v>
      </c>
      <c r="Q19" s="4" t="s">
        <v>8</v>
      </c>
    </row>
    <row r="20" spans="1:17" ht="30" x14ac:dyDescent="0.25">
      <c r="A20" s="2" t="s">
        <v>62</v>
      </c>
      <c r="B20" s="3">
        <v>45838.960468067133</v>
      </c>
      <c r="C20" s="3" t="str">
        <f t="shared" si="0"/>
        <v>30-06-2025 23:03:04</v>
      </c>
      <c r="D20" s="3">
        <v>45842.491957118058</v>
      </c>
      <c r="E20" s="3" t="str">
        <f t="shared" si="1"/>
        <v>04-07-2025 11:48:25</v>
      </c>
      <c r="F20" s="6" t="str">
        <f t="shared" si="2"/>
        <v>06-2025</v>
      </c>
      <c r="G20" s="6" t="s">
        <v>335</v>
      </c>
      <c r="H20" s="6" t="str">
        <f t="shared" si="3"/>
        <v>07-2025</v>
      </c>
      <c r="I20" s="17">
        <f t="shared" si="4"/>
        <v>3.531493055554165</v>
      </c>
      <c r="J20" s="6">
        <f t="shared" si="5"/>
        <v>4</v>
      </c>
      <c r="K20" s="2" t="s">
        <v>45</v>
      </c>
      <c r="L20" s="2" t="s">
        <v>22</v>
      </c>
      <c r="M20" s="2" t="s">
        <v>63</v>
      </c>
      <c r="N20" s="2" t="s">
        <v>29</v>
      </c>
      <c r="O20" s="4">
        <f t="shared" si="6"/>
        <v>4</v>
      </c>
      <c r="P20" s="5" t="str">
        <f t="shared" si="7"/>
        <v>WITHIN SLA</v>
      </c>
      <c r="Q20" s="4" t="s">
        <v>362</v>
      </c>
    </row>
    <row r="21" spans="1:17" ht="30" x14ac:dyDescent="0.25">
      <c r="A21" s="2" t="s">
        <v>64</v>
      </c>
      <c r="B21" s="3">
        <v>45841.310591307869</v>
      </c>
      <c r="C21" s="3" t="str">
        <f t="shared" si="0"/>
        <v>03-07-2025 07:27:15</v>
      </c>
      <c r="D21" s="3">
        <v>45842.999058043984</v>
      </c>
      <c r="E21" s="3" t="str">
        <f t="shared" si="1"/>
        <v>04-07-2025 23:58:39</v>
      </c>
      <c r="F21" s="6" t="str">
        <f t="shared" si="2"/>
        <v>07-2025</v>
      </c>
      <c r="G21" s="6" t="s">
        <v>336</v>
      </c>
      <c r="H21" s="6" t="str">
        <f t="shared" si="3"/>
        <v>07-2025</v>
      </c>
      <c r="I21" s="17">
        <f t="shared" si="4"/>
        <v>1.6884722222239361</v>
      </c>
      <c r="J21" s="6">
        <f t="shared" si="5"/>
        <v>1</v>
      </c>
      <c r="K21" s="2" t="s">
        <v>21</v>
      </c>
      <c r="L21" s="2" t="s">
        <v>22</v>
      </c>
      <c r="M21" s="2" t="s">
        <v>65</v>
      </c>
      <c r="N21" s="2" t="s">
        <v>16</v>
      </c>
      <c r="O21" s="4">
        <f t="shared" si="6"/>
        <v>2</v>
      </c>
      <c r="P21" s="5" t="str">
        <f t="shared" si="7"/>
        <v>WITHIN SLA</v>
      </c>
      <c r="Q21" s="4" t="s">
        <v>360</v>
      </c>
    </row>
    <row r="22" spans="1:17" ht="30" x14ac:dyDescent="0.25">
      <c r="A22" s="2" t="s">
        <v>66</v>
      </c>
      <c r="B22" s="3">
        <v>45831.951130162037</v>
      </c>
      <c r="C22" s="3" t="str">
        <f t="shared" si="0"/>
        <v>23-06-2025 22:49:38</v>
      </c>
      <c r="D22" s="3">
        <v>45833.462965312501</v>
      </c>
      <c r="E22" s="3" t="str">
        <f t="shared" si="1"/>
        <v>25-06-2025 11:06:40</v>
      </c>
      <c r="F22" s="6" t="str">
        <f t="shared" si="2"/>
        <v>06-2025</v>
      </c>
      <c r="G22" s="6" t="s">
        <v>335</v>
      </c>
      <c r="H22" s="6" t="str">
        <f t="shared" si="3"/>
        <v>06-2025</v>
      </c>
      <c r="I22" s="17">
        <f t="shared" si="4"/>
        <v>1.5118287037039408</v>
      </c>
      <c r="J22" s="6">
        <f t="shared" si="5"/>
        <v>2</v>
      </c>
      <c r="K22" s="2" t="s">
        <v>13</v>
      </c>
      <c r="L22" s="2" t="s">
        <v>14</v>
      </c>
      <c r="M22" s="2" t="s">
        <v>67</v>
      </c>
      <c r="N22" s="2" t="s">
        <v>16</v>
      </c>
      <c r="O22" s="4">
        <f t="shared" si="6"/>
        <v>2</v>
      </c>
      <c r="P22" s="5" t="str">
        <f t="shared" si="7"/>
        <v>WITHIN SLA</v>
      </c>
      <c r="Q22" s="4" t="s">
        <v>359</v>
      </c>
    </row>
    <row r="23" spans="1:17" ht="30" x14ac:dyDescent="0.25">
      <c r="A23" s="2" t="s">
        <v>68</v>
      </c>
      <c r="B23" s="3">
        <v>45846.482601527779</v>
      </c>
      <c r="C23" s="3" t="str">
        <f t="shared" si="0"/>
        <v>08-07-2025 11:34:57</v>
      </c>
      <c r="D23" s="3">
        <v>45848.392504687501</v>
      </c>
      <c r="E23" s="3" t="str">
        <f t="shared" si="1"/>
        <v>10-07-2025 09:25:12</v>
      </c>
      <c r="F23" s="6" t="str">
        <f t="shared" si="2"/>
        <v>07-2025</v>
      </c>
      <c r="G23" s="6" t="s">
        <v>339</v>
      </c>
      <c r="H23" s="6" t="str">
        <f t="shared" si="3"/>
        <v>07-2025</v>
      </c>
      <c r="I23" s="17">
        <f t="shared" si="4"/>
        <v>1.9098958333343035</v>
      </c>
      <c r="J23" s="6">
        <f t="shared" si="5"/>
        <v>2</v>
      </c>
      <c r="K23" s="2" t="s">
        <v>13</v>
      </c>
      <c r="L23" s="2" t="s">
        <v>9</v>
      </c>
      <c r="M23" s="2" t="s">
        <v>69</v>
      </c>
      <c r="N23" s="2" t="s">
        <v>16</v>
      </c>
      <c r="O23" s="4">
        <f t="shared" si="6"/>
        <v>2</v>
      </c>
      <c r="P23" s="5" t="str">
        <f t="shared" si="7"/>
        <v>WITHIN SLA</v>
      </c>
      <c r="Q23" s="4" t="s">
        <v>359</v>
      </c>
    </row>
    <row r="24" spans="1:17" ht="30" x14ac:dyDescent="0.25">
      <c r="A24" s="2" t="s">
        <v>70</v>
      </c>
      <c r="B24" s="3">
        <v>45830.978999976855</v>
      </c>
      <c r="C24" s="3" t="str">
        <f t="shared" si="0"/>
        <v>22-06-2025 23:29:46</v>
      </c>
      <c r="D24" s="3">
        <v>45831.690442743056</v>
      </c>
      <c r="E24" s="3" t="str">
        <f t="shared" si="1"/>
        <v>23-06-2025 16:34:14</v>
      </c>
      <c r="F24" s="6" t="str">
        <f t="shared" si="2"/>
        <v>06-2025</v>
      </c>
      <c r="G24" s="6" t="s">
        <v>340</v>
      </c>
      <c r="H24" s="6" t="str">
        <f t="shared" si="3"/>
        <v>06-2025</v>
      </c>
      <c r="I24" s="17">
        <f t="shared" si="4"/>
        <v>0.71143518518510973</v>
      </c>
      <c r="J24" s="6">
        <f t="shared" si="5"/>
        <v>1</v>
      </c>
      <c r="K24" s="2" t="s">
        <v>13</v>
      </c>
      <c r="L24" s="2" t="s">
        <v>42</v>
      </c>
      <c r="M24" s="2" t="s">
        <v>71</v>
      </c>
      <c r="N24" s="2" t="s">
        <v>16</v>
      </c>
      <c r="O24" s="4">
        <f t="shared" si="6"/>
        <v>2</v>
      </c>
      <c r="P24" s="5" t="str">
        <f t="shared" si="7"/>
        <v>WITHIN SLA</v>
      </c>
      <c r="Q24" s="4" t="s">
        <v>359</v>
      </c>
    </row>
    <row r="25" spans="1:17" ht="30" x14ac:dyDescent="0.25">
      <c r="A25" s="2" t="s">
        <v>72</v>
      </c>
      <c r="B25" s="3">
        <v>45898.519360115744</v>
      </c>
      <c r="C25" s="3" t="str">
        <f t="shared" si="0"/>
        <v>29-08-2025 12:27:53</v>
      </c>
      <c r="D25" s="3">
        <v>45900.18315665509</v>
      </c>
      <c r="E25" s="3" t="str">
        <f t="shared" si="1"/>
        <v>31-08-2025 04:23:45</v>
      </c>
      <c r="F25" s="6" t="str">
        <f t="shared" si="2"/>
        <v>08-2025</v>
      </c>
      <c r="G25" s="6" t="s">
        <v>334</v>
      </c>
      <c r="H25" s="6" t="str">
        <f t="shared" si="3"/>
        <v>08-2025</v>
      </c>
      <c r="I25" s="17">
        <f t="shared" si="4"/>
        <v>1.6637962962922757</v>
      </c>
      <c r="J25" s="6">
        <f t="shared" si="5"/>
        <v>2</v>
      </c>
      <c r="K25" s="2" t="s">
        <v>13</v>
      </c>
      <c r="L25" s="2" t="s">
        <v>25</v>
      </c>
      <c r="M25" s="2" t="s">
        <v>73</v>
      </c>
      <c r="N25" s="2" t="s">
        <v>16</v>
      </c>
      <c r="O25" s="4">
        <f t="shared" si="6"/>
        <v>2</v>
      </c>
      <c r="P25" s="5" t="str">
        <f t="shared" si="7"/>
        <v>WITHIN SLA</v>
      </c>
      <c r="Q25" s="4" t="s">
        <v>359</v>
      </c>
    </row>
    <row r="26" spans="1:17" ht="30" x14ac:dyDescent="0.25">
      <c r="A26" s="2" t="s">
        <v>74</v>
      </c>
      <c r="B26" s="3">
        <v>45850.151124652781</v>
      </c>
      <c r="C26" s="3" t="str">
        <f t="shared" si="0"/>
        <v>12-07-2025 03:37:37</v>
      </c>
      <c r="D26" s="3">
        <v>45854.404572488427</v>
      </c>
      <c r="E26" s="3" t="str">
        <f t="shared" si="1"/>
        <v>16-07-2025 09:42:35</v>
      </c>
      <c r="F26" s="6" t="str">
        <f t="shared" si="2"/>
        <v>07-2025</v>
      </c>
      <c r="G26" s="6" t="s">
        <v>338</v>
      </c>
      <c r="H26" s="6" t="str">
        <f t="shared" si="3"/>
        <v>07-2025</v>
      </c>
      <c r="I26" s="17">
        <f t="shared" si="4"/>
        <v>4.2534490740727051</v>
      </c>
      <c r="J26" s="6">
        <f t="shared" si="5"/>
        <v>4</v>
      </c>
      <c r="K26" s="2" t="s">
        <v>45</v>
      </c>
      <c r="L26" s="2" t="s">
        <v>22</v>
      </c>
      <c r="M26" s="2" t="s">
        <v>75</v>
      </c>
      <c r="N26" s="2" t="s">
        <v>29</v>
      </c>
      <c r="O26" s="4">
        <f t="shared" si="6"/>
        <v>4</v>
      </c>
      <c r="P26" s="5" t="str">
        <f t="shared" si="7"/>
        <v>WITHIN SLA</v>
      </c>
      <c r="Q26" s="4" t="s">
        <v>362</v>
      </c>
    </row>
    <row r="27" spans="1:17" ht="30" x14ac:dyDescent="0.25">
      <c r="A27" s="2" t="s">
        <v>76</v>
      </c>
      <c r="B27" s="3">
        <v>45851.238076643516</v>
      </c>
      <c r="C27" s="3" t="str">
        <f t="shared" si="0"/>
        <v>13-07-2025 05:42:50</v>
      </c>
      <c r="D27" s="3">
        <v>45852.816654155089</v>
      </c>
      <c r="E27" s="3" t="str">
        <f t="shared" si="1"/>
        <v>14-07-2025 19:35:59</v>
      </c>
      <c r="F27" s="6" t="str">
        <f t="shared" si="2"/>
        <v>07-2025</v>
      </c>
      <c r="G27" s="6" t="s">
        <v>340</v>
      </c>
      <c r="H27" s="6" t="str">
        <f t="shared" si="3"/>
        <v>07-2025</v>
      </c>
      <c r="I27" s="17">
        <f t="shared" si="4"/>
        <v>1.578576388892543</v>
      </c>
      <c r="J27" s="6">
        <f t="shared" si="5"/>
        <v>1</v>
      </c>
      <c r="K27" s="2" t="s">
        <v>13</v>
      </c>
      <c r="L27" s="2" t="s">
        <v>14</v>
      </c>
      <c r="M27" s="2" t="s">
        <v>77</v>
      </c>
      <c r="N27" s="2" t="s">
        <v>16</v>
      </c>
      <c r="O27" s="4">
        <f t="shared" si="6"/>
        <v>2</v>
      </c>
      <c r="P27" s="5" t="str">
        <f t="shared" si="7"/>
        <v>WITHIN SLA</v>
      </c>
      <c r="Q27" s="4" t="s">
        <v>359</v>
      </c>
    </row>
    <row r="28" spans="1:17" ht="30" x14ac:dyDescent="0.25">
      <c r="A28" s="2" t="s">
        <v>78</v>
      </c>
      <c r="B28" s="3">
        <v>45832.01864923611</v>
      </c>
      <c r="C28" s="3" t="str">
        <f t="shared" si="0"/>
        <v>24-06-2025 00:26:51</v>
      </c>
      <c r="D28" s="3">
        <v>45832.510323969909</v>
      </c>
      <c r="E28" s="3" t="str">
        <f t="shared" si="1"/>
        <v>24-06-2025 12:14:52</v>
      </c>
      <c r="F28" s="6" t="str">
        <f t="shared" si="2"/>
        <v>06-2025</v>
      </c>
      <c r="G28" s="6" t="s">
        <v>339</v>
      </c>
      <c r="H28" s="6" t="str">
        <f t="shared" si="3"/>
        <v>06-2025</v>
      </c>
      <c r="I28" s="17">
        <f t="shared" si="4"/>
        <v>0.49167824073811062</v>
      </c>
      <c r="J28" s="6">
        <f t="shared" si="5"/>
        <v>0</v>
      </c>
      <c r="K28" s="2" t="s">
        <v>45</v>
      </c>
      <c r="L28" s="2" t="s">
        <v>25</v>
      </c>
      <c r="M28" s="2" t="s">
        <v>79</v>
      </c>
      <c r="N28" s="2" t="s">
        <v>11</v>
      </c>
      <c r="O28" s="4">
        <f t="shared" si="6"/>
        <v>1</v>
      </c>
      <c r="P28" s="5" t="str">
        <f t="shared" si="7"/>
        <v>WITHIN SLA</v>
      </c>
      <c r="Q28" s="4" t="s">
        <v>362</v>
      </c>
    </row>
    <row r="29" spans="1:17" ht="30" x14ac:dyDescent="0.25">
      <c r="A29" s="2" t="s">
        <v>80</v>
      </c>
      <c r="B29" s="3">
        <v>45841.81186765046</v>
      </c>
      <c r="C29" s="3" t="str">
        <f t="shared" si="0"/>
        <v>03-07-2025 19:29:05</v>
      </c>
      <c r="D29" s="3">
        <v>45843.718911377313</v>
      </c>
      <c r="E29" s="3" t="str">
        <f t="shared" si="1"/>
        <v>05-07-2025 17:15:14</v>
      </c>
      <c r="F29" s="6" t="str">
        <f t="shared" si="2"/>
        <v>07-2025</v>
      </c>
      <c r="G29" s="6" t="s">
        <v>336</v>
      </c>
      <c r="H29" s="6" t="str">
        <f t="shared" si="3"/>
        <v>07-2025</v>
      </c>
      <c r="I29" s="17">
        <f t="shared" si="4"/>
        <v>1.9070486111158971</v>
      </c>
      <c r="J29" s="6">
        <f t="shared" si="5"/>
        <v>2</v>
      </c>
      <c r="K29" s="2" t="s">
        <v>81</v>
      </c>
      <c r="L29" s="2" t="s">
        <v>14</v>
      </c>
      <c r="M29" s="2" t="s">
        <v>82</v>
      </c>
      <c r="N29" s="2" t="s">
        <v>16</v>
      </c>
      <c r="O29" s="4">
        <f t="shared" si="6"/>
        <v>2</v>
      </c>
      <c r="P29" s="5" t="str">
        <f t="shared" si="7"/>
        <v>WITHIN SLA</v>
      </c>
      <c r="Q29" s="4" t="s">
        <v>8</v>
      </c>
    </row>
    <row r="30" spans="1:17" ht="30" x14ac:dyDescent="0.25">
      <c r="A30" s="2" t="s">
        <v>83</v>
      </c>
      <c r="B30" s="3">
        <v>45915.543717083332</v>
      </c>
      <c r="C30" s="3" t="str">
        <f t="shared" si="0"/>
        <v>15-09-2025 13:02:57</v>
      </c>
      <c r="D30" s="3">
        <v>45917.331455462961</v>
      </c>
      <c r="E30" s="3" t="str">
        <f t="shared" si="1"/>
        <v>17-09-2025 07:57:18</v>
      </c>
      <c r="F30" s="6" t="str">
        <f t="shared" si="2"/>
        <v>09-2025</v>
      </c>
      <c r="G30" s="6" t="s">
        <v>335</v>
      </c>
      <c r="H30" s="6" t="str">
        <f t="shared" si="3"/>
        <v>09-2025</v>
      </c>
      <c r="I30" s="17">
        <f t="shared" si="4"/>
        <v>1.7877430555527098</v>
      </c>
      <c r="J30" s="6">
        <f t="shared" si="5"/>
        <v>2</v>
      </c>
      <c r="K30" s="2" t="s">
        <v>8</v>
      </c>
      <c r="L30" s="2" t="s">
        <v>9</v>
      </c>
      <c r="M30" s="2" t="s">
        <v>84</v>
      </c>
      <c r="N30" s="2" t="s">
        <v>29</v>
      </c>
      <c r="O30" s="4">
        <f t="shared" si="6"/>
        <v>4</v>
      </c>
      <c r="P30" s="5" t="str">
        <f t="shared" si="7"/>
        <v>WITHIN SLA</v>
      </c>
      <c r="Q30" s="4" t="s">
        <v>8</v>
      </c>
    </row>
    <row r="31" spans="1:17" ht="30" x14ac:dyDescent="0.25">
      <c r="A31" s="2" t="s">
        <v>85</v>
      </c>
      <c r="B31" s="3">
        <v>45896.914734548613</v>
      </c>
      <c r="C31" s="3" t="str">
        <f t="shared" si="0"/>
        <v>27-08-2025 21:57:13</v>
      </c>
      <c r="D31" s="3">
        <v>45898.277047488424</v>
      </c>
      <c r="E31" s="3" t="str">
        <f t="shared" si="1"/>
        <v>29-08-2025 06:38:57</v>
      </c>
      <c r="F31" s="6" t="str">
        <f t="shared" si="2"/>
        <v>08-2025</v>
      </c>
      <c r="G31" s="6" t="s">
        <v>337</v>
      </c>
      <c r="H31" s="6" t="str">
        <f t="shared" si="3"/>
        <v>08-2025</v>
      </c>
      <c r="I31" s="17">
        <f t="shared" si="4"/>
        <v>1.3623148148180917</v>
      </c>
      <c r="J31" s="6">
        <f t="shared" si="5"/>
        <v>2</v>
      </c>
      <c r="K31" s="2" t="s">
        <v>13</v>
      </c>
      <c r="L31" s="2" t="s">
        <v>18</v>
      </c>
      <c r="M31" s="2" t="s">
        <v>86</v>
      </c>
      <c r="N31" s="2" t="s">
        <v>16</v>
      </c>
      <c r="O31" s="4">
        <f t="shared" si="6"/>
        <v>2</v>
      </c>
      <c r="P31" s="5" t="str">
        <f t="shared" si="7"/>
        <v>WITHIN SLA</v>
      </c>
      <c r="Q31" s="4" t="s">
        <v>359</v>
      </c>
    </row>
    <row r="32" spans="1:17" ht="30" x14ac:dyDescent="0.25">
      <c r="A32" s="2" t="s">
        <v>87</v>
      </c>
      <c r="B32" s="3">
        <v>45899.845190624997</v>
      </c>
      <c r="C32" s="3" t="str">
        <f t="shared" si="0"/>
        <v>30-08-2025 20:17:04</v>
      </c>
      <c r="D32" s="3">
        <v>45906.109850624998</v>
      </c>
      <c r="E32" s="3" t="str">
        <f t="shared" si="1"/>
        <v>06-09-2025 02:38:11</v>
      </c>
      <c r="F32" s="6" t="str">
        <f t="shared" si="2"/>
        <v>08-2025</v>
      </c>
      <c r="G32" s="6" t="s">
        <v>338</v>
      </c>
      <c r="H32" s="6" t="str">
        <f t="shared" si="3"/>
        <v>09-2025</v>
      </c>
      <c r="I32" s="17">
        <f t="shared" si="4"/>
        <v>6.2646643518528435</v>
      </c>
      <c r="J32" s="6">
        <f t="shared" si="5"/>
        <v>7</v>
      </c>
      <c r="K32" s="2" t="s">
        <v>45</v>
      </c>
      <c r="L32" s="2" t="s">
        <v>18</v>
      </c>
      <c r="M32" s="2" t="s">
        <v>88</v>
      </c>
      <c r="N32" s="2" t="s">
        <v>29</v>
      </c>
      <c r="O32" s="4">
        <f t="shared" si="6"/>
        <v>4</v>
      </c>
      <c r="P32" s="5" t="str">
        <f t="shared" si="7"/>
        <v>BEYOND SLA</v>
      </c>
      <c r="Q32" s="4" t="s">
        <v>362</v>
      </c>
    </row>
    <row r="33" spans="1:17" ht="30" x14ac:dyDescent="0.25">
      <c r="A33" s="2" t="s">
        <v>89</v>
      </c>
      <c r="B33" s="3">
        <v>45893.999277337964</v>
      </c>
      <c r="C33" s="3" t="str">
        <f t="shared" si="0"/>
        <v>24-08-2025 23:58:58</v>
      </c>
      <c r="D33" s="3">
        <v>45894.316192916667</v>
      </c>
      <c r="E33" s="3" t="str">
        <f t="shared" si="1"/>
        <v>25-08-2025 07:35:19</v>
      </c>
      <c r="F33" s="6" t="str">
        <f t="shared" si="2"/>
        <v>08-2025</v>
      </c>
      <c r="G33" s="6" t="s">
        <v>340</v>
      </c>
      <c r="H33" s="6" t="str">
        <f t="shared" si="3"/>
        <v>08-2025</v>
      </c>
      <c r="I33" s="17">
        <f t="shared" si="4"/>
        <v>0.31690972221986158</v>
      </c>
      <c r="J33" s="6">
        <f t="shared" si="5"/>
        <v>1</v>
      </c>
      <c r="K33" s="2" t="s">
        <v>13</v>
      </c>
      <c r="L33" s="2" t="s">
        <v>14</v>
      </c>
      <c r="M33" s="2" t="s">
        <v>90</v>
      </c>
      <c r="N33" s="2" t="s">
        <v>11</v>
      </c>
      <c r="O33" s="4">
        <f t="shared" si="6"/>
        <v>1</v>
      </c>
      <c r="P33" s="5" t="str">
        <f t="shared" si="7"/>
        <v>WITHIN SLA</v>
      </c>
      <c r="Q33" s="4" t="s">
        <v>359</v>
      </c>
    </row>
    <row r="34" spans="1:17" ht="30" x14ac:dyDescent="0.25">
      <c r="A34" s="2" t="s">
        <v>91</v>
      </c>
      <c r="B34" s="3">
        <v>45849.75739244213</v>
      </c>
      <c r="C34" s="3" t="str">
        <f t="shared" si="0"/>
        <v>11-07-2025 18:10:39</v>
      </c>
      <c r="D34" s="3">
        <v>45855.27821527778</v>
      </c>
      <c r="E34" s="3" t="str">
        <f t="shared" si="1"/>
        <v>17-07-2025 06:40:38</v>
      </c>
      <c r="F34" s="6" t="str">
        <f t="shared" si="2"/>
        <v>07-2025</v>
      </c>
      <c r="G34" s="6" t="s">
        <v>334</v>
      </c>
      <c r="H34" s="6" t="str">
        <f t="shared" si="3"/>
        <v>07-2025</v>
      </c>
      <c r="I34" s="17">
        <f t="shared" si="4"/>
        <v>5.520821759258979</v>
      </c>
      <c r="J34" s="6">
        <f t="shared" si="5"/>
        <v>6</v>
      </c>
      <c r="K34" s="2" t="s">
        <v>45</v>
      </c>
      <c r="L34" s="2" t="s">
        <v>35</v>
      </c>
      <c r="M34" s="2" t="s">
        <v>92</v>
      </c>
      <c r="N34" s="2" t="s">
        <v>29</v>
      </c>
      <c r="O34" s="4">
        <f t="shared" si="6"/>
        <v>4</v>
      </c>
      <c r="P34" s="5" t="str">
        <f t="shared" si="7"/>
        <v>BEYOND SLA</v>
      </c>
      <c r="Q34" s="4" t="s">
        <v>362</v>
      </c>
    </row>
    <row r="35" spans="1:17" ht="30" x14ac:dyDescent="0.25">
      <c r="A35" s="2" t="s">
        <v>93</v>
      </c>
      <c r="B35" s="3">
        <v>45904.814613437498</v>
      </c>
      <c r="C35" s="3" t="str">
        <f t="shared" si="0"/>
        <v>04-09-2025 19:33:03</v>
      </c>
      <c r="D35" s="3">
        <v>45910.228323379626</v>
      </c>
      <c r="E35" s="3" t="str">
        <f t="shared" si="1"/>
        <v>10-09-2025 05:28:47</v>
      </c>
      <c r="F35" s="6" t="str">
        <f t="shared" si="2"/>
        <v>09-2025</v>
      </c>
      <c r="G35" s="6" t="s">
        <v>336</v>
      </c>
      <c r="H35" s="6" t="str">
        <f t="shared" si="3"/>
        <v>09-2025</v>
      </c>
      <c r="I35" s="17">
        <f t="shared" si="4"/>
        <v>5.4137037036998663</v>
      </c>
      <c r="J35" s="6">
        <f t="shared" si="5"/>
        <v>6</v>
      </c>
      <c r="K35" s="2" t="s">
        <v>81</v>
      </c>
      <c r="L35" s="2" t="s">
        <v>32</v>
      </c>
      <c r="M35" s="2" t="s">
        <v>94</v>
      </c>
      <c r="N35" s="2" t="s">
        <v>29</v>
      </c>
      <c r="O35" s="4">
        <f t="shared" si="6"/>
        <v>4</v>
      </c>
      <c r="P35" s="5" t="str">
        <f t="shared" si="7"/>
        <v>BEYOND SLA</v>
      </c>
      <c r="Q35" s="4" t="s">
        <v>8</v>
      </c>
    </row>
    <row r="36" spans="1:17" ht="30" x14ac:dyDescent="0.25">
      <c r="A36" s="2" t="s">
        <v>95</v>
      </c>
      <c r="B36" s="3">
        <v>45893.712596354169</v>
      </c>
      <c r="C36" s="3" t="str">
        <f t="shared" si="0"/>
        <v>24-08-2025 17:06:08</v>
      </c>
      <c r="D36" s="3">
        <v>45899.821769236114</v>
      </c>
      <c r="E36" s="3" t="str">
        <f t="shared" si="1"/>
        <v>30-08-2025 19:43:21</v>
      </c>
      <c r="F36" s="6" t="str">
        <f t="shared" si="2"/>
        <v>08-2025</v>
      </c>
      <c r="G36" s="6" t="s">
        <v>340</v>
      </c>
      <c r="H36" s="6" t="str">
        <f t="shared" si="3"/>
        <v>08-2025</v>
      </c>
      <c r="I36" s="17">
        <f t="shared" si="4"/>
        <v>6.1091782407384017</v>
      </c>
      <c r="J36" s="6">
        <f t="shared" si="5"/>
        <v>6</v>
      </c>
      <c r="K36" s="2" t="s">
        <v>13</v>
      </c>
      <c r="L36" s="2" t="s">
        <v>25</v>
      </c>
      <c r="M36" s="2" t="s">
        <v>96</v>
      </c>
      <c r="N36" s="2" t="s">
        <v>29</v>
      </c>
      <c r="O36" s="4">
        <f t="shared" si="6"/>
        <v>4</v>
      </c>
      <c r="P36" s="5" t="str">
        <f t="shared" si="7"/>
        <v>BEYOND SLA</v>
      </c>
      <c r="Q36" s="4" t="s">
        <v>359</v>
      </c>
    </row>
    <row r="37" spans="1:17" ht="30" x14ac:dyDescent="0.25">
      <c r="A37" s="2" t="s">
        <v>97</v>
      </c>
      <c r="B37" s="3">
        <v>45838.741699282407</v>
      </c>
      <c r="C37" s="3" t="str">
        <f t="shared" si="0"/>
        <v>30-06-2025 17:48:03</v>
      </c>
      <c r="D37" s="3">
        <v>45839.817210752313</v>
      </c>
      <c r="E37" s="3" t="str">
        <f t="shared" si="1"/>
        <v>01-07-2025 19:36:47</v>
      </c>
      <c r="F37" s="6" t="str">
        <f t="shared" si="2"/>
        <v>06-2025</v>
      </c>
      <c r="G37" s="6" t="s">
        <v>335</v>
      </c>
      <c r="H37" s="6" t="str">
        <f t="shared" si="3"/>
        <v>07-2025</v>
      </c>
      <c r="I37" s="17">
        <f t="shared" si="4"/>
        <v>1.075509259258979</v>
      </c>
      <c r="J37" s="6">
        <f t="shared" si="5"/>
        <v>1</v>
      </c>
      <c r="K37" s="2" t="s">
        <v>21</v>
      </c>
      <c r="L37" s="2" t="s">
        <v>14</v>
      </c>
      <c r="M37" s="2" t="s">
        <v>98</v>
      </c>
      <c r="N37" s="2" t="s">
        <v>29</v>
      </c>
      <c r="O37" s="4">
        <f t="shared" si="6"/>
        <v>4</v>
      </c>
      <c r="P37" s="5" t="str">
        <f t="shared" si="7"/>
        <v>WITHIN SLA</v>
      </c>
      <c r="Q37" s="4" t="s">
        <v>360</v>
      </c>
    </row>
    <row r="38" spans="1:17" ht="30" x14ac:dyDescent="0.25">
      <c r="A38" s="2" t="s">
        <v>99</v>
      </c>
      <c r="B38" s="3">
        <v>45909.36557869213</v>
      </c>
      <c r="C38" s="3" t="str">
        <f t="shared" si="0"/>
        <v>09-09-2025 08:46:26</v>
      </c>
      <c r="D38" s="3">
        <v>45913.263069328706</v>
      </c>
      <c r="E38" s="3" t="str">
        <f t="shared" si="1"/>
        <v>13-09-2025 06:18:49</v>
      </c>
      <c r="F38" s="6" t="str">
        <f t="shared" si="2"/>
        <v>09-2025</v>
      </c>
      <c r="G38" s="6" t="s">
        <v>339</v>
      </c>
      <c r="H38" s="6" t="str">
        <f t="shared" si="3"/>
        <v>09-2025</v>
      </c>
      <c r="I38" s="17">
        <f t="shared" si="4"/>
        <v>3.8974884259223472</v>
      </c>
      <c r="J38" s="6">
        <f t="shared" si="5"/>
        <v>4</v>
      </c>
      <c r="K38" s="2" t="s">
        <v>13</v>
      </c>
      <c r="L38" s="2" t="s">
        <v>46</v>
      </c>
      <c r="M38" s="2" t="s">
        <v>100</v>
      </c>
      <c r="N38" s="2" t="s">
        <v>29</v>
      </c>
      <c r="O38" s="4">
        <f t="shared" si="6"/>
        <v>4</v>
      </c>
      <c r="P38" s="5" t="str">
        <f t="shared" si="7"/>
        <v>WITHIN SLA</v>
      </c>
      <c r="Q38" s="4" t="s">
        <v>359</v>
      </c>
    </row>
    <row r="39" spans="1:17" ht="30" x14ac:dyDescent="0.25">
      <c r="A39" s="2" t="s">
        <v>101</v>
      </c>
      <c r="B39" s="3">
        <v>45880.455971180556</v>
      </c>
      <c r="C39" s="3" t="str">
        <f t="shared" si="0"/>
        <v>11-08-2025 10:56:36</v>
      </c>
      <c r="D39" s="3">
        <v>45886.671748993052</v>
      </c>
      <c r="E39" s="3" t="str">
        <f t="shared" si="1"/>
        <v>17-08-2025 16:07:19</v>
      </c>
      <c r="F39" s="6" t="str">
        <f t="shared" si="2"/>
        <v>08-2025</v>
      </c>
      <c r="G39" s="6" t="s">
        <v>335</v>
      </c>
      <c r="H39" s="6" t="str">
        <f t="shared" si="3"/>
        <v>08-2025</v>
      </c>
      <c r="I39" s="17">
        <f t="shared" si="4"/>
        <v>6.2157754629588453</v>
      </c>
      <c r="J39" s="6">
        <f t="shared" si="5"/>
        <v>6</v>
      </c>
      <c r="K39" s="2" t="s">
        <v>8</v>
      </c>
      <c r="L39" s="2" t="s">
        <v>42</v>
      </c>
      <c r="M39" s="2" t="s">
        <v>102</v>
      </c>
      <c r="N39" s="2" t="s">
        <v>29</v>
      </c>
      <c r="O39" s="4">
        <f t="shared" si="6"/>
        <v>4</v>
      </c>
      <c r="P39" s="5" t="str">
        <f t="shared" si="7"/>
        <v>BEYOND SLA</v>
      </c>
      <c r="Q39" s="4" t="s">
        <v>8</v>
      </c>
    </row>
    <row r="40" spans="1:17" ht="30" x14ac:dyDescent="0.25">
      <c r="A40" s="2" t="s">
        <v>103</v>
      </c>
      <c r="B40" s="3">
        <v>45901.680695057868</v>
      </c>
      <c r="C40" s="3" t="str">
        <f t="shared" si="0"/>
        <v>01-09-2025 16:20:12</v>
      </c>
      <c r="D40" s="3">
        <v>45902.113242870371</v>
      </c>
      <c r="E40" s="3" t="str">
        <f t="shared" si="1"/>
        <v>02-09-2025 02:43:04</v>
      </c>
      <c r="F40" s="6" t="str">
        <f t="shared" si="2"/>
        <v>09-2025</v>
      </c>
      <c r="G40" s="6" t="s">
        <v>335</v>
      </c>
      <c r="H40" s="6" t="str">
        <f t="shared" si="3"/>
        <v>09-2025</v>
      </c>
      <c r="I40" s="17">
        <f t="shared" si="4"/>
        <v>0.43254629629518604</v>
      </c>
      <c r="J40" s="6">
        <f t="shared" si="5"/>
        <v>1</v>
      </c>
      <c r="K40" s="2" t="s">
        <v>13</v>
      </c>
      <c r="L40" s="2" t="s">
        <v>32</v>
      </c>
      <c r="M40" s="2" t="s">
        <v>104</v>
      </c>
      <c r="N40" s="2" t="s">
        <v>16</v>
      </c>
      <c r="O40" s="4">
        <f t="shared" si="6"/>
        <v>2</v>
      </c>
      <c r="P40" s="5" t="str">
        <f t="shared" si="7"/>
        <v>WITHIN SLA</v>
      </c>
      <c r="Q40" s="4" t="s">
        <v>359</v>
      </c>
    </row>
    <row r="41" spans="1:17" ht="30" x14ac:dyDescent="0.25">
      <c r="A41" s="2" t="s">
        <v>105</v>
      </c>
      <c r="B41" s="3">
        <v>45883.854248391202</v>
      </c>
      <c r="C41" s="3" t="str">
        <f t="shared" si="0"/>
        <v>14-08-2025 20:30:07</v>
      </c>
      <c r="D41" s="3">
        <v>45884.364103043983</v>
      </c>
      <c r="E41" s="3" t="str">
        <f t="shared" si="1"/>
        <v>15-08-2025 08:44:19</v>
      </c>
      <c r="F41" s="6" t="str">
        <f t="shared" si="2"/>
        <v>08-2025</v>
      </c>
      <c r="G41" s="6" t="s">
        <v>336</v>
      </c>
      <c r="H41" s="6" t="str">
        <f t="shared" si="3"/>
        <v>08-2025</v>
      </c>
      <c r="I41" s="17">
        <f t="shared" si="4"/>
        <v>0.50986111110978527</v>
      </c>
      <c r="J41" s="6">
        <f t="shared" si="5"/>
        <v>1</v>
      </c>
      <c r="K41" s="2" t="s">
        <v>31</v>
      </c>
      <c r="L41" s="2" t="s">
        <v>35</v>
      </c>
      <c r="M41" s="2" t="s">
        <v>106</v>
      </c>
      <c r="N41" s="2" t="s">
        <v>16</v>
      </c>
      <c r="O41" s="4">
        <f t="shared" si="6"/>
        <v>2</v>
      </c>
      <c r="P41" s="5" t="str">
        <f t="shared" si="7"/>
        <v>WITHIN SLA</v>
      </c>
      <c r="Q41" s="4" t="s">
        <v>361</v>
      </c>
    </row>
    <row r="42" spans="1:17" ht="30" x14ac:dyDescent="0.25">
      <c r="A42" s="2" t="s">
        <v>107</v>
      </c>
      <c r="B42" s="3">
        <v>45905.24280886574</v>
      </c>
      <c r="C42" s="3" t="str">
        <f t="shared" si="0"/>
        <v>05-09-2025 05:49:39</v>
      </c>
      <c r="D42" s="3">
        <v>45906.957953680554</v>
      </c>
      <c r="E42" s="3" t="str">
        <f t="shared" si="1"/>
        <v>06-09-2025 22:59:27</v>
      </c>
      <c r="F42" s="6" t="str">
        <f t="shared" si="2"/>
        <v>09-2025</v>
      </c>
      <c r="G42" s="6" t="s">
        <v>334</v>
      </c>
      <c r="H42" s="6" t="str">
        <f t="shared" si="3"/>
        <v>09-2025</v>
      </c>
      <c r="I42" s="17">
        <f t="shared" si="4"/>
        <v>1.7151388888887595</v>
      </c>
      <c r="J42" s="6">
        <f t="shared" si="5"/>
        <v>1</v>
      </c>
      <c r="K42" s="2" t="s">
        <v>45</v>
      </c>
      <c r="L42" s="2" t="s">
        <v>9</v>
      </c>
      <c r="M42" s="2" t="s">
        <v>108</v>
      </c>
      <c r="N42" s="2" t="s">
        <v>16</v>
      </c>
      <c r="O42" s="4">
        <f t="shared" si="6"/>
        <v>2</v>
      </c>
      <c r="P42" s="5" t="str">
        <f t="shared" si="7"/>
        <v>WITHIN SLA</v>
      </c>
      <c r="Q42" s="4" t="s">
        <v>362</v>
      </c>
    </row>
    <row r="43" spans="1:17" ht="30" x14ac:dyDescent="0.25">
      <c r="A43" s="2" t="s">
        <v>109</v>
      </c>
      <c r="B43" s="3">
        <v>45913.768400347224</v>
      </c>
      <c r="C43" s="3" t="str">
        <f t="shared" si="0"/>
        <v>13-09-2025 18:26:30</v>
      </c>
      <c r="D43" s="3">
        <v>45914.807395509262</v>
      </c>
      <c r="E43" s="3" t="str">
        <f t="shared" si="1"/>
        <v>14-09-2025 19:22:39</v>
      </c>
      <c r="F43" s="6" t="str">
        <f t="shared" si="2"/>
        <v>09-2025</v>
      </c>
      <c r="G43" s="6" t="s">
        <v>338</v>
      </c>
      <c r="H43" s="6" t="str">
        <f t="shared" si="3"/>
        <v>09-2025</v>
      </c>
      <c r="I43" s="17">
        <f t="shared" si="4"/>
        <v>1.038993055553874</v>
      </c>
      <c r="J43" s="6">
        <f t="shared" si="5"/>
        <v>1</v>
      </c>
      <c r="K43" s="2" t="s">
        <v>21</v>
      </c>
      <c r="L43" s="2" t="s">
        <v>14</v>
      </c>
      <c r="M43" s="2" t="s">
        <v>110</v>
      </c>
      <c r="N43" s="2" t="s">
        <v>29</v>
      </c>
      <c r="O43" s="4">
        <f t="shared" si="6"/>
        <v>4</v>
      </c>
      <c r="P43" s="5" t="str">
        <f t="shared" si="7"/>
        <v>WITHIN SLA</v>
      </c>
      <c r="Q43" s="4" t="s">
        <v>360</v>
      </c>
    </row>
    <row r="44" spans="1:17" ht="30" x14ac:dyDescent="0.25">
      <c r="A44" s="2" t="s">
        <v>111</v>
      </c>
      <c r="B44" s="3">
        <v>45866.029443506945</v>
      </c>
      <c r="C44" s="3" t="str">
        <f t="shared" si="0"/>
        <v>28-07-2025 00:42:24</v>
      </c>
      <c r="D44" s="3">
        <v>45872.45864300926</v>
      </c>
      <c r="E44" s="3" t="str">
        <f t="shared" si="1"/>
        <v>03-08-2025 11:00:27</v>
      </c>
      <c r="F44" s="6" t="str">
        <f t="shared" si="2"/>
        <v>07-2025</v>
      </c>
      <c r="G44" s="6" t="s">
        <v>335</v>
      </c>
      <c r="H44" s="6" t="str">
        <f t="shared" si="3"/>
        <v>08-2025</v>
      </c>
      <c r="I44" s="17">
        <f t="shared" si="4"/>
        <v>6.4292013888916699</v>
      </c>
      <c r="J44" s="6">
        <f t="shared" si="5"/>
        <v>6</v>
      </c>
      <c r="K44" s="2" t="s">
        <v>81</v>
      </c>
      <c r="L44" s="2" t="s">
        <v>55</v>
      </c>
      <c r="M44" s="2" t="s">
        <v>112</v>
      </c>
      <c r="N44" s="2" t="s">
        <v>29</v>
      </c>
      <c r="O44" s="4">
        <f t="shared" si="6"/>
        <v>4</v>
      </c>
      <c r="P44" s="5" t="str">
        <f t="shared" si="7"/>
        <v>BEYOND SLA</v>
      </c>
      <c r="Q44" s="4" t="s">
        <v>8</v>
      </c>
    </row>
    <row r="45" spans="1:17" ht="30" x14ac:dyDescent="0.25">
      <c r="A45" s="2" t="s">
        <v>113</v>
      </c>
      <c r="B45" s="3">
        <v>45868.901072280096</v>
      </c>
      <c r="C45" s="3" t="str">
        <f t="shared" si="0"/>
        <v>30-07-2025 21:37:33</v>
      </c>
      <c r="D45" s="3">
        <v>45868.96509607639</v>
      </c>
      <c r="E45" s="3" t="str">
        <f t="shared" si="1"/>
        <v>30-07-2025 23:09:44</v>
      </c>
      <c r="F45" s="6" t="str">
        <f t="shared" si="2"/>
        <v>07-2025</v>
      </c>
      <c r="G45" s="6" t="s">
        <v>337</v>
      </c>
      <c r="H45" s="6" t="str">
        <f t="shared" si="3"/>
        <v>07-2025</v>
      </c>
      <c r="I45" s="17">
        <f t="shared" si="4"/>
        <v>6.4016203708888497E-2</v>
      </c>
      <c r="J45" s="6">
        <f t="shared" si="5"/>
        <v>0</v>
      </c>
      <c r="K45" s="2" t="s">
        <v>13</v>
      </c>
      <c r="L45" s="2" t="s">
        <v>35</v>
      </c>
      <c r="M45" s="2" t="s">
        <v>114</v>
      </c>
      <c r="N45" s="2" t="s">
        <v>115</v>
      </c>
      <c r="O45" s="4">
        <f t="shared" si="6"/>
        <v>1</v>
      </c>
      <c r="P45" s="5" t="str">
        <f t="shared" si="7"/>
        <v>WITHIN SLA</v>
      </c>
      <c r="Q45" s="4" t="s">
        <v>359</v>
      </c>
    </row>
    <row r="46" spans="1:17" ht="30" x14ac:dyDescent="0.25">
      <c r="A46" s="2" t="s">
        <v>116</v>
      </c>
      <c r="B46" s="3">
        <v>45872.126770416668</v>
      </c>
      <c r="C46" s="3" t="str">
        <f t="shared" si="0"/>
        <v>03-08-2025 03:02:33</v>
      </c>
      <c r="D46" s="3">
        <v>45872.29889071759</v>
      </c>
      <c r="E46" s="3" t="str">
        <f t="shared" si="1"/>
        <v>03-08-2025 07:10:24</v>
      </c>
      <c r="F46" s="6" t="str">
        <f t="shared" si="2"/>
        <v>08-2025</v>
      </c>
      <c r="G46" s="6" t="s">
        <v>340</v>
      </c>
      <c r="H46" s="6" t="str">
        <f t="shared" si="3"/>
        <v>08-2025</v>
      </c>
      <c r="I46" s="17">
        <f t="shared" si="4"/>
        <v>0.17211805555416504</v>
      </c>
      <c r="J46" s="6">
        <f t="shared" si="5"/>
        <v>0</v>
      </c>
      <c r="K46" s="2" t="s">
        <v>21</v>
      </c>
      <c r="L46" s="2" t="s">
        <v>32</v>
      </c>
      <c r="M46" s="2" t="s">
        <v>117</v>
      </c>
      <c r="N46" s="2" t="s">
        <v>11</v>
      </c>
      <c r="O46" s="4">
        <f t="shared" si="6"/>
        <v>1</v>
      </c>
      <c r="P46" s="5" t="str">
        <f t="shared" si="7"/>
        <v>WITHIN SLA</v>
      </c>
      <c r="Q46" s="4" t="s">
        <v>360</v>
      </c>
    </row>
    <row r="47" spans="1:17" ht="30" x14ac:dyDescent="0.25">
      <c r="A47" s="2" t="s">
        <v>118</v>
      </c>
      <c r="B47" s="3">
        <v>45843.404094467594</v>
      </c>
      <c r="C47" s="3" t="str">
        <f t="shared" si="0"/>
        <v>05-07-2025 09:41:54</v>
      </c>
      <c r="D47" s="3">
        <v>45843.878437824074</v>
      </c>
      <c r="E47" s="3" t="str">
        <f t="shared" si="1"/>
        <v>05-07-2025 21:04:57</v>
      </c>
      <c r="F47" s="6" t="str">
        <f t="shared" si="2"/>
        <v>07-2025</v>
      </c>
      <c r="G47" s="6" t="s">
        <v>338</v>
      </c>
      <c r="H47" s="6" t="str">
        <f t="shared" si="3"/>
        <v>07-2025</v>
      </c>
      <c r="I47" s="17">
        <f t="shared" si="4"/>
        <v>0.47434027778217569</v>
      </c>
      <c r="J47" s="6">
        <f t="shared" si="5"/>
        <v>0</v>
      </c>
      <c r="K47" s="2" t="s">
        <v>13</v>
      </c>
      <c r="L47" s="2" t="s">
        <v>14</v>
      </c>
      <c r="M47" s="2" t="s">
        <v>119</v>
      </c>
      <c r="N47" s="2" t="s">
        <v>11</v>
      </c>
      <c r="O47" s="4">
        <f t="shared" si="6"/>
        <v>1</v>
      </c>
      <c r="P47" s="5" t="str">
        <f t="shared" si="7"/>
        <v>WITHIN SLA</v>
      </c>
      <c r="Q47" s="4" t="s">
        <v>359</v>
      </c>
    </row>
    <row r="48" spans="1:17" ht="30" x14ac:dyDescent="0.25">
      <c r="A48" s="2" t="s">
        <v>120</v>
      </c>
      <c r="B48" s="3">
        <v>45899.571593854169</v>
      </c>
      <c r="C48" s="3" t="str">
        <f t="shared" si="0"/>
        <v>30-08-2025 13:43:06</v>
      </c>
      <c r="D48" s="3">
        <v>45901.48748614583</v>
      </c>
      <c r="E48" s="3" t="str">
        <f t="shared" si="1"/>
        <v>01-09-2025 11:41:59</v>
      </c>
      <c r="F48" s="6" t="str">
        <f t="shared" si="2"/>
        <v>08-2025</v>
      </c>
      <c r="G48" s="6" t="s">
        <v>338</v>
      </c>
      <c r="H48" s="6" t="str">
        <f t="shared" si="3"/>
        <v>09-2025</v>
      </c>
      <c r="I48" s="17">
        <f t="shared" si="4"/>
        <v>1.9158912037019036</v>
      </c>
      <c r="J48" s="6">
        <f t="shared" si="5"/>
        <v>2</v>
      </c>
      <c r="K48" s="2" t="s">
        <v>45</v>
      </c>
      <c r="L48" s="2" t="s">
        <v>25</v>
      </c>
      <c r="M48" s="2" t="s">
        <v>121</v>
      </c>
      <c r="N48" s="2" t="s">
        <v>16</v>
      </c>
      <c r="O48" s="4">
        <f t="shared" si="6"/>
        <v>2</v>
      </c>
      <c r="P48" s="5" t="str">
        <f t="shared" si="7"/>
        <v>WITHIN SLA</v>
      </c>
      <c r="Q48" s="4" t="s">
        <v>362</v>
      </c>
    </row>
    <row r="49" spans="1:17" ht="30" x14ac:dyDescent="0.25">
      <c r="A49" s="2" t="s">
        <v>122</v>
      </c>
      <c r="B49" s="3">
        <v>45830.641442060187</v>
      </c>
      <c r="C49" s="3" t="str">
        <f t="shared" si="0"/>
        <v>22-06-2025 15:23:41</v>
      </c>
      <c r="D49" s="3">
        <v>45835.539807534726</v>
      </c>
      <c r="E49" s="3" t="str">
        <f t="shared" si="1"/>
        <v>27-06-2025 12:57:19</v>
      </c>
      <c r="F49" s="6" t="str">
        <f t="shared" si="2"/>
        <v>06-2025</v>
      </c>
      <c r="G49" s="6" t="s">
        <v>340</v>
      </c>
      <c r="H49" s="6" t="str">
        <f t="shared" si="3"/>
        <v>06-2025</v>
      </c>
      <c r="I49" s="17">
        <f t="shared" si="4"/>
        <v>4.8983564814770943</v>
      </c>
      <c r="J49" s="6">
        <f t="shared" si="5"/>
        <v>5</v>
      </c>
      <c r="K49" s="2" t="s">
        <v>31</v>
      </c>
      <c r="L49" s="2" t="s">
        <v>14</v>
      </c>
      <c r="M49" s="2" t="s">
        <v>123</v>
      </c>
      <c r="N49" s="2" t="s">
        <v>29</v>
      </c>
      <c r="O49" s="4">
        <f t="shared" si="6"/>
        <v>4</v>
      </c>
      <c r="P49" s="5" t="str">
        <f t="shared" si="7"/>
        <v>BEYOND SLA</v>
      </c>
      <c r="Q49" s="4" t="s">
        <v>361</v>
      </c>
    </row>
    <row r="50" spans="1:17" ht="30" x14ac:dyDescent="0.25">
      <c r="A50" s="2" t="s">
        <v>124</v>
      </c>
      <c r="B50" s="3">
        <v>45841.133833182874</v>
      </c>
      <c r="C50" s="3" t="str">
        <f t="shared" si="0"/>
        <v>03-07-2025 03:12:43</v>
      </c>
      <c r="D50" s="3">
        <v>45841.652713553238</v>
      </c>
      <c r="E50" s="3" t="str">
        <f t="shared" si="1"/>
        <v>03-07-2025 15:39:54</v>
      </c>
      <c r="F50" s="6" t="str">
        <f t="shared" si="2"/>
        <v>07-2025</v>
      </c>
      <c r="G50" s="6" t="s">
        <v>336</v>
      </c>
      <c r="H50" s="6" t="str">
        <f t="shared" si="3"/>
        <v>07-2025</v>
      </c>
      <c r="I50" s="17">
        <f t="shared" si="4"/>
        <v>0.51887731481838273</v>
      </c>
      <c r="J50" s="6">
        <f t="shared" si="5"/>
        <v>0</v>
      </c>
      <c r="K50" s="2" t="s">
        <v>45</v>
      </c>
      <c r="L50" s="2" t="s">
        <v>14</v>
      </c>
      <c r="M50" s="2" t="s">
        <v>125</v>
      </c>
      <c r="N50" s="2" t="s">
        <v>16</v>
      </c>
      <c r="O50" s="4">
        <f t="shared" si="6"/>
        <v>2</v>
      </c>
      <c r="P50" s="5" t="str">
        <f t="shared" si="7"/>
        <v>WITHIN SLA</v>
      </c>
      <c r="Q50" s="4" t="s">
        <v>362</v>
      </c>
    </row>
    <row r="51" spans="1:17" ht="30" x14ac:dyDescent="0.25">
      <c r="A51" s="2" t="s">
        <v>126</v>
      </c>
      <c r="B51" s="3">
        <v>45878.743972037038</v>
      </c>
      <c r="C51" s="3" t="str">
        <f t="shared" si="0"/>
        <v>09-08-2025 17:51:19</v>
      </c>
      <c r="D51" s="3">
        <v>45879.856085624997</v>
      </c>
      <c r="E51" s="3" t="str">
        <f t="shared" si="1"/>
        <v>10-08-2025 20:32:46</v>
      </c>
      <c r="F51" s="6" t="str">
        <f t="shared" si="2"/>
        <v>08-2025</v>
      </c>
      <c r="G51" s="6" t="s">
        <v>338</v>
      </c>
      <c r="H51" s="6" t="str">
        <f t="shared" si="3"/>
        <v>08-2025</v>
      </c>
      <c r="I51" s="17">
        <f t="shared" si="4"/>
        <v>1.1121180555564933</v>
      </c>
      <c r="J51" s="6">
        <f t="shared" si="5"/>
        <v>1</v>
      </c>
      <c r="K51" s="2" t="s">
        <v>45</v>
      </c>
      <c r="L51" s="2" t="s">
        <v>14</v>
      </c>
      <c r="M51" s="2" t="s">
        <v>127</v>
      </c>
      <c r="N51" s="2" t="s">
        <v>16</v>
      </c>
      <c r="O51" s="4">
        <f t="shared" si="6"/>
        <v>2</v>
      </c>
      <c r="P51" s="5" t="str">
        <f t="shared" si="7"/>
        <v>WITHIN SLA</v>
      </c>
      <c r="Q51" s="4" t="s">
        <v>362</v>
      </c>
    </row>
    <row r="52" spans="1:17" ht="30" x14ac:dyDescent="0.25">
      <c r="A52" s="2" t="s">
        <v>128</v>
      </c>
      <c r="B52" s="3">
        <v>45861.349098321756</v>
      </c>
      <c r="C52" s="3" t="str">
        <f t="shared" si="0"/>
        <v>23-07-2025 08:22:42</v>
      </c>
      <c r="D52" s="3">
        <v>45865.965208310183</v>
      </c>
      <c r="E52" s="3" t="str">
        <f t="shared" si="1"/>
        <v>27-07-2025 23:09:54</v>
      </c>
      <c r="F52" s="6" t="str">
        <f t="shared" si="2"/>
        <v>07-2025</v>
      </c>
      <c r="G52" s="6" t="s">
        <v>337</v>
      </c>
      <c r="H52" s="6" t="str">
        <f t="shared" si="3"/>
        <v>07-2025</v>
      </c>
      <c r="I52" s="17">
        <f t="shared" si="4"/>
        <v>4.6161111111141508</v>
      </c>
      <c r="J52" s="6">
        <f t="shared" si="5"/>
        <v>4</v>
      </c>
      <c r="K52" s="2" t="s">
        <v>8</v>
      </c>
      <c r="L52" s="2" t="s">
        <v>22</v>
      </c>
      <c r="M52" s="2" t="s">
        <v>129</v>
      </c>
      <c r="N52" s="2" t="s">
        <v>29</v>
      </c>
      <c r="O52" s="4">
        <f t="shared" si="6"/>
        <v>4</v>
      </c>
      <c r="P52" s="5" t="str">
        <f t="shared" si="7"/>
        <v>WITHIN SLA</v>
      </c>
      <c r="Q52" s="4" t="s">
        <v>8</v>
      </c>
    </row>
    <row r="53" spans="1:17" ht="30" x14ac:dyDescent="0.25">
      <c r="A53" s="2" t="s">
        <v>130</v>
      </c>
      <c r="B53" s="3">
        <v>45869.827586620369</v>
      </c>
      <c r="C53" s="3" t="str">
        <f t="shared" si="0"/>
        <v>31-07-2025 19:51:43</v>
      </c>
      <c r="D53" s="3">
        <v>45876.059095208337</v>
      </c>
      <c r="E53" s="3" t="str">
        <f t="shared" si="1"/>
        <v>07-08-2025 01:25:06</v>
      </c>
      <c r="F53" s="6" t="str">
        <f t="shared" si="2"/>
        <v>07-2025</v>
      </c>
      <c r="G53" s="6" t="s">
        <v>336</v>
      </c>
      <c r="H53" s="6" t="str">
        <f t="shared" si="3"/>
        <v>08-2025</v>
      </c>
      <c r="I53" s="17">
        <f t="shared" si="4"/>
        <v>6.231516203704814</v>
      </c>
      <c r="J53" s="6">
        <f t="shared" si="5"/>
        <v>7</v>
      </c>
      <c r="K53" s="2" t="s">
        <v>13</v>
      </c>
      <c r="L53" s="2" t="s">
        <v>14</v>
      </c>
      <c r="M53" s="2" t="s">
        <v>131</v>
      </c>
      <c r="N53" s="2" t="s">
        <v>29</v>
      </c>
      <c r="O53" s="4">
        <f t="shared" si="6"/>
        <v>4</v>
      </c>
      <c r="P53" s="5" t="str">
        <f t="shared" si="7"/>
        <v>BEYOND SLA</v>
      </c>
      <c r="Q53" s="4" t="s">
        <v>359</v>
      </c>
    </row>
    <row r="54" spans="1:17" ht="30" x14ac:dyDescent="0.25">
      <c r="A54" s="2" t="s">
        <v>132</v>
      </c>
      <c r="B54" s="3">
        <v>45837.098491828707</v>
      </c>
      <c r="C54" s="3" t="str">
        <f t="shared" si="0"/>
        <v>29-06-2025 02:21:50</v>
      </c>
      <c r="D54" s="3">
        <v>45837.72761415509</v>
      </c>
      <c r="E54" s="3" t="str">
        <f t="shared" si="1"/>
        <v>29-06-2025 17:27:46</v>
      </c>
      <c r="F54" s="6" t="str">
        <f t="shared" si="2"/>
        <v>06-2025</v>
      </c>
      <c r="G54" s="6" t="s">
        <v>340</v>
      </c>
      <c r="H54" s="6" t="str">
        <f t="shared" si="3"/>
        <v>06-2025</v>
      </c>
      <c r="I54" s="17">
        <f t="shared" si="4"/>
        <v>0.62912037036585389</v>
      </c>
      <c r="J54" s="6">
        <f t="shared" si="5"/>
        <v>0</v>
      </c>
      <c r="K54" s="2" t="s">
        <v>13</v>
      </c>
      <c r="L54" s="2" t="s">
        <v>22</v>
      </c>
      <c r="M54" s="2" t="s">
        <v>133</v>
      </c>
      <c r="N54" s="2" t="s">
        <v>16</v>
      </c>
      <c r="O54" s="4">
        <f t="shared" si="6"/>
        <v>2</v>
      </c>
      <c r="P54" s="5" t="str">
        <f t="shared" si="7"/>
        <v>WITHIN SLA</v>
      </c>
      <c r="Q54" s="4" t="s">
        <v>359</v>
      </c>
    </row>
    <row r="55" spans="1:17" ht="30" x14ac:dyDescent="0.25">
      <c r="A55" s="2" t="s">
        <v>134</v>
      </c>
      <c r="B55" s="3">
        <v>45884.862366689813</v>
      </c>
      <c r="C55" s="3" t="str">
        <f t="shared" si="0"/>
        <v>15-08-2025 20:41:48</v>
      </c>
      <c r="D55" s="3">
        <v>45885.412255208335</v>
      </c>
      <c r="E55" s="3" t="str">
        <f t="shared" si="1"/>
        <v>16-08-2025 09:53:39</v>
      </c>
      <c r="F55" s="6" t="str">
        <f t="shared" si="2"/>
        <v>08-2025</v>
      </c>
      <c r="G55" s="6" t="s">
        <v>334</v>
      </c>
      <c r="H55" s="6" t="str">
        <f t="shared" si="3"/>
        <v>08-2025</v>
      </c>
      <c r="I55" s="17">
        <f t="shared" si="4"/>
        <v>0.54989583333372138</v>
      </c>
      <c r="J55" s="6">
        <f t="shared" si="5"/>
        <v>1</v>
      </c>
      <c r="K55" s="2" t="s">
        <v>13</v>
      </c>
      <c r="L55" s="2" t="s">
        <v>14</v>
      </c>
      <c r="M55" s="2" t="s">
        <v>135</v>
      </c>
      <c r="N55" s="2" t="s">
        <v>16</v>
      </c>
      <c r="O55" s="4">
        <f t="shared" si="6"/>
        <v>2</v>
      </c>
      <c r="P55" s="5" t="str">
        <f t="shared" si="7"/>
        <v>WITHIN SLA</v>
      </c>
      <c r="Q55" s="4" t="s">
        <v>359</v>
      </c>
    </row>
    <row r="56" spans="1:17" ht="30" x14ac:dyDescent="0.25">
      <c r="A56" s="2" t="s">
        <v>136</v>
      </c>
      <c r="B56" s="3">
        <v>45853.375071770832</v>
      </c>
      <c r="C56" s="3" t="str">
        <f t="shared" si="0"/>
        <v>15-07-2025 09:00:06</v>
      </c>
      <c r="D56" s="3">
        <v>45853.793861516206</v>
      </c>
      <c r="E56" s="3" t="str">
        <f t="shared" si="1"/>
        <v>15-07-2025 19:03:10</v>
      </c>
      <c r="F56" s="6" t="str">
        <f t="shared" si="2"/>
        <v>07-2025</v>
      </c>
      <c r="G56" s="6" t="s">
        <v>339</v>
      </c>
      <c r="H56" s="6" t="str">
        <f t="shared" si="3"/>
        <v>07-2025</v>
      </c>
      <c r="I56" s="17">
        <f t="shared" si="4"/>
        <v>0.41879629629693227</v>
      </c>
      <c r="J56" s="6">
        <f t="shared" si="5"/>
        <v>0</v>
      </c>
      <c r="K56" s="2" t="s">
        <v>45</v>
      </c>
      <c r="L56" s="2" t="s">
        <v>18</v>
      </c>
      <c r="M56" s="2" t="s">
        <v>137</v>
      </c>
      <c r="N56" s="2" t="s">
        <v>11</v>
      </c>
      <c r="O56" s="4">
        <f t="shared" si="6"/>
        <v>1</v>
      </c>
      <c r="P56" s="5" t="str">
        <f t="shared" si="7"/>
        <v>WITHIN SLA</v>
      </c>
      <c r="Q56" s="4" t="s">
        <v>362</v>
      </c>
    </row>
    <row r="57" spans="1:17" ht="30" x14ac:dyDescent="0.25">
      <c r="A57" s="2" t="s">
        <v>138</v>
      </c>
      <c r="B57" s="3">
        <v>45829.046392881944</v>
      </c>
      <c r="C57" s="3" t="str">
        <f t="shared" si="0"/>
        <v>21-06-2025 01:06:48</v>
      </c>
      <c r="D57" s="3">
        <v>45830.741530185187</v>
      </c>
      <c r="E57" s="3" t="str">
        <f t="shared" si="1"/>
        <v>22-06-2025 17:47:48</v>
      </c>
      <c r="F57" s="6" t="str">
        <f t="shared" si="2"/>
        <v>06-2025</v>
      </c>
      <c r="G57" s="6" t="s">
        <v>338</v>
      </c>
      <c r="H57" s="6" t="str">
        <f t="shared" si="3"/>
        <v>06-2025</v>
      </c>
      <c r="I57" s="17">
        <f t="shared" si="4"/>
        <v>1.695138888884685</v>
      </c>
      <c r="J57" s="6">
        <f t="shared" si="5"/>
        <v>1</v>
      </c>
      <c r="K57" s="2" t="s">
        <v>31</v>
      </c>
      <c r="L57" s="2" t="s">
        <v>14</v>
      </c>
      <c r="M57" s="2" t="s">
        <v>139</v>
      </c>
      <c r="N57" s="2" t="s">
        <v>16</v>
      </c>
      <c r="O57" s="4">
        <f t="shared" si="6"/>
        <v>2</v>
      </c>
      <c r="P57" s="5" t="str">
        <f t="shared" si="7"/>
        <v>WITHIN SLA</v>
      </c>
      <c r="Q57" s="4" t="s">
        <v>361</v>
      </c>
    </row>
    <row r="58" spans="1:17" ht="30" x14ac:dyDescent="0.25">
      <c r="A58" s="2" t="s">
        <v>140</v>
      </c>
      <c r="B58" s="3">
        <v>45871.327925046295</v>
      </c>
      <c r="C58" s="3" t="str">
        <f t="shared" si="0"/>
        <v>02-08-2025 07:52:13</v>
      </c>
      <c r="D58" s="3">
        <v>45872.603165902779</v>
      </c>
      <c r="E58" s="3" t="str">
        <f t="shared" si="1"/>
        <v>03-08-2025 14:28:34</v>
      </c>
      <c r="F58" s="6" t="str">
        <f t="shared" si="2"/>
        <v>08-2025</v>
      </c>
      <c r="G58" s="6" t="s">
        <v>338</v>
      </c>
      <c r="H58" s="6" t="str">
        <f t="shared" si="3"/>
        <v>08-2025</v>
      </c>
      <c r="I58" s="17">
        <f t="shared" si="4"/>
        <v>1.2752430555556202</v>
      </c>
      <c r="J58" s="6">
        <f t="shared" si="5"/>
        <v>1</v>
      </c>
      <c r="K58" s="2" t="s">
        <v>8</v>
      </c>
      <c r="L58" s="2" t="s">
        <v>22</v>
      </c>
      <c r="M58" s="2" t="s">
        <v>141</v>
      </c>
      <c r="N58" s="2" t="s">
        <v>16</v>
      </c>
      <c r="O58" s="4">
        <f t="shared" si="6"/>
        <v>2</v>
      </c>
      <c r="P58" s="5" t="str">
        <f t="shared" si="7"/>
        <v>WITHIN SLA</v>
      </c>
      <c r="Q58" s="4" t="s">
        <v>8</v>
      </c>
    </row>
    <row r="59" spans="1:17" ht="30" x14ac:dyDescent="0.25">
      <c r="A59" s="2" t="s">
        <v>142</v>
      </c>
      <c r="B59" s="3">
        <v>45860.353873182874</v>
      </c>
      <c r="C59" s="3" t="str">
        <f t="shared" si="0"/>
        <v>22-07-2025 08:29:35</v>
      </c>
      <c r="D59" s="3">
        <v>45867.28399974537</v>
      </c>
      <c r="E59" s="3" t="str">
        <f t="shared" si="1"/>
        <v>29-07-2025 06:48:58</v>
      </c>
      <c r="F59" s="6" t="str">
        <f t="shared" si="2"/>
        <v>07-2025</v>
      </c>
      <c r="G59" s="6" t="s">
        <v>339</v>
      </c>
      <c r="H59" s="6" t="str">
        <f t="shared" si="3"/>
        <v>07-2025</v>
      </c>
      <c r="I59" s="17">
        <f t="shared" si="4"/>
        <v>6.9301273148084874</v>
      </c>
      <c r="J59" s="6">
        <f t="shared" si="5"/>
        <v>7</v>
      </c>
      <c r="K59" s="2" t="s">
        <v>60</v>
      </c>
      <c r="L59" s="2" t="s">
        <v>35</v>
      </c>
      <c r="M59" s="2" t="s">
        <v>143</v>
      </c>
      <c r="N59" s="2" t="s">
        <v>29</v>
      </c>
      <c r="O59" s="4">
        <f t="shared" si="6"/>
        <v>4</v>
      </c>
      <c r="P59" s="5" t="str">
        <f t="shared" si="7"/>
        <v>BEYOND SLA</v>
      </c>
      <c r="Q59" s="4" t="s">
        <v>8</v>
      </c>
    </row>
    <row r="60" spans="1:17" ht="30" x14ac:dyDescent="0.25">
      <c r="A60" s="2" t="s">
        <v>144</v>
      </c>
      <c r="B60" s="3">
        <v>45875.571420300927</v>
      </c>
      <c r="C60" s="3" t="str">
        <f t="shared" si="0"/>
        <v>06-08-2025 13:42:51</v>
      </c>
      <c r="D60" s="3">
        <v>45877.303206296296</v>
      </c>
      <c r="E60" s="3" t="str">
        <f t="shared" si="1"/>
        <v>08-08-2025 07:16:37</v>
      </c>
      <c r="F60" s="6" t="str">
        <f t="shared" si="2"/>
        <v>08-2025</v>
      </c>
      <c r="G60" s="6" t="s">
        <v>337</v>
      </c>
      <c r="H60" s="6" t="str">
        <f t="shared" si="3"/>
        <v>08-2025</v>
      </c>
      <c r="I60" s="17">
        <f t="shared" si="4"/>
        <v>1.7317824074125383</v>
      </c>
      <c r="J60" s="6">
        <f t="shared" si="5"/>
        <v>2</v>
      </c>
      <c r="K60" s="2" t="s">
        <v>8</v>
      </c>
      <c r="L60" s="2" t="s">
        <v>35</v>
      </c>
      <c r="M60" s="2" t="s">
        <v>145</v>
      </c>
      <c r="N60" s="2" t="s">
        <v>16</v>
      </c>
      <c r="O60" s="4">
        <f t="shared" si="6"/>
        <v>2</v>
      </c>
      <c r="P60" s="5" t="str">
        <f t="shared" si="7"/>
        <v>WITHIN SLA</v>
      </c>
      <c r="Q60" s="4" t="s">
        <v>8</v>
      </c>
    </row>
    <row r="61" spans="1:17" ht="30" x14ac:dyDescent="0.25">
      <c r="A61" s="2" t="s">
        <v>146</v>
      </c>
      <c r="B61" s="3">
        <v>45827.276196747684</v>
      </c>
      <c r="C61" s="3" t="str">
        <f t="shared" si="0"/>
        <v>19-06-2025 06:37:43</v>
      </c>
      <c r="D61" s="3">
        <v>45828.595821400464</v>
      </c>
      <c r="E61" s="3" t="str">
        <f t="shared" si="1"/>
        <v>20-06-2025 14:17:59</v>
      </c>
      <c r="F61" s="6" t="str">
        <f t="shared" si="2"/>
        <v>06-2025</v>
      </c>
      <c r="G61" s="6" t="s">
        <v>336</v>
      </c>
      <c r="H61" s="6" t="str">
        <f t="shared" si="3"/>
        <v>06-2025</v>
      </c>
      <c r="I61" s="17">
        <f t="shared" si="4"/>
        <v>1.3196296296300716</v>
      </c>
      <c r="J61" s="6">
        <f t="shared" si="5"/>
        <v>1</v>
      </c>
      <c r="K61" s="2" t="s">
        <v>13</v>
      </c>
      <c r="L61" s="2" t="s">
        <v>32</v>
      </c>
      <c r="M61" s="2" t="s">
        <v>147</v>
      </c>
      <c r="N61" s="2" t="s">
        <v>16</v>
      </c>
      <c r="O61" s="4">
        <f t="shared" si="6"/>
        <v>2</v>
      </c>
      <c r="P61" s="5" t="str">
        <f t="shared" si="7"/>
        <v>WITHIN SLA</v>
      </c>
      <c r="Q61" s="4" t="s">
        <v>359</v>
      </c>
    </row>
    <row r="62" spans="1:17" ht="30" x14ac:dyDescent="0.25">
      <c r="A62" s="2" t="s">
        <v>148</v>
      </c>
      <c r="B62" s="3">
        <v>45896.462244918985</v>
      </c>
      <c r="C62" s="3" t="str">
        <f t="shared" si="0"/>
        <v>27-08-2025 11:05:38</v>
      </c>
      <c r="D62" s="3">
        <v>45897.49294236111</v>
      </c>
      <c r="E62" s="3" t="str">
        <f t="shared" si="1"/>
        <v>28-08-2025 11:49:50</v>
      </c>
      <c r="F62" s="6" t="str">
        <f t="shared" si="2"/>
        <v>08-2025</v>
      </c>
      <c r="G62" s="6" t="s">
        <v>337</v>
      </c>
      <c r="H62" s="6" t="str">
        <f t="shared" si="3"/>
        <v>08-2025</v>
      </c>
      <c r="I62" s="17">
        <f t="shared" si="4"/>
        <v>1.0306944444455439</v>
      </c>
      <c r="J62" s="6">
        <f t="shared" si="5"/>
        <v>1</v>
      </c>
      <c r="K62" s="2" t="s">
        <v>21</v>
      </c>
      <c r="L62" s="2" t="s">
        <v>22</v>
      </c>
      <c r="M62" s="2" t="s">
        <v>149</v>
      </c>
      <c r="N62" s="2" t="s">
        <v>16</v>
      </c>
      <c r="O62" s="4">
        <f t="shared" si="6"/>
        <v>2</v>
      </c>
      <c r="P62" s="5" t="str">
        <f t="shared" si="7"/>
        <v>WITHIN SLA</v>
      </c>
      <c r="Q62" s="4" t="s">
        <v>360</v>
      </c>
    </row>
    <row r="63" spans="1:17" ht="30" x14ac:dyDescent="0.25">
      <c r="A63" s="2" t="s">
        <v>150</v>
      </c>
      <c r="B63" s="3">
        <v>45910.846970937499</v>
      </c>
      <c r="C63" s="3" t="str">
        <f t="shared" si="0"/>
        <v>10-09-2025 20:19:38</v>
      </c>
      <c r="D63" s="3">
        <v>45912.419087835646</v>
      </c>
      <c r="E63" s="3" t="str">
        <f t="shared" si="1"/>
        <v>12-09-2025 10:03:29</v>
      </c>
      <c r="F63" s="6" t="str">
        <f t="shared" si="2"/>
        <v>09-2025</v>
      </c>
      <c r="G63" s="6" t="s">
        <v>337</v>
      </c>
      <c r="H63" s="6" t="str">
        <f t="shared" si="3"/>
        <v>09-2025</v>
      </c>
      <c r="I63" s="17">
        <f t="shared" si="4"/>
        <v>1.5721180555556202</v>
      </c>
      <c r="J63" s="6">
        <f t="shared" si="5"/>
        <v>2</v>
      </c>
      <c r="K63" s="2" t="s">
        <v>13</v>
      </c>
      <c r="L63" s="2" t="s">
        <v>9</v>
      </c>
      <c r="M63" s="2" t="s">
        <v>151</v>
      </c>
      <c r="N63" s="2" t="s">
        <v>16</v>
      </c>
      <c r="O63" s="4">
        <f t="shared" si="6"/>
        <v>2</v>
      </c>
      <c r="P63" s="5" t="str">
        <f t="shared" si="7"/>
        <v>WITHIN SLA</v>
      </c>
      <c r="Q63" s="4" t="s">
        <v>359</v>
      </c>
    </row>
    <row r="64" spans="1:17" ht="30" x14ac:dyDescent="0.25">
      <c r="A64" s="2" t="s">
        <v>152</v>
      </c>
      <c r="B64" s="3">
        <v>45839.694215011572</v>
      </c>
      <c r="C64" s="3" t="str">
        <f t="shared" si="0"/>
        <v>01-07-2025 16:39:40</v>
      </c>
      <c r="D64" s="3">
        <v>45840.681742858796</v>
      </c>
      <c r="E64" s="3" t="str">
        <f t="shared" si="1"/>
        <v>02-07-2025 16:21:43</v>
      </c>
      <c r="F64" s="6" t="str">
        <f t="shared" si="2"/>
        <v>07-2025</v>
      </c>
      <c r="G64" s="6" t="s">
        <v>339</v>
      </c>
      <c r="H64" s="6" t="str">
        <f t="shared" si="3"/>
        <v>07-2025</v>
      </c>
      <c r="I64" s="17">
        <f t="shared" si="4"/>
        <v>0.98753472222597338</v>
      </c>
      <c r="J64" s="6">
        <f t="shared" si="5"/>
        <v>1</v>
      </c>
      <c r="K64" s="2" t="s">
        <v>13</v>
      </c>
      <c r="L64" s="2" t="s">
        <v>42</v>
      </c>
      <c r="M64" s="2" t="s">
        <v>153</v>
      </c>
      <c r="N64" s="2" t="s">
        <v>16</v>
      </c>
      <c r="O64" s="4">
        <f t="shared" si="6"/>
        <v>2</v>
      </c>
      <c r="P64" s="5" t="str">
        <f t="shared" si="7"/>
        <v>WITHIN SLA</v>
      </c>
      <c r="Q64" s="4" t="s">
        <v>359</v>
      </c>
    </row>
    <row r="65" spans="1:17" ht="30" x14ac:dyDescent="0.25">
      <c r="A65" s="2" t="s">
        <v>154</v>
      </c>
      <c r="B65" s="3">
        <v>45871.331352719906</v>
      </c>
      <c r="C65" s="3" t="str">
        <f t="shared" si="0"/>
        <v>02-08-2025 07:57:09</v>
      </c>
      <c r="D65" s="3">
        <v>45871.66361797454</v>
      </c>
      <c r="E65" s="3" t="str">
        <f t="shared" si="1"/>
        <v>02-08-2025 15:55:37</v>
      </c>
      <c r="F65" s="6" t="str">
        <f t="shared" si="2"/>
        <v>08-2025</v>
      </c>
      <c r="G65" s="6" t="s">
        <v>338</v>
      </c>
      <c r="H65" s="6" t="str">
        <f t="shared" si="3"/>
        <v>08-2025</v>
      </c>
      <c r="I65" s="17">
        <f t="shared" si="4"/>
        <v>0.33226851851941319</v>
      </c>
      <c r="J65" s="6">
        <f t="shared" si="5"/>
        <v>0</v>
      </c>
      <c r="K65" s="2" t="s">
        <v>31</v>
      </c>
      <c r="L65" s="2" t="s">
        <v>42</v>
      </c>
      <c r="M65" s="2" t="s">
        <v>155</v>
      </c>
      <c r="N65" s="2" t="s">
        <v>11</v>
      </c>
      <c r="O65" s="4">
        <f t="shared" si="6"/>
        <v>1</v>
      </c>
      <c r="P65" s="5" t="str">
        <f t="shared" si="7"/>
        <v>WITHIN SLA</v>
      </c>
      <c r="Q65" s="4" t="s">
        <v>361</v>
      </c>
    </row>
    <row r="66" spans="1:17" ht="30" x14ac:dyDescent="0.25">
      <c r="A66" s="2" t="s">
        <v>156</v>
      </c>
      <c r="B66" s="3">
        <v>45910.248753749998</v>
      </c>
      <c r="C66" s="3" t="str">
        <f t="shared" si="0"/>
        <v>10-09-2025 05:58:12</v>
      </c>
      <c r="D66" s="3">
        <v>45910.584669618052</v>
      </c>
      <c r="E66" s="3" t="str">
        <f t="shared" si="1"/>
        <v>10-09-2025 14:01:55</v>
      </c>
      <c r="F66" s="6" t="str">
        <f t="shared" si="2"/>
        <v>09-2025</v>
      </c>
      <c r="G66" s="6" t="s">
        <v>337</v>
      </c>
      <c r="H66" s="6" t="str">
        <f t="shared" si="3"/>
        <v>09-2025</v>
      </c>
      <c r="I66" s="17">
        <f t="shared" si="4"/>
        <v>0.33591435185371665</v>
      </c>
      <c r="J66" s="6">
        <f t="shared" si="5"/>
        <v>0</v>
      </c>
      <c r="K66" s="2" t="s">
        <v>31</v>
      </c>
      <c r="L66" s="2" t="s">
        <v>25</v>
      </c>
      <c r="M66" s="2" t="s">
        <v>157</v>
      </c>
      <c r="N66" s="2" t="s">
        <v>16</v>
      </c>
      <c r="O66" s="4">
        <f t="shared" si="6"/>
        <v>2</v>
      </c>
      <c r="P66" s="5" t="str">
        <f t="shared" si="7"/>
        <v>WITHIN SLA</v>
      </c>
      <c r="Q66" s="4" t="s">
        <v>361</v>
      </c>
    </row>
    <row r="67" spans="1:17" ht="30" x14ac:dyDescent="0.25">
      <c r="A67" s="2" t="s">
        <v>158</v>
      </c>
      <c r="B67" s="3">
        <v>45886.799485474534</v>
      </c>
      <c r="C67" s="3" t="str">
        <f t="shared" ref="C67:C130" si="8">TEXT(B67,"dd-mm-yyyy hh:mm:ss")</f>
        <v>17-08-2025 19:11:16</v>
      </c>
      <c r="D67" s="3">
        <v>45887.413612974538</v>
      </c>
      <c r="E67" s="3" t="str">
        <f t="shared" ref="E67:E130" si="9">TEXT(D67,"dd-mm-yyyy hh:mm:ss")</f>
        <v>18-08-2025 09:55:36</v>
      </c>
      <c r="F67" s="6" t="str">
        <f t="shared" ref="F67:F130" si="10">TEXT(C67,"MM-YYYY")</f>
        <v>08-2025</v>
      </c>
      <c r="G67" s="6" t="s">
        <v>340</v>
      </c>
      <c r="H67" s="6" t="str">
        <f t="shared" ref="H67:H130" si="11">TEXT(E67,"MM-YYYY")</f>
        <v>08-2025</v>
      </c>
      <c r="I67" s="17">
        <f t="shared" ref="I67:I130" si="12">E67-C67</f>
        <v>0.61412037037371192</v>
      </c>
      <c r="J67" s="6">
        <f t="shared" ref="J67:J130" si="13">DATEDIF(C67,E67,"D")</f>
        <v>1</v>
      </c>
      <c r="K67" s="2" t="s">
        <v>45</v>
      </c>
      <c r="L67" s="2" t="s">
        <v>9</v>
      </c>
      <c r="M67" s="2" t="s">
        <v>159</v>
      </c>
      <c r="N67" s="2" t="s">
        <v>16</v>
      </c>
      <c r="O67" s="4">
        <f t="shared" ref="O67:O130" si="14">IF(N67="HIGH",1,IF(N67="MEDIUM",2,IF(N67="LOW",4,IF(N67="CRITICAL",1))))</f>
        <v>2</v>
      </c>
      <c r="P67" s="5" t="str">
        <f t="shared" ref="P67:P130" si="15">IF(J67&lt;=O67,"WITHIN SLA","BEYOND SLA")</f>
        <v>WITHIN SLA</v>
      </c>
      <c r="Q67" s="4" t="s">
        <v>362</v>
      </c>
    </row>
    <row r="68" spans="1:17" ht="30" x14ac:dyDescent="0.25">
      <c r="A68" s="2" t="s">
        <v>160</v>
      </c>
      <c r="B68" s="3">
        <v>45856.265250370372</v>
      </c>
      <c r="C68" s="3" t="str">
        <f t="shared" si="8"/>
        <v>18-07-2025 06:21:58</v>
      </c>
      <c r="D68" s="3">
        <v>45861.837133449073</v>
      </c>
      <c r="E68" s="3" t="str">
        <f t="shared" si="9"/>
        <v>23-07-2025 20:05:28</v>
      </c>
      <c r="F68" s="6" t="str">
        <f t="shared" si="10"/>
        <v>07-2025</v>
      </c>
      <c r="G68" s="6" t="s">
        <v>334</v>
      </c>
      <c r="H68" s="6" t="str">
        <f t="shared" si="11"/>
        <v>07-2025</v>
      </c>
      <c r="I68" s="17">
        <f t="shared" si="12"/>
        <v>5.5718750000014552</v>
      </c>
      <c r="J68" s="6">
        <f t="shared" si="13"/>
        <v>5</v>
      </c>
      <c r="K68" s="2" t="s">
        <v>21</v>
      </c>
      <c r="L68" s="2" t="s">
        <v>18</v>
      </c>
      <c r="M68" s="2" t="s">
        <v>161</v>
      </c>
      <c r="N68" s="2" t="s">
        <v>29</v>
      </c>
      <c r="O68" s="4">
        <f t="shared" si="14"/>
        <v>4</v>
      </c>
      <c r="P68" s="5" t="str">
        <f t="shared" si="15"/>
        <v>BEYOND SLA</v>
      </c>
      <c r="Q68" s="4" t="s">
        <v>360</v>
      </c>
    </row>
    <row r="69" spans="1:17" ht="30" x14ac:dyDescent="0.25">
      <c r="A69" s="2" t="s">
        <v>162</v>
      </c>
      <c r="B69" s="3">
        <v>45844.096052199071</v>
      </c>
      <c r="C69" s="3" t="str">
        <f t="shared" si="8"/>
        <v>06-07-2025 02:18:19</v>
      </c>
      <c r="D69" s="3">
        <v>45845.543753993057</v>
      </c>
      <c r="E69" s="3" t="str">
        <f t="shared" si="9"/>
        <v>07-07-2025 13:03:00</v>
      </c>
      <c r="F69" s="6" t="str">
        <f t="shared" si="10"/>
        <v>07-2025</v>
      </c>
      <c r="G69" s="6" t="s">
        <v>340</v>
      </c>
      <c r="H69" s="6" t="str">
        <f t="shared" si="11"/>
        <v>07-2025</v>
      </c>
      <c r="I69" s="17">
        <f t="shared" si="12"/>
        <v>1.4476967592563597</v>
      </c>
      <c r="J69" s="6">
        <f t="shared" si="13"/>
        <v>1</v>
      </c>
      <c r="K69" s="2" t="s">
        <v>45</v>
      </c>
      <c r="L69" s="2" t="s">
        <v>42</v>
      </c>
      <c r="M69" s="2" t="s">
        <v>163</v>
      </c>
      <c r="N69" s="2" t="s">
        <v>16</v>
      </c>
      <c r="O69" s="4">
        <f t="shared" si="14"/>
        <v>2</v>
      </c>
      <c r="P69" s="5" t="str">
        <f t="shared" si="15"/>
        <v>WITHIN SLA</v>
      </c>
      <c r="Q69" s="4" t="s">
        <v>362</v>
      </c>
    </row>
    <row r="70" spans="1:17" ht="30" x14ac:dyDescent="0.25">
      <c r="A70" s="2" t="s">
        <v>164</v>
      </c>
      <c r="B70" s="3">
        <v>45894.949184375</v>
      </c>
      <c r="C70" s="3" t="str">
        <f t="shared" si="8"/>
        <v>25-08-2025 22:46:50</v>
      </c>
      <c r="D70" s="3">
        <v>45898.220131793983</v>
      </c>
      <c r="E70" s="3" t="str">
        <f t="shared" si="9"/>
        <v>29-08-2025 05:16:59</v>
      </c>
      <c r="F70" s="6" t="str">
        <f t="shared" si="10"/>
        <v>08-2025</v>
      </c>
      <c r="G70" s="6" t="s">
        <v>335</v>
      </c>
      <c r="H70" s="6" t="str">
        <f t="shared" si="11"/>
        <v>08-2025</v>
      </c>
      <c r="I70" s="17">
        <f t="shared" si="12"/>
        <v>3.2709375000049477</v>
      </c>
      <c r="J70" s="6">
        <f t="shared" si="13"/>
        <v>4</v>
      </c>
      <c r="K70" s="2" t="s">
        <v>13</v>
      </c>
      <c r="L70" s="2" t="s">
        <v>32</v>
      </c>
      <c r="M70" s="2" t="s">
        <v>165</v>
      </c>
      <c r="N70" s="2" t="s">
        <v>29</v>
      </c>
      <c r="O70" s="4">
        <f t="shared" si="14"/>
        <v>4</v>
      </c>
      <c r="P70" s="5" t="str">
        <f t="shared" si="15"/>
        <v>WITHIN SLA</v>
      </c>
      <c r="Q70" s="4" t="s">
        <v>359</v>
      </c>
    </row>
    <row r="71" spans="1:17" ht="30" x14ac:dyDescent="0.25">
      <c r="A71" s="2" t="s">
        <v>166</v>
      </c>
      <c r="B71" s="3">
        <v>45907.021170486114</v>
      </c>
      <c r="C71" s="3" t="str">
        <f t="shared" si="8"/>
        <v>07-09-2025 00:30:29</v>
      </c>
      <c r="D71" s="3">
        <v>45908.025708969908</v>
      </c>
      <c r="E71" s="3" t="str">
        <f t="shared" si="9"/>
        <v>08-09-2025 00:37:01</v>
      </c>
      <c r="F71" s="6" t="str">
        <f t="shared" si="10"/>
        <v>09-2025</v>
      </c>
      <c r="G71" s="6" t="s">
        <v>340</v>
      </c>
      <c r="H71" s="6" t="str">
        <f t="shared" si="11"/>
        <v>09-2025</v>
      </c>
      <c r="I71" s="17">
        <f t="shared" si="12"/>
        <v>1.0045370370353339</v>
      </c>
      <c r="J71" s="6">
        <f t="shared" si="13"/>
        <v>1</v>
      </c>
      <c r="K71" s="2" t="s">
        <v>13</v>
      </c>
      <c r="L71" s="2" t="s">
        <v>25</v>
      </c>
      <c r="M71" s="2" t="s">
        <v>167</v>
      </c>
      <c r="N71" s="2" t="s">
        <v>16</v>
      </c>
      <c r="O71" s="4">
        <f t="shared" si="14"/>
        <v>2</v>
      </c>
      <c r="P71" s="5" t="str">
        <f t="shared" si="15"/>
        <v>WITHIN SLA</v>
      </c>
      <c r="Q71" s="4" t="s">
        <v>359</v>
      </c>
    </row>
    <row r="72" spans="1:17" ht="30" x14ac:dyDescent="0.25">
      <c r="A72" s="2" t="s">
        <v>168</v>
      </c>
      <c r="B72" s="3">
        <v>45859.915516805559</v>
      </c>
      <c r="C72" s="3" t="str">
        <f t="shared" si="8"/>
        <v>21-07-2025 21:58:21</v>
      </c>
      <c r="D72" s="3">
        <v>45860.049579155093</v>
      </c>
      <c r="E72" s="3" t="str">
        <f t="shared" si="9"/>
        <v>22-07-2025 01:11:24</v>
      </c>
      <c r="F72" s="6" t="str">
        <f t="shared" si="10"/>
        <v>07-2025</v>
      </c>
      <c r="G72" s="6" t="s">
        <v>335</v>
      </c>
      <c r="H72" s="6" t="str">
        <f t="shared" si="11"/>
        <v>07-2025</v>
      </c>
      <c r="I72" s="17">
        <f t="shared" si="12"/>
        <v>0.13406250000116415</v>
      </c>
      <c r="J72" s="6">
        <f t="shared" si="13"/>
        <v>1</v>
      </c>
      <c r="K72" s="2" t="s">
        <v>21</v>
      </c>
      <c r="L72" s="2" t="s">
        <v>42</v>
      </c>
      <c r="M72" s="2" t="s">
        <v>169</v>
      </c>
      <c r="N72" s="2" t="s">
        <v>115</v>
      </c>
      <c r="O72" s="4">
        <f t="shared" si="14"/>
        <v>1</v>
      </c>
      <c r="P72" s="5" t="str">
        <f t="shared" si="15"/>
        <v>WITHIN SLA</v>
      </c>
      <c r="Q72" s="4" t="s">
        <v>360</v>
      </c>
    </row>
    <row r="73" spans="1:17" ht="30" x14ac:dyDescent="0.25">
      <c r="A73" s="2" t="s">
        <v>170</v>
      </c>
      <c r="B73" s="3">
        <v>45862.538502326388</v>
      </c>
      <c r="C73" s="3" t="str">
        <f t="shared" si="8"/>
        <v>24-07-2025 12:55:27</v>
      </c>
      <c r="D73" s="3">
        <v>45863.373908437497</v>
      </c>
      <c r="E73" s="3" t="str">
        <f t="shared" si="9"/>
        <v>25-07-2025 08:58:26</v>
      </c>
      <c r="F73" s="6" t="str">
        <f t="shared" si="10"/>
        <v>07-2025</v>
      </c>
      <c r="G73" s="6" t="s">
        <v>336</v>
      </c>
      <c r="H73" s="6" t="str">
        <f t="shared" si="11"/>
        <v>07-2025</v>
      </c>
      <c r="I73" s="17">
        <f t="shared" si="12"/>
        <v>0.83540509259182727</v>
      </c>
      <c r="J73" s="6">
        <f t="shared" si="13"/>
        <v>1</v>
      </c>
      <c r="K73" s="2" t="s">
        <v>13</v>
      </c>
      <c r="L73" s="2" t="s">
        <v>18</v>
      </c>
      <c r="M73" s="2" t="s">
        <v>171</v>
      </c>
      <c r="N73" s="2" t="s">
        <v>16</v>
      </c>
      <c r="O73" s="4">
        <f t="shared" si="14"/>
        <v>2</v>
      </c>
      <c r="P73" s="5" t="str">
        <f t="shared" si="15"/>
        <v>WITHIN SLA</v>
      </c>
      <c r="Q73" s="4" t="s">
        <v>359</v>
      </c>
    </row>
    <row r="74" spans="1:17" ht="30" x14ac:dyDescent="0.25">
      <c r="A74" s="2" t="s">
        <v>172</v>
      </c>
      <c r="B74" s="3">
        <v>45826.321113136575</v>
      </c>
      <c r="C74" s="3" t="str">
        <f t="shared" si="8"/>
        <v>18-06-2025 07:42:24</v>
      </c>
      <c r="D74" s="3">
        <v>45827.897584212966</v>
      </c>
      <c r="E74" s="3" t="str">
        <f t="shared" si="9"/>
        <v>19-06-2025 21:32:31</v>
      </c>
      <c r="F74" s="6" t="str">
        <f t="shared" si="10"/>
        <v>06-2025</v>
      </c>
      <c r="G74" s="6" t="s">
        <v>337</v>
      </c>
      <c r="H74" s="6" t="str">
        <f t="shared" si="11"/>
        <v>06-2025</v>
      </c>
      <c r="I74" s="17">
        <f t="shared" si="12"/>
        <v>1.5764699074134114</v>
      </c>
      <c r="J74" s="6">
        <f t="shared" si="13"/>
        <v>1</v>
      </c>
      <c r="K74" s="2" t="s">
        <v>45</v>
      </c>
      <c r="L74" s="2" t="s">
        <v>42</v>
      </c>
      <c r="M74" s="2" t="s">
        <v>173</v>
      </c>
      <c r="N74" s="2" t="s">
        <v>16</v>
      </c>
      <c r="O74" s="4">
        <f t="shared" si="14"/>
        <v>2</v>
      </c>
      <c r="P74" s="5" t="str">
        <f t="shared" si="15"/>
        <v>WITHIN SLA</v>
      </c>
      <c r="Q74" s="4" t="s">
        <v>362</v>
      </c>
    </row>
    <row r="75" spans="1:17" ht="30" x14ac:dyDescent="0.25">
      <c r="A75" s="2" t="s">
        <v>174</v>
      </c>
      <c r="B75" s="3">
        <v>45903.107100034722</v>
      </c>
      <c r="C75" s="3" t="str">
        <f t="shared" si="8"/>
        <v>03-09-2025 02:34:13</v>
      </c>
      <c r="D75" s="3">
        <v>45903.445007858798</v>
      </c>
      <c r="E75" s="3" t="str">
        <f t="shared" si="9"/>
        <v>03-09-2025 10:40:49</v>
      </c>
      <c r="F75" s="6" t="str">
        <f t="shared" si="10"/>
        <v>09-2025</v>
      </c>
      <c r="G75" s="6" t="s">
        <v>337</v>
      </c>
      <c r="H75" s="6" t="str">
        <f t="shared" si="11"/>
        <v>09-2025</v>
      </c>
      <c r="I75" s="17">
        <f t="shared" si="12"/>
        <v>0.33791666667093523</v>
      </c>
      <c r="J75" s="6">
        <f t="shared" si="13"/>
        <v>0</v>
      </c>
      <c r="K75" s="2" t="s">
        <v>8</v>
      </c>
      <c r="L75" s="2" t="s">
        <v>46</v>
      </c>
      <c r="M75" s="2" t="s">
        <v>175</v>
      </c>
      <c r="N75" s="2" t="s">
        <v>11</v>
      </c>
      <c r="O75" s="4">
        <f t="shared" si="14"/>
        <v>1</v>
      </c>
      <c r="P75" s="5" t="str">
        <f t="shared" si="15"/>
        <v>WITHIN SLA</v>
      </c>
      <c r="Q75" s="4" t="s">
        <v>8</v>
      </c>
    </row>
    <row r="76" spans="1:17" ht="30" x14ac:dyDescent="0.25">
      <c r="A76" s="2" t="s">
        <v>176</v>
      </c>
      <c r="B76" s="3">
        <v>45877.970792118052</v>
      </c>
      <c r="C76" s="3" t="str">
        <f t="shared" si="8"/>
        <v>08-08-2025 23:17:56</v>
      </c>
      <c r="D76" s="3">
        <v>45883.972063807872</v>
      </c>
      <c r="E76" s="3" t="str">
        <f t="shared" si="9"/>
        <v>14-08-2025 23:19:46</v>
      </c>
      <c r="F76" s="6" t="str">
        <f t="shared" si="10"/>
        <v>08-2025</v>
      </c>
      <c r="G76" s="6" t="s">
        <v>334</v>
      </c>
      <c r="H76" s="6" t="str">
        <f t="shared" si="11"/>
        <v>08-2025</v>
      </c>
      <c r="I76" s="17">
        <f t="shared" si="12"/>
        <v>6.0012731481474475</v>
      </c>
      <c r="J76" s="6">
        <f t="shared" si="13"/>
        <v>6</v>
      </c>
      <c r="K76" s="2" t="s">
        <v>60</v>
      </c>
      <c r="L76" s="2" t="s">
        <v>14</v>
      </c>
      <c r="M76" s="2" t="s">
        <v>177</v>
      </c>
      <c r="N76" s="2" t="s">
        <v>29</v>
      </c>
      <c r="O76" s="4">
        <f t="shared" si="14"/>
        <v>4</v>
      </c>
      <c r="P76" s="5" t="str">
        <f t="shared" si="15"/>
        <v>BEYOND SLA</v>
      </c>
      <c r="Q76" s="4" t="s">
        <v>8</v>
      </c>
    </row>
    <row r="77" spans="1:17" ht="30" x14ac:dyDescent="0.25">
      <c r="A77" s="2" t="s">
        <v>178</v>
      </c>
      <c r="B77" s="3">
        <v>45897.075165682872</v>
      </c>
      <c r="C77" s="3" t="str">
        <f t="shared" si="8"/>
        <v>28-08-2025 01:48:14</v>
      </c>
      <c r="D77" s="3">
        <v>45897.403448738427</v>
      </c>
      <c r="E77" s="3" t="str">
        <f t="shared" si="9"/>
        <v>28-08-2025 09:40:58</v>
      </c>
      <c r="F77" s="6" t="str">
        <f t="shared" si="10"/>
        <v>08-2025</v>
      </c>
      <c r="G77" s="6" t="s">
        <v>336</v>
      </c>
      <c r="H77" s="6" t="str">
        <f t="shared" si="11"/>
        <v>08-2025</v>
      </c>
      <c r="I77" s="17">
        <f t="shared" si="12"/>
        <v>0.32828703703853535</v>
      </c>
      <c r="J77" s="6">
        <f t="shared" si="13"/>
        <v>0</v>
      </c>
      <c r="K77" s="2" t="s">
        <v>8</v>
      </c>
      <c r="L77" s="2" t="s">
        <v>42</v>
      </c>
      <c r="M77" s="2" t="s">
        <v>179</v>
      </c>
      <c r="N77" s="2" t="s">
        <v>11</v>
      </c>
      <c r="O77" s="4">
        <f t="shared" si="14"/>
        <v>1</v>
      </c>
      <c r="P77" s="5" t="str">
        <f t="shared" si="15"/>
        <v>WITHIN SLA</v>
      </c>
      <c r="Q77" s="4" t="s">
        <v>8</v>
      </c>
    </row>
    <row r="78" spans="1:17" ht="30" x14ac:dyDescent="0.25">
      <c r="A78" s="2" t="s">
        <v>180</v>
      </c>
      <c r="B78" s="3">
        <v>45858.438465046296</v>
      </c>
      <c r="C78" s="3" t="str">
        <f t="shared" si="8"/>
        <v>20-07-2025 10:31:23</v>
      </c>
      <c r="D78" s="3">
        <v>45858.591115138886</v>
      </c>
      <c r="E78" s="3" t="str">
        <f t="shared" si="9"/>
        <v>20-07-2025 14:11:12</v>
      </c>
      <c r="F78" s="6" t="str">
        <f t="shared" si="10"/>
        <v>07-2025</v>
      </c>
      <c r="G78" s="6" t="s">
        <v>340</v>
      </c>
      <c r="H78" s="6" t="str">
        <f t="shared" si="11"/>
        <v>07-2025</v>
      </c>
      <c r="I78" s="17">
        <f t="shared" si="12"/>
        <v>0.15265046296553919</v>
      </c>
      <c r="J78" s="6">
        <f t="shared" si="13"/>
        <v>0</v>
      </c>
      <c r="K78" s="2" t="s">
        <v>13</v>
      </c>
      <c r="L78" s="2" t="s">
        <v>14</v>
      </c>
      <c r="M78" s="2" t="s">
        <v>181</v>
      </c>
      <c r="N78" s="2" t="s">
        <v>11</v>
      </c>
      <c r="O78" s="4">
        <f t="shared" si="14"/>
        <v>1</v>
      </c>
      <c r="P78" s="5" t="str">
        <f t="shared" si="15"/>
        <v>WITHIN SLA</v>
      </c>
      <c r="Q78" s="4" t="s">
        <v>359</v>
      </c>
    </row>
    <row r="79" spans="1:17" ht="30" x14ac:dyDescent="0.25">
      <c r="A79" s="2" t="s">
        <v>182</v>
      </c>
      <c r="B79" s="3">
        <v>45855.654603726849</v>
      </c>
      <c r="C79" s="3" t="str">
        <f t="shared" si="8"/>
        <v>17-07-2025 15:42:38</v>
      </c>
      <c r="D79" s="3">
        <v>45855.944653101855</v>
      </c>
      <c r="E79" s="3" t="str">
        <f t="shared" si="9"/>
        <v>17-07-2025 22:40:18</v>
      </c>
      <c r="F79" s="6" t="str">
        <f t="shared" si="10"/>
        <v>07-2025</v>
      </c>
      <c r="G79" s="6" t="s">
        <v>336</v>
      </c>
      <c r="H79" s="6" t="str">
        <f t="shared" si="11"/>
        <v>07-2025</v>
      </c>
      <c r="I79" s="17">
        <f t="shared" si="12"/>
        <v>0.29004629629343981</v>
      </c>
      <c r="J79" s="6">
        <f t="shared" si="13"/>
        <v>0</v>
      </c>
      <c r="K79" s="2" t="s">
        <v>60</v>
      </c>
      <c r="L79" s="2" t="s">
        <v>32</v>
      </c>
      <c r="M79" s="2" t="s">
        <v>183</v>
      </c>
      <c r="N79" s="2" t="s">
        <v>11</v>
      </c>
      <c r="O79" s="4">
        <f t="shared" si="14"/>
        <v>1</v>
      </c>
      <c r="P79" s="5" t="str">
        <f t="shared" si="15"/>
        <v>WITHIN SLA</v>
      </c>
      <c r="Q79" s="4" t="s">
        <v>8</v>
      </c>
    </row>
    <row r="80" spans="1:17" ht="30" x14ac:dyDescent="0.25">
      <c r="A80" s="2" t="s">
        <v>184</v>
      </c>
      <c r="B80" s="3">
        <v>45861.832680300926</v>
      </c>
      <c r="C80" s="3" t="str">
        <f t="shared" si="8"/>
        <v>23-07-2025 19:59:04</v>
      </c>
      <c r="D80" s="3">
        <v>45864.478965694441</v>
      </c>
      <c r="E80" s="3" t="str">
        <f t="shared" si="9"/>
        <v>26-07-2025 11:29:43</v>
      </c>
      <c r="F80" s="6" t="str">
        <f t="shared" si="10"/>
        <v>07-2025</v>
      </c>
      <c r="G80" s="6" t="s">
        <v>337</v>
      </c>
      <c r="H80" s="6" t="str">
        <f t="shared" si="11"/>
        <v>07-2025</v>
      </c>
      <c r="I80" s="17">
        <f t="shared" si="12"/>
        <v>2.6462847222283017</v>
      </c>
      <c r="J80" s="6">
        <f t="shared" si="13"/>
        <v>3</v>
      </c>
      <c r="K80" s="2" t="s">
        <v>13</v>
      </c>
      <c r="L80" s="2" t="s">
        <v>14</v>
      </c>
      <c r="M80" s="2" t="s">
        <v>185</v>
      </c>
      <c r="N80" s="2" t="s">
        <v>29</v>
      </c>
      <c r="O80" s="4">
        <f t="shared" si="14"/>
        <v>4</v>
      </c>
      <c r="P80" s="5" t="str">
        <f t="shared" si="15"/>
        <v>WITHIN SLA</v>
      </c>
      <c r="Q80" s="4" t="s">
        <v>359</v>
      </c>
    </row>
    <row r="81" spans="1:17" ht="30" x14ac:dyDescent="0.25">
      <c r="A81" s="2" t="s">
        <v>186</v>
      </c>
      <c r="B81" s="3">
        <v>45835.874010046296</v>
      </c>
      <c r="C81" s="3" t="str">
        <f t="shared" si="8"/>
        <v>27-06-2025 20:58:34</v>
      </c>
      <c r="D81" s="3">
        <v>45839.839174652778</v>
      </c>
      <c r="E81" s="3" t="str">
        <f t="shared" si="9"/>
        <v>01-07-2025 20:08:25</v>
      </c>
      <c r="F81" s="6" t="str">
        <f t="shared" si="10"/>
        <v>06-2025</v>
      </c>
      <c r="G81" s="6" t="s">
        <v>334</v>
      </c>
      <c r="H81" s="6" t="str">
        <f t="shared" si="11"/>
        <v>07-2025</v>
      </c>
      <c r="I81" s="17">
        <f t="shared" si="12"/>
        <v>3.9651736111118225</v>
      </c>
      <c r="J81" s="6">
        <f t="shared" si="13"/>
        <v>4</v>
      </c>
      <c r="K81" s="2" t="s">
        <v>45</v>
      </c>
      <c r="L81" s="2" t="s">
        <v>14</v>
      </c>
      <c r="M81" s="2" t="s">
        <v>187</v>
      </c>
      <c r="N81" s="2" t="s">
        <v>29</v>
      </c>
      <c r="O81" s="4">
        <f t="shared" si="14"/>
        <v>4</v>
      </c>
      <c r="P81" s="5" t="str">
        <f t="shared" si="15"/>
        <v>WITHIN SLA</v>
      </c>
      <c r="Q81" s="4" t="s">
        <v>362</v>
      </c>
    </row>
    <row r="82" spans="1:17" ht="30" x14ac:dyDescent="0.25">
      <c r="A82" s="2" t="s">
        <v>188</v>
      </c>
      <c r="B82" s="3">
        <v>45827.696929745369</v>
      </c>
      <c r="C82" s="3" t="str">
        <f t="shared" si="8"/>
        <v>19-06-2025 16:43:35</v>
      </c>
      <c r="D82" s="3">
        <v>45833.939332164351</v>
      </c>
      <c r="E82" s="3" t="str">
        <f t="shared" si="9"/>
        <v>25-06-2025 22:32:38</v>
      </c>
      <c r="F82" s="6" t="str">
        <f t="shared" si="10"/>
        <v>06-2025</v>
      </c>
      <c r="G82" s="6" t="s">
        <v>336</v>
      </c>
      <c r="H82" s="6" t="str">
        <f t="shared" si="11"/>
        <v>06-2025</v>
      </c>
      <c r="I82" s="17">
        <f t="shared" si="12"/>
        <v>6.242395833331102</v>
      </c>
      <c r="J82" s="6">
        <f t="shared" si="13"/>
        <v>6</v>
      </c>
      <c r="K82" s="2" t="s">
        <v>13</v>
      </c>
      <c r="L82" s="2" t="s">
        <v>35</v>
      </c>
      <c r="M82" s="2" t="s">
        <v>189</v>
      </c>
      <c r="N82" s="2" t="s">
        <v>29</v>
      </c>
      <c r="O82" s="4">
        <f t="shared" si="14"/>
        <v>4</v>
      </c>
      <c r="P82" s="5" t="str">
        <f t="shared" si="15"/>
        <v>BEYOND SLA</v>
      </c>
      <c r="Q82" s="4" t="s">
        <v>359</v>
      </c>
    </row>
    <row r="83" spans="1:17" ht="30" x14ac:dyDescent="0.25">
      <c r="A83" s="2" t="s">
        <v>190</v>
      </c>
      <c r="B83" s="3">
        <v>45835.035242280093</v>
      </c>
      <c r="C83" s="3" t="str">
        <f t="shared" si="8"/>
        <v>27-06-2025 00:50:45</v>
      </c>
      <c r="D83" s="3">
        <v>45839.417101817133</v>
      </c>
      <c r="E83" s="3" t="str">
        <f t="shared" si="9"/>
        <v>01-07-2025 10:00:38</v>
      </c>
      <c r="F83" s="6" t="str">
        <f t="shared" si="10"/>
        <v>06-2025</v>
      </c>
      <c r="G83" s="6" t="s">
        <v>334</v>
      </c>
      <c r="H83" s="6" t="str">
        <f t="shared" si="11"/>
        <v>07-2025</v>
      </c>
      <c r="I83" s="17">
        <f t="shared" si="12"/>
        <v>4.3818634259223472</v>
      </c>
      <c r="J83" s="6">
        <f t="shared" si="13"/>
        <v>4</v>
      </c>
      <c r="K83" s="2" t="s">
        <v>31</v>
      </c>
      <c r="L83" s="2" t="s">
        <v>22</v>
      </c>
      <c r="M83" s="2" t="s">
        <v>191</v>
      </c>
      <c r="N83" s="2" t="s">
        <v>29</v>
      </c>
      <c r="O83" s="4">
        <f t="shared" si="14"/>
        <v>4</v>
      </c>
      <c r="P83" s="5" t="str">
        <f t="shared" si="15"/>
        <v>WITHIN SLA</v>
      </c>
      <c r="Q83" s="4" t="s">
        <v>361</v>
      </c>
    </row>
    <row r="84" spans="1:17" ht="30" x14ac:dyDescent="0.25">
      <c r="A84" s="2" t="s">
        <v>192</v>
      </c>
      <c r="B84" s="3">
        <v>45879.470454189817</v>
      </c>
      <c r="C84" s="3" t="str">
        <f t="shared" si="8"/>
        <v>10-08-2025 11:17:27</v>
      </c>
      <c r="D84" s="3">
        <v>45881.348121898147</v>
      </c>
      <c r="E84" s="3" t="str">
        <f t="shared" si="9"/>
        <v>12-08-2025 08:21:18</v>
      </c>
      <c r="F84" s="6" t="str">
        <f t="shared" si="10"/>
        <v>08-2025</v>
      </c>
      <c r="G84" s="6" t="s">
        <v>340</v>
      </c>
      <c r="H84" s="6" t="str">
        <f t="shared" si="11"/>
        <v>08-2025</v>
      </c>
      <c r="I84" s="17">
        <f t="shared" si="12"/>
        <v>1.8776736111103673</v>
      </c>
      <c r="J84" s="6">
        <f t="shared" si="13"/>
        <v>2</v>
      </c>
      <c r="K84" s="2" t="s">
        <v>13</v>
      </c>
      <c r="L84" s="2" t="s">
        <v>14</v>
      </c>
      <c r="M84" s="2" t="s">
        <v>193</v>
      </c>
      <c r="N84" s="2" t="s">
        <v>16</v>
      </c>
      <c r="O84" s="4">
        <f t="shared" si="14"/>
        <v>2</v>
      </c>
      <c r="P84" s="5" t="str">
        <f t="shared" si="15"/>
        <v>WITHIN SLA</v>
      </c>
      <c r="Q84" s="4" t="s">
        <v>359</v>
      </c>
    </row>
    <row r="85" spans="1:17" ht="30" x14ac:dyDescent="0.25">
      <c r="A85" s="2" t="s">
        <v>194</v>
      </c>
      <c r="B85" s="3">
        <v>45867.075831828704</v>
      </c>
      <c r="C85" s="3" t="str">
        <f t="shared" si="8"/>
        <v>29-07-2025 01:49:12</v>
      </c>
      <c r="D85" s="3">
        <v>45869.559900428241</v>
      </c>
      <c r="E85" s="3" t="str">
        <f t="shared" si="9"/>
        <v>31-07-2025 13:26:15</v>
      </c>
      <c r="F85" s="6" t="str">
        <f t="shared" si="10"/>
        <v>07-2025</v>
      </c>
      <c r="G85" s="6" t="s">
        <v>339</v>
      </c>
      <c r="H85" s="6" t="str">
        <f t="shared" si="11"/>
        <v>07-2025</v>
      </c>
      <c r="I85" s="17">
        <f t="shared" si="12"/>
        <v>2.484062499999709</v>
      </c>
      <c r="J85" s="6">
        <f t="shared" si="13"/>
        <v>2</v>
      </c>
      <c r="K85" s="2" t="s">
        <v>81</v>
      </c>
      <c r="L85" s="2" t="s">
        <v>25</v>
      </c>
      <c r="M85" s="2" t="s">
        <v>195</v>
      </c>
      <c r="N85" s="2" t="s">
        <v>29</v>
      </c>
      <c r="O85" s="4">
        <f t="shared" si="14"/>
        <v>4</v>
      </c>
      <c r="P85" s="5" t="str">
        <f t="shared" si="15"/>
        <v>WITHIN SLA</v>
      </c>
      <c r="Q85" s="4" t="s">
        <v>8</v>
      </c>
    </row>
    <row r="86" spans="1:17" ht="30" x14ac:dyDescent="0.25">
      <c r="A86" s="2" t="s">
        <v>196</v>
      </c>
      <c r="B86" s="3">
        <v>45844.422962789351</v>
      </c>
      <c r="C86" s="3" t="str">
        <f t="shared" si="8"/>
        <v>06-07-2025 10:09:04</v>
      </c>
      <c r="D86" s="3">
        <v>45849.014388842596</v>
      </c>
      <c r="E86" s="3" t="str">
        <f t="shared" si="9"/>
        <v>11-07-2025 00:20:43</v>
      </c>
      <c r="F86" s="6" t="str">
        <f t="shared" si="10"/>
        <v>07-2025</v>
      </c>
      <c r="G86" s="6" t="s">
        <v>340</v>
      </c>
      <c r="H86" s="6" t="str">
        <f t="shared" si="11"/>
        <v>07-2025</v>
      </c>
      <c r="I86" s="17">
        <f t="shared" si="12"/>
        <v>4.5914236111129867</v>
      </c>
      <c r="J86" s="6">
        <f t="shared" si="13"/>
        <v>5</v>
      </c>
      <c r="K86" s="2" t="s">
        <v>21</v>
      </c>
      <c r="L86" s="2" t="s">
        <v>55</v>
      </c>
      <c r="M86" s="2" t="s">
        <v>197</v>
      </c>
      <c r="N86" s="2" t="s">
        <v>29</v>
      </c>
      <c r="O86" s="4">
        <f t="shared" si="14"/>
        <v>4</v>
      </c>
      <c r="P86" s="5" t="str">
        <f t="shared" si="15"/>
        <v>BEYOND SLA</v>
      </c>
      <c r="Q86" s="4" t="s">
        <v>360</v>
      </c>
    </row>
    <row r="87" spans="1:17" ht="30" x14ac:dyDescent="0.25">
      <c r="A87" s="2" t="s">
        <v>198</v>
      </c>
      <c r="B87" s="3">
        <v>45868.183028981482</v>
      </c>
      <c r="C87" s="3" t="str">
        <f t="shared" si="8"/>
        <v>30-07-2025 04:23:34</v>
      </c>
      <c r="D87" s="3">
        <v>45868.547340937497</v>
      </c>
      <c r="E87" s="3" t="str">
        <f t="shared" si="9"/>
        <v>30-07-2025 13:08:10</v>
      </c>
      <c r="F87" s="6" t="str">
        <f t="shared" si="10"/>
        <v>07-2025</v>
      </c>
      <c r="G87" s="6" t="s">
        <v>337</v>
      </c>
      <c r="H87" s="6" t="str">
        <f t="shared" si="11"/>
        <v>07-2025</v>
      </c>
      <c r="I87" s="17">
        <f t="shared" si="12"/>
        <v>0.36430555555125466</v>
      </c>
      <c r="J87" s="6">
        <f t="shared" si="13"/>
        <v>0</v>
      </c>
      <c r="K87" s="2" t="s">
        <v>31</v>
      </c>
      <c r="L87" s="2" t="s">
        <v>32</v>
      </c>
      <c r="M87" s="2" t="s">
        <v>199</v>
      </c>
      <c r="N87" s="2" t="s">
        <v>11</v>
      </c>
      <c r="O87" s="4">
        <f t="shared" si="14"/>
        <v>1</v>
      </c>
      <c r="P87" s="5" t="str">
        <f t="shared" si="15"/>
        <v>WITHIN SLA</v>
      </c>
      <c r="Q87" s="4" t="s">
        <v>361</v>
      </c>
    </row>
    <row r="88" spans="1:17" ht="30" x14ac:dyDescent="0.25">
      <c r="A88" s="2" t="s">
        <v>200</v>
      </c>
      <c r="B88" s="3">
        <v>45892.221289976849</v>
      </c>
      <c r="C88" s="3" t="str">
        <f t="shared" si="8"/>
        <v>23-08-2025 05:18:39</v>
      </c>
      <c r="D88" s="3">
        <v>45893.692486550928</v>
      </c>
      <c r="E88" s="3" t="str">
        <f t="shared" si="9"/>
        <v>24-08-2025 16:37:11</v>
      </c>
      <c r="F88" s="6" t="str">
        <f t="shared" si="10"/>
        <v>08-2025</v>
      </c>
      <c r="G88" s="6" t="s">
        <v>338</v>
      </c>
      <c r="H88" s="6" t="str">
        <f t="shared" si="11"/>
        <v>08-2025</v>
      </c>
      <c r="I88" s="17">
        <f t="shared" si="12"/>
        <v>1.4712037037024857</v>
      </c>
      <c r="J88" s="6">
        <f t="shared" si="13"/>
        <v>1</v>
      </c>
      <c r="K88" s="2" t="s">
        <v>13</v>
      </c>
      <c r="L88" s="2" t="s">
        <v>42</v>
      </c>
      <c r="M88" s="2" t="s">
        <v>201</v>
      </c>
      <c r="N88" s="2" t="s">
        <v>16</v>
      </c>
      <c r="O88" s="4">
        <f t="shared" si="14"/>
        <v>2</v>
      </c>
      <c r="P88" s="5" t="str">
        <f t="shared" si="15"/>
        <v>WITHIN SLA</v>
      </c>
      <c r="Q88" s="4" t="s">
        <v>359</v>
      </c>
    </row>
    <row r="89" spans="1:17" ht="30" x14ac:dyDescent="0.25">
      <c r="A89" s="2" t="s">
        <v>202</v>
      </c>
      <c r="B89" s="3">
        <v>45848.132901874997</v>
      </c>
      <c r="C89" s="3" t="str">
        <f t="shared" si="8"/>
        <v>10-07-2025 03:11:23</v>
      </c>
      <c r="D89" s="3">
        <v>45848.966689872686</v>
      </c>
      <c r="E89" s="3" t="str">
        <f t="shared" si="9"/>
        <v>10-07-2025 23:12:02</v>
      </c>
      <c r="F89" s="6" t="str">
        <f t="shared" si="10"/>
        <v>07-2025</v>
      </c>
      <c r="G89" s="6" t="s">
        <v>336</v>
      </c>
      <c r="H89" s="6" t="str">
        <f t="shared" si="11"/>
        <v>07-2025</v>
      </c>
      <c r="I89" s="17">
        <f t="shared" si="12"/>
        <v>0.83378472222102573</v>
      </c>
      <c r="J89" s="6">
        <f t="shared" si="13"/>
        <v>0</v>
      </c>
      <c r="K89" s="2" t="s">
        <v>21</v>
      </c>
      <c r="L89" s="2" t="s">
        <v>18</v>
      </c>
      <c r="M89" s="2" t="s">
        <v>203</v>
      </c>
      <c r="N89" s="2" t="s">
        <v>16</v>
      </c>
      <c r="O89" s="4">
        <f t="shared" si="14"/>
        <v>2</v>
      </c>
      <c r="P89" s="5" t="str">
        <f t="shared" si="15"/>
        <v>WITHIN SLA</v>
      </c>
      <c r="Q89" s="4" t="s">
        <v>360</v>
      </c>
    </row>
    <row r="90" spans="1:17" ht="30" x14ac:dyDescent="0.25">
      <c r="A90" s="2" t="s">
        <v>204</v>
      </c>
      <c r="B90" s="3">
        <v>45912.790745324077</v>
      </c>
      <c r="C90" s="3" t="str">
        <f t="shared" si="8"/>
        <v>12-09-2025 18:58:40</v>
      </c>
      <c r="D90" s="3">
        <v>45914.105542256948</v>
      </c>
      <c r="E90" s="3" t="str">
        <f t="shared" si="9"/>
        <v>14-09-2025 02:31:59</v>
      </c>
      <c r="F90" s="6" t="str">
        <f t="shared" si="10"/>
        <v>09-2025</v>
      </c>
      <c r="G90" s="6" t="s">
        <v>334</v>
      </c>
      <c r="H90" s="6" t="str">
        <f t="shared" si="11"/>
        <v>09-2025</v>
      </c>
      <c r="I90" s="17">
        <f t="shared" si="12"/>
        <v>1.31480324074073</v>
      </c>
      <c r="J90" s="6">
        <f t="shared" si="13"/>
        <v>2</v>
      </c>
      <c r="K90" s="2" t="s">
        <v>13</v>
      </c>
      <c r="L90" s="2" t="s">
        <v>32</v>
      </c>
      <c r="M90" s="2" t="s">
        <v>205</v>
      </c>
      <c r="N90" s="2" t="s">
        <v>16</v>
      </c>
      <c r="O90" s="4">
        <f t="shared" si="14"/>
        <v>2</v>
      </c>
      <c r="P90" s="5" t="str">
        <f t="shared" si="15"/>
        <v>WITHIN SLA</v>
      </c>
      <c r="Q90" s="4" t="s">
        <v>359</v>
      </c>
    </row>
    <row r="91" spans="1:17" ht="30" x14ac:dyDescent="0.25">
      <c r="A91" s="2" t="s">
        <v>206</v>
      </c>
      <c r="B91" s="3">
        <v>45902.639425532405</v>
      </c>
      <c r="C91" s="3" t="str">
        <f t="shared" si="8"/>
        <v>02-09-2025 15:20:46</v>
      </c>
      <c r="D91" s="3">
        <v>45908.681624143515</v>
      </c>
      <c r="E91" s="3" t="str">
        <f t="shared" si="9"/>
        <v>08-09-2025 16:21:32</v>
      </c>
      <c r="F91" s="6" t="str">
        <f t="shared" si="10"/>
        <v>09-2025</v>
      </c>
      <c r="G91" s="6" t="s">
        <v>339</v>
      </c>
      <c r="H91" s="6" t="str">
        <f t="shared" si="11"/>
        <v>09-2025</v>
      </c>
      <c r="I91" s="17">
        <f t="shared" si="12"/>
        <v>6.0421990740724141</v>
      </c>
      <c r="J91" s="6">
        <f t="shared" si="13"/>
        <v>6</v>
      </c>
      <c r="K91" s="2" t="s">
        <v>13</v>
      </c>
      <c r="L91" s="2" t="s">
        <v>32</v>
      </c>
      <c r="M91" s="2" t="s">
        <v>207</v>
      </c>
      <c r="N91" s="2" t="s">
        <v>29</v>
      </c>
      <c r="O91" s="4">
        <f t="shared" si="14"/>
        <v>4</v>
      </c>
      <c r="P91" s="5" t="str">
        <f t="shared" si="15"/>
        <v>BEYOND SLA</v>
      </c>
      <c r="Q91" s="4" t="s">
        <v>359</v>
      </c>
    </row>
    <row r="92" spans="1:17" ht="30" x14ac:dyDescent="0.25">
      <c r="A92" s="2" t="s">
        <v>208</v>
      </c>
      <c r="B92" s="3">
        <v>45850.503205740744</v>
      </c>
      <c r="C92" s="3" t="str">
        <f t="shared" si="8"/>
        <v>12-07-2025 12:04:37</v>
      </c>
      <c r="D92" s="3">
        <v>45851.26551005787</v>
      </c>
      <c r="E92" s="3" t="str">
        <f t="shared" si="9"/>
        <v>13-07-2025 06:22:20</v>
      </c>
      <c r="F92" s="6" t="str">
        <f t="shared" si="10"/>
        <v>07-2025</v>
      </c>
      <c r="G92" s="6" t="s">
        <v>338</v>
      </c>
      <c r="H92" s="6" t="str">
        <f t="shared" si="11"/>
        <v>07-2025</v>
      </c>
      <c r="I92" s="17">
        <f t="shared" si="12"/>
        <v>0.76230324074276723</v>
      </c>
      <c r="J92" s="6">
        <f t="shared" si="13"/>
        <v>1</v>
      </c>
      <c r="K92" s="2" t="s">
        <v>13</v>
      </c>
      <c r="L92" s="2" t="s">
        <v>9</v>
      </c>
      <c r="M92" s="2" t="s">
        <v>209</v>
      </c>
      <c r="N92" s="2" t="s">
        <v>16</v>
      </c>
      <c r="O92" s="4">
        <f t="shared" si="14"/>
        <v>2</v>
      </c>
      <c r="P92" s="5" t="str">
        <f t="shared" si="15"/>
        <v>WITHIN SLA</v>
      </c>
      <c r="Q92" s="4" t="s">
        <v>359</v>
      </c>
    </row>
    <row r="93" spans="1:17" ht="30" x14ac:dyDescent="0.25">
      <c r="A93" s="2" t="s">
        <v>210</v>
      </c>
      <c r="B93" s="3">
        <v>45875.192167974536</v>
      </c>
      <c r="C93" s="3" t="str">
        <f t="shared" si="8"/>
        <v>06-08-2025 04:36:43</v>
      </c>
      <c r="D93" s="3">
        <v>45881.464590856478</v>
      </c>
      <c r="E93" s="3" t="str">
        <f t="shared" si="9"/>
        <v>12-08-2025 11:09:01</v>
      </c>
      <c r="F93" s="6" t="str">
        <f t="shared" si="10"/>
        <v>08-2025</v>
      </c>
      <c r="G93" s="6" t="s">
        <v>337</v>
      </c>
      <c r="H93" s="6" t="str">
        <f t="shared" si="11"/>
        <v>08-2025</v>
      </c>
      <c r="I93" s="17">
        <f t="shared" si="12"/>
        <v>6.2724305555530009</v>
      </c>
      <c r="J93" s="6">
        <f t="shared" si="13"/>
        <v>6</v>
      </c>
      <c r="K93" s="2" t="s">
        <v>13</v>
      </c>
      <c r="L93" s="2" t="s">
        <v>32</v>
      </c>
      <c r="M93" s="2" t="s">
        <v>211</v>
      </c>
      <c r="N93" s="2" t="s">
        <v>29</v>
      </c>
      <c r="O93" s="4">
        <f t="shared" si="14"/>
        <v>4</v>
      </c>
      <c r="P93" s="5" t="str">
        <f t="shared" si="15"/>
        <v>BEYOND SLA</v>
      </c>
      <c r="Q93" s="4" t="s">
        <v>359</v>
      </c>
    </row>
    <row r="94" spans="1:17" ht="30" x14ac:dyDescent="0.25">
      <c r="A94" s="2" t="s">
        <v>212</v>
      </c>
      <c r="B94" s="3">
        <v>45832.518167638889</v>
      </c>
      <c r="C94" s="3" t="str">
        <f t="shared" si="8"/>
        <v>24-06-2025 12:26:10</v>
      </c>
      <c r="D94" s="3">
        <v>45834.451125613428</v>
      </c>
      <c r="E94" s="3" t="str">
        <f t="shared" si="9"/>
        <v>26-06-2025 10:49:37</v>
      </c>
      <c r="F94" s="6" t="str">
        <f t="shared" si="10"/>
        <v>06-2025</v>
      </c>
      <c r="G94" s="6" t="s">
        <v>339</v>
      </c>
      <c r="H94" s="6" t="str">
        <f t="shared" si="11"/>
        <v>06-2025</v>
      </c>
      <c r="I94" s="17">
        <f t="shared" si="12"/>
        <v>1.9329513888878864</v>
      </c>
      <c r="J94" s="6">
        <f t="shared" si="13"/>
        <v>2</v>
      </c>
      <c r="K94" s="2" t="s">
        <v>45</v>
      </c>
      <c r="L94" s="2" t="s">
        <v>22</v>
      </c>
      <c r="M94" s="2" t="s">
        <v>213</v>
      </c>
      <c r="N94" s="2" t="s">
        <v>16</v>
      </c>
      <c r="O94" s="4">
        <f t="shared" si="14"/>
        <v>2</v>
      </c>
      <c r="P94" s="5" t="str">
        <f t="shared" si="15"/>
        <v>WITHIN SLA</v>
      </c>
      <c r="Q94" s="4" t="s">
        <v>362</v>
      </c>
    </row>
    <row r="95" spans="1:17" ht="30" x14ac:dyDescent="0.25">
      <c r="A95" s="2" t="s">
        <v>214</v>
      </c>
      <c r="B95" s="3">
        <v>45833.894249444442</v>
      </c>
      <c r="C95" s="3" t="str">
        <f t="shared" si="8"/>
        <v>25-06-2025 21:27:43</v>
      </c>
      <c r="D95" s="3">
        <v>45837.297820671294</v>
      </c>
      <c r="E95" s="3" t="str">
        <f t="shared" si="9"/>
        <v>29-06-2025 07:08:52</v>
      </c>
      <c r="F95" s="6" t="str">
        <f t="shared" si="10"/>
        <v>06-2025</v>
      </c>
      <c r="G95" s="6" t="s">
        <v>337</v>
      </c>
      <c r="H95" s="6" t="str">
        <f t="shared" si="11"/>
        <v>06-2025</v>
      </c>
      <c r="I95" s="17">
        <f t="shared" si="12"/>
        <v>3.4035763888896327</v>
      </c>
      <c r="J95" s="6">
        <f t="shared" si="13"/>
        <v>4</v>
      </c>
      <c r="K95" s="2" t="s">
        <v>8</v>
      </c>
      <c r="L95" s="2" t="s">
        <v>22</v>
      </c>
      <c r="M95" s="2" t="s">
        <v>215</v>
      </c>
      <c r="N95" s="2" t="s">
        <v>29</v>
      </c>
      <c r="O95" s="4">
        <f t="shared" si="14"/>
        <v>4</v>
      </c>
      <c r="P95" s="5" t="str">
        <f t="shared" si="15"/>
        <v>WITHIN SLA</v>
      </c>
      <c r="Q95" s="4" t="s">
        <v>8</v>
      </c>
    </row>
    <row r="96" spans="1:17" ht="30" x14ac:dyDescent="0.25">
      <c r="A96" s="2" t="s">
        <v>216</v>
      </c>
      <c r="B96" s="3">
        <v>45863.629643032407</v>
      </c>
      <c r="C96" s="3" t="str">
        <f t="shared" si="8"/>
        <v>25-07-2025 15:06:41</v>
      </c>
      <c r="D96" s="3">
        <v>45868.030028715279</v>
      </c>
      <c r="E96" s="3" t="str">
        <f t="shared" si="9"/>
        <v>30-07-2025 00:43:14</v>
      </c>
      <c r="F96" s="6" t="str">
        <f t="shared" si="10"/>
        <v>07-2025</v>
      </c>
      <c r="G96" s="6" t="s">
        <v>334</v>
      </c>
      <c r="H96" s="6" t="str">
        <f t="shared" si="11"/>
        <v>07-2025</v>
      </c>
      <c r="I96" s="17">
        <f t="shared" si="12"/>
        <v>4.4003819444405963</v>
      </c>
      <c r="J96" s="6">
        <f t="shared" si="13"/>
        <v>5</v>
      </c>
      <c r="K96" s="2" t="s">
        <v>31</v>
      </c>
      <c r="L96" s="2" t="s">
        <v>42</v>
      </c>
      <c r="M96" s="2" t="s">
        <v>217</v>
      </c>
      <c r="N96" s="2" t="s">
        <v>29</v>
      </c>
      <c r="O96" s="4">
        <f t="shared" si="14"/>
        <v>4</v>
      </c>
      <c r="P96" s="5" t="str">
        <f t="shared" si="15"/>
        <v>BEYOND SLA</v>
      </c>
      <c r="Q96" s="4" t="s">
        <v>361</v>
      </c>
    </row>
    <row r="97" spans="1:17" ht="30" x14ac:dyDescent="0.25">
      <c r="A97" s="2" t="s">
        <v>218</v>
      </c>
      <c r="B97" s="3">
        <v>45863.74130209491</v>
      </c>
      <c r="C97" s="3" t="str">
        <f t="shared" si="8"/>
        <v>25-07-2025 17:47:29</v>
      </c>
      <c r="D97" s="3">
        <v>45864.909261319444</v>
      </c>
      <c r="E97" s="3" t="str">
        <f t="shared" si="9"/>
        <v>26-07-2025 21:49:20</v>
      </c>
      <c r="F97" s="6" t="str">
        <f t="shared" si="10"/>
        <v>07-2025</v>
      </c>
      <c r="G97" s="6" t="s">
        <v>334</v>
      </c>
      <c r="H97" s="6" t="str">
        <f t="shared" si="11"/>
        <v>07-2025</v>
      </c>
      <c r="I97" s="17">
        <f t="shared" si="12"/>
        <v>1.1679513888884685</v>
      </c>
      <c r="J97" s="6">
        <f t="shared" si="13"/>
        <v>1</v>
      </c>
      <c r="K97" s="2" t="s">
        <v>8</v>
      </c>
      <c r="L97" s="2" t="s">
        <v>9</v>
      </c>
      <c r="M97" s="2" t="s">
        <v>219</v>
      </c>
      <c r="N97" s="2" t="s">
        <v>16</v>
      </c>
      <c r="O97" s="4">
        <f t="shared" si="14"/>
        <v>2</v>
      </c>
      <c r="P97" s="5" t="str">
        <f t="shared" si="15"/>
        <v>WITHIN SLA</v>
      </c>
      <c r="Q97" s="4" t="s">
        <v>8</v>
      </c>
    </row>
    <row r="98" spans="1:17" ht="30" x14ac:dyDescent="0.25">
      <c r="A98" s="2" t="s">
        <v>220</v>
      </c>
      <c r="B98" s="3">
        <v>45881.742879791665</v>
      </c>
      <c r="C98" s="3" t="str">
        <f t="shared" si="8"/>
        <v>12-08-2025 17:49:45</v>
      </c>
      <c r="D98" s="3">
        <v>45883.565504467595</v>
      </c>
      <c r="E98" s="3" t="str">
        <f t="shared" si="9"/>
        <v>14-08-2025 13:34:20</v>
      </c>
      <c r="F98" s="6" t="str">
        <f t="shared" si="10"/>
        <v>08-2025</v>
      </c>
      <c r="G98" s="6" t="s">
        <v>339</v>
      </c>
      <c r="H98" s="6" t="str">
        <f t="shared" si="11"/>
        <v>08-2025</v>
      </c>
      <c r="I98" s="17">
        <f t="shared" si="12"/>
        <v>1.8226273148102337</v>
      </c>
      <c r="J98" s="6">
        <f t="shared" si="13"/>
        <v>2</v>
      </c>
      <c r="K98" s="2" t="s">
        <v>31</v>
      </c>
      <c r="L98" s="2" t="s">
        <v>25</v>
      </c>
      <c r="M98" s="2" t="s">
        <v>221</v>
      </c>
      <c r="N98" s="2" t="s">
        <v>29</v>
      </c>
      <c r="O98" s="4">
        <f t="shared" si="14"/>
        <v>4</v>
      </c>
      <c r="P98" s="5" t="str">
        <f t="shared" si="15"/>
        <v>WITHIN SLA</v>
      </c>
      <c r="Q98" s="4" t="s">
        <v>361</v>
      </c>
    </row>
    <row r="99" spans="1:17" ht="30" x14ac:dyDescent="0.25">
      <c r="A99" s="2" t="s">
        <v>222</v>
      </c>
      <c r="B99" s="3">
        <v>45863.88633465278</v>
      </c>
      <c r="C99" s="3" t="str">
        <f t="shared" si="8"/>
        <v>25-07-2025 21:16:19</v>
      </c>
      <c r="D99" s="3">
        <v>45870.561789224535</v>
      </c>
      <c r="E99" s="3" t="str">
        <f t="shared" si="9"/>
        <v>01-08-2025 13:28:59</v>
      </c>
      <c r="F99" s="6" t="str">
        <f t="shared" si="10"/>
        <v>07-2025</v>
      </c>
      <c r="G99" s="6" t="s">
        <v>334</v>
      </c>
      <c r="H99" s="6" t="str">
        <f t="shared" si="11"/>
        <v>08-2025</v>
      </c>
      <c r="I99" s="17">
        <f t="shared" si="12"/>
        <v>6.6754629629649571</v>
      </c>
      <c r="J99" s="6">
        <f t="shared" si="13"/>
        <v>7</v>
      </c>
      <c r="K99" s="2" t="s">
        <v>21</v>
      </c>
      <c r="L99" s="2" t="s">
        <v>32</v>
      </c>
      <c r="M99" s="2" t="s">
        <v>223</v>
      </c>
      <c r="N99" s="2" t="s">
        <v>29</v>
      </c>
      <c r="O99" s="4">
        <f t="shared" si="14"/>
        <v>4</v>
      </c>
      <c r="P99" s="5" t="str">
        <f t="shared" si="15"/>
        <v>BEYOND SLA</v>
      </c>
      <c r="Q99" s="4" t="s">
        <v>360</v>
      </c>
    </row>
    <row r="100" spans="1:17" ht="30" x14ac:dyDescent="0.25">
      <c r="A100" s="2" t="s">
        <v>224</v>
      </c>
      <c r="B100" s="3">
        <v>45914.807502268515</v>
      </c>
      <c r="C100" s="3" t="str">
        <f t="shared" si="8"/>
        <v>14-09-2025 19:22:48</v>
      </c>
      <c r="D100" s="3">
        <v>45914.935071701388</v>
      </c>
      <c r="E100" s="3" t="str">
        <f t="shared" si="9"/>
        <v>14-09-2025 22:26:30</v>
      </c>
      <c r="F100" s="6" t="str">
        <f t="shared" si="10"/>
        <v>09-2025</v>
      </c>
      <c r="G100" s="6" t="s">
        <v>340</v>
      </c>
      <c r="H100" s="6" t="str">
        <f t="shared" si="11"/>
        <v>09-2025</v>
      </c>
      <c r="I100" s="17">
        <f t="shared" si="12"/>
        <v>0.12756944444117835</v>
      </c>
      <c r="J100" s="6">
        <f t="shared" si="13"/>
        <v>0</v>
      </c>
      <c r="K100" s="2" t="s">
        <v>13</v>
      </c>
      <c r="L100" s="2" t="s">
        <v>14</v>
      </c>
      <c r="M100" s="2" t="s">
        <v>225</v>
      </c>
      <c r="N100" s="2" t="s">
        <v>11</v>
      </c>
      <c r="O100" s="4">
        <f t="shared" si="14"/>
        <v>1</v>
      </c>
      <c r="P100" s="5" t="str">
        <f t="shared" si="15"/>
        <v>WITHIN SLA</v>
      </c>
      <c r="Q100" s="4" t="s">
        <v>359</v>
      </c>
    </row>
    <row r="101" spans="1:17" ht="30" x14ac:dyDescent="0.25">
      <c r="A101" s="2" t="s">
        <v>226</v>
      </c>
      <c r="B101" s="3">
        <v>45869.010687291666</v>
      </c>
      <c r="C101" s="3" t="str">
        <f t="shared" si="8"/>
        <v>31-07-2025 00:15:23</v>
      </c>
      <c r="D101" s="3">
        <v>45869.377826099539</v>
      </c>
      <c r="E101" s="3" t="str">
        <f t="shared" si="9"/>
        <v>31-07-2025 09:04:04</v>
      </c>
      <c r="F101" s="6" t="str">
        <f t="shared" si="10"/>
        <v>07-2025</v>
      </c>
      <c r="G101" s="6" t="s">
        <v>336</v>
      </c>
      <c r="H101" s="6" t="str">
        <f t="shared" si="11"/>
        <v>07-2025</v>
      </c>
      <c r="I101" s="17">
        <f t="shared" si="12"/>
        <v>0.36714120370015735</v>
      </c>
      <c r="J101" s="6">
        <f t="shared" si="13"/>
        <v>0</v>
      </c>
      <c r="K101" s="2" t="s">
        <v>21</v>
      </c>
      <c r="L101" s="2" t="s">
        <v>25</v>
      </c>
      <c r="M101" s="2" t="s">
        <v>227</v>
      </c>
      <c r="N101" s="2" t="s">
        <v>16</v>
      </c>
      <c r="O101" s="4">
        <f t="shared" si="14"/>
        <v>2</v>
      </c>
      <c r="P101" s="5" t="str">
        <f t="shared" si="15"/>
        <v>WITHIN SLA</v>
      </c>
      <c r="Q101" s="4" t="s">
        <v>360</v>
      </c>
    </row>
    <row r="102" spans="1:17" ht="30" x14ac:dyDescent="0.25">
      <c r="A102" s="2" t="s">
        <v>228</v>
      </c>
      <c r="B102" s="3">
        <v>45886.551199293979</v>
      </c>
      <c r="C102" s="3" t="str">
        <f t="shared" si="8"/>
        <v>17-08-2025 13:13:44</v>
      </c>
      <c r="D102" s="3">
        <v>45886.637387997682</v>
      </c>
      <c r="E102" s="3" t="str">
        <f t="shared" si="9"/>
        <v>17-08-2025 15:17:50</v>
      </c>
      <c r="F102" s="6" t="str">
        <f t="shared" si="10"/>
        <v>08-2025</v>
      </c>
      <c r="G102" s="6" t="s">
        <v>340</v>
      </c>
      <c r="H102" s="6" t="str">
        <f t="shared" si="11"/>
        <v>08-2025</v>
      </c>
      <c r="I102" s="17">
        <f t="shared" si="12"/>
        <v>8.6180555554165039E-2</v>
      </c>
      <c r="J102" s="6">
        <f t="shared" si="13"/>
        <v>0</v>
      </c>
      <c r="K102" s="2" t="s">
        <v>13</v>
      </c>
      <c r="L102" s="2" t="s">
        <v>32</v>
      </c>
      <c r="M102" s="2" t="s">
        <v>229</v>
      </c>
      <c r="N102" s="2" t="s">
        <v>115</v>
      </c>
      <c r="O102" s="4">
        <f t="shared" si="14"/>
        <v>1</v>
      </c>
      <c r="P102" s="5" t="str">
        <f t="shared" si="15"/>
        <v>WITHIN SLA</v>
      </c>
      <c r="Q102" s="4" t="s">
        <v>359</v>
      </c>
    </row>
    <row r="103" spans="1:17" ht="30" x14ac:dyDescent="0.25">
      <c r="A103" s="2" t="s">
        <v>230</v>
      </c>
      <c r="B103" s="3">
        <v>45911.538317349536</v>
      </c>
      <c r="C103" s="3" t="str">
        <f t="shared" si="8"/>
        <v>11-09-2025 12:55:11</v>
      </c>
      <c r="D103" s="3">
        <v>45913.271872893522</v>
      </c>
      <c r="E103" s="3" t="str">
        <f t="shared" si="9"/>
        <v>13-09-2025 06:31:30</v>
      </c>
      <c r="F103" s="6" t="str">
        <f t="shared" si="10"/>
        <v>09-2025</v>
      </c>
      <c r="G103" s="6" t="s">
        <v>336</v>
      </c>
      <c r="H103" s="6" t="str">
        <f t="shared" si="11"/>
        <v>09-2025</v>
      </c>
      <c r="I103" s="17">
        <f t="shared" si="12"/>
        <v>1.7335532407378196</v>
      </c>
      <c r="J103" s="6">
        <f t="shared" si="13"/>
        <v>2</v>
      </c>
      <c r="K103" s="2" t="s">
        <v>13</v>
      </c>
      <c r="L103" s="2" t="s">
        <v>42</v>
      </c>
      <c r="M103" s="2" t="s">
        <v>231</v>
      </c>
      <c r="N103" s="2" t="s">
        <v>16</v>
      </c>
      <c r="O103" s="4">
        <f t="shared" si="14"/>
        <v>2</v>
      </c>
      <c r="P103" s="5" t="str">
        <f t="shared" si="15"/>
        <v>WITHIN SLA</v>
      </c>
      <c r="Q103" s="4" t="s">
        <v>359</v>
      </c>
    </row>
    <row r="104" spans="1:17" ht="30" x14ac:dyDescent="0.25">
      <c r="A104" s="2" t="s">
        <v>232</v>
      </c>
      <c r="B104" s="3">
        <v>45839.36759386574</v>
      </c>
      <c r="C104" s="3" t="str">
        <f t="shared" si="8"/>
        <v>01-07-2025 08:49:20</v>
      </c>
      <c r="D104" s="3">
        <v>45840.472722094906</v>
      </c>
      <c r="E104" s="3" t="str">
        <f t="shared" si="9"/>
        <v>02-07-2025 11:20:43</v>
      </c>
      <c r="F104" s="6" t="str">
        <f t="shared" si="10"/>
        <v>07-2025</v>
      </c>
      <c r="G104" s="6" t="s">
        <v>339</v>
      </c>
      <c r="H104" s="6" t="str">
        <f t="shared" si="11"/>
        <v>07-2025</v>
      </c>
      <c r="I104" s="17">
        <f t="shared" si="12"/>
        <v>1.1051273148113978</v>
      </c>
      <c r="J104" s="6">
        <f t="shared" si="13"/>
        <v>1</v>
      </c>
      <c r="K104" s="2" t="s">
        <v>8</v>
      </c>
      <c r="L104" s="2" t="s">
        <v>32</v>
      </c>
      <c r="M104" s="2" t="s">
        <v>233</v>
      </c>
      <c r="N104" s="2" t="s">
        <v>29</v>
      </c>
      <c r="O104" s="4">
        <f t="shared" si="14"/>
        <v>4</v>
      </c>
      <c r="P104" s="5" t="str">
        <f t="shared" si="15"/>
        <v>WITHIN SLA</v>
      </c>
      <c r="Q104" s="4" t="s">
        <v>8</v>
      </c>
    </row>
    <row r="105" spans="1:17" ht="30" x14ac:dyDescent="0.25">
      <c r="A105" s="2" t="s">
        <v>234</v>
      </c>
      <c r="B105" s="3">
        <v>45833.941698634262</v>
      </c>
      <c r="C105" s="3" t="str">
        <f t="shared" si="8"/>
        <v>25-06-2025 22:36:03</v>
      </c>
      <c r="D105" s="3">
        <v>45834.416492488424</v>
      </c>
      <c r="E105" s="3" t="str">
        <f t="shared" si="9"/>
        <v>26-06-2025 09:59:45</v>
      </c>
      <c r="F105" s="6" t="str">
        <f t="shared" si="10"/>
        <v>06-2025</v>
      </c>
      <c r="G105" s="6" t="s">
        <v>337</v>
      </c>
      <c r="H105" s="6" t="str">
        <f t="shared" si="11"/>
        <v>06-2025</v>
      </c>
      <c r="I105" s="17">
        <f t="shared" si="12"/>
        <v>0.47479166666744277</v>
      </c>
      <c r="J105" s="6">
        <f t="shared" si="13"/>
        <v>1</v>
      </c>
      <c r="K105" s="2" t="s">
        <v>13</v>
      </c>
      <c r="L105" s="2" t="s">
        <v>55</v>
      </c>
      <c r="M105" s="2" t="s">
        <v>235</v>
      </c>
      <c r="N105" s="2" t="s">
        <v>16</v>
      </c>
      <c r="O105" s="4">
        <f t="shared" si="14"/>
        <v>2</v>
      </c>
      <c r="P105" s="5" t="str">
        <f t="shared" si="15"/>
        <v>WITHIN SLA</v>
      </c>
      <c r="Q105" s="4" t="s">
        <v>359</v>
      </c>
    </row>
    <row r="106" spans="1:17" ht="30" x14ac:dyDescent="0.25">
      <c r="A106" s="2" t="s">
        <v>236</v>
      </c>
      <c r="B106" s="3">
        <v>45906.263209618053</v>
      </c>
      <c r="C106" s="3" t="str">
        <f t="shared" si="8"/>
        <v>06-09-2025 06:19:01</v>
      </c>
      <c r="D106" s="3">
        <v>45906.441982453704</v>
      </c>
      <c r="E106" s="3" t="str">
        <f t="shared" si="9"/>
        <v>06-09-2025 10:36:27</v>
      </c>
      <c r="F106" s="6" t="str">
        <f t="shared" si="10"/>
        <v>09-2025</v>
      </c>
      <c r="G106" s="6" t="s">
        <v>338</v>
      </c>
      <c r="H106" s="6" t="str">
        <f t="shared" si="11"/>
        <v>09-2025</v>
      </c>
      <c r="I106" s="17">
        <f t="shared" si="12"/>
        <v>0.17877314814541023</v>
      </c>
      <c r="J106" s="6">
        <f t="shared" si="13"/>
        <v>0</v>
      </c>
      <c r="K106" s="2" t="s">
        <v>81</v>
      </c>
      <c r="L106" s="2" t="s">
        <v>55</v>
      </c>
      <c r="M106" s="2" t="s">
        <v>237</v>
      </c>
      <c r="N106" s="2" t="s">
        <v>11</v>
      </c>
      <c r="O106" s="4">
        <f t="shared" si="14"/>
        <v>1</v>
      </c>
      <c r="P106" s="5" t="str">
        <f t="shared" si="15"/>
        <v>WITHIN SLA</v>
      </c>
      <c r="Q106" s="4" t="s">
        <v>8</v>
      </c>
    </row>
    <row r="107" spans="1:17" ht="30" x14ac:dyDescent="0.25">
      <c r="A107" s="2" t="s">
        <v>238</v>
      </c>
      <c r="B107" s="3">
        <v>45872.281321724535</v>
      </c>
      <c r="C107" s="3" t="str">
        <f t="shared" si="8"/>
        <v>03-08-2025 06:45:06</v>
      </c>
      <c r="D107" s="3">
        <v>45874.695412037036</v>
      </c>
      <c r="E107" s="3" t="str">
        <f t="shared" si="9"/>
        <v>05-08-2025 16:41:24</v>
      </c>
      <c r="F107" s="6" t="str">
        <f t="shared" si="10"/>
        <v>08-2025</v>
      </c>
      <c r="G107" s="6" t="s">
        <v>340</v>
      </c>
      <c r="H107" s="6" t="str">
        <f t="shared" si="11"/>
        <v>08-2025</v>
      </c>
      <c r="I107" s="17">
        <f t="shared" si="12"/>
        <v>2.414097222223063</v>
      </c>
      <c r="J107" s="6">
        <f t="shared" si="13"/>
        <v>2</v>
      </c>
      <c r="K107" s="2" t="s">
        <v>45</v>
      </c>
      <c r="L107" s="2" t="s">
        <v>46</v>
      </c>
      <c r="M107" s="2" t="s">
        <v>239</v>
      </c>
      <c r="N107" s="2" t="s">
        <v>29</v>
      </c>
      <c r="O107" s="4">
        <f t="shared" si="14"/>
        <v>4</v>
      </c>
      <c r="P107" s="5" t="str">
        <f t="shared" si="15"/>
        <v>WITHIN SLA</v>
      </c>
      <c r="Q107" s="4" t="s">
        <v>362</v>
      </c>
    </row>
    <row r="108" spans="1:17" ht="30" x14ac:dyDescent="0.25">
      <c r="A108" s="2" t="s">
        <v>240</v>
      </c>
      <c r="B108" s="3">
        <v>45886.512519641205</v>
      </c>
      <c r="C108" s="3" t="str">
        <f t="shared" si="8"/>
        <v>17-08-2025 12:18:02</v>
      </c>
      <c r="D108" s="3">
        <v>45887.770572569447</v>
      </c>
      <c r="E108" s="3" t="str">
        <f t="shared" si="9"/>
        <v>18-08-2025 18:29:37</v>
      </c>
      <c r="F108" s="6" t="str">
        <f t="shared" si="10"/>
        <v>08-2025</v>
      </c>
      <c r="G108" s="6" t="s">
        <v>340</v>
      </c>
      <c r="H108" s="6" t="str">
        <f t="shared" si="11"/>
        <v>08-2025</v>
      </c>
      <c r="I108" s="17">
        <f t="shared" si="12"/>
        <v>1.2580439814773854</v>
      </c>
      <c r="J108" s="6">
        <f t="shared" si="13"/>
        <v>1</v>
      </c>
      <c r="K108" s="2" t="s">
        <v>81</v>
      </c>
      <c r="L108" s="2" t="s">
        <v>18</v>
      </c>
      <c r="M108" s="2" t="s">
        <v>241</v>
      </c>
      <c r="N108" s="2" t="s">
        <v>16</v>
      </c>
      <c r="O108" s="4">
        <f t="shared" si="14"/>
        <v>2</v>
      </c>
      <c r="P108" s="5" t="str">
        <f t="shared" si="15"/>
        <v>WITHIN SLA</v>
      </c>
      <c r="Q108" s="4" t="s">
        <v>8</v>
      </c>
    </row>
    <row r="109" spans="1:17" ht="30" x14ac:dyDescent="0.25">
      <c r="A109" s="2" t="s">
        <v>242</v>
      </c>
      <c r="B109" s="3">
        <v>45866.620971516204</v>
      </c>
      <c r="C109" s="3" t="str">
        <f t="shared" si="8"/>
        <v>28-07-2025 14:54:12</v>
      </c>
      <c r="D109" s="3">
        <v>45869.341103599538</v>
      </c>
      <c r="E109" s="3" t="str">
        <f t="shared" si="9"/>
        <v>31-07-2025 08:11:11</v>
      </c>
      <c r="F109" s="6" t="str">
        <f t="shared" si="10"/>
        <v>07-2025</v>
      </c>
      <c r="G109" s="6" t="s">
        <v>335</v>
      </c>
      <c r="H109" s="6" t="str">
        <f t="shared" si="11"/>
        <v>07-2025</v>
      </c>
      <c r="I109" s="17">
        <f t="shared" si="12"/>
        <v>2.7201273148166365</v>
      </c>
      <c r="J109" s="6">
        <f t="shared" si="13"/>
        <v>3</v>
      </c>
      <c r="K109" s="2" t="s">
        <v>21</v>
      </c>
      <c r="L109" s="2" t="s">
        <v>14</v>
      </c>
      <c r="M109" s="2" t="s">
        <v>243</v>
      </c>
      <c r="N109" s="2" t="s">
        <v>29</v>
      </c>
      <c r="O109" s="4">
        <f t="shared" si="14"/>
        <v>4</v>
      </c>
      <c r="P109" s="5" t="str">
        <f t="shared" si="15"/>
        <v>WITHIN SLA</v>
      </c>
      <c r="Q109" s="4" t="s">
        <v>360</v>
      </c>
    </row>
    <row r="110" spans="1:17" ht="30" x14ac:dyDescent="0.25">
      <c r="A110" s="2" t="s">
        <v>244</v>
      </c>
      <c r="B110" s="3">
        <v>45850.289993865743</v>
      </c>
      <c r="C110" s="3" t="str">
        <f t="shared" si="8"/>
        <v>12-07-2025 06:57:35</v>
      </c>
      <c r="D110" s="3">
        <v>45850.497444108798</v>
      </c>
      <c r="E110" s="3" t="str">
        <f t="shared" si="9"/>
        <v>12-07-2025 11:56:19</v>
      </c>
      <c r="F110" s="6" t="str">
        <f t="shared" si="10"/>
        <v>07-2025</v>
      </c>
      <c r="G110" s="6" t="s">
        <v>338</v>
      </c>
      <c r="H110" s="6" t="str">
        <f t="shared" si="11"/>
        <v>07-2025</v>
      </c>
      <c r="I110" s="17">
        <f t="shared" si="12"/>
        <v>0.20745370370423188</v>
      </c>
      <c r="J110" s="6">
        <f t="shared" si="13"/>
        <v>0</v>
      </c>
      <c r="K110" s="2" t="s">
        <v>21</v>
      </c>
      <c r="L110" s="2" t="s">
        <v>18</v>
      </c>
      <c r="M110" s="2" t="s">
        <v>245</v>
      </c>
      <c r="N110" s="2" t="s">
        <v>11</v>
      </c>
      <c r="O110" s="4">
        <f t="shared" si="14"/>
        <v>1</v>
      </c>
      <c r="P110" s="5" t="str">
        <f t="shared" si="15"/>
        <v>WITHIN SLA</v>
      </c>
      <c r="Q110" s="4" t="s">
        <v>360</v>
      </c>
    </row>
    <row r="111" spans="1:17" ht="30" x14ac:dyDescent="0.25">
      <c r="A111" s="2" t="s">
        <v>246</v>
      </c>
      <c r="B111" s="3">
        <v>45851.016814189818</v>
      </c>
      <c r="C111" s="3" t="str">
        <f t="shared" si="8"/>
        <v>13-07-2025 00:24:13</v>
      </c>
      <c r="D111" s="3">
        <v>45857.933740289351</v>
      </c>
      <c r="E111" s="3" t="str">
        <f t="shared" si="9"/>
        <v>19-07-2025 22:24:35</v>
      </c>
      <c r="F111" s="6" t="str">
        <f t="shared" si="10"/>
        <v>07-2025</v>
      </c>
      <c r="G111" s="6" t="s">
        <v>340</v>
      </c>
      <c r="H111" s="6" t="str">
        <f t="shared" si="11"/>
        <v>07-2025</v>
      </c>
      <c r="I111" s="17">
        <f t="shared" si="12"/>
        <v>6.916921296295186</v>
      </c>
      <c r="J111" s="6">
        <f t="shared" si="13"/>
        <v>6</v>
      </c>
      <c r="K111" s="2" t="s">
        <v>13</v>
      </c>
      <c r="L111" s="2" t="s">
        <v>18</v>
      </c>
      <c r="M111" s="2" t="s">
        <v>247</v>
      </c>
      <c r="N111" s="2" t="s">
        <v>29</v>
      </c>
      <c r="O111" s="4">
        <f t="shared" si="14"/>
        <v>4</v>
      </c>
      <c r="P111" s="5" t="str">
        <f t="shared" si="15"/>
        <v>BEYOND SLA</v>
      </c>
      <c r="Q111" s="4" t="s">
        <v>359</v>
      </c>
    </row>
    <row r="112" spans="1:17" ht="30" x14ac:dyDescent="0.25">
      <c r="A112" s="2" t="s">
        <v>248</v>
      </c>
      <c r="B112" s="3">
        <v>45852.247494618059</v>
      </c>
      <c r="C112" s="3" t="str">
        <f t="shared" si="8"/>
        <v>14-07-2025 05:56:24</v>
      </c>
      <c r="D112" s="3">
        <v>45852.52489966435</v>
      </c>
      <c r="E112" s="3" t="str">
        <f t="shared" si="9"/>
        <v>14-07-2025 12:35:51</v>
      </c>
      <c r="F112" s="6" t="str">
        <f t="shared" si="10"/>
        <v>07-2025</v>
      </c>
      <c r="G112" s="6" t="s">
        <v>335</v>
      </c>
      <c r="H112" s="6" t="str">
        <f t="shared" si="11"/>
        <v>07-2025</v>
      </c>
      <c r="I112" s="17">
        <f t="shared" si="12"/>
        <v>0.2773958333345945</v>
      </c>
      <c r="J112" s="6">
        <f t="shared" si="13"/>
        <v>0</v>
      </c>
      <c r="K112" s="2" t="s">
        <v>31</v>
      </c>
      <c r="L112" s="2" t="s">
        <v>42</v>
      </c>
      <c r="M112" s="2" t="s">
        <v>249</v>
      </c>
      <c r="N112" s="2" t="s">
        <v>11</v>
      </c>
      <c r="O112" s="4">
        <f t="shared" si="14"/>
        <v>1</v>
      </c>
      <c r="P112" s="5" t="str">
        <f t="shared" si="15"/>
        <v>WITHIN SLA</v>
      </c>
      <c r="Q112" s="4" t="s">
        <v>361</v>
      </c>
    </row>
    <row r="113" spans="1:17" ht="30" x14ac:dyDescent="0.25">
      <c r="A113" s="2" t="s">
        <v>250</v>
      </c>
      <c r="B113" s="3">
        <v>45897.479103912039</v>
      </c>
      <c r="C113" s="3" t="str">
        <f t="shared" si="8"/>
        <v>28-08-2025 11:29:55</v>
      </c>
      <c r="D113" s="3">
        <v>45904.444584293982</v>
      </c>
      <c r="E113" s="3" t="str">
        <f t="shared" si="9"/>
        <v>04-09-2025 10:40:12</v>
      </c>
      <c r="F113" s="6" t="str">
        <f t="shared" si="10"/>
        <v>08-2025</v>
      </c>
      <c r="G113" s="6" t="s">
        <v>336</v>
      </c>
      <c r="H113" s="6" t="str">
        <f t="shared" si="11"/>
        <v>09-2025</v>
      </c>
      <c r="I113" s="17">
        <f t="shared" si="12"/>
        <v>6.9654745370353339</v>
      </c>
      <c r="J113" s="6">
        <f t="shared" si="13"/>
        <v>7</v>
      </c>
      <c r="K113" s="2" t="s">
        <v>13</v>
      </c>
      <c r="L113" s="2" t="s">
        <v>18</v>
      </c>
      <c r="M113" s="2" t="s">
        <v>251</v>
      </c>
      <c r="N113" s="2" t="s">
        <v>29</v>
      </c>
      <c r="O113" s="4">
        <f t="shared" si="14"/>
        <v>4</v>
      </c>
      <c r="P113" s="5" t="str">
        <f t="shared" si="15"/>
        <v>BEYOND SLA</v>
      </c>
      <c r="Q113" s="4" t="s">
        <v>359</v>
      </c>
    </row>
    <row r="114" spans="1:17" ht="30" x14ac:dyDescent="0.25">
      <c r="A114" s="2" t="s">
        <v>252</v>
      </c>
      <c r="B114" s="3">
        <v>45897.33485097222</v>
      </c>
      <c r="C114" s="3" t="str">
        <f t="shared" si="8"/>
        <v>28-08-2025 08:02:11</v>
      </c>
      <c r="D114" s="3">
        <v>45902.195088425928</v>
      </c>
      <c r="E114" s="3" t="str">
        <f t="shared" si="9"/>
        <v>02-09-2025 04:40:56</v>
      </c>
      <c r="F114" s="6" t="str">
        <f t="shared" si="10"/>
        <v>08-2025</v>
      </c>
      <c r="G114" s="6" t="s">
        <v>336</v>
      </c>
      <c r="H114" s="6" t="str">
        <f t="shared" si="11"/>
        <v>09-2025</v>
      </c>
      <c r="I114" s="17">
        <f t="shared" si="12"/>
        <v>4.8602430555547471</v>
      </c>
      <c r="J114" s="6">
        <f t="shared" si="13"/>
        <v>5</v>
      </c>
      <c r="K114" s="2" t="s">
        <v>60</v>
      </c>
      <c r="L114" s="2" t="s">
        <v>14</v>
      </c>
      <c r="M114" s="2" t="s">
        <v>253</v>
      </c>
      <c r="N114" s="2" t="s">
        <v>29</v>
      </c>
      <c r="O114" s="4">
        <f t="shared" si="14"/>
        <v>4</v>
      </c>
      <c r="P114" s="5" t="str">
        <f t="shared" si="15"/>
        <v>BEYOND SLA</v>
      </c>
      <c r="Q114" s="4" t="s">
        <v>8</v>
      </c>
    </row>
    <row r="115" spans="1:17" ht="30" x14ac:dyDescent="0.25">
      <c r="A115" s="2" t="s">
        <v>254</v>
      </c>
      <c r="B115" s="3">
        <v>45889.472084976849</v>
      </c>
      <c r="C115" s="3" t="str">
        <f t="shared" si="8"/>
        <v>20-08-2025 11:19:48</v>
      </c>
      <c r="D115" s="3">
        <v>45889.563600474539</v>
      </c>
      <c r="E115" s="3" t="str">
        <f t="shared" si="9"/>
        <v>20-08-2025 13:31:35</v>
      </c>
      <c r="F115" s="6" t="str">
        <f t="shared" si="10"/>
        <v>08-2025</v>
      </c>
      <c r="G115" s="6" t="s">
        <v>337</v>
      </c>
      <c r="H115" s="6" t="str">
        <f t="shared" si="11"/>
        <v>08-2025</v>
      </c>
      <c r="I115" s="17">
        <f t="shared" si="12"/>
        <v>9.1516203705396038E-2</v>
      </c>
      <c r="J115" s="6">
        <f t="shared" si="13"/>
        <v>0</v>
      </c>
      <c r="K115" s="2" t="s">
        <v>21</v>
      </c>
      <c r="L115" s="2" t="s">
        <v>22</v>
      </c>
      <c r="M115" s="2" t="s">
        <v>255</v>
      </c>
      <c r="N115" s="2" t="s">
        <v>11</v>
      </c>
      <c r="O115" s="4">
        <f t="shared" si="14"/>
        <v>1</v>
      </c>
      <c r="P115" s="5" t="str">
        <f t="shared" si="15"/>
        <v>WITHIN SLA</v>
      </c>
      <c r="Q115" s="4" t="s">
        <v>360</v>
      </c>
    </row>
    <row r="116" spans="1:17" ht="30" x14ac:dyDescent="0.25">
      <c r="A116" s="2" t="s">
        <v>256</v>
      </c>
      <c r="B116" s="3">
        <v>45834.277258101851</v>
      </c>
      <c r="C116" s="3" t="str">
        <f t="shared" si="8"/>
        <v>26-06-2025 06:39:15</v>
      </c>
      <c r="D116" s="3">
        <v>45834.880186099537</v>
      </c>
      <c r="E116" s="3" t="str">
        <f t="shared" si="9"/>
        <v>26-06-2025 21:07:28</v>
      </c>
      <c r="F116" s="6" t="str">
        <f t="shared" si="10"/>
        <v>06-2025</v>
      </c>
      <c r="G116" s="6" t="s">
        <v>336</v>
      </c>
      <c r="H116" s="6" t="str">
        <f t="shared" si="11"/>
        <v>06-2025</v>
      </c>
      <c r="I116" s="17">
        <f t="shared" si="12"/>
        <v>0.60292824073985685</v>
      </c>
      <c r="J116" s="6">
        <f t="shared" si="13"/>
        <v>0</v>
      </c>
      <c r="K116" s="2" t="s">
        <v>8</v>
      </c>
      <c r="L116" s="2" t="s">
        <v>25</v>
      </c>
      <c r="M116" s="2" t="s">
        <v>257</v>
      </c>
      <c r="N116" s="2" t="s">
        <v>16</v>
      </c>
      <c r="O116" s="4">
        <f t="shared" si="14"/>
        <v>2</v>
      </c>
      <c r="P116" s="5" t="str">
        <f t="shared" si="15"/>
        <v>WITHIN SLA</v>
      </c>
      <c r="Q116" s="4" t="s">
        <v>8</v>
      </c>
    </row>
    <row r="117" spans="1:17" ht="30" x14ac:dyDescent="0.25">
      <c r="A117" s="2" t="s">
        <v>258</v>
      </c>
      <c r="B117" s="3">
        <v>45904.00158491898</v>
      </c>
      <c r="C117" s="3" t="str">
        <f t="shared" si="8"/>
        <v>04-09-2025 00:02:17</v>
      </c>
      <c r="D117" s="3">
        <v>45908.743611006947</v>
      </c>
      <c r="E117" s="3" t="str">
        <f t="shared" si="9"/>
        <v>08-09-2025 17:50:48</v>
      </c>
      <c r="F117" s="6" t="str">
        <f t="shared" si="10"/>
        <v>09-2025</v>
      </c>
      <c r="G117" s="6" t="s">
        <v>336</v>
      </c>
      <c r="H117" s="6" t="str">
        <f t="shared" si="11"/>
        <v>09-2025</v>
      </c>
      <c r="I117" s="17">
        <f t="shared" si="12"/>
        <v>4.7420254629614647</v>
      </c>
      <c r="J117" s="6">
        <f t="shared" si="13"/>
        <v>4</v>
      </c>
      <c r="K117" s="2" t="s">
        <v>31</v>
      </c>
      <c r="L117" s="2" t="s">
        <v>55</v>
      </c>
      <c r="M117" s="2" t="s">
        <v>259</v>
      </c>
      <c r="N117" s="2" t="s">
        <v>29</v>
      </c>
      <c r="O117" s="4">
        <f t="shared" si="14"/>
        <v>4</v>
      </c>
      <c r="P117" s="5" t="str">
        <f t="shared" si="15"/>
        <v>WITHIN SLA</v>
      </c>
      <c r="Q117" s="4" t="s">
        <v>361</v>
      </c>
    </row>
    <row r="118" spans="1:17" ht="30" x14ac:dyDescent="0.25">
      <c r="A118" s="2" t="s">
        <v>260</v>
      </c>
      <c r="B118" s="3">
        <v>45852.145348541664</v>
      </c>
      <c r="C118" s="3" t="str">
        <f t="shared" si="8"/>
        <v>14-07-2025 03:29:18</v>
      </c>
      <c r="D118" s="3">
        <v>45853.493291354163</v>
      </c>
      <c r="E118" s="3" t="str">
        <f t="shared" si="9"/>
        <v>15-07-2025 11:50:20</v>
      </c>
      <c r="F118" s="6" t="str">
        <f t="shared" si="10"/>
        <v>07-2025</v>
      </c>
      <c r="G118" s="6" t="s">
        <v>335</v>
      </c>
      <c r="H118" s="6" t="str">
        <f t="shared" si="11"/>
        <v>07-2025</v>
      </c>
      <c r="I118" s="17">
        <f t="shared" si="12"/>
        <v>1.3479398148192558</v>
      </c>
      <c r="J118" s="6">
        <f t="shared" si="13"/>
        <v>1</v>
      </c>
      <c r="K118" s="2" t="s">
        <v>13</v>
      </c>
      <c r="L118" s="2" t="s">
        <v>18</v>
      </c>
      <c r="M118" s="2" t="s">
        <v>261</v>
      </c>
      <c r="N118" s="2" t="s">
        <v>16</v>
      </c>
      <c r="O118" s="4">
        <f t="shared" si="14"/>
        <v>2</v>
      </c>
      <c r="P118" s="5" t="str">
        <f t="shared" si="15"/>
        <v>WITHIN SLA</v>
      </c>
      <c r="Q118" s="4" t="s">
        <v>359</v>
      </c>
    </row>
    <row r="119" spans="1:17" ht="30" x14ac:dyDescent="0.25">
      <c r="A119" s="2" t="s">
        <v>262</v>
      </c>
      <c r="B119" s="3">
        <v>45862.277817847222</v>
      </c>
      <c r="C119" s="3" t="str">
        <f t="shared" si="8"/>
        <v>24-07-2025 06:40:03</v>
      </c>
      <c r="D119" s="3">
        <v>45864.09636747685</v>
      </c>
      <c r="E119" s="3" t="str">
        <f t="shared" si="9"/>
        <v>26-07-2025 02:18:46</v>
      </c>
      <c r="F119" s="6" t="str">
        <f t="shared" si="10"/>
        <v>07-2025</v>
      </c>
      <c r="G119" s="6" t="s">
        <v>336</v>
      </c>
      <c r="H119" s="6" t="str">
        <f t="shared" si="11"/>
        <v>07-2025</v>
      </c>
      <c r="I119" s="17">
        <f t="shared" si="12"/>
        <v>1.8185532407442224</v>
      </c>
      <c r="J119" s="6">
        <f t="shared" si="13"/>
        <v>2</v>
      </c>
      <c r="K119" s="2" t="s">
        <v>31</v>
      </c>
      <c r="L119" s="2" t="s">
        <v>46</v>
      </c>
      <c r="M119" s="2" t="s">
        <v>263</v>
      </c>
      <c r="N119" s="2" t="s">
        <v>16</v>
      </c>
      <c r="O119" s="4">
        <f t="shared" si="14"/>
        <v>2</v>
      </c>
      <c r="P119" s="5" t="str">
        <f t="shared" si="15"/>
        <v>WITHIN SLA</v>
      </c>
      <c r="Q119" s="4" t="s">
        <v>361</v>
      </c>
    </row>
    <row r="120" spans="1:17" ht="30" x14ac:dyDescent="0.25">
      <c r="A120" s="2" t="s">
        <v>264</v>
      </c>
      <c r="B120" s="3">
        <v>45872.946095937499</v>
      </c>
      <c r="C120" s="3" t="str">
        <f t="shared" si="8"/>
        <v>03-08-2025 22:42:23</v>
      </c>
      <c r="D120" s="3">
        <v>45879.541631354165</v>
      </c>
      <c r="E120" s="3" t="str">
        <f t="shared" si="9"/>
        <v>10-08-2025 12:59:57</v>
      </c>
      <c r="F120" s="6" t="str">
        <f t="shared" si="10"/>
        <v>08-2025</v>
      </c>
      <c r="G120" s="6" t="s">
        <v>340</v>
      </c>
      <c r="H120" s="6" t="str">
        <f t="shared" si="11"/>
        <v>08-2025</v>
      </c>
      <c r="I120" s="17">
        <f t="shared" si="12"/>
        <v>6.5955324074020609</v>
      </c>
      <c r="J120" s="6">
        <f t="shared" si="13"/>
        <v>7</v>
      </c>
      <c r="K120" s="2" t="s">
        <v>81</v>
      </c>
      <c r="L120" s="2" t="s">
        <v>32</v>
      </c>
      <c r="M120" s="2" t="s">
        <v>265</v>
      </c>
      <c r="N120" s="2" t="s">
        <v>29</v>
      </c>
      <c r="O120" s="4">
        <f t="shared" si="14"/>
        <v>4</v>
      </c>
      <c r="P120" s="5" t="str">
        <f t="shared" si="15"/>
        <v>BEYOND SLA</v>
      </c>
      <c r="Q120" s="4" t="s">
        <v>8</v>
      </c>
    </row>
    <row r="121" spans="1:17" ht="30" x14ac:dyDescent="0.25">
      <c r="A121" s="2" t="s">
        <v>266</v>
      </c>
      <c r="B121" s="3">
        <v>45850.010814976849</v>
      </c>
      <c r="C121" s="3" t="str">
        <f t="shared" si="8"/>
        <v>12-07-2025 00:15:34</v>
      </c>
      <c r="D121" s="3">
        <v>45850.795333125003</v>
      </c>
      <c r="E121" s="3" t="str">
        <f t="shared" si="9"/>
        <v>12-07-2025 19:05:17</v>
      </c>
      <c r="F121" s="6" t="str">
        <f t="shared" si="10"/>
        <v>07-2025</v>
      </c>
      <c r="G121" s="6" t="s">
        <v>338</v>
      </c>
      <c r="H121" s="6" t="str">
        <f t="shared" si="11"/>
        <v>07-2025</v>
      </c>
      <c r="I121" s="17">
        <f t="shared" si="12"/>
        <v>0.78452546295739012</v>
      </c>
      <c r="J121" s="6">
        <f t="shared" si="13"/>
        <v>0</v>
      </c>
      <c r="K121" s="2" t="s">
        <v>21</v>
      </c>
      <c r="L121" s="2" t="s">
        <v>14</v>
      </c>
      <c r="M121" s="2" t="s">
        <v>267</v>
      </c>
      <c r="N121" s="2" t="s">
        <v>16</v>
      </c>
      <c r="O121" s="4">
        <f t="shared" si="14"/>
        <v>2</v>
      </c>
      <c r="P121" s="5" t="str">
        <f t="shared" si="15"/>
        <v>WITHIN SLA</v>
      </c>
      <c r="Q121" s="4" t="s">
        <v>360</v>
      </c>
    </row>
    <row r="122" spans="1:17" ht="30" x14ac:dyDescent="0.25">
      <c r="A122" s="2" t="s">
        <v>268</v>
      </c>
      <c r="B122" s="3">
        <v>45857.543304513893</v>
      </c>
      <c r="C122" s="3" t="str">
        <f t="shared" si="8"/>
        <v>19-07-2025 13:02:22</v>
      </c>
      <c r="D122" s="3">
        <v>45858.309298784719</v>
      </c>
      <c r="E122" s="3" t="str">
        <f t="shared" si="9"/>
        <v>20-07-2025 07:25:23</v>
      </c>
      <c r="F122" s="6" t="str">
        <f t="shared" si="10"/>
        <v>07-2025</v>
      </c>
      <c r="G122" s="6" t="s">
        <v>338</v>
      </c>
      <c r="H122" s="6" t="str">
        <f t="shared" si="11"/>
        <v>07-2025</v>
      </c>
      <c r="I122" s="17">
        <f t="shared" si="12"/>
        <v>0.76598379629285773</v>
      </c>
      <c r="J122" s="6">
        <f t="shared" si="13"/>
        <v>1</v>
      </c>
      <c r="K122" s="2" t="s">
        <v>8</v>
      </c>
      <c r="L122" s="2" t="s">
        <v>25</v>
      </c>
      <c r="M122" s="2" t="s">
        <v>269</v>
      </c>
      <c r="N122" s="2" t="s">
        <v>16</v>
      </c>
      <c r="O122" s="4">
        <f t="shared" si="14"/>
        <v>2</v>
      </c>
      <c r="P122" s="5" t="str">
        <f t="shared" si="15"/>
        <v>WITHIN SLA</v>
      </c>
      <c r="Q122" s="4" t="s">
        <v>8</v>
      </c>
    </row>
    <row r="123" spans="1:17" ht="30" x14ac:dyDescent="0.25">
      <c r="A123" s="2" t="s">
        <v>270</v>
      </c>
      <c r="B123" s="3">
        <v>45837.839233402781</v>
      </c>
      <c r="C123" s="3" t="str">
        <f t="shared" si="8"/>
        <v>29-06-2025 20:08:30</v>
      </c>
      <c r="D123" s="3">
        <v>45838.438694236109</v>
      </c>
      <c r="E123" s="3" t="str">
        <f t="shared" si="9"/>
        <v>30-06-2025 10:31:43</v>
      </c>
      <c r="F123" s="6" t="str">
        <f t="shared" si="10"/>
        <v>06-2025</v>
      </c>
      <c r="G123" s="6" t="s">
        <v>340</v>
      </c>
      <c r="H123" s="6" t="str">
        <f t="shared" si="11"/>
        <v>06-2025</v>
      </c>
      <c r="I123" s="17">
        <f t="shared" si="12"/>
        <v>0.59945601852086838</v>
      </c>
      <c r="J123" s="6">
        <f t="shared" si="13"/>
        <v>1</v>
      </c>
      <c r="K123" s="2" t="s">
        <v>31</v>
      </c>
      <c r="L123" s="2" t="s">
        <v>42</v>
      </c>
      <c r="M123" s="2" t="s">
        <v>271</v>
      </c>
      <c r="N123" s="2" t="s">
        <v>16</v>
      </c>
      <c r="O123" s="4">
        <f t="shared" si="14"/>
        <v>2</v>
      </c>
      <c r="P123" s="5" t="str">
        <f t="shared" si="15"/>
        <v>WITHIN SLA</v>
      </c>
      <c r="Q123" s="4" t="s">
        <v>361</v>
      </c>
    </row>
    <row r="124" spans="1:17" ht="30" x14ac:dyDescent="0.25">
      <c r="A124" s="2" t="s">
        <v>272</v>
      </c>
      <c r="B124" s="3">
        <v>45867.618249085652</v>
      </c>
      <c r="C124" s="3" t="str">
        <f t="shared" si="8"/>
        <v>29-07-2025 14:50:17</v>
      </c>
      <c r="D124" s="3">
        <v>45868.392216446759</v>
      </c>
      <c r="E124" s="3" t="str">
        <f t="shared" si="9"/>
        <v>30-07-2025 09:24:48</v>
      </c>
      <c r="F124" s="6" t="str">
        <f t="shared" si="10"/>
        <v>07-2025</v>
      </c>
      <c r="G124" s="6" t="s">
        <v>339</v>
      </c>
      <c r="H124" s="6" t="str">
        <f t="shared" si="11"/>
        <v>07-2025</v>
      </c>
      <c r="I124" s="17">
        <f t="shared" si="12"/>
        <v>0.77396990740817273</v>
      </c>
      <c r="J124" s="6">
        <f t="shared" si="13"/>
        <v>1</v>
      </c>
      <c r="K124" s="2" t="s">
        <v>13</v>
      </c>
      <c r="L124" s="2" t="s">
        <v>9</v>
      </c>
      <c r="M124" s="2" t="s">
        <v>273</v>
      </c>
      <c r="N124" s="2" t="s">
        <v>16</v>
      </c>
      <c r="O124" s="4">
        <f t="shared" si="14"/>
        <v>2</v>
      </c>
      <c r="P124" s="5" t="str">
        <f t="shared" si="15"/>
        <v>WITHIN SLA</v>
      </c>
      <c r="Q124" s="4" t="s">
        <v>359</v>
      </c>
    </row>
    <row r="125" spans="1:17" ht="30" x14ac:dyDescent="0.25">
      <c r="A125" s="2" t="s">
        <v>274</v>
      </c>
      <c r="B125" s="3">
        <v>45888.049664409722</v>
      </c>
      <c r="C125" s="3" t="str">
        <f t="shared" si="8"/>
        <v>19-08-2025 01:11:31</v>
      </c>
      <c r="D125" s="3">
        <v>45889.796211516201</v>
      </c>
      <c r="E125" s="3" t="str">
        <f t="shared" si="9"/>
        <v>20-08-2025 19:06:33</v>
      </c>
      <c r="F125" s="6" t="str">
        <f t="shared" si="10"/>
        <v>08-2025</v>
      </c>
      <c r="G125" s="6" t="s">
        <v>339</v>
      </c>
      <c r="H125" s="6" t="str">
        <f t="shared" si="11"/>
        <v>08-2025</v>
      </c>
      <c r="I125" s="17">
        <f t="shared" si="12"/>
        <v>1.7465509259272949</v>
      </c>
      <c r="J125" s="6">
        <f t="shared" si="13"/>
        <v>1</v>
      </c>
      <c r="K125" s="2" t="s">
        <v>45</v>
      </c>
      <c r="L125" s="2" t="s">
        <v>14</v>
      </c>
      <c r="M125" s="2" t="s">
        <v>275</v>
      </c>
      <c r="N125" s="2" t="s">
        <v>16</v>
      </c>
      <c r="O125" s="4">
        <f t="shared" si="14"/>
        <v>2</v>
      </c>
      <c r="P125" s="5" t="str">
        <f t="shared" si="15"/>
        <v>WITHIN SLA</v>
      </c>
      <c r="Q125" s="4" t="s">
        <v>362</v>
      </c>
    </row>
    <row r="126" spans="1:17" ht="30" x14ac:dyDescent="0.25">
      <c r="A126" s="2" t="s">
        <v>276</v>
      </c>
      <c r="B126" s="3">
        <v>45833.252764166667</v>
      </c>
      <c r="C126" s="3" t="str">
        <f t="shared" si="8"/>
        <v>25-06-2025 06:03:59</v>
      </c>
      <c r="D126" s="3">
        <v>45833.782323101848</v>
      </c>
      <c r="E126" s="3" t="str">
        <f t="shared" si="9"/>
        <v>25-06-2025 18:46:33</v>
      </c>
      <c r="F126" s="6" t="str">
        <f t="shared" si="10"/>
        <v>06-2025</v>
      </c>
      <c r="G126" s="6" t="s">
        <v>337</v>
      </c>
      <c r="H126" s="6" t="str">
        <f t="shared" si="11"/>
        <v>06-2025</v>
      </c>
      <c r="I126" s="17">
        <f t="shared" si="12"/>
        <v>0.52956018518307246</v>
      </c>
      <c r="J126" s="6">
        <f t="shared" si="13"/>
        <v>0</v>
      </c>
      <c r="K126" s="2" t="s">
        <v>81</v>
      </c>
      <c r="L126" s="2" t="s">
        <v>55</v>
      </c>
      <c r="M126" s="2" t="s">
        <v>277</v>
      </c>
      <c r="N126" s="2" t="s">
        <v>16</v>
      </c>
      <c r="O126" s="4">
        <f t="shared" si="14"/>
        <v>2</v>
      </c>
      <c r="P126" s="5" t="str">
        <f t="shared" si="15"/>
        <v>WITHIN SLA</v>
      </c>
      <c r="Q126" s="4" t="s">
        <v>8</v>
      </c>
    </row>
    <row r="127" spans="1:17" ht="30" x14ac:dyDescent="0.25">
      <c r="A127" s="2" t="s">
        <v>278</v>
      </c>
      <c r="B127" s="3">
        <v>45871.769415833332</v>
      </c>
      <c r="C127" s="3" t="str">
        <f t="shared" si="8"/>
        <v>02-08-2025 18:27:58</v>
      </c>
      <c r="D127" s="3">
        <v>45872.507896226853</v>
      </c>
      <c r="E127" s="3" t="str">
        <f t="shared" si="9"/>
        <v>03-08-2025 12:11:22</v>
      </c>
      <c r="F127" s="6" t="str">
        <f t="shared" si="10"/>
        <v>08-2025</v>
      </c>
      <c r="G127" s="6" t="s">
        <v>338</v>
      </c>
      <c r="H127" s="6" t="str">
        <f t="shared" si="11"/>
        <v>08-2025</v>
      </c>
      <c r="I127" s="17">
        <f t="shared" si="12"/>
        <v>0.73847222221957054</v>
      </c>
      <c r="J127" s="6">
        <f t="shared" si="13"/>
        <v>1</v>
      </c>
      <c r="K127" s="2" t="s">
        <v>81</v>
      </c>
      <c r="L127" s="2" t="s">
        <v>22</v>
      </c>
      <c r="M127" s="2" t="s">
        <v>279</v>
      </c>
      <c r="N127" s="2" t="s">
        <v>16</v>
      </c>
      <c r="O127" s="4">
        <f t="shared" si="14"/>
        <v>2</v>
      </c>
      <c r="P127" s="5" t="str">
        <f t="shared" si="15"/>
        <v>WITHIN SLA</v>
      </c>
      <c r="Q127" s="4" t="s">
        <v>8</v>
      </c>
    </row>
    <row r="128" spans="1:17" ht="30" x14ac:dyDescent="0.25">
      <c r="A128" s="2" t="s">
        <v>280</v>
      </c>
      <c r="B128" s="3">
        <v>45895.01577233796</v>
      </c>
      <c r="C128" s="3" t="str">
        <f t="shared" si="8"/>
        <v>26-08-2025 00:22:43</v>
      </c>
      <c r="D128" s="3">
        <v>45898.961600011571</v>
      </c>
      <c r="E128" s="3" t="str">
        <f t="shared" si="9"/>
        <v>29-08-2025 23:04:42</v>
      </c>
      <c r="F128" s="6" t="str">
        <f t="shared" si="10"/>
        <v>08-2025</v>
      </c>
      <c r="G128" s="6" t="s">
        <v>339</v>
      </c>
      <c r="H128" s="6" t="str">
        <f t="shared" si="11"/>
        <v>08-2025</v>
      </c>
      <c r="I128" s="17">
        <f t="shared" si="12"/>
        <v>3.9458217592618894</v>
      </c>
      <c r="J128" s="6">
        <f t="shared" si="13"/>
        <v>3</v>
      </c>
      <c r="K128" s="2" t="s">
        <v>21</v>
      </c>
      <c r="L128" s="2" t="s">
        <v>32</v>
      </c>
      <c r="M128" s="2" t="s">
        <v>281</v>
      </c>
      <c r="N128" s="2" t="s">
        <v>29</v>
      </c>
      <c r="O128" s="4">
        <f t="shared" si="14"/>
        <v>4</v>
      </c>
      <c r="P128" s="5" t="str">
        <f t="shared" si="15"/>
        <v>WITHIN SLA</v>
      </c>
      <c r="Q128" s="4" t="s">
        <v>360</v>
      </c>
    </row>
    <row r="129" spans="1:17" ht="30" x14ac:dyDescent="0.25">
      <c r="A129" s="2" t="s">
        <v>282</v>
      </c>
      <c r="B129" s="3">
        <v>45855.641187476853</v>
      </c>
      <c r="C129" s="3" t="str">
        <f t="shared" si="8"/>
        <v>17-07-2025 15:23:19</v>
      </c>
      <c r="D129" s="3">
        <v>45860.058005162035</v>
      </c>
      <c r="E129" s="3" t="str">
        <f t="shared" si="9"/>
        <v>22-07-2025 01:23:32</v>
      </c>
      <c r="F129" s="6" t="str">
        <f t="shared" si="10"/>
        <v>07-2025</v>
      </c>
      <c r="G129" s="6" t="s">
        <v>336</v>
      </c>
      <c r="H129" s="6" t="str">
        <f t="shared" si="11"/>
        <v>07-2025</v>
      </c>
      <c r="I129" s="17">
        <f t="shared" si="12"/>
        <v>4.416817129625997</v>
      </c>
      <c r="J129" s="6">
        <f t="shared" si="13"/>
        <v>5</v>
      </c>
      <c r="K129" s="2" t="s">
        <v>13</v>
      </c>
      <c r="L129" s="2" t="s">
        <v>55</v>
      </c>
      <c r="M129" s="2" t="s">
        <v>283</v>
      </c>
      <c r="N129" s="2" t="s">
        <v>29</v>
      </c>
      <c r="O129" s="4">
        <f t="shared" si="14"/>
        <v>4</v>
      </c>
      <c r="P129" s="5" t="str">
        <f t="shared" si="15"/>
        <v>BEYOND SLA</v>
      </c>
      <c r="Q129" s="4" t="s">
        <v>359</v>
      </c>
    </row>
    <row r="130" spans="1:17" ht="30" x14ac:dyDescent="0.25">
      <c r="A130" s="2" t="s">
        <v>284</v>
      </c>
      <c r="B130" s="3">
        <v>45909.709815717593</v>
      </c>
      <c r="C130" s="3" t="str">
        <f t="shared" si="8"/>
        <v>09-09-2025 17:02:08</v>
      </c>
      <c r="D130" s="3">
        <v>45910.054590312502</v>
      </c>
      <c r="E130" s="3" t="str">
        <f t="shared" si="9"/>
        <v>10-09-2025 01:18:37</v>
      </c>
      <c r="F130" s="6" t="str">
        <f t="shared" si="10"/>
        <v>09-2025</v>
      </c>
      <c r="G130" s="6" t="s">
        <v>339</v>
      </c>
      <c r="H130" s="6" t="str">
        <f t="shared" si="11"/>
        <v>09-2025</v>
      </c>
      <c r="I130" s="17">
        <f t="shared" si="12"/>
        <v>0.34478009259328246</v>
      </c>
      <c r="J130" s="6">
        <f t="shared" si="13"/>
        <v>1</v>
      </c>
      <c r="K130" s="2" t="s">
        <v>45</v>
      </c>
      <c r="L130" s="2" t="s">
        <v>18</v>
      </c>
      <c r="M130" s="2" t="s">
        <v>285</v>
      </c>
      <c r="N130" s="2" t="s">
        <v>11</v>
      </c>
      <c r="O130" s="4">
        <f t="shared" si="14"/>
        <v>1</v>
      </c>
      <c r="P130" s="5" t="str">
        <f t="shared" si="15"/>
        <v>WITHIN SLA</v>
      </c>
      <c r="Q130" s="4" t="s">
        <v>362</v>
      </c>
    </row>
    <row r="131" spans="1:17" ht="30" x14ac:dyDescent="0.25">
      <c r="A131" s="2" t="s">
        <v>286</v>
      </c>
      <c r="B131" s="3">
        <v>45906.729388576387</v>
      </c>
      <c r="C131" s="3" t="str">
        <f t="shared" ref="C131:C151" si="16">TEXT(B131,"dd-mm-yyyy hh:mm:ss")</f>
        <v>06-09-2025 17:30:19</v>
      </c>
      <c r="D131" s="3">
        <v>45908.672971944441</v>
      </c>
      <c r="E131" s="3" t="str">
        <f t="shared" ref="E131:E151" si="17">TEXT(D131,"dd-mm-yyyy hh:mm:ss")</f>
        <v>08-09-2025 16:09:05</v>
      </c>
      <c r="F131" s="6" t="str">
        <f t="shared" ref="F131:F151" si="18">TEXT(C131,"MM-YYYY")</f>
        <v>09-2025</v>
      </c>
      <c r="G131" s="6" t="s">
        <v>338</v>
      </c>
      <c r="H131" s="6" t="str">
        <f t="shared" ref="H131:H151" si="19">TEXT(E131,"MM-YYYY")</f>
        <v>09-2025</v>
      </c>
      <c r="I131" s="17">
        <f t="shared" ref="I131:I151" si="20">E131-C131</f>
        <v>1.9435879629672854</v>
      </c>
      <c r="J131" s="6">
        <f t="shared" ref="J131:J151" si="21">DATEDIF(C131,E131,"D")</f>
        <v>2</v>
      </c>
      <c r="K131" s="2" t="s">
        <v>8</v>
      </c>
      <c r="L131" s="2" t="s">
        <v>14</v>
      </c>
      <c r="M131" s="2" t="s">
        <v>287</v>
      </c>
      <c r="N131" s="2" t="s">
        <v>16</v>
      </c>
      <c r="O131" s="4">
        <f t="shared" ref="O131:O151" si="22">IF(N131="HIGH",1,IF(N131="MEDIUM",2,IF(N131="LOW",4,IF(N131="CRITICAL",1))))</f>
        <v>2</v>
      </c>
      <c r="P131" s="5" t="str">
        <f t="shared" ref="P131:P151" si="23">IF(J131&lt;=O131,"WITHIN SLA","BEYOND SLA")</f>
        <v>WITHIN SLA</v>
      </c>
      <c r="Q131" s="4" t="s">
        <v>8</v>
      </c>
    </row>
    <row r="132" spans="1:17" ht="30" x14ac:dyDescent="0.25">
      <c r="A132" s="2" t="s">
        <v>288</v>
      </c>
      <c r="B132" s="3">
        <v>45910.871020706021</v>
      </c>
      <c r="C132" s="3" t="str">
        <f t="shared" si="16"/>
        <v>10-09-2025 20:54:16</v>
      </c>
      <c r="D132" s="3">
        <v>45912.692476354168</v>
      </c>
      <c r="E132" s="3" t="str">
        <f t="shared" si="17"/>
        <v>12-09-2025 16:37:10</v>
      </c>
      <c r="F132" s="6" t="str">
        <f t="shared" si="18"/>
        <v>09-2025</v>
      </c>
      <c r="G132" s="6" t="s">
        <v>337</v>
      </c>
      <c r="H132" s="6" t="str">
        <f t="shared" si="19"/>
        <v>09-2025</v>
      </c>
      <c r="I132" s="17">
        <f t="shared" si="20"/>
        <v>1.8214583333319752</v>
      </c>
      <c r="J132" s="6">
        <f t="shared" si="21"/>
        <v>2</v>
      </c>
      <c r="K132" s="2" t="s">
        <v>81</v>
      </c>
      <c r="L132" s="2" t="s">
        <v>35</v>
      </c>
      <c r="M132" s="2" t="s">
        <v>289</v>
      </c>
      <c r="N132" s="2" t="s">
        <v>29</v>
      </c>
      <c r="O132" s="4">
        <f t="shared" si="22"/>
        <v>4</v>
      </c>
      <c r="P132" s="5" t="str">
        <f t="shared" si="23"/>
        <v>WITHIN SLA</v>
      </c>
      <c r="Q132" s="4" t="s">
        <v>8</v>
      </c>
    </row>
    <row r="133" spans="1:17" ht="30" x14ac:dyDescent="0.25">
      <c r="A133" s="2" t="s">
        <v>290</v>
      </c>
      <c r="B133" s="3">
        <v>45879.520755300924</v>
      </c>
      <c r="C133" s="3" t="str">
        <f t="shared" si="16"/>
        <v>10-08-2025 12:29:53</v>
      </c>
      <c r="D133" s="3">
        <v>45883.389230601853</v>
      </c>
      <c r="E133" s="3" t="str">
        <f t="shared" si="17"/>
        <v>14-08-2025 09:20:30</v>
      </c>
      <c r="F133" s="6" t="str">
        <f t="shared" si="18"/>
        <v>08-2025</v>
      </c>
      <c r="G133" s="6" t="s">
        <v>340</v>
      </c>
      <c r="H133" s="6" t="str">
        <f t="shared" si="19"/>
        <v>08-2025</v>
      </c>
      <c r="I133" s="17">
        <f t="shared" si="20"/>
        <v>3.8684837963010068</v>
      </c>
      <c r="J133" s="6">
        <f t="shared" si="21"/>
        <v>4</v>
      </c>
      <c r="K133" s="2" t="s">
        <v>81</v>
      </c>
      <c r="L133" s="2" t="s">
        <v>18</v>
      </c>
      <c r="M133" s="2" t="s">
        <v>291</v>
      </c>
      <c r="N133" s="2" t="s">
        <v>29</v>
      </c>
      <c r="O133" s="4">
        <f t="shared" si="22"/>
        <v>4</v>
      </c>
      <c r="P133" s="5" t="str">
        <f t="shared" si="23"/>
        <v>WITHIN SLA</v>
      </c>
      <c r="Q133" s="4" t="s">
        <v>8</v>
      </c>
    </row>
    <row r="134" spans="1:17" ht="30" x14ac:dyDescent="0.25">
      <c r="A134" s="2" t="s">
        <v>292</v>
      </c>
      <c r="B134" s="3">
        <v>45907.109921354167</v>
      </c>
      <c r="C134" s="3" t="str">
        <f t="shared" si="16"/>
        <v>07-09-2025 02:38:17</v>
      </c>
      <c r="D134" s="3">
        <v>45910.587372002316</v>
      </c>
      <c r="E134" s="3" t="str">
        <f t="shared" si="17"/>
        <v>10-09-2025 14:05:49</v>
      </c>
      <c r="F134" s="6" t="str">
        <f t="shared" si="18"/>
        <v>09-2025</v>
      </c>
      <c r="G134" s="6" t="s">
        <v>340</v>
      </c>
      <c r="H134" s="6" t="str">
        <f t="shared" si="19"/>
        <v>09-2025</v>
      </c>
      <c r="I134" s="17">
        <f t="shared" si="20"/>
        <v>3.4774537037010305</v>
      </c>
      <c r="J134" s="6">
        <f t="shared" si="21"/>
        <v>3</v>
      </c>
      <c r="K134" s="2" t="s">
        <v>8</v>
      </c>
      <c r="L134" s="2" t="s">
        <v>42</v>
      </c>
      <c r="M134" s="2" t="s">
        <v>293</v>
      </c>
      <c r="N134" s="2" t="s">
        <v>29</v>
      </c>
      <c r="O134" s="4">
        <f t="shared" si="22"/>
        <v>4</v>
      </c>
      <c r="P134" s="5" t="str">
        <f t="shared" si="23"/>
        <v>WITHIN SLA</v>
      </c>
      <c r="Q134" s="4" t="s">
        <v>8</v>
      </c>
    </row>
    <row r="135" spans="1:17" ht="30" x14ac:dyDescent="0.25">
      <c r="A135" s="2" t="s">
        <v>294</v>
      </c>
      <c r="B135" s="3">
        <v>45859.296687372684</v>
      </c>
      <c r="C135" s="3" t="str">
        <f t="shared" si="16"/>
        <v>21-07-2025 07:07:14</v>
      </c>
      <c r="D135" s="3">
        <v>45859.711959270833</v>
      </c>
      <c r="E135" s="3" t="str">
        <f t="shared" si="17"/>
        <v>21-07-2025 17:05:13</v>
      </c>
      <c r="F135" s="6" t="str">
        <f t="shared" si="18"/>
        <v>07-2025</v>
      </c>
      <c r="G135" s="6" t="s">
        <v>335</v>
      </c>
      <c r="H135" s="6" t="str">
        <f t="shared" si="19"/>
        <v>07-2025</v>
      </c>
      <c r="I135" s="17">
        <f t="shared" si="20"/>
        <v>0.4152662037013215</v>
      </c>
      <c r="J135" s="6">
        <f t="shared" si="21"/>
        <v>0</v>
      </c>
      <c r="K135" s="2" t="s">
        <v>31</v>
      </c>
      <c r="L135" s="2" t="s">
        <v>22</v>
      </c>
      <c r="M135" s="2" t="s">
        <v>295</v>
      </c>
      <c r="N135" s="2" t="s">
        <v>11</v>
      </c>
      <c r="O135" s="4">
        <f t="shared" si="22"/>
        <v>1</v>
      </c>
      <c r="P135" s="5" t="str">
        <f t="shared" si="23"/>
        <v>WITHIN SLA</v>
      </c>
      <c r="Q135" s="4" t="s">
        <v>361</v>
      </c>
    </row>
    <row r="136" spans="1:17" ht="30" x14ac:dyDescent="0.25">
      <c r="A136" s="2" t="s">
        <v>296</v>
      </c>
      <c r="B136" s="3">
        <v>45884.043633368055</v>
      </c>
      <c r="C136" s="3" t="str">
        <f t="shared" si="16"/>
        <v>15-08-2025 01:02:50</v>
      </c>
      <c r="D136" s="3">
        <v>45891.026826423615</v>
      </c>
      <c r="E136" s="3" t="str">
        <f t="shared" si="17"/>
        <v>22-08-2025 00:38:38</v>
      </c>
      <c r="F136" s="6" t="str">
        <f t="shared" si="18"/>
        <v>08-2025</v>
      </c>
      <c r="G136" s="6" t="s">
        <v>334</v>
      </c>
      <c r="H136" s="6" t="str">
        <f t="shared" si="19"/>
        <v>08-2025</v>
      </c>
      <c r="I136" s="17">
        <f t="shared" si="20"/>
        <v>6.9831944444449618</v>
      </c>
      <c r="J136" s="6">
        <f t="shared" si="21"/>
        <v>7</v>
      </c>
      <c r="K136" s="2" t="s">
        <v>8</v>
      </c>
      <c r="L136" s="2" t="s">
        <v>32</v>
      </c>
      <c r="M136" s="2" t="s">
        <v>297</v>
      </c>
      <c r="N136" s="2" t="s">
        <v>29</v>
      </c>
      <c r="O136" s="4">
        <f t="shared" si="22"/>
        <v>4</v>
      </c>
      <c r="P136" s="5" t="str">
        <f t="shared" si="23"/>
        <v>BEYOND SLA</v>
      </c>
      <c r="Q136" s="4" t="s">
        <v>8</v>
      </c>
    </row>
    <row r="137" spans="1:17" ht="30" x14ac:dyDescent="0.25">
      <c r="A137" s="2" t="s">
        <v>298</v>
      </c>
      <c r="B137" s="3">
        <v>45832.24807454861</v>
      </c>
      <c r="C137" s="3" t="str">
        <f t="shared" si="16"/>
        <v>24-06-2025 05:57:14</v>
      </c>
      <c r="D137" s="3">
        <v>45837.032086712963</v>
      </c>
      <c r="E137" s="3" t="str">
        <f t="shared" si="17"/>
        <v>29-06-2025 00:46:12</v>
      </c>
      <c r="F137" s="6" t="str">
        <f t="shared" si="18"/>
        <v>06-2025</v>
      </c>
      <c r="G137" s="6" t="s">
        <v>339</v>
      </c>
      <c r="H137" s="6" t="str">
        <f t="shared" si="19"/>
        <v>06-2025</v>
      </c>
      <c r="I137" s="17">
        <f t="shared" si="20"/>
        <v>4.784004629625997</v>
      </c>
      <c r="J137" s="6">
        <f t="shared" si="21"/>
        <v>5</v>
      </c>
      <c r="K137" s="2" t="s">
        <v>60</v>
      </c>
      <c r="L137" s="2" t="s">
        <v>35</v>
      </c>
      <c r="M137" s="2" t="s">
        <v>299</v>
      </c>
      <c r="N137" s="2" t="s">
        <v>29</v>
      </c>
      <c r="O137" s="4">
        <f t="shared" si="22"/>
        <v>4</v>
      </c>
      <c r="P137" s="5" t="str">
        <f t="shared" si="23"/>
        <v>BEYOND SLA</v>
      </c>
      <c r="Q137" s="4" t="s">
        <v>8</v>
      </c>
    </row>
    <row r="138" spans="1:17" ht="30" x14ac:dyDescent="0.25">
      <c r="A138" s="2" t="s">
        <v>300</v>
      </c>
      <c r="B138" s="3">
        <v>45914.743208043983</v>
      </c>
      <c r="C138" s="3" t="str">
        <f t="shared" si="16"/>
        <v>14-09-2025 17:50:13</v>
      </c>
      <c r="D138" s="3">
        <v>45917.991188726854</v>
      </c>
      <c r="E138" s="3" t="str">
        <f t="shared" si="17"/>
        <v>17-09-2025 23:47:19</v>
      </c>
      <c r="F138" s="6" t="str">
        <f t="shared" si="18"/>
        <v>09-2025</v>
      </c>
      <c r="G138" s="6" t="s">
        <v>340</v>
      </c>
      <c r="H138" s="6" t="str">
        <f t="shared" si="19"/>
        <v>09-2025</v>
      </c>
      <c r="I138" s="17">
        <f t="shared" si="20"/>
        <v>3.2479861111132777</v>
      </c>
      <c r="J138" s="6">
        <f t="shared" si="21"/>
        <v>3</v>
      </c>
      <c r="K138" s="2" t="s">
        <v>21</v>
      </c>
      <c r="L138" s="2" t="s">
        <v>35</v>
      </c>
      <c r="M138" s="2" t="s">
        <v>301</v>
      </c>
      <c r="N138" s="2" t="s">
        <v>29</v>
      </c>
      <c r="O138" s="4">
        <f t="shared" si="22"/>
        <v>4</v>
      </c>
      <c r="P138" s="5" t="str">
        <f t="shared" si="23"/>
        <v>WITHIN SLA</v>
      </c>
      <c r="Q138" s="4" t="s">
        <v>360</v>
      </c>
    </row>
    <row r="139" spans="1:17" ht="30" x14ac:dyDescent="0.25">
      <c r="A139" s="2" t="s">
        <v>302</v>
      </c>
      <c r="B139" s="3">
        <v>45837.385131631941</v>
      </c>
      <c r="C139" s="3" t="str">
        <f t="shared" si="16"/>
        <v>29-06-2025 09:14:35</v>
      </c>
      <c r="D139" s="3">
        <v>45838.970033020836</v>
      </c>
      <c r="E139" s="3" t="str">
        <f t="shared" si="17"/>
        <v>30-06-2025 23:16:51</v>
      </c>
      <c r="F139" s="6" t="str">
        <f t="shared" si="18"/>
        <v>06-2025</v>
      </c>
      <c r="G139" s="6" t="s">
        <v>340</v>
      </c>
      <c r="H139" s="6" t="str">
        <f t="shared" si="19"/>
        <v>06-2025</v>
      </c>
      <c r="I139" s="17">
        <f t="shared" si="20"/>
        <v>1.5849074074067175</v>
      </c>
      <c r="J139" s="6">
        <f t="shared" si="21"/>
        <v>1</v>
      </c>
      <c r="K139" s="2" t="s">
        <v>21</v>
      </c>
      <c r="L139" s="2" t="s">
        <v>14</v>
      </c>
      <c r="M139" s="2" t="s">
        <v>303</v>
      </c>
      <c r="N139" s="2" t="s">
        <v>29</v>
      </c>
      <c r="O139" s="4">
        <f t="shared" si="22"/>
        <v>4</v>
      </c>
      <c r="P139" s="5" t="str">
        <f t="shared" si="23"/>
        <v>WITHIN SLA</v>
      </c>
      <c r="Q139" s="4" t="s">
        <v>360</v>
      </c>
    </row>
    <row r="140" spans="1:17" ht="30" x14ac:dyDescent="0.25">
      <c r="A140" s="2" t="s">
        <v>304</v>
      </c>
      <c r="B140" s="3">
        <v>45888.557472025466</v>
      </c>
      <c r="C140" s="3" t="str">
        <f t="shared" si="16"/>
        <v>19-08-2025 13:22:46</v>
      </c>
      <c r="D140" s="3">
        <v>45889.528593067131</v>
      </c>
      <c r="E140" s="3" t="str">
        <f t="shared" si="17"/>
        <v>20-08-2025 12:41:10</v>
      </c>
      <c r="F140" s="6" t="str">
        <f t="shared" si="18"/>
        <v>08-2025</v>
      </c>
      <c r="G140" s="6" t="s">
        <v>339</v>
      </c>
      <c r="H140" s="6" t="str">
        <f t="shared" si="19"/>
        <v>08-2025</v>
      </c>
      <c r="I140" s="17">
        <f t="shared" si="20"/>
        <v>0.97111111111735227</v>
      </c>
      <c r="J140" s="6">
        <f t="shared" si="21"/>
        <v>1</v>
      </c>
      <c r="K140" s="2" t="s">
        <v>13</v>
      </c>
      <c r="L140" s="2" t="s">
        <v>9</v>
      </c>
      <c r="M140" s="2" t="s">
        <v>305</v>
      </c>
      <c r="N140" s="2" t="s">
        <v>16</v>
      </c>
      <c r="O140" s="4">
        <f t="shared" si="22"/>
        <v>2</v>
      </c>
      <c r="P140" s="5" t="str">
        <f t="shared" si="23"/>
        <v>WITHIN SLA</v>
      </c>
      <c r="Q140" s="4" t="s">
        <v>359</v>
      </c>
    </row>
    <row r="141" spans="1:17" ht="30" x14ac:dyDescent="0.25">
      <c r="A141" s="2" t="s">
        <v>306</v>
      </c>
      <c r="B141" s="3">
        <v>45890.610338888888</v>
      </c>
      <c r="C141" s="3" t="str">
        <f t="shared" si="16"/>
        <v>21-08-2025 14:38:53</v>
      </c>
      <c r="D141" s="3">
        <v>45896.433827546294</v>
      </c>
      <c r="E141" s="3" t="str">
        <f t="shared" si="17"/>
        <v>27-08-2025 10:24:43</v>
      </c>
      <c r="F141" s="6" t="str">
        <f t="shared" si="18"/>
        <v>08-2025</v>
      </c>
      <c r="G141" s="6" t="s">
        <v>336</v>
      </c>
      <c r="H141" s="6" t="str">
        <f t="shared" si="19"/>
        <v>08-2025</v>
      </c>
      <c r="I141" s="17">
        <f t="shared" si="20"/>
        <v>5.8234953703722567</v>
      </c>
      <c r="J141" s="6">
        <f t="shared" si="21"/>
        <v>6</v>
      </c>
      <c r="K141" s="2" t="s">
        <v>45</v>
      </c>
      <c r="L141" s="2" t="s">
        <v>35</v>
      </c>
      <c r="M141" s="2" t="s">
        <v>307</v>
      </c>
      <c r="N141" s="2" t="s">
        <v>29</v>
      </c>
      <c r="O141" s="4">
        <f t="shared" si="22"/>
        <v>4</v>
      </c>
      <c r="P141" s="5" t="str">
        <f t="shared" si="23"/>
        <v>BEYOND SLA</v>
      </c>
      <c r="Q141" s="4" t="s">
        <v>362</v>
      </c>
    </row>
    <row r="142" spans="1:17" ht="30" x14ac:dyDescent="0.25">
      <c r="A142" s="2" t="s">
        <v>308</v>
      </c>
      <c r="B142" s="3">
        <v>45874.456965682868</v>
      </c>
      <c r="C142" s="3" t="str">
        <f t="shared" si="16"/>
        <v>05-08-2025 10:58:02</v>
      </c>
      <c r="D142" s="3">
        <v>45875.076861180554</v>
      </c>
      <c r="E142" s="3" t="str">
        <f t="shared" si="17"/>
        <v>06-08-2025 01:50:41</v>
      </c>
      <c r="F142" s="6" t="str">
        <f t="shared" si="18"/>
        <v>08-2025</v>
      </c>
      <c r="G142" s="6" t="s">
        <v>339</v>
      </c>
      <c r="H142" s="6" t="str">
        <f t="shared" si="19"/>
        <v>08-2025</v>
      </c>
      <c r="I142" s="17">
        <f t="shared" si="20"/>
        <v>0.61989583333343035</v>
      </c>
      <c r="J142" s="6">
        <f t="shared" si="21"/>
        <v>1</v>
      </c>
      <c r="K142" s="2" t="s">
        <v>21</v>
      </c>
      <c r="L142" s="2" t="s">
        <v>46</v>
      </c>
      <c r="M142" s="2" t="s">
        <v>309</v>
      </c>
      <c r="N142" s="2" t="s">
        <v>16</v>
      </c>
      <c r="O142" s="4">
        <f t="shared" si="22"/>
        <v>2</v>
      </c>
      <c r="P142" s="5" t="str">
        <f t="shared" si="23"/>
        <v>WITHIN SLA</v>
      </c>
      <c r="Q142" s="4" t="s">
        <v>360</v>
      </c>
    </row>
    <row r="143" spans="1:17" ht="30" x14ac:dyDescent="0.25">
      <c r="A143" s="2" t="s">
        <v>310</v>
      </c>
      <c r="B143" s="3">
        <v>45887.431979837966</v>
      </c>
      <c r="C143" s="3" t="str">
        <f t="shared" si="16"/>
        <v>18-08-2025 10:22:03</v>
      </c>
      <c r="D143" s="3">
        <v>45887.968167638886</v>
      </c>
      <c r="E143" s="3" t="str">
        <f t="shared" si="17"/>
        <v>18-08-2025 23:14:10</v>
      </c>
      <c r="F143" s="6" t="str">
        <f t="shared" si="18"/>
        <v>08-2025</v>
      </c>
      <c r="G143" s="6" t="s">
        <v>335</v>
      </c>
      <c r="H143" s="6" t="str">
        <f t="shared" si="19"/>
        <v>08-2025</v>
      </c>
      <c r="I143" s="17">
        <f t="shared" si="20"/>
        <v>0.53619212963531027</v>
      </c>
      <c r="J143" s="6">
        <f t="shared" si="21"/>
        <v>0</v>
      </c>
      <c r="K143" s="2" t="s">
        <v>21</v>
      </c>
      <c r="L143" s="2" t="s">
        <v>9</v>
      </c>
      <c r="M143" s="2" t="s">
        <v>311</v>
      </c>
      <c r="N143" s="2" t="s">
        <v>16</v>
      </c>
      <c r="O143" s="4">
        <f t="shared" si="22"/>
        <v>2</v>
      </c>
      <c r="P143" s="5" t="str">
        <f t="shared" si="23"/>
        <v>WITHIN SLA</v>
      </c>
      <c r="Q143" s="4" t="s">
        <v>360</v>
      </c>
    </row>
    <row r="144" spans="1:17" ht="30" x14ac:dyDescent="0.25">
      <c r="A144" s="2" t="s">
        <v>312</v>
      </c>
      <c r="B144" s="3">
        <v>45913.681012118053</v>
      </c>
      <c r="C144" s="3" t="str">
        <f t="shared" si="16"/>
        <v>13-09-2025 16:20:39</v>
      </c>
      <c r="D144" s="3">
        <v>45914.899067337959</v>
      </c>
      <c r="E144" s="3" t="str">
        <f t="shared" si="17"/>
        <v>14-09-2025 21:34:39</v>
      </c>
      <c r="F144" s="6" t="str">
        <f t="shared" si="18"/>
        <v>09-2025</v>
      </c>
      <c r="G144" s="6" t="s">
        <v>338</v>
      </c>
      <c r="H144" s="6" t="str">
        <f t="shared" si="19"/>
        <v>09-2025</v>
      </c>
      <c r="I144" s="17">
        <f t="shared" si="20"/>
        <v>1.2180555555532919</v>
      </c>
      <c r="J144" s="6">
        <f t="shared" si="21"/>
        <v>1</v>
      </c>
      <c r="K144" s="2" t="s">
        <v>45</v>
      </c>
      <c r="L144" s="2" t="s">
        <v>25</v>
      </c>
      <c r="M144" s="2" t="s">
        <v>313</v>
      </c>
      <c r="N144" s="2" t="s">
        <v>16</v>
      </c>
      <c r="O144" s="4">
        <f t="shared" si="22"/>
        <v>2</v>
      </c>
      <c r="P144" s="5" t="str">
        <f t="shared" si="23"/>
        <v>WITHIN SLA</v>
      </c>
      <c r="Q144" s="4" t="s">
        <v>362</v>
      </c>
    </row>
    <row r="145" spans="1:17" ht="30" x14ac:dyDescent="0.25">
      <c r="A145" s="2" t="s">
        <v>314</v>
      </c>
      <c r="B145" s="3">
        <v>45872.284382627317</v>
      </c>
      <c r="C145" s="3" t="str">
        <f t="shared" si="16"/>
        <v>03-08-2025 06:49:31</v>
      </c>
      <c r="D145" s="3">
        <v>45875.951124525462</v>
      </c>
      <c r="E145" s="3" t="str">
        <f t="shared" si="17"/>
        <v>06-08-2025 22:49:37</v>
      </c>
      <c r="F145" s="6" t="str">
        <f t="shared" si="18"/>
        <v>08-2025</v>
      </c>
      <c r="G145" s="6" t="s">
        <v>340</v>
      </c>
      <c r="H145" s="6" t="str">
        <f t="shared" si="19"/>
        <v>08-2025</v>
      </c>
      <c r="I145" s="17">
        <f t="shared" si="20"/>
        <v>3.6667361111103673</v>
      </c>
      <c r="J145" s="6">
        <f t="shared" si="21"/>
        <v>3</v>
      </c>
      <c r="K145" s="2" t="s">
        <v>21</v>
      </c>
      <c r="L145" s="2" t="s">
        <v>22</v>
      </c>
      <c r="M145" s="2" t="s">
        <v>315</v>
      </c>
      <c r="N145" s="2" t="s">
        <v>29</v>
      </c>
      <c r="O145" s="4">
        <f t="shared" si="22"/>
        <v>4</v>
      </c>
      <c r="P145" s="5" t="str">
        <f t="shared" si="23"/>
        <v>WITHIN SLA</v>
      </c>
      <c r="Q145" s="4" t="s">
        <v>360</v>
      </c>
    </row>
    <row r="146" spans="1:17" ht="30" x14ac:dyDescent="0.25">
      <c r="A146" s="2" t="s">
        <v>316</v>
      </c>
      <c r="B146" s="3">
        <v>45835.128006678242</v>
      </c>
      <c r="C146" s="3" t="str">
        <f t="shared" si="16"/>
        <v>27-06-2025 03:04:20</v>
      </c>
      <c r="D146" s="3">
        <v>45835.63756747685</v>
      </c>
      <c r="E146" s="3" t="str">
        <f t="shared" si="17"/>
        <v>27-06-2025 15:18:06</v>
      </c>
      <c r="F146" s="6" t="str">
        <f t="shared" si="18"/>
        <v>06-2025</v>
      </c>
      <c r="G146" s="6" t="s">
        <v>334</v>
      </c>
      <c r="H146" s="6" t="str">
        <f t="shared" si="19"/>
        <v>06-2025</v>
      </c>
      <c r="I146" s="17">
        <f t="shared" si="20"/>
        <v>0.50956018518627388</v>
      </c>
      <c r="J146" s="6">
        <f t="shared" si="21"/>
        <v>0</v>
      </c>
      <c r="K146" s="2" t="s">
        <v>13</v>
      </c>
      <c r="L146" s="2" t="s">
        <v>46</v>
      </c>
      <c r="M146" s="2" t="s">
        <v>317</v>
      </c>
      <c r="N146" s="2" t="s">
        <v>16</v>
      </c>
      <c r="O146" s="4">
        <f t="shared" si="22"/>
        <v>2</v>
      </c>
      <c r="P146" s="5" t="str">
        <f t="shared" si="23"/>
        <v>WITHIN SLA</v>
      </c>
      <c r="Q146" s="4" t="s">
        <v>359</v>
      </c>
    </row>
    <row r="147" spans="1:17" ht="30" x14ac:dyDescent="0.25">
      <c r="A147" s="2" t="s">
        <v>318</v>
      </c>
      <c r="B147" s="3">
        <v>45900.65947421296</v>
      </c>
      <c r="C147" s="3" t="str">
        <f t="shared" si="16"/>
        <v>31-08-2025 15:49:39</v>
      </c>
      <c r="D147" s="3">
        <v>45900.743211898145</v>
      </c>
      <c r="E147" s="3" t="str">
        <f t="shared" si="17"/>
        <v>31-08-2025 17:50:14</v>
      </c>
      <c r="F147" s="6" t="str">
        <f t="shared" si="18"/>
        <v>08-2025</v>
      </c>
      <c r="G147" s="6" t="s">
        <v>340</v>
      </c>
      <c r="H147" s="6" t="str">
        <f t="shared" si="19"/>
        <v>08-2025</v>
      </c>
      <c r="I147" s="17">
        <f t="shared" si="20"/>
        <v>8.3738425928459037E-2</v>
      </c>
      <c r="J147" s="6">
        <f t="shared" si="21"/>
        <v>0</v>
      </c>
      <c r="K147" s="2" t="s">
        <v>81</v>
      </c>
      <c r="L147" s="2" t="s">
        <v>22</v>
      </c>
      <c r="M147" s="2" t="s">
        <v>319</v>
      </c>
      <c r="N147" s="2" t="s">
        <v>115</v>
      </c>
      <c r="O147" s="4">
        <f t="shared" si="22"/>
        <v>1</v>
      </c>
      <c r="P147" s="5" t="str">
        <f t="shared" si="23"/>
        <v>WITHIN SLA</v>
      </c>
      <c r="Q147" s="4" t="s">
        <v>8</v>
      </c>
    </row>
    <row r="148" spans="1:17" ht="30" x14ac:dyDescent="0.25">
      <c r="A148" s="2" t="s">
        <v>320</v>
      </c>
      <c r="B148" s="3">
        <v>45832.460665983795</v>
      </c>
      <c r="C148" s="3" t="str">
        <f t="shared" si="16"/>
        <v>24-06-2025 11:03:22</v>
      </c>
      <c r="D148" s="3">
        <v>45832.787722476853</v>
      </c>
      <c r="E148" s="3" t="str">
        <f t="shared" si="17"/>
        <v>24-06-2025 18:54:19</v>
      </c>
      <c r="F148" s="6" t="str">
        <f t="shared" si="18"/>
        <v>06-2025</v>
      </c>
      <c r="G148" s="6" t="s">
        <v>339</v>
      </c>
      <c r="H148" s="6" t="str">
        <f t="shared" si="19"/>
        <v>06-2025</v>
      </c>
      <c r="I148" s="17">
        <f t="shared" si="20"/>
        <v>0.32704861110687489</v>
      </c>
      <c r="J148" s="6">
        <f t="shared" si="21"/>
        <v>0</v>
      </c>
      <c r="K148" s="2" t="s">
        <v>45</v>
      </c>
      <c r="L148" s="2" t="s">
        <v>35</v>
      </c>
      <c r="M148" s="2" t="s">
        <v>321</v>
      </c>
      <c r="N148" s="2" t="s">
        <v>11</v>
      </c>
      <c r="O148" s="4">
        <f t="shared" si="22"/>
        <v>1</v>
      </c>
      <c r="P148" s="5" t="str">
        <f t="shared" si="23"/>
        <v>WITHIN SLA</v>
      </c>
      <c r="Q148" s="4" t="s">
        <v>362</v>
      </c>
    </row>
    <row r="149" spans="1:17" ht="30" x14ac:dyDescent="0.25">
      <c r="A149" s="2" t="s">
        <v>322</v>
      </c>
      <c r="B149" s="3">
        <v>45902.70604621528</v>
      </c>
      <c r="C149" s="3" t="str">
        <f t="shared" si="16"/>
        <v>02-09-2025 16:56:42</v>
      </c>
      <c r="D149" s="3">
        <v>45906.209134826386</v>
      </c>
      <c r="E149" s="3" t="str">
        <f t="shared" si="17"/>
        <v>06-09-2025 05:01:09</v>
      </c>
      <c r="F149" s="6" t="str">
        <f t="shared" si="18"/>
        <v>09-2025</v>
      </c>
      <c r="G149" s="6" t="s">
        <v>339</v>
      </c>
      <c r="H149" s="6" t="str">
        <f t="shared" si="19"/>
        <v>09-2025</v>
      </c>
      <c r="I149" s="17">
        <f t="shared" si="20"/>
        <v>3.5030902777798474</v>
      </c>
      <c r="J149" s="6">
        <f t="shared" si="21"/>
        <v>4</v>
      </c>
      <c r="K149" s="2" t="s">
        <v>60</v>
      </c>
      <c r="L149" s="2" t="s">
        <v>22</v>
      </c>
      <c r="M149" s="2" t="s">
        <v>323</v>
      </c>
      <c r="N149" s="2" t="s">
        <v>29</v>
      </c>
      <c r="O149" s="4">
        <f t="shared" si="22"/>
        <v>4</v>
      </c>
      <c r="P149" s="5" t="str">
        <f t="shared" si="23"/>
        <v>WITHIN SLA</v>
      </c>
      <c r="Q149" s="4" t="s">
        <v>8</v>
      </c>
    </row>
    <row r="150" spans="1:17" ht="30" x14ac:dyDescent="0.25">
      <c r="A150" s="2" t="s">
        <v>324</v>
      </c>
      <c r="B150" s="3">
        <v>45854.598774027778</v>
      </c>
      <c r="C150" s="3" t="str">
        <f t="shared" si="16"/>
        <v>16-07-2025 14:22:14</v>
      </c>
      <c r="D150" s="3">
        <v>45855.701526377314</v>
      </c>
      <c r="E150" s="3" t="str">
        <f t="shared" si="17"/>
        <v>17-07-2025 16:50:12</v>
      </c>
      <c r="F150" s="6" t="str">
        <f t="shared" si="18"/>
        <v>07-2025</v>
      </c>
      <c r="G150" s="6" t="s">
        <v>337</v>
      </c>
      <c r="H150" s="6" t="str">
        <f t="shared" si="19"/>
        <v>07-2025</v>
      </c>
      <c r="I150" s="17">
        <f t="shared" si="20"/>
        <v>1.1027546296245418</v>
      </c>
      <c r="J150" s="6">
        <f t="shared" si="21"/>
        <v>1</v>
      </c>
      <c r="K150" s="2" t="s">
        <v>8</v>
      </c>
      <c r="L150" s="2" t="s">
        <v>42</v>
      </c>
      <c r="M150" s="2" t="s">
        <v>325</v>
      </c>
      <c r="N150" s="2" t="s">
        <v>16</v>
      </c>
      <c r="O150" s="4">
        <f t="shared" si="22"/>
        <v>2</v>
      </c>
      <c r="P150" s="5" t="str">
        <f t="shared" si="23"/>
        <v>WITHIN SLA</v>
      </c>
      <c r="Q150" s="4" t="s">
        <v>8</v>
      </c>
    </row>
    <row r="151" spans="1:17" ht="30" x14ac:dyDescent="0.25">
      <c r="A151" s="2" t="s">
        <v>326</v>
      </c>
      <c r="B151" s="3">
        <v>45869.175449467592</v>
      </c>
      <c r="C151" s="3" t="str">
        <f t="shared" si="16"/>
        <v>31-07-2025 04:12:39</v>
      </c>
      <c r="D151" s="3">
        <v>45870.175988194445</v>
      </c>
      <c r="E151" s="3" t="str">
        <f t="shared" si="17"/>
        <v>01-08-2025 04:13:25</v>
      </c>
      <c r="F151" s="6" t="str">
        <f t="shared" si="18"/>
        <v>07-2025</v>
      </c>
      <c r="G151" s="6" t="s">
        <v>336</v>
      </c>
      <c r="H151" s="6" t="str">
        <f t="shared" si="19"/>
        <v>08-2025</v>
      </c>
      <c r="I151" s="17">
        <f t="shared" si="20"/>
        <v>1.0005324074081727</v>
      </c>
      <c r="J151" s="6">
        <f t="shared" si="21"/>
        <v>1</v>
      </c>
      <c r="K151" s="2" t="s">
        <v>21</v>
      </c>
      <c r="L151" s="2" t="s">
        <v>9</v>
      </c>
      <c r="M151" s="2" t="s">
        <v>327</v>
      </c>
      <c r="N151" s="2" t="s">
        <v>16</v>
      </c>
      <c r="O151" s="4">
        <f t="shared" si="22"/>
        <v>2</v>
      </c>
      <c r="P151" s="5" t="str">
        <f t="shared" si="23"/>
        <v>WITHIN SLA</v>
      </c>
      <c r="Q151" s="4" t="s">
        <v>360</v>
      </c>
    </row>
  </sheetData>
  <autoFilter ref="A1:P1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U23" sqref="U23"/>
    </sheetView>
  </sheetViews>
  <sheetFormatPr defaultRowHeight="15" x14ac:dyDescent="0.25"/>
  <sheetData>
    <row r="1" spans="1:19" x14ac:dyDescent="0.25">
      <c r="A1" s="21"/>
      <c r="B1" s="21"/>
      <c r="C1" s="21"/>
      <c r="D1" s="21"/>
      <c r="E1" s="21"/>
      <c r="F1" s="21"/>
      <c r="G1" s="21"/>
      <c r="H1" s="21"/>
      <c r="I1" s="21"/>
      <c r="J1" s="21"/>
      <c r="K1" s="21"/>
      <c r="L1" s="21"/>
      <c r="M1" s="21"/>
      <c r="N1" s="21"/>
      <c r="O1" s="21"/>
      <c r="P1" s="21"/>
      <c r="Q1" s="21"/>
      <c r="R1" s="21"/>
      <c r="S1" s="21"/>
    </row>
    <row r="2" spans="1:19" x14ac:dyDescent="0.25">
      <c r="A2" s="21"/>
      <c r="B2" s="21"/>
      <c r="C2" s="21"/>
      <c r="D2" s="21"/>
      <c r="E2" s="21"/>
      <c r="F2" s="21"/>
      <c r="G2" s="21"/>
      <c r="H2" s="21"/>
      <c r="I2" s="21"/>
      <c r="J2" s="21"/>
      <c r="K2" s="21"/>
      <c r="L2" s="21"/>
      <c r="M2" s="21"/>
      <c r="N2" s="21"/>
      <c r="O2" s="21"/>
      <c r="P2" s="21"/>
      <c r="Q2" s="21"/>
      <c r="R2" s="21"/>
      <c r="S2" s="21"/>
    </row>
    <row r="3" spans="1:19" x14ac:dyDescent="0.25">
      <c r="A3" s="21"/>
      <c r="B3" s="21"/>
      <c r="C3" s="21"/>
      <c r="D3" s="21"/>
      <c r="E3" s="21"/>
      <c r="F3" s="21"/>
      <c r="G3" s="21"/>
      <c r="H3" s="21"/>
      <c r="I3" s="21"/>
      <c r="J3" s="21"/>
      <c r="K3" s="21"/>
      <c r="L3" s="21"/>
      <c r="M3" s="21"/>
      <c r="N3" s="21"/>
      <c r="O3" s="21"/>
      <c r="P3" s="21"/>
      <c r="Q3" s="21"/>
      <c r="R3" s="21"/>
      <c r="S3" s="21"/>
    </row>
    <row r="4" spans="1:19" x14ac:dyDescent="0.25">
      <c r="A4" s="21"/>
      <c r="B4" s="21"/>
      <c r="C4" s="21"/>
      <c r="D4" s="21"/>
      <c r="E4" s="21"/>
      <c r="F4" s="21"/>
      <c r="G4" s="21"/>
      <c r="H4" s="21"/>
      <c r="I4" s="21"/>
      <c r="J4" s="21"/>
      <c r="K4" s="21"/>
      <c r="L4" s="21"/>
      <c r="M4" s="21"/>
      <c r="N4" s="21"/>
      <c r="O4" s="21"/>
      <c r="P4" s="21"/>
      <c r="Q4" s="21"/>
      <c r="R4" s="21"/>
      <c r="S4" s="21"/>
    </row>
    <row r="5" spans="1:19" x14ac:dyDescent="0.25">
      <c r="A5" s="21"/>
      <c r="B5" s="21"/>
      <c r="C5" s="21"/>
      <c r="D5" s="21"/>
      <c r="E5" s="21"/>
      <c r="F5" s="21"/>
      <c r="G5" s="21"/>
      <c r="H5" s="21"/>
      <c r="I5" s="21"/>
      <c r="J5" s="21"/>
      <c r="K5" s="21"/>
      <c r="L5" s="21"/>
      <c r="M5" s="21"/>
      <c r="N5" s="21"/>
      <c r="O5" s="21"/>
      <c r="P5" s="21"/>
      <c r="Q5" s="21"/>
      <c r="R5" s="21"/>
      <c r="S5" s="21"/>
    </row>
    <row r="6" spans="1:19" x14ac:dyDescent="0.25">
      <c r="A6" s="21"/>
      <c r="B6" s="21"/>
      <c r="C6" s="21"/>
      <c r="D6" s="21"/>
      <c r="E6" s="21"/>
      <c r="F6" s="21"/>
      <c r="G6" s="21"/>
      <c r="H6" s="21"/>
      <c r="I6" s="21"/>
      <c r="J6" s="21"/>
      <c r="K6" s="21"/>
      <c r="L6" s="21"/>
      <c r="M6" s="21"/>
      <c r="N6" s="21"/>
      <c r="O6" s="21"/>
      <c r="P6" s="21"/>
      <c r="Q6" s="21"/>
      <c r="R6" s="21"/>
      <c r="S6" s="21"/>
    </row>
    <row r="7" spans="1:19" x14ac:dyDescent="0.25">
      <c r="A7" s="21"/>
      <c r="B7" s="21"/>
      <c r="C7" s="21"/>
      <c r="D7" s="21"/>
      <c r="E7" s="21"/>
      <c r="F7" s="21"/>
      <c r="G7" s="21"/>
      <c r="H7" s="21"/>
      <c r="I7" s="21"/>
      <c r="J7" s="21"/>
      <c r="K7" s="21"/>
      <c r="L7" s="21"/>
      <c r="M7" s="21"/>
      <c r="N7" s="21"/>
      <c r="O7" s="21"/>
      <c r="P7" s="21"/>
      <c r="Q7" s="21"/>
      <c r="R7" s="21"/>
      <c r="S7" s="21"/>
    </row>
    <row r="8" spans="1:19" x14ac:dyDescent="0.25">
      <c r="A8" s="21"/>
      <c r="B8" s="21"/>
      <c r="C8" s="21"/>
      <c r="D8" s="21"/>
      <c r="E8" s="21"/>
      <c r="F8" s="21"/>
      <c r="G8" s="21"/>
      <c r="H8" s="21"/>
      <c r="I8" s="21"/>
      <c r="J8" s="21"/>
      <c r="K8" s="21"/>
      <c r="L8" s="21"/>
      <c r="M8" s="21"/>
      <c r="N8" s="21"/>
      <c r="O8" s="21"/>
      <c r="P8" s="21"/>
      <c r="Q8" s="21"/>
      <c r="R8" s="21"/>
      <c r="S8" s="21"/>
    </row>
    <row r="9" spans="1:19" x14ac:dyDescent="0.25">
      <c r="A9" s="21"/>
      <c r="B9" s="21"/>
      <c r="C9" s="21"/>
      <c r="D9" s="21"/>
      <c r="E9" s="21"/>
      <c r="F9" s="21"/>
      <c r="G9" s="21"/>
      <c r="H9" s="21"/>
      <c r="I9" s="21"/>
      <c r="J9" s="21"/>
      <c r="K9" s="21"/>
      <c r="L9" s="21"/>
      <c r="M9" s="21"/>
      <c r="N9" s="21"/>
      <c r="O9" s="21"/>
      <c r="P9" s="21"/>
      <c r="Q9" s="21"/>
      <c r="R9" s="21"/>
      <c r="S9" s="21"/>
    </row>
    <row r="10" spans="1:19" x14ac:dyDescent="0.25">
      <c r="A10" s="21"/>
      <c r="B10" s="21"/>
      <c r="C10" s="21"/>
      <c r="D10" s="21"/>
      <c r="E10" s="21"/>
      <c r="F10" s="21"/>
      <c r="G10" s="21"/>
      <c r="H10" s="21"/>
      <c r="I10" s="21"/>
      <c r="J10" s="21"/>
      <c r="K10" s="21"/>
      <c r="L10" s="21"/>
      <c r="M10" s="21"/>
      <c r="N10" s="21"/>
      <c r="O10" s="21"/>
      <c r="P10" s="21"/>
      <c r="Q10" s="21"/>
      <c r="R10" s="21"/>
      <c r="S10" s="21"/>
    </row>
    <row r="11" spans="1:19" x14ac:dyDescent="0.25">
      <c r="A11" s="21"/>
      <c r="B11" s="21"/>
      <c r="C11" s="21"/>
      <c r="D11" s="21"/>
      <c r="E11" s="21"/>
      <c r="F11" s="21"/>
      <c r="G11" s="21"/>
      <c r="H11" s="21"/>
      <c r="I11" s="21"/>
      <c r="J11" s="21"/>
      <c r="K11" s="21"/>
      <c r="L11" s="21"/>
      <c r="M11" s="21"/>
      <c r="N11" s="21"/>
      <c r="O11" s="21"/>
      <c r="P11" s="21"/>
      <c r="Q11" s="21"/>
      <c r="R11" s="21"/>
      <c r="S11" s="21"/>
    </row>
    <row r="12" spans="1:19" x14ac:dyDescent="0.25">
      <c r="A12" s="21"/>
      <c r="B12" s="21"/>
      <c r="C12" s="21"/>
      <c r="D12" s="21"/>
      <c r="E12" s="21"/>
      <c r="F12" s="21"/>
      <c r="G12" s="21"/>
      <c r="H12" s="21"/>
      <c r="I12" s="21"/>
      <c r="J12" s="21"/>
      <c r="K12" s="21"/>
      <c r="L12" s="21"/>
      <c r="M12" s="21"/>
      <c r="N12" s="21"/>
      <c r="O12" s="21"/>
      <c r="P12" s="21"/>
      <c r="Q12" s="21"/>
      <c r="R12" s="21"/>
      <c r="S12" s="21"/>
    </row>
    <row r="13" spans="1:19" x14ac:dyDescent="0.25">
      <c r="A13" s="21"/>
      <c r="B13" s="21"/>
      <c r="C13" s="21"/>
      <c r="D13" s="21"/>
      <c r="E13" s="21"/>
      <c r="F13" s="21"/>
      <c r="G13" s="21"/>
      <c r="H13" s="21"/>
      <c r="I13" s="21"/>
      <c r="J13" s="21"/>
      <c r="K13" s="21"/>
      <c r="L13" s="21"/>
      <c r="M13" s="21"/>
      <c r="N13" s="21"/>
      <c r="O13" s="21"/>
      <c r="P13" s="21"/>
      <c r="Q13" s="21"/>
      <c r="R13" s="21"/>
      <c r="S13" s="21"/>
    </row>
    <row r="14" spans="1:19" x14ac:dyDescent="0.25">
      <c r="A14" s="21"/>
      <c r="B14" s="21"/>
      <c r="C14" s="21"/>
      <c r="D14" s="21"/>
      <c r="E14" s="21"/>
      <c r="F14" s="21"/>
      <c r="G14" s="21"/>
      <c r="H14" s="21"/>
      <c r="I14" s="21"/>
      <c r="J14" s="21"/>
      <c r="K14" s="21"/>
      <c r="L14" s="21"/>
      <c r="M14" s="21"/>
      <c r="N14" s="21"/>
      <c r="O14" s="21"/>
      <c r="P14" s="21"/>
      <c r="Q14" s="21"/>
      <c r="R14" s="21"/>
      <c r="S14" s="21"/>
    </row>
    <row r="15" spans="1:19" x14ac:dyDescent="0.25">
      <c r="A15" s="21"/>
      <c r="B15" s="21"/>
      <c r="C15" s="21"/>
      <c r="D15" s="21"/>
      <c r="E15" s="21"/>
      <c r="F15" s="21"/>
      <c r="G15" s="21"/>
      <c r="H15" s="21"/>
      <c r="I15" s="21"/>
      <c r="J15" s="21"/>
      <c r="K15" s="21"/>
      <c r="L15" s="21"/>
      <c r="M15" s="21"/>
      <c r="N15" s="21"/>
      <c r="O15" s="21"/>
      <c r="P15" s="21"/>
      <c r="Q15" s="21"/>
      <c r="R15" s="21"/>
      <c r="S15" s="21"/>
    </row>
    <row r="16" spans="1:19" x14ac:dyDescent="0.25">
      <c r="A16" s="21"/>
      <c r="B16" s="21"/>
      <c r="C16" s="21"/>
      <c r="D16" s="21"/>
      <c r="E16" s="21"/>
      <c r="F16" s="21"/>
      <c r="G16" s="21"/>
      <c r="H16" s="21"/>
      <c r="I16" s="21"/>
      <c r="J16" s="21"/>
      <c r="K16" s="21"/>
      <c r="L16" s="21"/>
      <c r="M16" s="21"/>
      <c r="N16" s="21"/>
      <c r="O16" s="21"/>
      <c r="P16" s="21"/>
      <c r="Q16" s="21"/>
      <c r="R16" s="21"/>
      <c r="S16" s="21"/>
    </row>
    <row r="17" spans="1:19" x14ac:dyDescent="0.25">
      <c r="A17" s="21"/>
      <c r="B17" s="21"/>
      <c r="C17" s="21"/>
      <c r="D17" s="21"/>
      <c r="E17" s="21"/>
      <c r="F17" s="21"/>
      <c r="G17" s="21"/>
      <c r="H17" s="21"/>
      <c r="I17" s="21"/>
      <c r="J17" s="21"/>
      <c r="K17" s="21"/>
      <c r="L17" s="21"/>
      <c r="M17" s="21"/>
      <c r="N17" s="21"/>
      <c r="O17" s="21"/>
      <c r="P17" s="21"/>
      <c r="Q17" s="21"/>
      <c r="R17" s="21"/>
      <c r="S17" s="21"/>
    </row>
    <row r="18" spans="1:19" x14ac:dyDescent="0.25">
      <c r="A18" s="21"/>
      <c r="B18" s="21"/>
      <c r="C18" s="21"/>
      <c r="D18" s="21"/>
      <c r="E18" s="21"/>
      <c r="F18" s="21"/>
      <c r="G18" s="21"/>
      <c r="H18" s="21"/>
      <c r="I18" s="21"/>
      <c r="J18" s="21"/>
      <c r="K18" s="21"/>
      <c r="L18" s="21"/>
      <c r="M18" s="21"/>
      <c r="N18" s="21"/>
      <c r="O18" s="21"/>
      <c r="P18" s="21"/>
      <c r="Q18" s="21"/>
      <c r="R18" s="21"/>
      <c r="S18" s="21"/>
    </row>
    <row r="19" spans="1:19" x14ac:dyDescent="0.25">
      <c r="A19" s="21"/>
      <c r="B19" s="21"/>
      <c r="C19" s="21"/>
      <c r="D19" s="21"/>
      <c r="E19" s="21"/>
      <c r="F19" s="21"/>
      <c r="G19" s="21"/>
      <c r="H19" s="21"/>
      <c r="I19" s="21"/>
      <c r="J19" s="21"/>
      <c r="K19" s="21"/>
      <c r="L19" s="21"/>
      <c r="M19" s="21"/>
      <c r="N19" s="21"/>
      <c r="O19" s="21"/>
      <c r="P19" s="21"/>
      <c r="Q19" s="21"/>
      <c r="R19" s="21"/>
      <c r="S19" s="21"/>
    </row>
    <row r="20" spans="1:19" x14ac:dyDescent="0.25">
      <c r="A20" s="21"/>
      <c r="B20" s="21"/>
      <c r="C20" s="21"/>
      <c r="D20" s="21"/>
      <c r="E20" s="21"/>
      <c r="F20" s="21"/>
      <c r="G20" s="21"/>
      <c r="H20" s="21"/>
      <c r="I20" s="21"/>
      <c r="J20" s="21"/>
      <c r="K20" s="21"/>
      <c r="L20" s="21"/>
      <c r="M20" s="21"/>
      <c r="N20" s="21"/>
      <c r="O20" s="21"/>
      <c r="P20" s="21"/>
      <c r="Q20" s="21"/>
      <c r="R20" s="21"/>
      <c r="S20" s="21"/>
    </row>
    <row r="21" spans="1:19" x14ac:dyDescent="0.25">
      <c r="A21" s="21"/>
      <c r="B21" s="21"/>
      <c r="C21" s="21"/>
      <c r="D21" s="21"/>
      <c r="E21" s="21"/>
      <c r="F21" s="21"/>
      <c r="G21" s="21"/>
      <c r="H21" s="21"/>
      <c r="I21" s="21"/>
      <c r="J21" s="21"/>
      <c r="K21" s="21"/>
      <c r="L21" s="21"/>
      <c r="M21" s="21"/>
      <c r="N21" s="21"/>
      <c r="O21" s="21"/>
      <c r="P21" s="21"/>
      <c r="Q21" s="21"/>
      <c r="R21" s="21"/>
      <c r="S21" s="21"/>
    </row>
    <row r="22" spans="1:19" x14ac:dyDescent="0.25">
      <c r="A22" s="21"/>
      <c r="B22" s="21"/>
      <c r="C22" s="21"/>
      <c r="D22" s="21"/>
      <c r="E22" s="21"/>
      <c r="F22" s="21"/>
      <c r="G22" s="21"/>
      <c r="H22" s="21"/>
      <c r="I22" s="21"/>
      <c r="J22" s="21"/>
      <c r="K22" s="21"/>
      <c r="L22" s="21"/>
      <c r="M22" s="21"/>
      <c r="N22" s="21"/>
      <c r="O22" s="21"/>
      <c r="P22" s="21"/>
      <c r="Q22" s="21"/>
      <c r="R22" s="21"/>
      <c r="S22" s="21"/>
    </row>
    <row r="23" spans="1:19" x14ac:dyDescent="0.25">
      <c r="A23" s="21"/>
      <c r="B23" s="21"/>
      <c r="C23" s="21"/>
      <c r="D23" s="21"/>
      <c r="E23" s="21"/>
      <c r="F23" s="21"/>
      <c r="G23" s="21"/>
      <c r="H23" s="21"/>
      <c r="I23" s="21"/>
      <c r="J23" s="21"/>
      <c r="K23" s="21"/>
      <c r="L23" s="21"/>
      <c r="M23" s="21"/>
      <c r="N23" s="21"/>
      <c r="O23" s="21"/>
      <c r="P23" s="21"/>
      <c r="Q23" s="21"/>
      <c r="R23" s="21"/>
      <c r="S23" s="21"/>
    </row>
    <row r="24" spans="1:19" x14ac:dyDescent="0.25">
      <c r="A24" s="21"/>
      <c r="B24" s="21"/>
      <c r="C24" s="21"/>
      <c r="D24" s="21"/>
      <c r="E24" s="21"/>
      <c r="F24" s="21"/>
      <c r="G24" s="21"/>
      <c r="H24" s="21"/>
      <c r="I24" s="21"/>
      <c r="J24" s="21"/>
      <c r="K24" s="21"/>
      <c r="L24" s="21"/>
      <c r="M24" s="21"/>
      <c r="N24" s="21"/>
      <c r="O24" s="21"/>
      <c r="P24" s="21"/>
      <c r="Q24" s="21"/>
      <c r="R24" s="21"/>
      <c r="S24" s="21"/>
    </row>
    <row r="25" spans="1:19" x14ac:dyDescent="0.25">
      <c r="A25" s="21"/>
      <c r="B25" s="21"/>
      <c r="C25" s="21"/>
      <c r="D25" s="21"/>
      <c r="E25" s="21"/>
      <c r="F25" s="21"/>
      <c r="G25" s="21"/>
      <c r="H25" s="21"/>
      <c r="I25" s="21"/>
      <c r="J25" s="21"/>
      <c r="K25" s="21"/>
      <c r="L25" s="21"/>
      <c r="M25" s="21"/>
      <c r="N25" s="21"/>
      <c r="O25" s="21"/>
      <c r="P25" s="21"/>
      <c r="Q25" s="21"/>
      <c r="R25" s="21"/>
      <c r="S25" s="21"/>
    </row>
    <row r="26" spans="1:19" x14ac:dyDescent="0.25">
      <c r="A26" s="21"/>
      <c r="B26" s="21"/>
      <c r="C26" s="21"/>
      <c r="D26" s="21"/>
      <c r="E26" s="21"/>
      <c r="F26" s="21"/>
      <c r="G26" s="21"/>
      <c r="H26" s="21"/>
      <c r="I26" s="21"/>
      <c r="J26" s="21"/>
      <c r="K26" s="21"/>
      <c r="L26" s="21"/>
      <c r="M26" s="21"/>
      <c r="N26" s="21"/>
      <c r="O26" s="21"/>
      <c r="P26" s="21"/>
      <c r="Q26" s="21"/>
      <c r="R26" s="21"/>
      <c r="S26" s="21"/>
    </row>
    <row r="27" spans="1:19" x14ac:dyDescent="0.25">
      <c r="A27" s="21"/>
      <c r="B27" s="21"/>
      <c r="C27" s="21"/>
      <c r="D27" s="21"/>
      <c r="E27" s="21"/>
      <c r="F27" s="21"/>
      <c r="G27" s="21"/>
      <c r="H27" s="21"/>
      <c r="I27" s="21"/>
      <c r="J27" s="21"/>
      <c r="K27" s="21"/>
      <c r="L27" s="21"/>
      <c r="M27" s="21"/>
      <c r="N27" s="21"/>
      <c r="O27" s="21"/>
      <c r="P27" s="21"/>
      <c r="Q27" s="21"/>
      <c r="R27" s="21"/>
      <c r="S27" s="21"/>
    </row>
    <row r="28" spans="1:19" x14ac:dyDescent="0.25">
      <c r="A28" s="21"/>
      <c r="B28" s="21"/>
      <c r="C28" s="21"/>
      <c r="D28" s="21"/>
      <c r="E28" s="21"/>
      <c r="F28" s="21"/>
      <c r="G28" s="21"/>
      <c r="H28" s="21"/>
      <c r="I28" s="21"/>
      <c r="J28" s="21"/>
      <c r="K28" s="21"/>
      <c r="L28" s="21"/>
      <c r="M28" s="21"/>
      <c r="N28" s="21"/>
      <c r="O28" s="21"/>
      <c r="P28" s="21"/>
      <c r="Q28" s="21"/>
      <c r="R28" s="21"/>
      <c r="S28" s="21"/>
    </row>
    <row r="29" spans="1:19" x14ac:dyDescent="0.25">
      <c r="A29" s="21"/>
      <c r="B29" s="21"/>
      <c r="C29" s="21"/>
      <c r="D29" s="21"/>
      <c r="E29" s="21"/>
      <c r="F29" s="21"/>
      <c r="G29" s="21"/>
      <c r="H29" s="21"/>
      <c r="I29" s="21"/>
      <c r="J29" s="21"/>
      <c r="K29" s="21"/>
      <c r="L29" s="21"/>
      <c r="M29" s="21"/>
      <c r="N29" s="21"/>
      <c r="O29" s="21"/>
      <c r="P29" s="21"/>
      <c r="Q29" s="21"/>
      <c r="R29" s="21"/>
      <c r="S29" s="21"/>
    </row>
    <row r="30" spans="1:19" x14ac:dyDescent="0.25">
      <c r="A30" s="21"/>
      <c r="B30" s="21"/>
      <c r="C30" s="21"/>
      <c r="D30" s="21"/>
      <c r="E30" s="21"/>
      <c r="F30" s="21"/>
      <c r="G30" s="21"/>
      <c r="H30" s="21"/>
      <c r="I30" s="21"/>
      <c r="J30" s="21"/>
      <c r="K30" s="21"/>
      <c r="L30" s="21"/>
      <c r="M30" s="21"/>
      <c r="N30" s="21"/>
      <c r="O30" s="21"/>
      <c r="P30" s="21"/>
      <c r="Q30" s="21"/>
      <c r="R30" s="21"/>
      <c r="S30" s="21"/>
    </row>
    <row r="31" spans="1:19" x14ac:dyDescent="0.25">
      <c r="A31" s="21"/>
      <c r="B31" s="21"/>
      <c r="C31" s="21"/>
      <c r="D31" s="21"/>
      <c r="E31" s="21"/>
      <c r="F31" s="21"/>
      <c r="G31" s="21"/>
      <c r="H31" s="21"/>
      <c r="I31" s="21"/>
      <c r="J31" s="21"/>
      <c r="K31" s="21"/>
      <c r="L31" s="21"/>
      <c r="M31" s="21"/>
      <c r="N31" s="21"/>
      <c r="O31" s="21"/>
      <c r="P31" s="21"/>
      <c r="Q31" s="21"/>
      <c r="R31" s="21"/>
      <c r="S31" s="21"/>
    </row>
    <row r="32" spans="1:19" x14ac:dyDescent="0.25">
      <c r="A32" s="21"/>
      <c r="B32" s="21"/>
      <c r="C32" s="21"/>
      <c r="D32" s="21"/>
      <c r="E32" s="21"/>
      <c r="F32" s="21"/>
      <c r="G32" s="21"/>
      <c r="H32" s="21"/>
      <c r="I32" s="21"/>
      <c r="J32" s="21"/>
      <c r="K32" s="21"/>
      <c r="L32" s="21"/>
      <c r="M32" s="21"/>
      <c r="N32" s="21"/>
      <c r="O32" s="21"/>
      <c r="P32" s="21"/>
      <c r="Q32" s="21"/>
      <c r="R32" s="21"/>
      <c r="S32" s="21"/>
    </row>
    <row r="33" spans="1:19" x14ac:dyDescent="0.25">
      <c r="A33" s="21"/>
      <c r="B33" s="21"/>
      <c r="C33" s="21"/>
      <c r="D33" s="21"/>
      <c r="E33" s="21"/>
      <c r="F33" s="21"/>
      <c r="G33" s="21"/>
      <c r="H33" s="21"/>
      <c r="I33" s="21"/>
      <c r="J33" s="21"/>
      <c r="K33" s="21"/>
      <c r="L33" s="21"/>
      <c r="M33" s="21"/>
      <c r="N33" s="21"/>
      <c r="O33" s="21"/>
      <c r="P33" s="21"/>
      <c r="Q33" s="21"/>
      <c r="R33" s="21"/>
      <c r="S33" s="21"/>
    </row>
    <row r="34" spans="1:19" x14ac:dyDescent="0.25">
      <c r="A34" s="21"/>
      <c r="B34" s="21"/>
      <c r="C34" s="21"/>
      <c r="D34" s="21"/>
      <c r="E34" s="21"/>
      <c r="F34" s="21"/>
      <c r="G34" s="21"/>
      <c r="H34" s="21"/>
      <c r="I34" s="21"/>
      <c r="J34" s="21"/>
      <c r="K34" s="21"/>
      <c r="L34" s="21"/>
      <c r="M34" s="21"/>
      <c r="N34" s="21"/>
      <c r="O34" s="21"/>
      <c r="P34" s="21"/>
      <c r="Q34" s="21"/>
      <c r="R34" s="21"/>
      <c r="S34" s="21"/>
    </row>
    <row r="35" spans="1:19" x14ac:dyDescent="0.25">
      <c r="A35" s="21"/>
      <c r="B35" s="21"/>
      <c r="C35" s="21"/>
      <c r="D35" s="21"/>
      <c r="E35" s="21"/>
      <c r="F35" s="21"/>
      <c r="G35" s="21"/>
      <c r="H35" s="21"/>
      <c r="I35" s="21"/>
      <c r="J35" s="21"/>
      <c r="K35" s="21"/>
      <c r="L35" s="21"/>
      <c r="M35" s="21"/>
      <c r="N35" s="21"/>
      <c r="O35" s="21"/>
      <c r="P35" s="21"/>
      <c r="Q35" s="21"/>
      <c r="R35" s="21"/>
      <c r="S35" s="21"/>
    </row>
    <row r="36" spans="1:19" x14ac:dyDescent="0.25">
      <c r="A36" s="21"/>
      <c r="B36" s="21"/>
      <c r="C36" s="21"/>
      <c r="D36" s="21"/>
      <c r="E36" s="21"/>
      <c r="F36" s="21"/>
      <c r="G36" s="21"/>
      <c r="H36" s="21"/>
      <c r="I36" s="21"/>
      <c r="J36" s="21"/>
      <c r="K36" s="21"/>
      <c r="L36" s="21"/>
      <c r="M36" s="21"/>
      <c r="N36" s="21"/>
      <c r="O36" s="21"/>
      <c r="P36" s="21"/>
      <c r="Q36" s="21"/>
      <c r="R36" s="21"/>
      <c r="S36" s="21"/>
    </row>
    <row r="37" spans="1:19" x14ac:dyDescent="0.25">
      <c r="A37" s="21"/>
      <c r="B37" s="21"/>
      <c r="C37" s="21"/>
      <c r="D37" s="21"/>
      <c r="E37" s="21"/>
      <c r="F37" s="21"/>
      <c r="G37" s="21"/>
      <c r="H37" s="21"/>
      <c r="I37" s="21"/>
      <c r="J37" s="21"/>
      <c r="K37" s="21"/>
      <c r="L37" s="21"/>
      <c r="M37" s="21"/>
      <c r="N37" s="21"/>
      <c r="O37" s="21"/>
      <c r="P37" s="21"/>
      <c r="Q37" s="21"/>
      <c r="R37" s="21"/>
      <c r="S37" s="21"/>
    </row>
    <row r="38" spans="1:19" x14ac:dyDescent="0.25">
      <c r="A38" s="21"/>
      <c r="B38" s="21"/>
      <c r="C38" s="21"/>
      <c r="D38" s="21"/>
      <c r="E38" s="21"/>
      <c r="F38" s="21"/>
      <c r="G38" s="21"/>
      <c r="H38" s="21"/>
      <c r="I38" s="21"/>
      <c r="J38" s="21"/>
      <c r="K38" s="21"/>
      <c r="L38" s="21"/>
      <c r="M38" s="21"/>
      <c r="N38" s="21"/>
      <c r="O38" s="21"/>
      <c r="P38" s="21"/>
      <c r="Q38" s="21"/>
      <c r="R38" s="21"/>
      <c r="S38" s="21"/>
    </row>
    <row r="39" spans="1:19" x14ac:dyDescent="0.25">
      <c r="A39" s="21"/>
      <c r="B39" s="21"/>
      <c r="C39" s="21"/>
      <c r="D39" s="21"/>
      <c r="E39" s="21"/>
      <c r="F39" s="21"/>
      <c r="G39" s="21"/>
      <c r="H39" s="21"/>
      <c r="I39" s="21"/>
      <c r="J39" s="21"/>
      <c r="K39" s="21"/>
      <c r="L39" s="21"/>
      <c r="M39" s="21"/>
      <c r="N39" s="21"/>
      <c r="O39" s="21"/>
      <c r="P39" s="21"/>
      <c r="Q39" s="21"/>
      <c r="R39" s="21"/>
      <c r="S39" s="21"/>
    </row>
    <row r="40" spans="1:19" x14ac:dyDescent="0.25">
      <c r="A40" s="21"/>
      <c r="B40" s="21"/>
      <c r="C40" s="21"/>
      <c r="D40" s="21"/>
      <c r="E40" s="21"/>
      <c r="F40" s="21"/>
      <c r="G40" s="21"/>
      <c r="H40" s="21"/>
      <c r="I40" s="21"/>
      <c r="J40" s="21"/>
      <c r="K40" s="21"/>
      <c r="L40" s="21"/>
      <c r="M40" s="21"/>
      <c r="N40" s="21"/>
      <c r="O40" s="21"/>
      <c r="P40" s="21"/>
      <c r="Q40" s="21"/>
      <c r="R40" s="21"/>
      <c r="S40" s="21"/>
    </row>
    <row r="41" spans="1:19" x14ac:dyDescent="0.25">
      <c r="A41" s="21"/>
      <c r="B41" s="21"/>
      <c r="C41" s="21"/>
      <c r="D41" s="21"/>
      <c r="E41" s="21"/>
      <c r="F41" s="21"/>
      <c r="G41" s="21"/>
      <c r="H41" s="21"/>
      <c r="I41" s="21"/>
      <c r="J41" s="21"/>
      <c r="K41" s="21"/>
      <c r="L41" s="21"/>
      <c r="M41" s="21"/>
      <c r="N41" s="21"/>
      <c r="O41" s="21"/>
      <c r="P41" s="21"/>
      <c r="Q41" s="21"/>
      <c r="R41" s="21"/>
      <c r="S41" s="21"/>
    </row>
    <row r="42" spans="1:19" x14ac:dyDescent="0.25">
      <c r="A42" s="21"/>
      <c r="B42" s="21"/>
      <c r="C42" s="21"/>
      <c r="D42" s="21"/>
      <c r="E42" s="21"/>
      <c r="F42" s="21"/>
      <c r="G42" s="21"/>
      <c r="H42" s="21"/>
      <c r="I42" s="21"/>
      <c r="J42" s="21"/>
      <c r="K42" s="21"/>
      <c r="L42" s="21"/>
      <c r="M42" s="21"/>
      <c r="N42" s="21"/>
      <c r="O42" s="21"/>
      <c r="P42" s="21"/>
      <c r="Q42" s="21"/>
      <c r="R42" s="21"/>
      <c r="S42"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tabSelected="1" topLeftCell="A10" workbookViewId="0">
      <selection activeCell="A34" sqref="A34"/>
    </sheetView>
  </sheetViews>
  <sheetFormatPr defaultRowHeight="15" x14ac:dyDescent="0.25"/>
  <sheetData>
    <row r="1" spans="1:1" ht="18" x14ac:dyDescent="0.25">
      <c r="A1" s="22" t="s">
        <v>368</v>
      </c>
    </row>
    <row r="2" spans="1:1" x14ac:dyDescent="0.25">
      <c r="A2" s="23"/>
    </row>
    <row r="3" spans="1:1" x14ac:dyDescent="0.25">
      <c r="A3" s="23" t="s">
        <v>369</v>
      </c>
    </row>
    <row r="4" spans="1:1" x14ac:dyDescent="0.25">
      <c r="A4" s="23"/>
    </row>
    <row r="5" spans="1:1" x14ac:dyDescent="0.25">
      <c r="A5" s="23" t="s">
        <v>370</v>
      </c>
    </row>
    <row r="6" spans="1:1" x14ac:dyDescent="0.25">
      <c r="A6" s="23"/>
    </row>
    <row r="7" spans="1:1" x14ac:dyDescent="0.25">
      <c r="A7" s="23" t="s">
        <v>371</v>
      </c>
    </row>
    <row r="9" spans="1:1" ht="18" x14ac:dyDescent="0.25">
      <c r="A9" s="22" t="s">
        <v>384</v>
      </c>
    </row>
    <row r="10" spans="1:1" x14ac:dyDescent="0.25">
      <c r="A10" s="23"/>
    </row>
    <row r="11" spans="1:1" x14ac:dyDescent="0.25">
      <c r="A11" s="23" t="s">
        <v>372</v>
      </c>
    </row>
    <row r="12" spans="1:1" x14ac:dyDescent="0.25">
      <c r="A12" s="23"/>
    </row>
    <row r="13" spans="1:1" x14ac:dyDescent="0.25">
      <c r="A13" s="23" t="s">
        <v>373</v>
      </c>
    </row>
    <row r="14" spans="1:1" x14ac:dyDescent="0.25">
      <c r="A14" s="23"/>
    </row>
    <row r="15" spans="1:1" x14ac:dyDescent="0.25">
      <c r="A15" s="23" t="s">
        <v>374</v>
      </c>
    </row>
    <row r="17" spans="1:1" ht="18" x14ac:dyDescent="0.25">
      <c r="A17" s="22" t="s">
        <v>385</v>
      </c>
    </row>
    <row r="18" spans="1:1" x14ac:dyDescent="0.25">
      <c r="A18" s="23"/>
    </row>
    <row r="19" spans="1:1" x14ac:dyDescent="0.25">
      <c r="A19" s="23" t="s">
        <v>375</v>
      </c>
    </row>
    <row r="20" spans="1:1" x14ac:dyDescent="0.25">
      <c r="A20" s="23"/>
    </row>
    <row r="21" spans="1:1" x14ac:dyDescent="0.25">
      <c r="A21" s="23" t="s">
        <v>376</v>
      </c>
    </row>
    <row r="22" spans="1:1" x14ac:dyDescent="0.25">
      <c r="A22" s="23"/>
    </row>
    <row r="23" spans="1:1" x14ac:dyDescent="0.25">
      <c r="A23" s="23" t="s">
        <v>377</v>
      </c>
    </row>
    <row r="25" spans="1:1" ht="18" x14ac:dyDescent="0.25">
      <c r="A25" s="22" t="s">
        <v>386</v>
      </c>
    </row>
    <row r="26" spans="1:1" x14ac:dyDescent="0.25">
      <c r="A26" s="23"/>
    </row>
    <row r="27" spans="1:1" x14ac:dyDescent="0.25">
      <c r="A27" s="23" t="s">
        <v>378</v>
      </c>
    </row>
    <row r="28" spans="1:1" x14ac:dyDescent="0.25">
      <c r="A28" s="23"/>
    </row>
    <row r="29" spans="1:1" x14ac:dyDescent="0.25">
      <c r="A29" s="23" t="s">
        <v>379</v>
      </c>
    </row>
    <row r="30" spans="1:1" x14ac:dyDescent="0.25">
      <c r="A30" s="23"/>
    </row>
    <row r="31" spans="1:1" x14ac:dyDescent="0.25">
      <c r="A31" s="23" t="s">
        <v>380</v>
      </c>
    </row>
    <row r="33" spans="1:1" ht="18" x14ac:dyDescent="0.25">
      <c r="A33" s="22" t="s">
        <v>387</v>
      </c>
    </row>
    <row r="34" spans="1:1" x14ac:dyDescent="0.25">
      <c r="A34" s="23"/>
    </row>
    <row r="35" spans="1:1" x14ac:dyDescent="0.25">
      <c r="A35" s="23" t="s">
        <v>381</v>
      </c>
    </row>
    <row r="36" spans="1:1" x14ac:dyDescent="0.25">
      <c r="A36" s="23"/>
    </row>
    <row r="37" spans="1:1" x14ac:dyDescent="0.25">
      <c r="A37" s="23" t="s">
        <v>382</v>
      </c>
    </row>
    <row r="38" spans="1:1" x14ac:dyDescent="0.25">
      <c r="A38" s="23"/>
    </row>
    <row r="39" spans="1:1" x14ac:dyDescent="0.25">
      <c r="A39" s="23" t="s">
        <v>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DETAILED ANALYSI</vt:lpstr>
      <vt:lpstr>DATA AND CALCULATIONS</vt:lpstr>
      <vt:lpstr>SUMMARY DASHBOARD</vt:lpstr>
      <vt:lpstr>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2025-09-21T13:50:26Z</dcterms:created>
  <dcterms:modified xsi:type="dcterms:W3CDTF">2025-09-21T15:26:17Z</dcterms:modified>
</cp:coreProperties>
</file>