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IX_DATA\QUICK_PIX\QUICK_PIX-01_21Feb2023-to-31Mar2023\pix_at_DA\pix_Proj_01\"/>
    </mc:Choice>
  </mc:AlternateContent>
  <xr:revisionPtr revIDLastSave="0" documentId="13_ncr:1_{5398A66C-A86D-426A-8C31-C306633B768F}" xr6:coauthVersionLast="47" xr6:coauthVersionMax="47" xr10:uidLastSave="{00000000-0000-0000-0000-000000000000}"/>
  <bookViews>
    <workbookView xWindow="-120" yWindow="-120" windowWidth="29040" windowHeight="15720" tabRatio="662" firstSheet="1" activeTab="3" xr2:uid="{00000000-000D-0000-FFFF-FFFF00000000}"/>
  </bookViews>
  <sheets>
    <sheet name="1_RawData" sheetId="1" r:id="rId1"/>
    <sheet name="2_ProcessedData-1" sheetId="2" r:id="rId2"/>
    <sheet name="2_ProcessedData-2" sheetId="3" r:id="rId3"/>
    <sheet name="CompanyWise_Chart-v1" sheetId="7" r:id="rId4"/>
    <sheet name="YearWise_Chart-v1" sheetId="10" r:id="rId5"/>
    <sheet name="2_ProcessedData-2 (2)" sheetId="11" r:id="rId6"/>
    <sheet name="YearWise_Chart-v2" sheetId="14" r:id="rId7"/>
    <sheet name="CompanyWise_Chart-v2" sheetId="12" r:id="rId8"/>
  </sheets>
  <definedNames>
    <definedName name="Slicer_Company">#N/A</definedName>
    <definedName name="Slicer_Company1">#N/A</definedName>
    <definedName name="Slicer_Discontinuation_Year">#N/A</definedName>
    <definedName name="Slicer_Discontinuation_Year1">#N/A</definedName>
    <definedName name="Slicer_Duration_Year">#N/A</definedName>
    <definedName name="Slicer_Duration_Year1">#N/A</definedName>
    <definedName name="Slicer_Released_Year">#N/A</definedName>
    <definedName name="Slicer_Released_Year1">#N/A</definedName>
    <definedName name="Slicer_Type">#N/A</definedName>
    <definedName name="Slicer_Type1">#N/A</definedName>
    <definedName name="Slicer_Yearly_Avg_Units_Sold_Rounded_Millions">#N/A</definedName>
  </definedNames>
  <calcPr calcId="191029"/>
  <pivotCaches>
    <pivotCache cacheId="73" r:id="rId9"/>
    <pivotCache cacheId="8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2" i="11" l="1"/>
  <c r="J51" i="11"/>
  <c r="J50" i="11"/>
  <c r="J49" i="11"/>
  <c r="J48" i="11"/>
  <c r="J47" i="11"/>
  <c r="J46" i="11"/>
  <c r="J45" i="11"/>
  <c r="J44" i="11"/>
  <c r="J43" i="11"/>
  <c r="J42" i="11"/>
  <c r="J41" i="11"/>
  <c r="J40" i="11"/>
  <c r="J39" i="11"/>
  <c r="J38" i="11"/>
  <c r="J37" i="11"/>
  <c r="J36" i="11"/>
  <c r="J35" i="11"/>
  <c r="J34" i="11"/>
  <c r="J33" i="11"/>
  <c r="J32" i="11"/>
  <c r="J31" i="11"/>
  <c r="J30" i="11"/>
  <c r="J29" i="11"/>
  <c r="J28" i="11"/>
  <c r="J27" i="11"/>
  <c r="J26" i="11"/>
  <c r="J25" i="11"/>
  <c r="J24" i="11"/>
  <c r="J23" i="11"/>
  <c r="J22" i="11"/>
  <c r="J21" i="11"/>
  <c r="J20" i="11"/>
  <c r="J19" i="11"/>
  <c r="J18" i="11"/>
  <c r="J17" i="11"/>
  <c r="J16" i="11"/>
  <c r="J15" i="11"/>
  <c r="J14" i="11"/>
  <c r="J13" i="11"/>
  <c r="J12" i="11"/>
  <c r="J11" i="11"/>
  <c r="J10" i="11"/>
  <c r="J9" i="11"/>
  <c r="J8" i="11"/>
  <c r="J7" i="11"/>
  <c r="J6" i="11"/>
  <c r="J5" i="11"/>
  <c r="J4" i="11"/>
  <c r="J3" i="11"/>
  <c r="J2" i="11"/>
  <c r="H52" i="11" a="1"/>
  <c r="H52" i="11" s="1"/>
  <c r="I52" i="11" s="1"/>
  <c r="H51" i="11" a="1"/>
  <c r="H51" i="11" s="1"/>
  <c r="I51" i="11" s="1"/>
  <c r="H50" i="11" a="1"/>
  <c r="H50" i="11" s="1"/>
  <c r="I50" i="11" s="1"/>
  <c r="H49" i="11" a="1"/>
  <c r="H49" i="11" s="1"/>
  <c r="I49" i="11" s="1"/>
  <c r="I48" i="11"/>
  <c r="H48" i="11"/>
  <c r="H48" i="11" a="1"/>
  <c r="H47" i="11" a="1"/>
  <c r="H47" i="11" s="1"/>
  <c r="I47" i="11" s="1"/>
  <c r="H46" i="11"/>
  <c r="I46" i="11" s="1"/>
  <c r="H46" i="11" a="1"/>
  <c r="I45" i="11"/>
  <c r="H45" i="11"/>
  <c r="H45" i="11" a="1"/>
  <c r="H44" i="11" a="1"/>
  <c r="H44" i="11" s="1"/>
  <c r="I44" i="11" s="1"/>
  <c r="I43" i="11"/>
  <c r="H43" i="11"/>
  <c r="H43" i="11" a="1"/>
  <c r="H42" i="11" a="1"/>
  <c r="H42" i="11" s="1"/>
  <c r="I42" i="11" s="1"/>
  <c r="H41" i="11" a="1"/>
  <c r="H41" i="11" s="1"/>
  <c r="I41" i="11" s="1"/>
  <c r="I40" i="11"/>
  <c r="H40" i="11"/>
  <c r="H40" i="11" a="1"/>
  <c r="H39" i="11" a="1"/>
  <c r="H39" i="11" s="1"/>
  <c r="I39" i="11" s="1"/>
  <c r="H38" i="11"/>
  <c r="I38" i="11" s="1"/>
  <c r="H38" i="11" a="1"/>
  <c r="H37" i="11" a="1"/>
  <c r="H37" i="11" s="1"/>
  <c r="I37" i="11" s="1"/>
  <c r="H36" i="11" a="1"/>
  <c r="H36" i="11" s="1"/>
  <c r="I36" i="11" s="1"/>
  <c r="I35" i="11"/>
  <c r="H35" i="11"/>
  <c r="H35" i="11" a="1"/>
  <c r="H34" i="11" a="1"/>
  <c r="H34" i="11" s="1"/>
  <c r="I34" i="11" s="1"/>
  <c r="H33" i="11" a="1"/>
  <c r="H33" i="11" s="1"/>
  <c r="I33" i="11" s="1"/>
  <c r="I32" i="11"/>
  <c r="H32" i="11"/>
  <c r="H32" i="11" a="1"/>
  <c r="H31" i="11" a="1"/>
  <c r="H31" i="11" s="1"/>
  <c r="I31" i="11" s="1"/>
  <c r="H30" i="11"/>
  <c r="I30" i="11" s="1"/>
  <c r="H30" i="11" a="1"/>
  <c r="H29" i="11" a="1"/>
  <c r="H29" i="11" s="1"/>
  <c r="I29" i="11" s="1"/>
  <c r="H28" i="11" a="1"/>
  <c r="H28" i="11" s="1"/>
  <c r="I28" i="11" s="1"/>
  <c r="I27" i="11"/>
  <c r="H27" i="11"/>
  <c r="H27" i="11" a="1"/>
  <c r="H26" i="11" a="1"/>
  <c r="H26" i="11" s="1"/>
  <c r="I26" i="11" s="1"/>
  <c r="H25" i="11" a="1"/>
  <c r="H25" i="11" s="1"/>
  <c r="I25" i="11" s="1"/>
  <c r="I24" i="11"/>
  <c r="H24" i="11"/>
  <c r="H24" i="11" a="1"/>
  <c r="H23" i="11" a="1"/>
  <c r="H23" i="11" s="1"/>
  <c r="I23" i="11" s="1"/>
  <c r="H22" i="11"/>
  <c r="I22" i="11" s="1"/>
  <c r="H22" i="11" a="1"/>
  <c r="H21" i="11" a="1"/>
  <c r="H21" i="11" s="1"/>
  <c r="I21" i="11" s="1"/>
  <c r="H20" i="11" a="1"/>
  <c r="H20" i="11" s="1"/>
  <c r="I20" i="11" s="1"/>
  <c r="I19" i="11"/>
  <c r="H19" i="11"/>
  <c r="H19" i="11" a="1"/>
  <c r="H18" i="11" a="1"/>
  <c r="H18" i="11" s="1"/>
  <c r="I18" i="11" s="1"/>
  <c r="H17" i="11" a="1"/>
  <c r="H17" i="11" s="1"/>
  <c r="I17" i="11" s="1"/>
  <c r="I16" i="11"/>
  <c r="H16" i="11"/>
  <c r="H16" i="11" a="1"/>
  <c r="H15" i="11" a="1"/>
  <c r="H15" i="11" s="1"/>
  <c r="I15" i="11" s="1"/>
  <c r="H14" i="11"/>
  <c r="I14" i="11" s="1"/>
  <c r="H14" i="11" a="1"/>
  <c r="H13" i="11" a="1"/>
  <c r="H13" i="11" s="1"/>
  <c r="I13" i="11" s="1"/>
  <c r="H12" i="11" a="1"/>
  <c r="H12" i="11" s="1"/>
  <c r="I12" i="11" s="1"/>
  <c r="I11" i="11"/>
  <c r="H11" i="11"/>
  <c r="H11" i="11" a="1"/>
  <c r="H10" i="11" a="1"/>
  <c r="H10" i="11" s="1"/>
  <c r="I10" i="11" s="1"/>
  <c r="H9" i="11" a="1"/>
  <c r="H9" i="11" s="1"/>
  <c r="I9" i="11" s="1"/>
  <c r="I8" i="11"/>
  <c r="H8" i="11"/>
  <c r="H8" i="11" a="1"/>
  <c r="H7" i="11" a="1"/>
  <c r="H7" i="11" s="1"/>
  <c r="I7" i="11" s="1"/>
  <c r="H6" i="11"/>
  <c r="I6" i="11" s="1"/>
  <c r="H6" i="11" a="1"/>
  <c r="H5" i="11" a="1"/>
  <c r="H5" i="11" s="1"/>
  <c r="I5" i="11" s="1"/>
  <c r="H4" i="11" a="1"/>
  <c r="H4" i="11" s="1"/>
  <c r="I4" i="11" s="1"/>
  <c r="I3" i="11"/>
  <c r="H3" i="11"/>
  <c r="H3" i="11" a="1"/>
  <c r="H2" i="11" a="1"/>
  <c r="H2" i="11" s="1"/>
  <c r="I2" i="11" s="1"/>
  <c r="H52" i="3" a="1"/>
  <c r="H52" i="3" s="1"/>
  <c r="I52" i="3" s="1"/>
  <c r="H51" i="3" a="1"/>
  <c r="H51" i="3" s="1"/>
  <c r="I51" i="3" s="1"/>
  <c r="H50" i="3" a="1"/>
  <c r="H50" i="3" s="1"/>
  <c r="I50" i="3" s="1"/>
  <c r="H49" i="3"/>
  <c r="I49" i="3" s="1"/>
  <c r="H49" i="3" a="1"/>
  <c r="H48" i="3" a="1"/>
  <c r="H48" i="3" s="1"/>
  <c r="I48" i="3" s="1"/>
  <c r="H47" i="3" a="1"/>
  <c r="H47" i="3" s="1"/>
  <c r="I47" i="3" s="1"/>
  <c r="I46" i="3"/>
  <c r="H46" i="3"/>
  <c r="H46" i="3" a="1"/>
  <c r="H45" i="3"/>
  <c r="I45" i="3" s="1"/>
  <c r="H45" i="3" a="1"/>
  <c r="H44" i="3" a="1"/>
  <c r="H44" i="3" s="1"/>
  <c r="I44" i="3" s="1"/>
  <c r="H43" i="3" a="1"/>
  <c r="H43" i="3" s="1"/>
  <c r="I43" i="3" s="1"/>
  <c r="H42" i="3" a="1"/>
  <c r="H42" i="3" s="1"/>
  <c r="I42" i="3" s="1"/>
  <c r="H41" i="3"/>
  <c r="I41" i="3" s="1"/>
  <c r="H41" i="3" a="1"/>
  <c r="H40" i="3" a="1"/>
  <c r="H40" i="3" s="1"/>
  <c r="I40" i="3" s="1"/>
  <c r="H39" i="3" a="1"/>
  <c r="H39" i="3" s="1"/>
  <c r="I39" i="3" s="1"/>
  <c r="I38" i="3"/>
  <c r="H38" i="3"/>
  <c r="H38" i="3" a="1"/>
  <c r="H37" i="3"/>
  <c r="I37" i="3" s="1"/>
  <c r="H37" i="3" a="1"/>
  <c r="H36" i="3" a="1"/>
  <c r="H36" i="3" s="1"/>
  <c r="I36" i="3" s="1"/>
  <c r="H35" i="3" a="1"/>
  <c r="H35" i="3" s="1"/>
  <c r="I35" i="3" s="1"/>
  <c r="H34" i="3" a="1"/>
  <c r="H34" i="3" s="1"/>
  <c r="I34" i="3" s="1"/>
  <c r="H33" i="3"/>
  <c r="I33" i="3" s="1"/>
  <c r="H33" i="3" a="1"/>
  <c r="H32" i="3" a="1"/>
  <c r="H32" i="3" s="1"/>
  <c r="I32" i="3" s="1"/>
  <c r="H31" i="3" a="1"/>
  <c r="H31" i="3" s="1"/>
  <c r="I31" i="3" s="1"/>
  <c r="I30" i="3"/>
  <c r="H30" i="3"/>
  <c r="H30" i="3" a="1"/>
  <c r="H29" i="3"/>
  <c r="I29" i="3" s="1"/>
  <c r="H29" i="3" a="1"/>
  <c r="H28" i="3" a="1"/>
  <c r="H28" i="3" s="1"/>
  <c r="I28" i="3" s="1"/>
  <c r="H27" i="3" a="1"/>
  <c r="H27" i="3" s="1"/>
  <c r="I27" i="3" s="1"/>
  <c r="H26" i="3" a="1"/>
  <c r="H26" i="3" s="1"/>
  <c r="I26" i="3" s="1"/>
  <c r="H25" i="3"/>
  <c r="I25" i="3" s="1"/>
  <c r="H25" i="3" a="1"/>
  <c r="H24" i="3" a="1"/>
  <c r="H24" i="3" s="1"/>
  <c r="I24" i="3" s="1"/>
  <c r="H23" i="3" a="1"/>
  <c r="H23" i="3" s="1"/>
  <c r="I23" i="3" s="1"/>
  <c r="I22" i="3"/>
  <c r="H22" i="3"/>
  <c r="H22" i="3" a="1"/>
  <c r="H21" i="3"/>
  <c r="I21" i="3" s="1"/>
  <c r="H21" i="3" a="1"/>
  <c r="H20" i="3" a="1"/>
  <c r="H20" i="3" s="1"/>
  <c r="I20" i="3" s="1"/>
  <c r="I19" i="3"/>
  <c r="H19" i="3"/>
  <c r="H19" i="3" a="1"/>
  <c r="H18" i="3" a="1"/>
  <c r="H18" i="3" s="1"/>
  <c r="I18" i="3" s="1"/>
  <c r="H17" i="3"/>
  <c r="I17" i="3" s="1"/>
  <c r="H17" i="3" a="1"/>
  <c r="H16" i="3" a="1"/>
  <c r="H16" i="3" s="1"/>
  <c r="I16" i="3" s="1"/>
  <c r="H15" i="3" a="1"/>
  <c r="H15" i="3" s="1"/>
  <c r="I15" i="3" s="1"/>
  <c r="I14" i="3"/>
  <c r="H14" i="3"/>
  <c r="H14" i="3" a="1"/>
  <c r="H13" i="3"/>
  <c r="I13" i="3" s="1"/>
  <c r="H13" i="3" a="1"/>
  <c r="H12" i="3" a="1"/>
  <c r="H12" i="3" s="1"/>
  <c r="I12" i="3" s="1"/>
  <c r="H11" i="3" a="1"/>
  <c r="H11" i="3" s="1"/>
  <c r="I11" i="3" s="1"/>
  <c r="H10" i="3" a="1"/>
  <c r="H10" i="3" s="1"/>
  <c r="I10" i="3" s="1"/>
  <c r="H9" i="3"/>
  <c r="I9" i="3" s="1"/>
  <c r="H9" i="3" a="1"/>
  <c r="H8" i="3" a="1"/>
  <c r="H8" i="3" s="1"/>
  <c r="I8" i="3" s="1"/>
  <c r="H7" i="3" a="1"/>
  <c r="H7" i="3" s="1"/>
  <c r="I7" i="3" s="1"/>
  <c r="I6" i="3"/>
  <c r="H6" i="3"/>
  <c r="H6" i="3" a="1"/>
  <c r="H5" i="3"/>
  <c r="I5" i="3" s="1"/>
  <c r="H5" i="3" a="1"/>
  <c r="H4" i="3" a="1"/>
  <c r="H4" i="3" s="1"/>
  <c r="I4" i="3" s="1"/>
  <c r="H3" i="3" a="1"/>
  <c r="H3" i="3" s="1"/>
  <c r="I3" i="3" s="1"/>
  <c r="H2" i="3" a="1"/>
  <c r="H2" i="3" s="1"/>
  <c r="I2" i="3" s="1"/>
  <c r="I50" i="2"/>
  <c r="I36" i="2"/>
  <c r="I34" i="2"/>
  <c r="I18" i="2"/>
  <c r="I4" i="2"/>
  <c r="H52" i="2" a="1"/>
  <c r="H52" i="2" s="1"/>
  <c r="I52" i="2" s="1"/>
  <c r="H51" i="2" a="1"/>
  <c r="H51" i="2" s="1"/>
  <c r="I51" i="2" s="1"/>
  <c r="H50" i="2" a="1"/>
  <c r="H50" i="2" s="1"/>
  <c r="H49" i="2" a="1"/>
  <c r="H49" i="2" s="1"/>
  <c r="I49" i="2" s="1"/>
  <c r="H48" i="2" a="1"/>
  <c r="H48" i="2" s="1"/>
  <c r="I48" i="2" s="1"/>
  <c r="H47" i="2" a="1"/>
  <c r="H47" i="2" s="1"/>
  <c r="I47" i="2" s="1"/>
  <c r="H46" i="2" a="1"/>
  <c r="H46" i="2" s="1"/>
  <c r="I46" i="2" s="1"/>
  <c r="H45" i="2" a="1"/>
  <c r="H45" i="2" s="1"/>
  <c r="I45" i="2" s="1"/>
  <c r="H44" i="2" a="1"/>
  <c r="H44" i="2" s="1"/>
  <c r="I44" i="2" s="1"/>
  <c r="H43" i="2" a="1"/>
  <c r="H43" i="2" s="1"/>
  <c r="I43" i="2" s="1"/>
  <c r="H42" i="2" a="1"/>
  <c r="H42" i="2" s="1"/>
  <c r="I42" i="2" s="1"/>
  <c r="H41" i="2" a="1"/>
  <c r="H41" i="2" s="1"/>
  <c r="I41" i="2" s="1"/>
  <c r="H40" i="2" a="1"/>
  <c r="H40" i="2" s="1"/>
  <c r="I40" i="2" s="1"/>
  <c r="H39" i="2" a="1"/>
  <c r="H39" i="2" s="1"/>
  <c r="I39" i="2" s="1"/>
  <c r="H38" i="2" a="1"/>
  <c r="H38" i="2" s="1"/>
  <c r="I38" i="2" s="1"/>
  <c r="H37" i="2" a="1"/>
  <c r="H37" i="2" s="1"/>
  <c r="I37" i="2" s="1"/>
  <c r="H36" i="2" a="1"/>
  <c r="H36" i="2" s="1"/>
  <c r="H35" i="2" a="1"/>
  <c r="H35" i="2" s="1"/>
  <c r="I35" i="2" s="1"/>
  <c r="H34" i="2" a="1"/>
  <c r="H34" i="2" s="1"/>
  <c r="H33" i="2" a="1"/>
  <c r="H33" i="2" s="1"/>
  <c r="I33" i="2" s="1"/>
  <c r="H32" i="2" a="1"/>
  <c r="H32" i="2" s="1"/>
  <c r="I32" i="2" s="1"/>
  <c r="H31" i="2" a="1"/>
  <c r="H31" i="2" s="1"/>
  <c r="I31" i="2" s="1"/>
  <c r="H30" i="2" a="1"/>
  <c r="H30" i="2" s="1"/>
  <c r="I30" i="2" s="1"/>
  <c r="H29" i="2" a="1"/>
  <c r="H29" i="2" s="1"/>
  <c r="I29" i="2" s="1"/>
  <c r="H28" i="2" a="1"/>
  <c r="H28" i="2" s="1"/>
  <c r="I28" i="2" s="1"/>
  <c r="H27" i="2" a="1"/>
  <c r="H27" i="2" s="1"/>
  <c r="I27" i="2" s="1"/>
  <c r="H26" i="2" a="1"/>
  <c r="H26" i="2" s="1"/>
  <c r="I26" i="2" s="1"/>
  <c r="H25" i="2" a="1"/>
  <c r="H25" i="2" s="1"/>
  <c r="I25" i="2" s="1"/>
  <c r="H24" i="2" a="1"/>
  <c r="H24" i="2" s="1"/>
  <c r="I24" i="2" s="1"/>
  <c r="H23" i="2" a="1"/>
  <c r="H23" i="2" s="1"/>
  <c r="I23" i="2" s="1"/>
  <c r="H22" i="2" a="1"/>
  <c r="H22" i="2" s="1"/>
  <c r="I22" i="2" s="1"/>
  <c r="H21" i="2" a="1"/>
  <c r="H21" i="2" s="1"/>
  <c r="I21" i="2" s="1"/>
  <c r="H20" i="2" a="1"/>
  <c r="H20" i="2" s="1"/>
  <c r="I20" i="2" s="1"/>
  <c r="H19" i="2" a="1"/>
  <c r="H19" i="2" s="1"/>
  <c r="I19" i="2" s="1"/>
  <c r="H18" i="2" a="1"/>
  <c r="H18" i="2" s="1"/>
  <c r="H17" i="2" a="1"/>
  <c r="H17" i="2" s="1"/>
  <c r="I17" i="2" s="1"/>
  <c r="H16" i="2" a="1"/>
  <c r="H16" i="2" s="1"/>
  <c r="I16" i="2" s="1"/>
  <c r="H15" i="2" a="1"/>
  <c r="H15" i="2" s="1"/>
  <c r="I15" i="2" s="1"/>
  <c r="H14" i="2" a="1"/>
  <c r="H14" i="2" s="1"/>
  <c r="I14" i="2" s="1"/>
  <c r="H13" i="2" a="1"/>
  <c r="H13" i="2" s="1"/>
  <c r="I13" i="2" s="1"/>
  <c r="H12" i="2" a="1"/>
  <c r="H12" i="2" s="1"/>
  <c r="I12" i="2" s="1"/>
  <c r="H11" i="2" a="1"/>
  <c r="H11" i="2" s="1"/>
  <c r="I11" i="2" s="1"/>
  <c r="H10" i="2" a="1"/>
  <c r="H10" i="2" s="1"/>
  <c r="I10" i="2" s="1"/>
  <c r="H9" i="2" a="1"/>
  <c r="H9" i="2" s="1"/>
  <c r="I9" i="2" s="1"/>
  <c r="H8" i="2" a="1"/>
  <c r="H8" i="2" s="1"/>
  <c r="I8" i="2" s="1"/>
  <c r="H7" i="2" a="1"/>
  <c r="H7" i="2" s="1"/>
  <c r="I7" i="2" s="1"/>
  <c r="H6" i="2" a="1"/>
  <c r="H6" i="2" s="1"/>
  <c r="I6" i="2" s="1"/>
  <c r="H5" i="2" a="1"/>
  <c r="H5" i="2" s="1"/>
  <c r="I5" i="2" s="1"/>
  <c r="H4" i="2" a="1"/>
  <c r="H4" i="2" s="1"/>
  <c r="H3" i="2" a="1"/>
  <c r="H3" i="2" s="1"/>
  <c r="I3" i="2" s="1"/>
  <c r="H2" i="2" a="1"/>
  <c r="H2" i="2" s="1"/>
  <c r="I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<sst xmlns="http://schemas.openxmlformats.org/spreadsheetml/2006/main" count="879" uniqueCount="148">
  <si>
    <t>Console Name</t>
  </si>
  <si>
    <t>Type</t>
  </si>
  <si>
    <t>Company</t>
  </si>
  <si>
    <t>Released Year</t>
  </si>
  <si>
    <t>Discontinuation Year</t>
  </si>
  <si>
    <t>Units sold (million)</t>
  </si>
  <si>
    <t>Remarks</t>
  </si>
  <si>
    <t>PlayStation 2</t>
  </si>
  <si>
    <t>Home</t>
  </si>
  <si>
    <t>Sony</t>
  </si>
  <si>
    <t>Final sales are greater than 155 million</t>
  </si>
  <si>
    <t>Nintendo DS</t>
  </si>
  <si>
    <t>Handheld</t>
  </si>
  <si>
    <t>Nintendo</t>
  </si>
  <si>
    <t>Nintendo Switch</t>
  </si>
  <si>
    <t>Hybrid</t>
  </si>
  <si>
    <t>Game Boy</t>
  </si>
  <si>
    <t>The Game Boy (1989) and the Game Boy Color (1998) combined have sold 118.69 million units worldwide</t>
  </si>
  <si>
    <t>Game Boy Color</t>
  </si>
  <si>
    <t>PlayStation 4</t>
  </si>
  <si>
    <t>PlayStation</t>
  </si>
  <si>
    <t>Wii</t>
  </si>
  <si>
    <t>PlayStation 3</t>
  </si>
  <si>
    <t>Final sales are greater than 87.4 million</t>
  </si>
  <si>
    <t>Xbox 360</t>
  </si>
  <si>
    <t>Microsoft</t>
  </si>
  <si>
    <t>Final sales are greater than 84 million</t>
  </si>
  <si>
    <t>Game Boy Advance</t>
  </si>
  <si>
    <t>PlayStation Portable</t>
  </si>
  <si>
    <t>Estimated between 80-82 million</t>
  </si>
  <si>
    <t>Nintendo 3DS</t>
  </si>
  <si>
    <t>NES/Famicom</t>
  </si>
  <si>
    <t>Xbox One</t>
  </si>
  <si>
    <t>Estimated between 51-58.5 million</t>
  </si>
  <si>
    <t>SNES/Super Famicom</t>
  </si>
  <si>
    <t>Game &amp; Watch</t>
  </si>
  <si>
    <t>Nintendo 64</t>
  </si>
  <si>
    <t>Sega Genesis/Mega Drive</t>
  </si>
  <si>
    <t>Sega</t>
  </si>
  <si>
    <t>PlayStation 5</t>
  </si>
  <si>
    <t>Atari 2600</t>
  </si>
  <si>
    <t>Atari</t>
  </si>
  <si>
    <t>Xbox</t>
  </si>
  <si>
    <t>GameCube</t>
  </si>
  <si>
    <t>Xbox Series X/S</t>
  </si>
  <si>
    <t>Approximately around 18.5 million</t>
  </si>
  <si>
    <t>Wii U</t>
  </si>
  <si>
    <t>PlayStation Vita</t>
  </si>
  <si>
    <t>Estimated between 10-15 million</t>
  </si>
  <si>
    <t>Sega Master System</t>
  </si>
  <si>
    <t>Estimated between 10-13 million. Fun Fact The Sega Master System was never discontinued, they're still making them in Brazil.</t>
  </si>
  <si>
    <t>Sega Game Gear</t>
  </si>
  <si>
    <t>PC Engine/TurboGrafx-16</t>
  </si>
  <si>
    <t>NEC/Hudson Soft[note 6]</t>
  </si>
  <si>
    <t>Sega Saturn</t>
  </si>
  <si>
    <t>Dreamcast</t>
  </si>
  <si>
    <t>Master System(Brazilian variants)</t>
  </si>
  <si>
    <t>Tectoy</t>
  </si>
  <si>
    <t>Dendy(Famiclone)</t>
  </si>
  <si>
    <t>Micro Genius</t>
  </si>
  <si>
    <t>Super NES Classic Edition</t>
  </si>
  <si>
    <t>Dedicated</t>
  </si>
  <si>
    <t>Famicom Disk System</t>
  </si>
  <si>
    <t>Home console add-on</t>
  </si>
  <si>
    <t>NES Classic Edition</t>
  </si>
  <si>
    <t>WonderSwan</t>
  </si>
  <si>
    <t>Bandai</t>
  </si>
  <si>
    <t>Sega Pico</t>
  </si>
  <si>
    <t>Final sales are greater than 3.4 million</t>
  </si>
  <si>
    <t>Color TV-Game</t>
  </si>
  <si>
    <t>Intellivision</t>
  </si>
  <si>
    <t>Mattel</t>
  </si>
  <si>
    <t>Mega Drive(Brazilian variants)</t>
  </si>
  <si>
    <t>N-Gage</t>
  </si>
  <si>
    <t>Nokia</t>
  </si>
  <si>
    <t>Sega CD</t>
  </si>
  <si>
    <t>ColecoVision</t>
  </si>
  <si>
    <t>Coleco</t>
  </si>
  <si>
    <t>Final sales are greater than 2 million</t>
  </si>
  <si>
    <t>Magnavox Odyssey</t>
  </si>
  <si>
    <t>Magnavox/Philips</t>
  </si>
  <si>
    <t>PC Engine CD-ROM</t>
  </si>
  <si>
    <t>NEC</t>
  </si>
  <si>
    <t>Atari 7800</t>
  </si>
  <si>
    <t>Final sales are greater than 1 million</t>
  </si>
  <si>
    <t>Atari Lynx</t>
  </si>
  <si>
    <t>Philips CD-i</t>
  </si>
  <si>
    <t>Philips</t>
  </si>
  <si>
    <t>Telstar</t>
  </si>
  <si>
    <t>Atari 5200</t>
  </si>
  <si>
    <t>Duration_Year</t>
  </si>
  <si>
    <t>Current_Year</t>
  </si>
  <si>
    <t>Yearly_Avg_Units_Sold_Rounded_Millions</t>
  </si>
  <si>
    <t>Row Labels</t>
  </si>
  <si>
    <t>Grand Total</t>
  </si>
  <si>
    <t>Sum of Units sold (million)</t>
  </si>
  <si>
    <t>Console Name Full Combined</t>
  </si>
  <si>
    <t>Atari 5200 [Home] (Atari)</t>
  </si>
  <si>
    <t>Atari 7800 [Home] (Atari)</t>
  </si>
  <si>
    <t>Atari Lynx [Handheld] (Atari)</t>
  </si>
  <si>
    <t>Philips CD-i [Home] (Philips)</t>
  </si>
  <si>
    <t>Telstar [Dedicated] (Coleco)</t>
  </si>
  <si>
    <t>PC Engine CD-ROM [Home console add-on] (NEC)</t>
  </si>
  <si>
    <t>ColecoVision [Home] (Coleco)</t>
  </si>
  <si>
    <t>Magnavox Odyssey [Home] (Magnavox/Philips)</t>
  </si>
  <si>
    <t>Sega CD [Home console add-on] (Sega)</t>
  </si>
  <si>
    <t>Color TV-Game [Dedicated] (Nintendo)</t>
  </si>
  <si>
    <t>Intellivision [Home] (Mattel)</t>
  </si>
  <si>
    <t>Mega Drive(Brazilian variants) [Home] (Tectoy)</t>
  </si>
  <si>
    <t>N-Gage [Handheld] (Nokia)</t>
  </si>
  <si>
    <t>Sega Pico [Home] (Sega)</t>
  </si>
  <si>
    <t>WonderSwan [Handheld] (Bandai)</t>
  </si>
  <si>
    <t>NES Classic Edition [Dedicated] (Nintendo)</t>
  </si>
  <si>
    <t>Famicom Disk System [Home console add-on] (Nintendo)</t>
  </si>
  <si>
    <t>Super NES Classic Edition [Dedicated] (Nintendo)</t>
  </si>
  <si>
    <t>Dendy(Famiclone) [Home] (Micro Genius)</t>
  </si>
  <si>
    <t>Master System(Brazilian variants) [Home] (Tectoy)</t>
  </si>
  <si>
    <t>Dreamcast [Home] (Sega)</t>
  </si>
  <si>
    <t>Sega Saturn [Home] (Sega)</t>
  </si>
  <si>
    <t>PC Engine/TurboGrafx-16 [Home] (NEC/Hudson Soft[note 6])</t>
  </si>
  <si>
    <t>Sega Game Gear [Handheld] (Sega)</t>
  </si>
  <si>
    <t>Sega Master System [Home] (Sega)</t>
  </si>
  <si>
    <t>Wii U [Home] (Nintendo)</t>
  </si>
  <si>
    <t>PlayStation Vita [Handheld] (Sony)</t>
  </si>
  <si>
    <t>Xbox Series X/S [Home] (Microsoft)</t>
  </si>
  <si>
    <t>GameCube [Home] (Nintendo)</t>
  </si>
  <si>
    <t>Xbox [Home] (Microsoft)</t>
  </si>
  <si>
    <t>Atari 2600 [Home] (Atari)</t>
  </si>
  <si>
    <t>PlayStation 5 [Home] (Sony)</t>
  </si>
  <si>
    <t>Sega Genesis/Mega Drive [Home] (Sega)</t>
  </si>
  <si>
    <t>Nintendo 64 [Home] (Nintendo)</t>
  </si>
  <si>
    <t>Game &amp; Watch [Handheld] (Nintendo)</t>
  </si>
  <si>
    <t>Game Boy Color [Handheld] (Nintendo)</t>
  </si>
  <si>
    <t>SNES/Super Famicom [Home] (Nintendo)</t>
  </si>
  <si>
    <t>Xbox One [Home] (Microsoft)</t>
  </si>
  <si>
    <t>NES/Famicom [Home] (Nintendo)</t>
  </si>
  <si>
    <t>Game Boy [Handheld] (Nintendo)</t>
  </si>
  <si>
    <t>Nintendo 3DS [Handheld] (Nintendo)</t>
  </si>
  <si>
    <t>Game Boy Advance [Handheld] (Nintendo)</t>
  </si>
  <si>
    <t>PlayStation Portable [Handheld] (Sony)</t>
  </si>
  <si>
    <t>Xbox 360 [Home] (Microsoft)</t>
  </si>
  <si>
    <t>PlayStation 3 [Home] (Sony)</t>
  </si>
  <si>
    <t>Wii [Home] (Nintendo)</t>
  </si>
  <si>
    <t>PlayStation [Home] (Sony)</t>
  </si>
  <si>
    <t>PlayStation 4 [Home] (Sony)</t>
  </si>
  <si>
    <t>Nintendo Switch [Hybrid] (Nintendo)</t>
  </si>
  <si>
    <t>Nintendo DS [Handheld] (Nintendo)</t>
  </si>
  <si>
    <t>PlayStation 2 [Home] (Sony)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</si>
</sst>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1.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styles" Target="styles.xml"/><Relationship Id="rId10" Type="http://schemas.openxmlformats.org/officeDocument/2006/relationships/pivotCacheDefinition" Target="pivotCache/pivotCacheDefinition2.xml"/><Relationship Id="rId19" Type="http://schemas.microsoft.com/office/2007/relationships/slicerCache" Target="slicerCaches/slicerCache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[pix_Proj_01_2-2-Development.xlsx]CompanyWise_Chart-v1!PivotTable18</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'CompanyWise_Chart-v1'!$B$1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'CompanyWise_Chart-v1'!$A$2:$A$53</c:f>
              <c:strCache>
                <c:ptCount val="51"/>
                <c:pt idx="0">
                  <c:v>Atari 2600</c:v>
                </c:pt>
                <c:pt idx="1">
                  <c:v>Atari 5200</c:v>
                </c:pt>
                <c:pt idx="2">
                  <c:v>Atari 7800</c:v>
                </c:pt>
                <c:pt idx="3">
                  <c:v>Atari Lynx</c:v>
                </c:pt>
                <c:pt idx="4">
                  <c:v>ColecoVision</c:v>
                </c:pt>
                <c:pt idx="5">
                  <c:v>Color TV-Game</c:v>
                </c:pt>
                <c:pt idx="6">
                  <c:v>Dendy(Famiclone)</c:v>
                </c:pt>
                <c:pt idx="7">
                  <c:v>Dreamcast</c:v>
                </c:pt>
                <c:pt idx="8">
                  <c:v>Famicom Disk System</c:v>
                </c:pt>
                <c:pt idx="9">
                  <c:v>Game &amp; Watch</c:v>
                </c:pt>
                <c:pt idx="10">
                  <c:v>Game Boy</c:v>
                </c:pt>
                <c:pt idx="11">
                  <c:v>Game Boy Advance</c:v>
                </c:pt>
                <c:pt idx="12">
                  <c:v>Game Boy Color</c:v>
                </c:pt>
                <c:pt idx="13">
                  <c:v>GameCube</c:v>
                </c:pt>
                <c:pt idx="14">
                  <c:v>Intellivision</c:v>
                </c:pt>
                <c:pt idx="15">
                  <c:v>Magnavox Odyssey</c:v>
                </c:pt>
                <c:pt idx="16">
                  <c:v>Master System(Brazilian variants)</c:v>
                </c:pt>
                <c:pt idx="17">
                  <c:v>Mega Drive(Brazilian variants)</c:v>
                </c:pt>
                <c:pt idx="18">
                  <c:v>NES Classic Edition</c:v>
                </c:pt>
                <c:pt idx="19">
                  <c:v>NES/Famicom</c:v>
                </c:pt>
                <c:pt idx="20">
                  <c:v>N-Gage</c:v>
                </c:pt>
                <c:pt idx="21">
                  <c:v>Nintendo 3DS</c:v>
                </c:pt>
                <c:pt idx="22">
                  <c:v>Nintendo 64</c:v>
                </c:pt>
                <c:pt idx="23">
                  <c:v>Nintendo DS</c:v>
                </c:pt>
                <c:pt idx="24">
                  <c:v>Nintendo Switch</c:v>
                </c:pt>
                <c:pt idx="25">
                  <c:v>PC Engine CD-ROM</c:v>
                </c:pt>
                <c:pt idx="26">
                  <c:v>PC Engine/TurboGrafx-16</c:v>
                </c:pt>
                <c:pt idx="27">
                  <c:v>Philips CD-i</c:v>
                </c:pt>
                <c:pt idx="28">
                  <c:v>PlayStation</c:v>
                </c:pt>
                <c:pt idx="29">
                  <c:v>PlayStation 2</c:v>
                </c:pt>
                <c:pt idx="30">
                  <c:v>PlayStation 3</c:v>
                </c:pt>
                <c:pt idx="31">
                  <c:v>PlayStation 4</c:v>
                </c:pt>
                <c:pt idx="32">
                  <c:v>PlayStation 5</c:v>
                </c:pt>
                <c:pt idx="33">
                  <c:v>PlayStation Portable</c:v>
                </c:pt>
                <c:pt idx="34">
                  <c:v>PlayStation Vita</c:v>
                </c:pt>
                <c:pt idx="35">
                  <c:v>Sega CD</c:v>
                </c:pt>
                <c:pt idx="36">
                  <c:v>Sega Game Gear</c:v>
                </c:pt>
                <c:pt idx="37">
                  <c:v>Sega Genesis/Mega Drive</c:v>
                </c:pt>
                <c:pt idx="38">
                  <c:v>Sega Master System</c:v>
                </c:pt>
                <c:pt idx="39">
                  <c:v>Sega Pico</c:v>
                </c:pt>
                <c:pt idx="40">
                  <c:v>Sega Saturn</c:v>
                </c:pt>
                <c:pt idx="41">
                  <c:v>SNES/Super Famicom</c:v>
                </c:pt>
                <c:pt idx="42">
                  <c:v>Super NES Classic Edition</c:v>
                </c:pt>
                <c:pt idx="43">
                  <c:v>Telstar</c:v>
                </c:pt>
                <c:pt idx="44">
                  <c:v>Wii</c:v>
                </c:pt>
                <c:pt idx="45">
                  <c:v>Wii U</c:v>
                </c:pt>
                <c:pt idx="46">
                  <c:v>WonderSwan</c:v>
                </c:pt>
                <c:pt idx="47">
                  <c:v>Xbox</c:v>
                </c:pt>
                <c:pt idx="48">
                  <c:v>Xbox 360</c:v>
                </c:pt>
                <c:pt idx="49">
                  <c:v>Xbox One</c:v>
                </c:pt>
                <c:pt idx="50">
                  <c:v>Xbox Series X/S</c:v>
                </c:pt>
              </c:strCache>
            </c:strRef>
          </c:cat>
          <c:val>
            <c:numRef>
              <c:f>'CompanyWise_Chart-v1'!$B$2:$B$53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04-AA48-4812-A681-A978DC37E005}"/>
            </c:ext>
          </c:extLst>
        </c:ser>
        <c:dLbls>
          <c:showLegendKey val="0"/>
          <c:showVal val="0"/>
          <c:showCatName val="0"/>
          <c:showSerName val="0"/>
          <c:showPercent val="0"/>
          <c:showBubbleSize val="0"/>
        </c:dLbls>
        <c:gapWidth val="100"/>
        <c:overlap val="-24"/>
        <c:axId val="1932575839"/>
        <c:axId val="1375384575"/>
      </c:barChart>
      <c:catAx>
        <c:axId val="19325758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5384575"/>
        <c:crosses val="autoZero"/>
        <c:auto val="1"/>
        <c:lblAlgn val="ctr"/>
        <c:lblOffset val="100"/>
        <c:noMultiLvlLbl val="0"/>
      </c:catAx>
      <c:valAx>
        <c:axId val="1375384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57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[pix_Proj_01_2-2-Development.xlsx]YearWise_Chart-v1!PivotTable18</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'YearWise_Chart-v1'!$B$1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'YearWise_Chart-v1'!$A$2:$A$53</c:f>
              <c:strCache>
                <c:ptCount val="51"/>
                <c:pt idx="0">
                  <c:v>Atari 2600</c:v>
                </c:pt>
                <c:pt idx="1">
                  <c:v>Atari 5200</c:v>
                </c:pt>
                <c:pt idx="2">
                  <c:v>Atari 7800</c:v>
                </c:pt>
                <c:pt idx="3">
                  <c:v>Atari Lynx</c:v>
                </c:pt>
                <c:pt idx="4">
                  <c:v>ColecoVision</c:v>
                </c:pt>
                <c:pt idx="5">
                  <c:v>Color TV-Game</c:v>
                </c:pt>
                <c:pt idx="6">
                  <c:v>Dendy(Famiclone)</c:v>
                </c:pt>
                <c:pt idx="7">
                  <c:v>Dreamcast</c:v>
                </c:pt>
                <c:pt idx="8">
                  <c:v>Famicom Disk System</c:v>
                </c:pt>
                <c:pt idx="9">
                  <c:v>Game &amp; Watch</c:v>
                </c:pt>
                <c:pt idx="10">
                  <c:v>Game Boy</c:v>
                </c:pt>
                <c:pt idx="11">
                  <c:v>Game Boy Advance</c:v>
                </c:pt>
                <c:pt idx="12">
                  <c:v>Game Boy Color</c:v>
                </c:pt>
                <c:pt idx="13">
                  <c:v>GameCube</c:v>
                </c:pt>
                <c:pt idx="14">
                  <c:v>Intellivision</c:v>
                </c:pt>
                <c:pt idx="15">
                  <c:v>Magnavox Odyssey</c:v>
                </c:pt>
                <c:pt idx="16">
                  <c:v>Master System(Brazilian variants)</c:v>
                </c:pt>
                <c:pt idx="17">
                  <c:v>Mega Drive(Brazilian variants)</c:v>
                </c:pt>
                <c:pt idx="18">
                  <c:v>NES Classic Edition</c:v>
                </c:pt>
                <c:pt idx="19">
                  <c:v>NES/Famicom</c:v>
                </c:pt>
                <c:pt idx="20">
                  <c:v>N-Gage</c:v>
                </c:pt>
                <c:pt idx="21">
                  <c:v>Nintendo 3DS</c:v>
                </c:pt>
                <c:pt idx="22">
                  <c:v>Nintendo 64</c:v>
                </c:pt>
                <c:pt idx="23">
                  <c:v>Nintendo DS</c:v>
                </c:pt>
                <c:pt idx="24">
                  <c:v>Nintendo Switch</c:v>
                </c:pt>
                <c:pt idx="25">
                  <c:v>PC Engine CD-ROM</c:v>
                </c:pt>
                <c:pt idx="26">
                  <c:v>PC Engine/TurboGrafx-16</c:v>
                </c:pt>
                <c:pt idx="27">
                  <c:v>Philips CD-i</c:v>
                </c:pt>
                <c:pt idx="28">
                  <c:v>PlayStation</c:v>
                </c:pt>
                <c:pt idx="29">
                  <c:v>PlayStation 2</c:v>
                </c:pt>
                <c:pt idx="30">
                  <c:v>PlayStation 3</c:v>
                </c:pt>
                <c:pt idx="31">
                  <c:v>PlayStation 4</c:v>
                </c:pt>
                <c:pt idx="32">
                  <c:v>PlayStation 5</c:v>
                </c:pt>
                <c:pt idx="33">
                  <c:v>PlayStation Portable</c:v>
                </c:pt>
                <c:pt idx="34">
                  <c:v>PlayStation Vita</c:v>
                </c:pt>
                <c:pt idx="35">
                  <c:v>Sega CD</c:v>
                </c:pt>
                <c:pt idx="36">
                  <c:v>Sega Game Gear</c:v>
                </c:pt>
                <c:pt idx="37">
                  <c:v>Sega Genesis/Mega Drive</c:v>
                </c:pt>
                <c:pt idx="38">
                  <c:v>Sega Master System</c:v>
                </c:pt>
                <c:pt idx="39">
                  <c:v>Sega Pico</c:v>
                </c:pt>
                <c:pt idx="40">
                  <c:v>Sega Saturn</c:v>
                </c:pt>
                <c:pt idx="41">
                  <c:v>SNES/Super Famicom</c:v>
                </c:pt>
                <c:pt idx="42">
                  <c:v>Super NES Classic Edition</c:v>
                </c:pt>
                <c:pt idx="43">
                  <c:v>Telstar</c:v>
                </c:pt>
                <c:pt idx="44">
                  <c:v>Wii</c:v>
                </c:pt>
                <c:pt idx="45">
                  <c:v>Wii U</c:v>
                </c:pt>
                <c:pt idx="46">
                  <c:v>WonderSwan</c:v>
                </c:pt>
                <c:pt idx="47">
                  <c:v>Xbox</c:v>
                </c:pt>
                <c:pt idx="48">
                  <c:v>Xbox 360</c:v>
                </c:pt>
                <c:pt idx="49">
                  <c:v>Xbox One</c:v>
                </c:pt>
                <c:pt idx="50">
                  <c:v>Xbox Series X/S</c:v>
                </c:pt>
              </c:strCache>
            </c:strRef>
          </c:cat>
          <c:val>
            <c:numRef>
              <c:f>'YearWise_Chart-v1'!$B$2:$B$53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00-07C8-4249-B87E-B34251E338AB}"/>
            </c:ext>
          </c:extLst>
        </c:ser>
        <c:dLbls>
          <c:showLegendKey val="0"/>
          <c:showVal val="0"/>
          <c:showCatName val="0"/>
          <c:showSerName val="0"/>
          <c:showPercent val="0"/>
          <c:showBubbleSize val="0"/>
        </c:dLbls>
        <c:gapWidth val="100"/>
        <c:overlap val="-24"/>
        <c:axId val="1932575839"/>
        <c:axId val="1375384575"/>
      </c:barChart>
      <c:catAx>
        <c:axId val="19325758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5384575"/>
        <c:crosses val="autoZero"/>
        <c:auto val="1"/>
        <c:lblAlgn val="ctr"/>
        <c:lblOffset val="100"/>
        <c:noMultiLvlLbl val="0"/>
      </c:catAx>
      <c:valAx>
        <c:axId val="13753845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257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[pix_Proj_01_2-2-Development.xlsx]YearWise_Chart-v2!PivotTable19</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'YearWise_Chart-v2'!$B$1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'YearWise_Chart-v2'!$A$2:$A$53</c:f>
              <c:strCache>
                <c:ptCount val="51"/>
                <c:pt idx="0">
                  <c:v>Atari 2600 [Home] (Atari)</c:v>
                </c:pt>
                <c:pt idx="1">
                  <c:v>Atari 5200 [Home] (Atari)</c:v>
                </c:pt>
                <c:pt idx="2">
                  <c:v>Atari 7800 [Home] (Atari)</c:v>
                </c:pt>
                <c:pt idx="3">
                  <c:v>Atari Lynx [Handheld] (Atari)</c:v>
                </c:pt>
                <c:pt idx="4">
                  <c:v>ColecoVision [Home] (Coleco)</c:v>
                </c:pt>
                <c:pt idx="5">
                  <c:v>Color TV-Game [Dedicated] (Nintendo)</c:v>
                </c:pt>
                <c:pt idx="6">
                  <c:v>Dendy(Famiclone) [Home] (Micro Genius)</c:v>
                </c:pt>
                <c:pt idx="7">
                  <c:v>Dreamcast [Home] (Sega)</c:v>
                </c:pt>
                <c:pt idx="8">
                  <c:v>Famicom Disk System [Home console add-on] (Nintendo)</c:v>
                </c:pt>
                <c:pt idx="9">
                  <c:v>Game &amp; Watch [Handheld] (Nintendo)</c:v>
                </c:pt>
                <c:pt idx="10">
                  <c:v>Game Boy [Handheld] (Nintendo)</c:v>
                </c:pt>
                <c:pt idx="11">
                  <c:v>Game Boy Advance [Handheld] (Nintendo)</c:v>
                </c:pt>
                <c:pt idx="12">
                  <c:v>Game Boy Color [Handheld] (Nintendo)</c:v>
                </c:pt>
                <c:pt idx="13">
                  <c:v>GameCube [Home] (Nintendo)</c:v>
                </c:pt>
                <c:pt idx="14">
                  <c:v>Intellivision [Home] (Mattel)</c:v>
                </c:pt>
                <c:pt idx="15">
                  <c:v>Magnavox Odyssey [Home] (Magnavox/Philips)</c:v>
                </c:pt>
                <c:pt idx="16">
                  <c:v>Master System(Brazilian variants) [Home] (Tectoy)</c:v>
                </c:pt>
                <c:pt idx="17">
                  <c:v>Mega Drive(Brazilian variants) [Home] (Tectoy)</c:v>
                </c:pt>
                <c:pt idx="18">
                  <c:v>NES Classic Edition [Dedicated] (Nintendo)</c:v>
                </c:pt>
                <c:pt idx="19">
                  <c:v>NES/Famicom [Home] (Nintendo)</c:v>
                </c:pt>
                <c:pt idx="20">
                  <c:v>N-Gage [Handheld] (Nokia)</c:v>
                </c:pt>
                <c:pt idx="21">
                  <c:v>Nintendo 3DS [Handheld] (Nintendo)</c:v>
                </c:pt>
                <c:pt idx="22">
                  <c:v>Nintendo 64 [Home] (Nintendo)</c:v>
                </c:pt>
                <c:pt idx="23">
                  <c:v>Nintendo DS [Handheld] (Nintendo)</c:v>
                </c:pt>
                <c:pt idx="24">
                  <c:v>Nintendo Switch [Hybrid] (Nintendo)</c:v>
                </c:pt>
                <c:pt idx="25">
                  <c:v>PC Engine CD-ROM [Home console add-on] (NEC)</c:v>
                </c:pt>
                <c:pt idx="26">
                  <c:v>PC Engine/TurboGrafx-16 [Home] (NEC/Hudson Soft[note 6])</c:v>
                </c:pt>
                <c:pt idx="27">
                  <c:v>Philips CD-i [Home] (Philips)</c:v>
                </c:pt>
                <c:pt idx="28">
                  <c:v>PlayStation [Home] (Sony)</c:v>
                </c:pt>
                <c:pt idx="29">
                  <c:v>PlayStation 2 [Home] (Sony)</c:v>
                </c:pt>
                <c:pt idx="30">
                  <c:v>PlayStation 3 [Home] (Sony)</c:v>
                </c:pt>
                <c:pt idx="31">
                  <c:v>PlayStation 4 [Home] (Sony)</c:v>
                </c:pt>
                <c:pt idx="32">
                  <c:v>PlayStation 5 [Home] (Sony)</c:v>
                </c:pt>
                <c:pt idx="33">
                  <c:v>PlayStation Portable [Handheld] (Sony)</c:v>
                </c:pt>
                <c:pt idx="34">
                  <c:v>PlayStation Vita [Handheld] (Sony)</c:v>
                </c:pt>
                <c:pt idx="35">
                  <c:v>Sega CD [Home console add-on] (Sega)</c:v>
                </c:pt>
                <c:pt idx="36">
                  <c:v>Sega Game Gear [Handheld] (Sega)</c:v>
                </c:pt>
                <c:pt idx="37">
                  <c:v>Sega Genesis/Mega Drive [Home] (Sega)</c:v>
                </c:pt>
                <c:pt idx="38">
                  <c:v>Sega Master System [Home] (Sega)</c:v>
                </c:pt>
                <c:pt idx="39">
                  <c:v>Sega Pico [Home] (Sega)</c:v>
                </c:pt>
                <c:pt idx="40">
                  <c:v>Sega Saturn [Home] (Sega)</c:v>
                </c:pt>
                <c:pt idx="41">
                  <c:v>SNES/Super Famicom [Home] (Nintendo)</c:v>
                </c:pt>
                <c:pt idx="42">
                  <c:v>Super NES Classic Edition [Dedicated] (Nintendo)</c:v>
                </c:pt>
                <c:pt idx="43">
                  <c:v>Telstar [Dedicated] (Coleco)</c:v>
                </c:pt>
                <c:pt idx="44">
                  <c:v>Wii [Home] (Nintendo)</c:v>
                </c:pt>
                <c:pt idx="45">
                  <c:v>Wii U [Home] (Nintendo)</c:v>
                </c:pt>
                <c:pt idx="46">
                  <c:v>WonderSwan [Handheld] (Bandai)</c:v>
                </c:pt>
                <c:pt idx="47">
                  <c:v>Xbox [Home] (Microsoft)</c:v>
                </c:pt>
                <c:pt idx="48">
                  <c:v>Xbox 360 [Home] (Microsoft)</c:v>
                </c:pt>
                <c:pt idx="49">
                  <c:v>Xbox One [Home] (Microsoft)</c:v>
                </c:pt>
                <c:pt idx="50">
                  <c:v>Xbox Series X/S [Home] (Microsoft)</c:v>
                </c:pt>
              </c:strCache>
            </c:strRef>
          </c:cat>
          <c:val>
            <c:numRef>
              <c:f>'YearWise_Chart-v2'!$B$2:$B$53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00-CBA4-41CF-993F-16ABC41CD3EC}"/>
            </c:ext>
          </c:extLst>
        </c:ser>
        <c:dLbls>
          <c:showLegendKey val="0"/>
          <c:showVal val="0"/>
          <c:showCatName val="0"/>
          <c:showSerName val="0"/>
          <c:showPercent val="0"/>
          <c:showBubbleSize val="0"/>
        </c:dLbls>
        <c:gapWidth val="100"/>
        <c:overlap val="-24"/>
        <c:axId val="1863737327"/>
        <c:axId val="1734881487"/>
      </c:barChart>
      <c:catAx>
        <c:axId val="1863737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881487"/>
        <c:crosses val="autoZero"/>
        <c:auto val="1"/>
        <c:lblAlgn val="ctr"/>
        <c:lblOffset val="100"/>
        <c:noMultiLvlLbl val="0"/>
      </c:catAx>
      <c:valAx>
        <c:axId val="173488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373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[pix_Proj_01_2-2-Development.xlsx]CompanyWise_Chart-v2!PivotTable19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'CompanyWise_Chart-v2'!$B$1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'CompanyWise_Chart-v2'!$A$2:$A$53</c:f>
              <c:strCache>
                <c:ptCount val="51"/>
                <c:pt idx="0">
                  <c:v>Atari 2600 [Home] (Atari)</c:v>
                </c:pt>
                <c:pt idx="1">
                  <c:v>Atari 5200 [Home] (Atari)</c:v>
                </c:pt>
                <c:pt idx="2">
                  <c:v>Atari 7800 [Home] (Atari)</c:v>
                </c:pt>
                <c:pt idx="3">
                  <c:v>Atari Lynx [Handheld] (Atari)</c:v>
                </c:pt>
                <c:pt idx="4">
                  <c:v>ColecoVision [Home] (Coleco)</c:v>
                </c:pt>
                <c:pt idx="5">
                  <c:v>Color TV-Game [Dedicated] (Nintendo)</c:v>
                </c:pt>
                <c:pt idx="6">
                  <c:v>Dendy(Famiclone) [Home] (Micro Genius)</c:v>
                </c:pt>
                <c:pt idx="7">
                  <c:v>Dreamcast [Home] (Sega)</c:v>
                </c:pt>
                <c:pt idx="8">
                  <c:v>Famicom Disk System [Home console add-on] (Nintendo)</c:v>
                </c:pt>
                <c:pt idx="9">
                  <c:v>Game &amp; Watch [Handheld] (Nintendo)</c:v>
                </c:pt>
                <c:pt idx="10">
                  <c:v>Game Boy [Handheld] (Nintendo)</c:v>
                </c:pt>
                <c:pt idx="11">
                  <c:v>Game Boy Advance [Handheld] (Nintendo)</c:v>
                </c:pt>
                <c:pt idx="12">
                  <c:v>Game Boy Color [Handheld] (Nintendo)</c:v>
                </c:pt>
                <c:pt idx="13">
                  <c:v>GameCube [Home] (Nintendo)</c:v>
                </c:pt>
                <c:pt idx="14">
                  <c:v>Intellivision [Home] (Mattel)</c:v>
                </c:pt>
                <c:pt idx="15">
                  <c:v>Magnavox Odyssey [Home] (Magnavox/Philips)</c:v>
                </c:pt>
                <c:pt idx="16">
                  <c:v>Master System(Brazilian variants) [Home] (Tectoy)</c:v>
                </c:pt>
                <c:pt idx="17">
                  <c:v>Mega Drive(Brazilian variants) [Home] (Tectoy)</c:v>
                </c:pt>
                <c:pt idx="18">
                  <c:v>NES Classic Edition [Dedicated] (Nintendo)</c:v>
                </c:pt>
                <c:pt idx="19">
                  <c:v>NES/Famicom [Home] (Nintendo)</c:v>
                </c:pt>
                <c:pt idx="20">
                  <c:v>N-Gage [Handheld] (Nokia)</c:v>
                </c:pt>
                <c:pt idx="21">
                  <c:v>Nintendo 3DS [Handheld] (Nintendo)</c:v>
                </c:pt>
                <c:pt idx="22">
                  <c:v>Nintendo 64 [Home] (Nintendo)</c:v>
                </c:pt>
                <c:pt idx="23">
                  <c:v>Nintendo DS [Handheld] (Nintendo)</c:v>
                </c:pt>
                <c:pt idx="24">
                  <c:v>Nintendo Switch [Hybrid] (Nintendo)</c:v>
                </c:pt>
                <c:pt idx="25">
                  <c:v>PC Engine CD-ROM [Home console add-on] (NEC)</c:v>
                </c:pt>
                <c:pt idx="26">
                  <c:v>PC Engine/TurboGrafx-16 [Home] (NEC/Hudson Soft[note 6])</c:v>
                </c:pt>
                <c:pt idx="27">
                  <c:v>Philips CD-i [Home] (Philips)</c:v>
                </c:pt>
                <c:pt idx="28">
                  <c:v>PlayStation [Home] (Sony)</c:v>
                </c:pt>
                <c:pt idx="29">
                  <c:v>PlayStation 2 [Home] (Sony)</c:v>
                </c:pt>
                <c:pt idx="30">
                  <c:v>PlayStation 3 [Home] (Sony)</c:v>
                </c:pt>
                <c:pt idx="31">
                  <c:v>PlayStation 4 [Home] (Sony)</c:v>
                </c:pt>
                <c:pt idx="32">
                  <c:v>PlayStation 5 [Home] (Sony)</c:v>
                </c:pt>
                <c:pt idx="33">
                  <c:v>PlayStation Portable [Handheld] (Sony)</c:v>
                </c:pt>
                <c:pt idx="34">
                  <c:v>PlayStation Vita [Handheld] (Sony)</c:v>
                </c:pt>
                <c:pt idx="35">
                  <c:v>Sega CD [Home console add-on] (Sega)</c:v>
                </c:pt>
                <c:pt idx="36">
                  <c:v>Sega Game Gear [Handheld] (Sega)</c:v>
                </c:pt>
                <c:pt idx="37">
                  <c:v>Sega Genesis/Mega Drive [Home] (Sega)</c:v>
                </c:pt>
                <c:pt idx="38">
                  <c:v>Sega Master System [Home] (Sega)</c:v>
                </c:pt>
                <c:pt idx="39">
                  <c:v>Sega Pico [Home] (Sega)</c:v>
                </c:pt>
                <c:pt idx="40">
                  <c:v>Sega Saturn [Home] (Sega)</c:v>
                </c:pt>
                <c:pt idx="41">
                  <c:v>SNES/Super Famicom [Home] (Nintendo)</c:v>
                </c:pt>
                <c:pt idx="42">
                  <c:v>Super NES Classic Edition [Dedicated] (Nintendo)</c:v>
                </c:pt>
                <c:pt idx="43">
                  <c:v>Telstar [Dedicated] (Coleco)</c:v>
                </c:pt>
                <c:pt idx="44">
                  <c:v>Wii [Home] (Nintendo)</c:v>
                </c:pt>
                <c:pt idx="45">
                  <c:v>Wii U [Home] (Nintendo)</c:v>
                </c:pt>
                <c:pt idx="46">
                  <c:v>WonderSwan [Handheld] (Bandai)</c:v>
                </c:pt>
                <c:pt idx="47">
                  <c:v>Xbox [Home] (Microsoft)</c:v>
                </c:pt>
                <c:pt idx="48">
                  <c:v>Xbox 360 [Home] (Microsoft)</c:v>
                </c:pt>
                <c:pt idx="49">
                  <c:v>Xbox One [Home] (Microsoft)</c:v>
                </c:pt>
                <c:pt idx="50">
                  <c:v>Xbox Series X/S [Home] (Microsoft)</c:v>
                </c:pt>
              </c:strCache>
            </c:strRef>
          </c:cat>
          <c:val>
            <c:numRef>
              <c:f>'CompanyWise_Chart-v2'!$B$2:$B$53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2B-71A6-4A6F-B9D2-DF4ECC7DC01E}"/>
            </c:ext>
          </c:extLst>
        </c:ser>
        <c:dLbls>
          <c:showLegendKey val="0"/>
          <c:showVal val="0"/>
          <c:showCatName val="0"/>
          <c:showSerName val="0"/>
          <c:showPercent val="0"/>
          <c:showBubbleSize val="0"/>
        </c:dLbls>
        <c:gapWidth val="100"/>
        <c:overlap val="-24"/>
        <c:axId val="1863737327"/>
        <c:axId val="1734881487"/>
      </c:barChart>
      <c:catAx>
        <c:axId val="1863737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881487"/>
        <c:crosses val="autoZero"/>
        <c:auto val="1"/>
        <c:lblAlgn val="ctr"/>
        <c:lblOffset val="100"/>
        <c:noMultiLvlLbl val="0"/>
      </c:catAx>
      <c:valAx>
        <c:axId val="173488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373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609599</xdr:colOff>
      <xdr:row>0</xdr:row>
      <xdr:rowOff>190499</xdr:rowOff>
    </xdr:from>
    <xdr:to>
      <xdr:col>23</xdr:col>
      <xdr:colOff>342900</xdr:colOff>
      <xdr:row>39</xdr:row>
      <xdr:rowOff>9524</xdr:rowOff>
    </xdr:to>
    <xdr:graphicFrame macro="">
      <xdr:nvGraphicFramePr>
        <xdr:cNvPr id="2" name="Chart 1">
          <a:extLst>
            <a:ext uri="{FF2B5EF4-FFF2-40B4-BE49-F238E27FC236}">
              <a16:creationId xmlns:a16="http://schemas.microsoft.com/office/drawing/2014/main" id="{AE844FAE-E8E7-B2DF-7E65-DDFC7A20F6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95250</xdr:colOff>
      <xdr:row>0</xdr:row>
      <xdr:rowOff>76201</xdr:rowOff>
    </xdr:from>
    <xdr:to>
      <xdr:col>4</xdr:col>
      <xdr:colOff>171450</xdr:colOff>
      <xdr:row>9</xdr:row>
      <xdr:rowOff>123825</xdr:rowOff>
    </xdr:to>
    <mc:AlternateContent xmlns:mc="http://schemas.openxmlformats.org/markup-compatibility/2006">
      <mc:Choice xmlns:a14="http://schemas.microsoft.com/office/drawing/2010/main" Requires="a14">
        <xdr:graphicFrame macro="">
          <xdr:nvGraphicFramePr>
            <xdr:cNvPr id="4" name="Type">
              <a:extLst>
                <a:ext uri="{FF2B5EF4-FFF2-40B4-BE49-F238E27FC236}">
                  <a16:creationId xmlns:a16="http://schemas.microsoft.com/office/drawing/2014/main" id="{2C3DE39C-EC32-37B2-F2F6-A444962EF98D}"/>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838575" y="76201"/>
              <a:ext cx="182880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10</xdr:row>
      <xdr:rowOff>1</xdr:rowOff>
    </xdr:from>
    <xdr:to>
      <xdr:col>4</xdr:col>
      <xdr:colOff>180975</xdr:colOff>
      <xdr:row>33</xdr:row>
      <xdr:rowOff>19050</xdr:rowOff>
    </xdr:to>
    <mc:AlternateContent xmlns:mc="http://schemas.openxmlformats.org/markup-compatibility/2006">
      <mc:Choice xmlns:a14="http://schemas.microsoft.com/office/drawing/2010/main" Requires="a14">
        <xdr:graphicFrame macro="">
          <xdr:nvGraphicFramePr>
            <xdr:cNvPr id="5" name="Company">
              <a:extLst>
                <a:ext uri="{FF2B5EF4-FFF2-40B4-BE49-F238E27FC236}">
                  <a16:creationId xmlns:a16="http://schemas.microsoft.com/office/drawing/2014/main" id="{3199E1F5-476A-B4CE-7559-5F13A105612E}"/>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dr:sp macro="" textlink="">
          <xdr:nvSpPr>
            <xdr:cNvPr id="0" name=""/>
            <xdr:cNvSpPr>
              <a:spLocks noTextEdit="1"/>
            </xdr:cNvSpPr>
          </xdr:nvSpPr>
          <xdr:spPr>
            <a:xfrm>
              <a:off x="3848100" y="1905001"/>
              <a:ext cx="1828800" cy="4400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609599</xdr:colOff>
      <xdr:row>0</xdr:row>
      <xdr:rowOff>190499</xdr:rowOff>
    </xdr:from>
    <xdr:to>
      <xdr:col>23</xdr:col>
      <xdr:colOff>342900</xdr:colOff>
      <xdr:row>39</xdr:row>
      <xdr:rowOff>9524</xdr:rowOff>
    </xdr:to>
    <xdr:graphicFrame macro="">
      <xdr:nvGraphicFramePr>
        <xdr:cNvPr id="2" name="Chart 1">
          <a:extLst>
            <a:ext uri="{FF2B5EF4-FFF2-40B4-BE49-F238E27FC236}">
              <a16:creationId xmlns:a16="http://schemas.microsoft.com/office/drawing/2014/main" id="{74236710-81C6-4AE8-8F31-70131BDBC0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123825</xdr:colOff>
      <xdr:row>0</xdr:row>
      <xdr:rowOff>66675</xdr:rowOff>
    </xdr:from>
    <xdr:to>
      <xdr:col>4</xdr:col>
      <xdr:colOff>200025</xdr:colOff>
      <xdr:row>11</xdr:row>
      <xdr:rowOff>47625</xdr:rowOff>
    </xdr:to>
    <mc:AlternateContent xmlns:mc="http://schemas.openxmlformats.org/markup-compatibility/2006">
      <mc:Choice xmlns:a14="http://schemas.microsoft.com/office/drawing/2010/main" Requires="a14">
        <xdr:graphicFrame macro="">
          <xdr:nvGraphicFramePr>
            <xdr:cNvPr id="5" name="Released Year">
              <a:extLst>
                <a:ext uri="{FF2B5EF4-FFF2-40B4-BE49-F238E27FC236}">
                  <a16:creationId xmlns:a16="http://schemas.microsoft.com/office/drawing/2014/main" id="{E97498E2-D602-4712-47CC-06C439430E13}"/>
                </a:ext>
              </a:extLst>
            </xdr:cNvPr>
            <xdr:cNvGraphicFramePr/>
          </xdr:nvGraphicFramePr>
          <xdr:xfrm>
            <a:off x="0" y="0"/>
            <a:ext cx="0" cy="0"/>
          </xdr:xfrm>
          <a:graphic>
            <a:graphicData uri="http://schemas.microsoft.com/office/drawing/2010/slicer">
              <sle:slicer xmlns:sle="http://schemas.microsoft.com/office/drawing/2010/slicer" name="Released Year"/>
            </a:graphicData>
          </a:graphic>
        </xdr:graphicFrame>
      </mc:Choice>
      <mc:Fallback>
        <xdr:sp macro="" textlink="">
          <xdr:nvSpPr>
            <xdr:cNvPr id="0" name=""/>
            <xdr:cNvSpPr>
              <a:spLocks noTextEdit="1"/>
            </xdr:cNvSpPr>
          </xdr:nvSpPr>
          <xdr:spPr>
            <a:xfrm>
              <a:off x="3867150" y="66675"/>
              <a:ext cx="1828800" cy="2076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11</xdr:row>
      <xdr:rowOff>95249</xdr:rowOff>
    </xdr:from>
    <xdr:to>
      <xdr:col>4</xdr:col>
      <xdr:colOff>190500</xdr:colOff>
      <xdr:row>22</xdr:row>
      <xdr:rowOff>47624</xdr:rowOff>
    </xdr:to>
    <mc:AlternateContent xmlns:mc="http://schemas.openxmlformats.org/markup-compatibility/2006">
      <mc:Choice xmlns:a14="http://schemas.microsoft.com/office/drawing/2010/main" Requires="a14">
        <xdr:graphicFrame macro="">
          <xdr:nvGraphicFramePr>
            <xdr:cNvPr id="6" name="Discontinuation Year">
              <a:extLst>
                <a:ext uri="{FF2B5EF4-FFF2-40B4-BE49-F238E27FC236}">
                  <a16:creationId xmlns:a16="http://schemas.microsoft.com/office/drawing/2014/main" id="{E59D3980-374F-1206-6921-E779E7FD4261}"/>
                </a:ext>
              </a:extLst>
            </xdr:cNvPr>
            <xdr:cNvGraphicFramePr/>
          </xdr:nvGraphicFramePr>
          <xdr:xfrm>
            <a:off x="0" y="0"/>
            <a:ext cx="0" cy="0"/>
          </xdr:xfrm>
          <a:graphic>
            <a:graphicData uri="http://schemas.microsoft.com/office/drawing/2010/slicer">
              <sle:slicer xmlns:sle="http://schemas.microsoft.com/office/drawing/2010/slicer" name="Discontinuation Year"/>
            </a:graphicData>
          </a:graphic>
        </xdr:graphicFrame>
      </mc:Choice>
      <mc:Fallback>
        <xdr:sp macro="" textlink="">
          <xdr:nvSpPr>
            <xdr:cNvPr id="0" name=""/>
            <xdr:cNvSpPr>
              <a:spLocks noTextEdit="1"/>
            </xdr:cNvSpPr>
          </xdr:nvSpPr>
          <xdr:spPr>
            <a:xfrm>
              <a:off x="3857625" y="2190749"/>
              <a:ext cx="182880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22</xdr:row>
      <xdr:rowOff>85725</xdr:rowOff>
    </xdr:from>
    <xdr:to>
      <xdr:col>4</xdr:col>
      <xdr:colOff>180975</xdr:colOff>
      <xdr:row>31</xdr:row>
      <xdr:rowOff>47624</xdr:rowOff>
    </xdr:to>
    <mc:AlternateContent xmlns:mc="http://schemas.openxmlformats.org/markup-compatibility/2006">
      <mc:Choice xmlns:a14="http://schemas.microsoft.com/office/drawing/2010/main" Requires="a14">
        <xdr:graphicFrame macro="">
          <xdr:nvGraphicFramePr>
            <xdr:cNvPr id="7" name="Duration_Year">
              <a:extLst>
                <a:ext uri="{FF2B5EF4-FFF2-40B4-BE49-F238E27FC236}">
                  <a16:creationId xmlns:a16="http://schemas.microsoft.com/office/drawing/2014/main" id="{320ED3E1-FBFD-97F6-7596-11E893D296C8}"/>
                </a:ext>
              </a:extLst>
            </xdr:cNvPr>
            <xdr:cNvGraphicFramePr/>
          </xdr:nvGraphicFramePr>
          <xdr:xfrm>
            <a:off x="0" y="0"/>
            <a:ext cx="0" cy="0"/>
          </xdr:xfrm>
          <a:graphic>
            <a:graphicData uri="http://schemas.microsoft.com/office/drawing/2010/slicer">
              <sle:slicer xmlns:sle="http://schemas.microsoft.com/office/drawing/2010/slicer" name="Duration_Year"/>
            </a:graphicData>
          </a:graphic>
        </xdr:graphicFrame>
      </mc:Choice>
      <mc:Fallback>
        <xdr:sp macro="" textlink="">
          <xdr:nvSpPr>
            <xdr:cNvPr id="0" name=""/>
            <xdr:cNvSpPr>
              <a:spLocks noTextEdit="1"/>
            </xdr:cNvSpPr>
          </xdr:nvSpPr>
          <xdr:spPr>
            <a:xfrm>
              <a:off x="3848100" y="4276725"/>
              <a:ext cx="1828800" cy="1676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31</xdr:row>
      <xdr:rowOff>76201</xdr:rowOff>
    </xdr:from>
    <xdr:to>
      <xdr:col>4</xdr:col>
      <xdr:colOff>180975</xdr:colOff>
      <xdr:row>41</xdr:row>
      <xdr:rowOff>0</xdr:rowOff>
    </xdr:to>
    <mc:AlternateContent xmlns:mc="http://schemas.openxmlformats.org/markup-compatibility/2006">
      <mc:Choice xmlns:a14="http://schemas.microsoft.com/office/drawing/2010/main" Requires="a14">
        <xdr:graphicFrame macro="">
          <xdr:nvGraphicFramePr>
            <xdr:cNvPr id="8" name="Yearly_Avg_Units_Sold_Rounded_Millions">
              <a:extLst>
                <a:ext uri="{FF2B5EF4-FFF2-40B4-BE49-F238E27FC236}">
                  <a16:creationId xmlns:a16="http://schemas.microsoft.com/office/drawing/2014/main" id="{86B8B5A8-DE85-EC7C-5323-6E63CD2603F6}"/>
                </a:ext>
              </a:extLst>
            </xdr:cNvPr>
            <xdr:cNvGraphicFramePr/>
          </xdr:nvGraphicFramePr>
          <xdr:xfrm>
            <a:off x="0" y="0"/>
            <a:ext cx="0" cy="0"/>
          </xdr:xfrm>
          <a:graphic>
            <a:graphicData uri="http://schemas.microsoft.com/office/drawing/2010/slicer">
              <sle:slicer xmlns:sle="http://schemas.microsoft.com/office/drawing/2010/slicer" name="Yearly_Avg_Units_Sold_Rounded_Millions"/>
            </a:graphicData>
          </a:graphic>
        </xdr:graphicFrame>
      </mc:Choice>
      <mc:Fallback>
        <xdr:sp macro="" textlink="">
          <xdr:nvSpPr>
            <xdr:cNvPr id="0" name=""/>
            <xdr:cNvSpPr>
              <a:spLocks noTextEdit="1"/>
            </xdr:cNvSpPr>
          </xdr:nvSpPr>
          <xdr:spPr>
            <a:xfrm>
              <a:off x="3848100" y="5981701"/>
              <a:ext cx="1828800" cy="1828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9526</xdr:colOff>
      <xdr:row>1</xdr:row>
      <xdr:rowOff>0</xdr:rowOff>
    </xdr:from>
    <xdr:to>
      <xdr:col>40</xdr:col>
      <xdr:colOff>457200</xdr:colOff>
      <xdr:row>40</xdr:row>
      <xdr:rowOff>171450</xdr:rowOff>
    </xdr:to>
    <xdr:graphicFrame macro="">
      <xdr:nvGraphicFramePr>
        <xdr:cNvPr id="2" name="Chart 1">
          <a:extLst>
            <a:ext uri="{FF2B5EF4-FFF2-40B4-BE49-F238E27FC236}">
              <a16:creationId xmlns:a16="http://schemas.microsoft.com/office/drawing/2014/main" id="{545571A1-9353-462F-BF00-63223C54F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85725</xdr:colOff>
      <xdr:row>0</xdr:row>
      <xdr:rowOff>95250</xdr:rowOff>
    </xdr:from>
    <xdr:to>
      <xdr:col>9</xdr:col>
      <xdr:colOff>114300</xdr:colOff>
      <xdr:row>13</xdr:row>
      <xdr:rowOff>142875</xdr:rowOff>
    </xdr:to>
    <mc:AlternateContent xmlns:mc="http://schemas.openxmlformats.org/markup-compatibility/2006">
      <mc:Choice xmlns:a14="http://schemas.microsoft.com/office/drawing/2010/main" Requires="a14">
        <xdr:graphicFrame macro="">
          <xdr:nvGraphicFramePr>
            <xdr:cNvPr id="5" name="Released Year 1">
              <a:extLst>
                <a:ext uri="{FF2B5EF4-FFF2-40B4-BE49-F238E27FC236}">
                  <a16:creationId xmlns:a16="http://schemas.microsoft.com/office/drawing/2014/main" id="{8016B528-EAB6-5BBA-27EA-35CF15352A9B}"/>
                </a:ext>
              </a:extLst>
            </xdr:cNvPr>
            <xdr:cNvGraphicFramePr/>
          </xdr:nvGraphicFramePr>
          <xdr:xfrm>
            <a:off x="0" y="0"/>
            <a:ext cx="0" cy="0"/>
          </xdr:xfrm>
          <a:graphic>
            <a:graphicData uri="http://schemas.microsoft.com/office/drawing/2010/slicer">
              <sle:slicer xmlns:sle="http://schemas.microsoft.com/office/drawing/2010/slicer" name="Released Year 1"/>
            </a:graphicData>
          </a:graphic>
        </xdr:graphicFrame>
      </mc:Choice>
      <mc:Fallback>
        <xdr:sp macro="" textlink="">
          <xdr:nvSpPr>
            <xdr:cNvPr id="0" name=""/>
            <xdr:cNvSpPr>
              <a:spLocks noTextEdit="1"/>
            </xdr:cNvSpPr>
          </xdr:nvSpPr>
          <xdr:spPr>
            <a:xfrm>
              <a:off x="5476875"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14</xdr:row>
      <xdr:rowOff>0</xdr:rowOff>
    </xdr:from>
    <xdr:to>
      <xdr:col>9</xdr:col>
      <xdr:colOff>133350</xdr:colOff>
      <xdr:row>27</xdr:row>
      <xdr:rowOff>47625</xdr:rowOff>
    </xdr:to>
    <mc:AlternateContent xmlns:mc="http://schemas.openxmlformats.org/markup-compatibility/2006">
      <mc:Choice xmlns:a14="http://schemas.microsoft.com/office/drawing/2010/main" Requires="a14">
        <xdr:graphicFrame macro="">
          <xdr:nvGraphicFramePr>
            <xdr:cNvPr id="6" name="Discontinuation Year 1">
              <a:extLst>
                <a:ext uri="{FF2B5EF4-FFF2-40B4-BE49-F238E27FC236}">
                  <a16:creationId xmlns:a16="http://schemas.microsoft.com/office/drawing/2014/main" id="{6C9FFA75-A6E2-C963-1FF5-32B51B5EC184}"/>
                </a:ext>
              </a:extLst>
            </xdr:cNvPr>
            <xdr:cNvGraphicFramePr/>
          </xdr:nvGraphicFramePr>
          <xdr:xfrm>
            <a:off x="0" y="0"/>
            <a:ext cx="0" cy="0"/>
          </xdr:xfrm>
          <a:graphic>
            <a:graphicData uri="http://schemas.microsoft.com/office/drawing/2010/slicer">
              <sle:slicer xmlns:sle="http://schemas.microsoft.com/office/drawing/2010/slicer" name="Discontinuation Year 1"/>
            </a:graphicData>
          </a:graphic>
        </xdr:graphicFrame>
      </mc:Choice>
      <mc:Fallback>
        <xdr:sp macro="" textlink="">
          <xdr:nvSpPr>
            <xdr:cNvPr id="0" name=""/>
            <xdr:cNvSpPr>
              <a:spLocks noTextEdit="1"/>
            </xdr:cNvSpPr>
          </xdr:nvSpPr>
          <xdr:spPr>
            <a:xfrm>
              <a:off x="5495925" y="2667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27</xdr:row>
      <xdr:rowOff>104775</xdr:rowOff>
    </xdr:from>
    <xdr:to>
      <xdr:col>9</xdr:col>
      <xdr:colOff>142875</xdr:colOff>
      <xdr:row>40</xdr:row>
      <xdr:rowOff>152400</xdr:rowOff>
    </xdr:to>
    <mc:AlternateContent xmlns:mc="http://schemas.openxmlformats.org/markup-compatibility/2006">
      <mc:Choice xmlns:a14="http://schemas.microsoft.com/office/drawing/2010/main" Requires="a14">
        <xdr:graphicFrame macro="">
          <xdr:nvGraphicFramePr>
            <xdr:cNvPr id="8" name="Duration_Year 1">
              <a:extLst>
                <a:ext uri="{FF2B5EF4-FFF2-40B4-BE49-F238E27FC236}">
                  <a16:creationId xmlns:a16="http://schemas.microsoft.com/office/drawing/2014/main" id="{0EADB5AA-0695-ABD7-7C6D-1D633C5CA8A6}"/>
                </a:ext>
              </a:extLst>
            </xdr:cNvPr>
            <xdr:cNvGraphicFramePr/>
          </xdr:nvGraphicFramePr>
          <xdr:xfrm>
            <a:off x="0" y="0"/>
            <a:ext cx="0" cy="0"/>
          </xdr:xfrm>
          <a:graphic>
            <a:graphicData uri="http://schemas.microsoft.com/office/drawing/2010/slicer">
              <sle:slicer xmlns:sle="http://schemas.microsoft.com/office/drawing/2010/slicer" name="Duration_Year 1"/>
            </a:graphicData>
          </a:graphic>
        </xdr:graphicFrame>
      </mc:Choice>
      <mc:Fallback>
        <xdr:sp macro="" textlink="">
          <xdr:nvSpPr>
            <xdr:cNvPr id="0" name=""/>
            <xdr:cNvSpPr>
              <a:spLocks noTextEdit="1"/>
            </xdr:cNvSpPr>
          </xdr:nvSpPr>
          <xdr:spPr>
            <a:xfrm>
              <a:off x="5505450" y="524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10</xdr:col>
      <xdr:colOff>9526</xdr:colOff>
      <xdr:row>1</xdr:row>
      <xdr:rowOff>0</xdr:rowOff>
    </xdr:from>
    <xdr:to>
      <xdr:col>40</xdr:col>
      <xdr:colOff>457200</xdr:colOff>
      <xdr:row>40</xdr:row>
      <xdr:rowOff>171450</xdr:rowOff>
    </xdr:to>
    <xdr:graphicFrame macro="">
      <xdr:nvGraphicFramePr>
        <xdr:cNvPr id="2" name="Chart 1">
          <a:extLst>
            <a:ext uri="{FF2B5EF4-FFF2-40B4-BE49-F238E27FC236}">
              <a16:creationId xmlns:a16="http://schemas.microsoft.com/office/drawing/2014/main" id="{FEE21AC0-8A47-F046-D46E-445F862D0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0</xdr:row>
      <xdr:rowOff>76201</xdr:rowOff>
    </xdr:from>
    <xdr:to>
      <xdr:col>9</xdr:col>
      <xdr:colOff>161925</xdr:colOff>
      <xdr:row>9</xdr:row>
      <xdr:rowOff>95250</xdr:rowOff>
    </xdr:to>
    <mc:AlternateContent xmlns:mc="http://schemas.openxmlformats.org/markup-compatibility/2006">
      <mc:Choice xmlns:a14="http://schemas.microsoft.com/office/drawing/2010/main" Requires="a14">
        <xdr:graphicFrame macro="">
          <xdr:nvGraphicFramePr>
            <xdr:cNvPr id="3" name="Type 1">
              <a:extLst>
                <a:ext uri="{FF2B5EF4-FFF2-40B4-BE49-F238E27FC236}">
                  <a16:creationId xmlns:a16="http://schemas.microsoft.com/office/drawing/2014/main" id="{6FE203F0-FA21-D364-EC8A-B4CD7BEF8F25}"/>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5467350" y="76201"/>
              <a:ext cx="1885950"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9</xdr:row>
      <xdr:rowOff>161925</xdr:rowOff>
    </xdr:from>
    <xdr:to>
      <xdr:col>9</xdr:col>
      <xdr:colOff>180975</xdr:colOff>
      <xdr:row>33</xdr:row>
      <xdr:rowOff>19050</xdr:rowOff>
    </xdr:to>
    <mc:AlternateContent xmlns:mc="http://schemas.openxmlformats.org/markup-compatibility/2006">
      <mc:Choice xmlns:a14="http://schemas.microsoft.com/office/drawing/2010/main" Requires="a14">
        <xdr:graphicFrame macro="">
          <xdr:nvGraphicFramePr>
            <xdr:cNvPr id="4" name="Company 1">
              <a:extLst>
                <a:ext uri="{FF2B5EF4-FFF2-40B4-BE49-F238E27FC236}">
                  <a16:creationId xmlns:a16="http://schemas.microsoft.com/office/drawing/2014/main" id="{1C9D3BCF-D000-E5FA-296D-42CBE90CEEF1}"/>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dr:sp macro="" textlink="">
          <xdr:nvSpPr>
            <xdr:cNvPr id="0" name=""/>
            <xdr:cNvSpPr>
              <a:spLocks noTextEdit="1"/>
            </xdr:cNvSpPr>
          </xdr:nvSpPr>
          <xdr:spPr>
            <a:xfrm>
              <a:off x="5467350" y="1876425"/>
              <a:ext cx="1905000" cy="442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Gandhi" refreshedDate="45035.480031828702" createdVersion="8" refreshedVersion="8" minRefreshableVersion="3" recordCount="51" xr:uid="{3D058165-0FF4-4602-B3A7-6F79222D63E2}">
  <cacheSource type="worksheet">
    <worksheetSource ref="A1:I52" sheet="2_ProcessedData-2"/>
  </cacheSource>
  <cacheFields count="9">
    <cacheField name="Console Name" numFmtId="0">
      <sharedItems count="51">
        <s v="Telstar"/>
        <s v="Atari 2600"/>
        <s v="Color TV-Game"/>
        <s v="Magnavox Odyssey"/>
        <s v="Game &amp; Watch"/>
        <s v="Intellivision"/>
        <s v="ColecoVision"/>
        <s v="Atari 5200"/>
        <s v="NES/Famicom"/>
        <s v="Sega Master System"/>
        <s v="Famicom Disk System"/>
        <s v="Atari 7800"/>
        <s v="PC Engine/TurboGrafx-16"/>
        <s v="Sega Genesis/Mega Drive"/>
        <s v="PC Engine CD-ROM"/>
        <s v="Game Boy"/>
        <s v="Master System(Brazilian variants)"/>
        <s v="Atari Lynx"/>
        <s v="SNES/Super Famicom"/>
        <s v="Sega Game Gear"/>
        <s v="Mega Drive(Brazilian variants)"/>
        <s v="Philips CD-i"/>
        <s v="Sega CD"/>
        <s v="Dendy(Famiclone)"/>
        <s v="Sega Pico"/>
        <s v="PlayStation"/>
        <s v="Sega Saturn"/>
        <s v="Nintendo 64"/>
        <s v="Game Boy Color"/>
        <s v="Dreamcast"/>
        <s v="WonderSwan"/>
        <s v="PlayStation 2"/>
        <s v="Game Boy Advance"/>
        <s v="Xbox"/>
        <s v="GameCube"/>
        <s v="N-Gage"/>
        <s v="Nintendo DS"/>
        <s v="PlayStation Portable"/>
        <s v="Xbox 360"/>
        <s v="Wii"/>
        <s v="PlayStation 3"/>
        <s v="Nintendo 3DS"/>
        <s v="PlayStation Vita"/>
        <s v="Wii U"/>
        <s v="PlayStation 4"/>
        <s v="Xbox One"/>
        <s v="NES Classic Edition"/>
        <s v="Nintendo Switch"/>
        <s v="Super NES Classic Edition"/>
        <s v="PlayStation 5"/>
        <s v="Xbox Series X/S"/>
      </sharedItems>
    </cacheField>
    <cacheField name="Type" numFmtId="0">
      <sharedItems count="5">
        <s v="Dedicated"/>
        <s v="Home"/>
        <s v="Handheld"/>
        <s v="Home console add-on"/>
        <s v="Hybrid"/>
      </sharedItems>
    </cacheField>
    <cacheField name="Company" numFmtId="0">
      <sharedItems count="15">
        <s v="Coleco"/>
        <s v="Atari"/>
        <s v="Nintendo"/>
        <s v="Magnavox/Philips"/>
        <s v="Mattel"/>
        <s v="Sega"/>
        <s v="NEC/Hudson Soft[note 6]"/>
        <s v="NEC"/>
        <s v="Tectoy"/>
        <s v="Philips"/>
        <s v="Micro Genius"/>
        <s v="Sony"/>
        <s v="Bandai"/>
        <s v="Microsoft"/>
        <s v="Nokia"/>
      </sharedItems>
    </cacheField>
    <cacheField name="Released Year" numFmtId="0">
      <sharedItems containsSemiMixedTypes="0" containsString="0" containsNumber="1" containsInteger="1" minValue="1976" maxValue="2020" count="30">
        <n v="1976"/>
        <n v="1977"/>
        <n v="1978"/>
        <n v="1980"/>
        <n v="1982"/>
        <n v="1983"/>
        <n v="1986"/>
        <n v="1987"/>
        <n v="1988"/>
        <n v="1989"/>
        <n v="1990"/>
        <n v="1991"/>
        <n v="1992"/>
        <n v="1993"/>
        <n v="1994"/>
        <n v="1996"/>
        <n v="1998"/>
        <n v="1999"/>
        <n v="2000"/>
        <n v="2001"/>
        <n v="2003"/>
        <n v="2004"/>
        <n v="2005"/>
        <n v="2006"/>
        <n v="2011"/>
        <n v="2012"/>
        <n v="2013"/>
        <n v="2016"/>
        <n v="2017"/>
        <n v="2020"/>
      </sharedItems>
    </cacheField>
    <cacheField name="Discontinuation Year" numFmtId="0">
      <sharedItems containsSemiMixedTypes="0" containsString="0" containsNumber="1" containsInteger="1" minValue="0" maxValue="2020" count="30">
        <n v="1978"/>
        <n v="1992"/>
        <n v="1980"/>
        <n v="1975"/>
        <n v="1991"/>
        <n v="1990"/>
        <n v="1985"/>
        <n v="1984"/>
        <n v="2003"/>
        <n v="1996"/>
        <n v="1994"/>
        <n v="1997"/>
        <n v="1998"/>
        <n v="1995"/>
        <n v="2006"/>
        <n v="2000"/>
        <n v="2002"/>
        <n v="2001"/>
        <n v="2018"/>
        <n v="2013"/>
        <n v="2010"/>
        <n v="2009"/>
        <n v="2007"/>
        <n v="2005"/>
        <n v="2014"/>
        <n v="2016"/>
        <n v="2017"/>
        <n v="2020"/>
        <n v="2019"/>
        <n v="0"/>
      </sharedItems>
    </cacheField>
    <cacheField name="Units sold (million)" numFmtId="0">
      <sharedItems containsSemiMixedTypes="0" containsString="0" containsNumber="1" minValue="1" maxValue="155"/>
    </cacheField>
    <cacheField name="Current_Year" numFmtId="0">
      <sharedItems containsSemiMixedTypes="0" containsString="0" containsNumber="1" containsInteger="1" minValue="2023" maxValue="2023"/>
    </cacheField>
    <cacheField name="Duration_Year" numFmtId="0">
      <sharedItems containsSemiMixedTypes="0" containsString="0" containsNumber="1" containsInteger="1" minValue="1" maxValue="20" count="16">
        <n v="2"/>
        <n v="15"/>
        <n v="3"/>
        <n v="11"/>
        <n v="10"/>
        <n v="20"/>
        <n v="6"/>
        <n v="5"/>
        <n v="7"/>
        <n v="9"/>
        <n v="14"/>
        <n v="13"/>
        <n v="8"/>
        <n v="12"/>
        <n v="19"/>
        <n v="1"/>
      </sharedItems>
    </cacheField>
    <cacheField name="Yearly_Avg_Units_Sold_Rounded_Millions" numFmtId="0">
      <sharedItems containsSemiMixedTypes="0" containsString="0" containsNumber="1" minValue="0.13" maxValue="20.43" count="47">
        <n v="0.5"/>
        <n v="2"/>
        <n v="1"/>
        <n v="0.67"/>
        <n v="3.95"/>
        <n v="0.3"/>
        <n v="3.1"/>
        <n v="1.3"/>
        <n v="0.75"/>
        <n v="0.2"/>
        <n v="1.43"/>
        <n v="3.42"/>
        <n v="0.19"/>
        <n v="4.5999999999999996"/>
        <n v="1.1399999999999999"/>
        <n v="0.17"/>
        <n v="3.78"/>
        <n v="1.52"/>
        <n v="0.13"/>
        <n v="0.45"/>
        <n v="0.68"/>
        <n v="8.5399999999999991"/>
        <n v="1.54"/>
        <n v="5.49"/>
        <n v="8.81"/>
        <n v="3.04"/>
        <n v="0.18"/>
        <n v="11.92"/>
        <n v="9.06"/>
        <n v="3"/>
        <n v="3.62"/>
        <n v="1.5"/>
        <n v="17.11"/>
        <n v="8.1999999999999993"/>
        <n v="7.64"/>
        <n v="14.52"/>
        <n v="7.95"/>
        <n v="8.44"/>
        <n v="1.88"/>
        <n v="2.71"/>
        <n v="11.72"/>
        <n v="8.36"/>
        <n v="1.78"/>
        <n v="20.43"/>
        <n v="5.28"/>
        <n v="10"/>
        <n v="6.17"/>
      </sharedItems>
    </cacheField>
  </cacheFields>
  <extLst>
    <ext xmlns:x14="http://schemas.microsoft.com/office/spreadsheetml/2009/9/main" uri="{725AE2AE-9491-48be-B2B4-4EB974FC3084}">
      <x14:pivotCacheDefinition pivotCacheId="19088071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Gandhi" refreshedDate="45035.487840162037" createdVersion="8" refreshedVersion="8" minRefreshableVersion="3" recordCount="51" xr:uid="{D6583EBD-4EE1-43B0-9204-B4988F80881F}">
  <cacheSource type="worksheet">
    <worksheetSource ref="A1:J52" sheet="2_ProcessedData-2 (2)"/>
  </cacheSource>
  <cacheFields count="10">
    <cacheField name="Console Name" numFmtId="0">
      <sharedItems/>
    </cacheField>
    <cacheField name="Type" numFmtId="0">
      <sharedItems count="5">
        <s v="Dedicated"/>
        <s v="Home"/>
        <s v="Handheld"/>
        <s v="Home console add-on"/>
        <s v="Hybrid"/>
      </sharedItems>
    </cacheField>
    <cacheField name="Company" numFmtId="0">
      <sharedItems count="15">
        <s v="Coleco"/>
        <s v="Atari"/>
        <s v="Nintendo"/>
        <s v="Magnavox/Philips"/>
        <s v="Mattel"/>
        <s v="Sega"/>
        <s v="NEC/Hudson Soft[note 6]"/>
        <s v="NEC"/>
        <s v="Tectoy"/>
        <s v="Philips"/>
        <s v="Micro Genius"/>
        <s v="Sony"/>
        <s v="Bandai"/>
        <s v="Microsoft"/>
        <s v="Nokia"/>
      </sharedItems>
    </cacheField>
    <cacheField name="Released Year" numFmtId="0">
      <sharedItems containsSemiMixedTypes="0" containsString="0" containsNumber="1" containsInteger="1" minValue="1976" maxValue="2020" count="30">
        <n v="1976"/>
        <n v="1977"/>
        <n v="1978"/>
        <n v="1980"/>
        <n v="1982"/>
        <n v="1983"/>
        <n v="1986"/>
        <n v="1987"/>
        <n v="1988"/>
        <n v="1989"/>
        <n v="1990"/>
        <n v="1991"/>
        <n v="1992"/>
        <n v="1993"/>
        <n v="1994"/>
        <n v="1996"/>
        <n v="1998"/>
        <n v="1999"/>
        <n v="2000"/>
        <n v="2001"/>
        <n v="2003"/>
        <n v="2004"/>
        <n v="2005"/>
        <n v="2006"/>
        <n v="2011"/>
        <n v="2012"/>
        <n v="2013"/>
        <n v="2016"/>
        <n v="2017"/>
        <n v="2020"/>
      </sharedItems>
    </cacheField>
    <cacheField name="Discontinuation Year" numFmtId="0">
      <sharedItems containsSemiMixedTypes="0" containsString="0" containsNumber="1" containsInteger="1" minValue="0" maxValue="2020" count="30">
        <n v="1978"/>
        <n v="1992"/>
        <n v="1980"/>
        <n v="1975"/>
        <n v="1991"/>
        <n v="1990"/>
        <n v="1985"/>
        <n v="1984"/>
        <n v="2003"/>
        <n v="1996"/>
        <n v="1994"/>
        <n v="1997"/>
        <n v="1998"/>
        <n v="1995"/>
        <n v="2006"/>
        <n v="2000"/>
        <n v="2002"/>
        <n v="2001"/>
        <n v="2018"/>
        <n v="2013"/>
        <n v="2010"/>
        <n v="2009"/>
        <n v="2007"/>
        <n v="2005"/>
        <n v="2014"/>
        <n v="2016"/>
        <n v="2017"/>
        <n v="2020"/>
        <n v="2019"/>
        <n v="0"/>
      </sharedItems>
    </cacheField>
    <cacheField name="Units sold (million)" numFmtId="0">
      <sharedItems containsSemiMixedTypes="0" containsString="0" containsNumber="1" minValue="1" maxValue="155" count="42">
        <n v="1"/>
        <n v="30"/>
        <n v="3"/>
        <n v="2"/>
        <n v="43.4"/>
        <n v="61.91"/>
        <n v="13"/>
        <n v="4.5"/>
        <n v="10"/>
        <n v="30.75"/>
        <n v="1.92"/>
        <n v="64.42"/>
        <n v="8"/>
        <n v="49.1"/>
        <n v="10.62"/>
        <n v="2.2400000000000002"/>
        <n v="6"/>
        <n v="3.4"/>
        <n v="102.49"/>
        <n v="9.26"/>
        <n v="32.93"/>
        <n v="44.06"/>
        <n v="9.1300000000000008"/>
        <n v="3.5"/>
        <n v="155"/>
        <n v="81.510000000000005"/>
        <n v="24"/>
        <n v="21.74"/>
        <n v="154.02000000000001"/>
        <n v="82"/>
        <n v="84"/>
        <n v="101.63"/>
        <n v="87.4"/>
        <n v="75.94"/>
        <n v="15"/>
        <n v="13.56"/>
        <n v="117.2"/>
        <n v="58.5"/>
        <n v="3.56"/>
        <n v="122.55"/>
        <n v="5.28"/>
        <n v="18.5"/>
      </sharedItems>
    </cacheField>
    <cacheField name="Current_Year" numFmtId="0">
      <sharedItems containsSemiMixedTypes="0" containsString="0" containsNumber="1" containsInteger="1" minValue="2023" maxValue="2023"/>
    </cacheField>
    <cacheField name="Duration_Year" numFmtId="0">
      <sharedItems containsSemiMixedTypes="0" containsString="0" containsNumber="1" containsInteger="1" minValue="1" maxValue="20" count="16">
        <n v="2"/>
        <n v="15"/>
        <n v="3"/>
        <n v="11"/>
        <n v="10"/>
        <n v="20"/>
        <n v="6"/>
        <n v="5"/>
        <n v="7"/>
        <n v="9"/>
        <n v="14"/>
        <n v="13"/>
        <n v="8"/>
        <n v="12"/>
        <n v="19"/>
        <n v="1"/>
      </sharedItems>
    </cacheField>
    <cacheField name="Yearly_Avg_Units_Sold_Rounded_Millions" numFmtId="0">
      <sharedItems containsSemiMixedTypes="0" containsString="0" containsNumber="1" minValue="0.13" maxValue="20.43"/>
    </cacheField>
    <cacheField name="Console Name Full Combined" numFmtId="0">
      <sharedItems count="51">
        <s v="Telstar [Dedicated] (Coleco)"/>
        <s v="Atari 2600 [Home] (Atari)"/>
        <s v="Color TV-Game [Dedicated] (Nintendo)"/>
        <s v="Magnavox Odyssey [Home] (Magnavox/Philips)"/>
        <s v="Game &amp; Watch [Handheld] (Nintendo)"/>
        <s v="Intellivision [Home] (Mattel)"/>
        <s v="ColecoVision [Home] (Coleco)"/>
        <s v="Atari 5200 [Home] (Atari)"/>
        <s v="NES/Famicom [Home] (Nintendo)"/>
        <s v="Sega Master System [Home] (Sega)"/>
        <s v="Famicom Disk System [Home console add-on] (Nintendo)"/>
        <s v="Atari 7800 [Home] (Atari)"/>
        <s v="PC Engine/TurboGrafx-16 [Home] (NEC/Hudson Soft[note 6])"/>
        <s v="Sega Genesis/Mega Drive [Home] (Sega)"/>
        <s v="PC Engine CD-ROM [Home console add-on] (NEC)"/>
        <s v="Game Boy [Handheld] (Nintendo)"/>
        <s v="Master System(Brazilian variants) [Home] (Tectoy)"/>
        <s v="Atari Lynx [Handheld] (Atari)"/>
        <s v="SNES/Super Famicom [Home] (Nintendo)"/>
        <s v="Sega Game Gear [Handheld] (Sega)"/>
        <s v="Mega Drive(Brazilian variants) [Home] (Tectoy)"/>
        <s v="Philips CD-i [Home] (Philips)"/>
        <s v="Sega CD [Home console add-on] (Sega)"/>
        <s v="Dendy(Famiclone) [Home] (Micro Genius)"/>
        <s v="Sega Pico [Home] (Sega)"/>
        <s v="PlayStation [Home] (Sony)"/>
        <s v="Sega Saturn [Home] (Sega)"/>
        <s v="Nintendo 64 [Home] (Nintendo)"/>
        <s v="Game Boy Color [Handheld] (Nintendo)"/>
        <s v="Dreamcast [Home] (Sega)"/>
        <s v="WonderSwan [Handheld] (Bandai)"/>
        <s v="PlayStation 2 [Home] (Sony)"/>
        <s v="Game Boy Advance [Handheld] (Nintendo)"/>
        <s v="Xbox [Home] (Microsoft)"/>
        <s v="GameCube [Home] (Nintendo)"/>
        <s v="N-Gage [Handheld] (Nokia)"/>
        <s v="Nintendo DS [Handheld] (Nintendo)"/>
        <s v="PlayStation Portable [Handheld] (Sony)"/>
        <s v="Xbox 360 [Home] (Microsoft)"/>
        <s v="Wii [Home] (Nintendo)"/>
        <s v="PlayStation 3 [Home] (Sony)"/>
        <s v="Nintendo 3DS [Handheld] (Nintendo)"/>
        <s v="PlayStation Vita [Handheld] (Sony)"/>
        <s v="Wii U [Home] (Nintendo)"/>
        <s v="PlayStation 4 [Home] (Sony)"/>
        <s v="Xbox One [Home] (Microsoft)"/>
        <s v="NES Classic Edition [Dedicated] (Nintendo)"/>
        <s v="Nintendo Switch [Hybrid] (Nintendo)"/>
        <s v="Super NES Classic Edition [Dedicated] (Nintendo)"/>
        <s v="PlayStation 5 [Home] (Sony)"/>
        <s v="Xbox Series X/S [Home] (Microsoft)"/>
      </sharedItems>
    </cacheField>
  </cacheFields>
  <extLst>
    <ext xmlns:x14="http://schemas.microsoft.com/office/spreadsheetml/2009/9/main" uri="{725AE2AE-9491-48be-B2B4-4EB974FC3084}">
      <x14:pivotCacheDefinition pivotCacheId="1676388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x v="0"/>
    <x v="0"/>
    <x v="0"/>
    <n v="1"/>
    <n v="2023"/>
    <x v="0"/>
    <x v="0"/>
  </r>
  <r>
    <x v="1"/>
    <x v="1"/>
    <x v="1"/>
    <x v="1"/>
    <x v="1"/>
    <n v="30"/>
    <n v="2023"/>
    <x v="1"/>
    <x v="1"/>
  </r>
  <r>
    <x v="2"/>
    <x v="0"/>
    <x v="2"/>
    <x v="1"/>
    <x v="2"/>
    <n v="3"/>
    <n v="2023"/>
    <x v="2"/>
    <x v="2"/>
  </r>
  <r>
    <x v="3"/>
    <x v="1"/>
    <x v="3"/>
    <x v="2"/>
    <x v="3"/>
    <n v="2"/>
    <n v="2023"/>
    <x v="2"/>
    <x v="3"/>
  </r>
  <r>
    <x v="4"/>
    <x v="2"/>
    <x v="2"/>
    <x v="3"/>
    <x v="4"/>
    <n v="43.4"/>
    <n v="2023"/>
    <x v="3"/>
    <x v="4"/>
  </r>
  <r>
    <x v="5"/>
    <x v="1"/>
    <x v="4"/>
    <x v="3"/>
    <x v="5"/>
    <n v="3"/>
    <n v="2023"/>
    <x v="4"/>
    <x v="5"/>
  </r>
  <r>
    <x v="6"/>
    <x v="1"/>
    <x v="0"/>
    <x v="4"/>
    <x v="6"/>
    <n v="2"/>
    <n v="2023"/>
    <x v="2"/>
    <x v="3"/>
  </r>
  <r>
    <x v="7"/>
    <x v="1"/>
    <x v="1"/>
    <x v="4"/>
    <x v="7"/>
    <n v="1"/>
    <n v="2023"/>
    <x v="0"/>
    <x v="0"/>
  </r>
  <r>
    <x v="8"/>
    <x v="1"/>
    <x v="2"/>
    <x v="5"/>
    <x v="8"/>
    <n v="61.91"/>
    <n v="2023"/>
    <x v="5"/>
    <x v="6"/>
  </r>
  <r>
    <x v="9"/>
    <x v="1"/>
    <x v="5"/>
    <x v="6"/>
    <x v="9"/>
    <n v="13"/>
    <n v="2023"/>
    <x v="4"/>
    <x v="7"/>
  </r>
  <r>
    <x v="10"/>
    <x v="3"/>
    <x v="2"/>
    <x v="6"/>
    <x v="1"/>
    <n v="4.5"/>
    <n v="2023"/>
    <x v="6"/>
    <x v="8"/>
  </r>
  <r>
    <x v="11"/>
    <x v="1"/>
    <x v="1"/>
    <x v="6"/>
    <x v="4"/>
    <n v="1"/>
    <n v="2023"/>
    <x v="7"/>
    <x v="9"/>
  </r>
  <r>
    <x v="12"/>
    <x v="1"/>
    <x v="6"/>
    <x v="7"/>
    <x v="10"/>
    <n v="10"/>
    <n v="2023"/>
    <x v="8"/>
    <x v="10"/>
  </r>
  <r>
    <x v="13"/>
    <x v="1"/>
    <x v="5"/>
    <x v="8"/>
    <x v="11"/>
    <n v="30.75"/>
    <n v="2023"/>
    <x v="9"/>
    <x v="11"/>
  </r>
  <r>
    <x v="14"/>
    <x v="3"/>
    <x v="7"/>
    <x v="8"/>
    <x v="12"/>
    <n v="1.92"/>
    <n v="2023"/>
    <x v="4"/>
    <x v="12"/>
  </r>
  <r>
    <x v="15"/>
    <x v="2"/>
    <x v="2"/>
    <x v="9"/>
    <x v="8"/>
    <n v="64.42"/>
    <n v="2023"/>
    <x v="10"/>
    <x v="13"/>
  </r>
  <r>
    <x v="16"/>
    <x v="1"/>
    <x v="8"/>
    <x v="9"/>
    <x v="9"/>
    <n v="8"/>
    <n v="2023"/>
    <x v="8"/>
    <x v="14"/>
  </r>
  <r>
    <x v="17"/>
    <x v="2"/>
    <x v="1"/>
    <x v="9"/>
    <x v="13"/>
    <n v="1"/>
    <n v="2023"/>
    <x v="6"/>
    <x v="15"/>
  </r>
  <r>
    <x v="18"/>
    <x v="1"/>
    <x v="2"/>
    <x v="10"/>
    <x v="8"/>
    <n v="49.1"/>
    <n v="2023"/>
    <x v="11"/>
    <x v="16"/>
  </r>
  <r>
    <x v="19"/>
    <x v="2"/>
    <x v="5"/>
    <x v="10"/>
    <x v="11"/>
    <n v="10.62"/>
    <n v="2023"/>
    <x v="8"/>
    <x v="17"/>
  </r>
  <r>
    <x v="20"/>
    <x v="1"/>
    <x v="8"/>
    <x v="10"/>
    <x v="9"/>
    <n v="3"/>
    <n v="2023"/>
    <x v="6"/>
    <x v="0"/>
  </r>
  <r>
    <x v="21"/>
    <x v="1"/>
    <x v="9"/>
    <x v="10"/>
    <x v="12"/>
    <n v="1"/>
    <n v="2023"/>
    <x v="12"/>
    <x v="18"/>
  </r>
  <r>
    <x v="22"/>
    <x v="3"/>
    <x v="5"/>
    <x v="11"/>
    <x v="9"/>
    <n v="2.2400000000000002"/>
    <n v="2023"/>
    <x v="7"/>
    <x v="19"/>
  </r>
  <r>
    <x v="23"/>
    <x v="1"/>
    <x v="10"/>
    <x v="12"/>
    <x v="12"/>
    <n v="6"/>
    <n v="2023"/>
    <x v="6"/>
    <x v="2"/>
  </r>
  <r>
    <x v="24"/>
    <x v="1"/>
    <x v="5"/>
    <x v="13"/>
    <x v="12"/>
    <n v="3.4"/>
    <n v="2023"/>
    <x v="7"/>
    <x v="20"/>
  </r>
  <r>
    <x v="25"/>
    <x v="1"/>
    <x v="11"/>
    <x v="14"/>
    <x v="14"/>
    <n v="102.49"/>
    <n v="2023"/>
    <x v="13"/>
    <x v="21"/>
  </r>
  <r>
    <x v="26"/>
    <x v="1"/>
    <x v="5"/>
    <x v="14"/>
    <x v="15"/>
    <n v="9.26"/>
    <n v="2023"/>
    <x v="6"/>
    <x v="22"/>
  </r>
  <r>
    <x v="27"/>
    <x v="1"/>
    <x v="2"/>
    <x v="15"/>
    <x v="16"/>
    <n v="32.93"/>
    <n v="2023"/>
    <x v="6"/>
    <x v="23"/>
  </r>
  <r>
    <x v="28"/>
    <x v="2"/>
    <x v="2"/>
    <x v="16"/>
    <x v="8"/>
    <n v="44.06"/>
    <n v="2023"/>
    <x v="7"/>
    <x v="24"/>
  </r>
  <r>
    <x v="29"/>
    <x v="1"/>
    <x v="5"/>
    <x v="16"/>
    <x v="17"/>
    <n v="9.1300000000000008"/>
    <n v="2023"/>
    <x v="2"/>
    <x v="25"/>
  </r>
  <r>
    <x v="30"/>
    <x v="2"/>
    <x v="12"/>
    <x v="17"/>
    <x v="18"/>
    <n v="3.5"/>
    <n v="2023"/>
    <x v="14"/>
    <x v="26"/>
  </r>
  <r>
    <x v="31"/>
    <x v="1"/>
    <x v="11"/>
    <x v="18"/>
    <x v="19"/>
    <n v="155"/>
    <n v="2023"/>
    <x v="11"/>
    <x v="27"/>
  </r>
  <r>
    <x v="32"/>
    <x v="2"/>
    <x v="2"/>
    <x v="19"/>
    <x v="20"/>
    <n v="81.510000000000005"/>
    <n v="2023"/>
    <x v="9"/>
    <x v="28"/>
  </r>
  <r>
    <x v="33"/>
    <x v="1"/>
    <x v="13"/>
    <x v="19"/>
    <x v="21"/>
    <n v="24"/>
    <n v="2023"/>
    <x v="12"/>
    <x v="29"/>
  </r>
  <r>
    <x v="34"/>
    <x v="1"/>
    <x v="2"/>
    <x v="19"/>
    <x v="22"/>
    <n v="21.74"/>
    <n v="2023"/>
    <x v="6"/>
    <x v="30"/>
  </r>
  <r>
    <x v="35"/>
    <x v="2"/>
    <x v="14"/>
    <x v="20"/>
    <x v="23"/>
    <n v="3"/>
    <n v="2023"/>
    <x v="0"/>
    <x v="31"/>
  </r>
  <r>
    <x v="36"/>
    <x v="2"/>
    <x v="2"/>
    <x v="21"/>
    <x v="19"/>
    <n v="154.02000000000001"/>
    <n v="2023"/>
    <x v="9"/>
    <x v="32"/>
  </r>
  <r>
    <x v="37"/>
    <x v="2"/>
    <x v="11"/>
    <x v="21"/>
    <x v="24"/>
    <n v="82"/>
    <n v="2023"/>
    <x v="4"/>
    <x v="33"/>
  </r>
  <r>
    <x v="38"/>
    <x v="1"/>
    <x v="13"/>
    <x v="22"/>
    <x v="25"/>
    <n v="84"/>
    <n v="2023"/>
    <x v="3"/>
    <x v="34"/>
  </r>
  <r>
    <x v="39"/>
    <x v="1"/>
    <x v="2"/>
    <x v="23"/>
    <x v="19"/>
    <n v="101.63"/>
    <n v="2023"/>
    <x v="8"/>
    <x v="35"/>
  </r>
  <r>
    <x v="40"/>
    <x v="1"/>
    <x v="11"/>
    <x v="23"/>
    <x v="26"/>
    <n v="87.4"/>
    <n v="2023"/>
    <x v="3"/>
    <x v="36"/>
  </r>
  <r>
    <x v="41"/>
    <x v="2"/>
    <x v="2"/>
    <x v="24"/>
    <x v="27"/>
    <n v="75.94"/>
    <n v="2023"/>
    <x v="9"/>
    <x v="37"/>
  </r>
  <r>
    <x v="42"/>
    <x v="2"/>
    <x v="11"/>
    <x v="24"/>
    <x v="28"/>
    <n v="15"/>
    <n v="2023"/>
    <x v="12"/>
    <x v="38"/>
  </r>
  <r>
    <x v="43"/>
    <x v="1"/>
    <x v="2"/>
    <x v="25"/>
    <x v="26"/>
    <n v="13.56"/>
    <n v="2023"/>
    <x v="7"/>
    <x v="39"/>
  </r>
  <r>
    <x v="44"/>
    <x v="1"/>
    <x v="11"/>
    <x v="26"/>
    <x v="29"/>
    <n v="117.2"/>
    <n v="2023"/>
    <x v="4"/>
    <x v="40"/>
  </r>
  <r>
    <x v="45"/>
    <x v="1"/>
    <x v="13"/>
    <x v="26"/>
    <x v="27"/>
    <n v="58.5"/>
    <n v="2023"/>
    <x v="8"/>
    <x v="41"/>
  </r>
  <r>
    <x v="46"/>
    <x v="0"/>
    <x v="2"/>
    <x v="27"/>
    <x v="18"/>
    <n v="3.56"/>
    <n v="2023"/>
    <x v="0"/>
    <x v="42"/>
  </r>
  <r>
    <x v="47"/>
    <x v="4"/>
    <x v="2"/>
    <x v="28"/>
    <x v="29"/>
    <n v="122.55"/>
    <n v="2023"/>
    <x v="6"/>
    <x v="43"/>
  </r>
  <r>
    <x v="48"/>
    <x v="0"/>
    <x v="2"/>
    <x v="28"/>
    <x v="18"/>
    <n v="5.28"/>
    <n v="2023"/>
    <x v="15"/>
    <x v="44"/>
  </r>
  <r>
    <x v="49"/>
    <x v="1"/>
    <x v="11"/>
    <x v="29"/>
    <x v="29"/>
    <n v="30"/>
    <n v="2023"/>
    <x v="2"/>
    <x v="45"/>
  </r>
  <r>
    <x v="50"/>
    <x v="1"/>
    <x v="13"/>
    <x v="29"/>
    <x v="29"/>
    <n v="18.5"/>
    <n v="2023"/>
    <x v="2"/>
    <x v="4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Telstar"/>
    <x v="0"/>
    <x v="0"/>
    <x v="0"/>
    <x v="0"/>
    <x v="0"/>
    <n v="2023"/>
    <x v="0"/>
    <n v="0.5"/>
    <x v="0"/>
  </r>
  <r>
    <s v="Atari 2600"/>
    <x v="1"/>
    <x v="1"/>
    <x v="1"/>
    <x v="1"/>
    <x v="1"/>
    <n v="2023"/>
    <x v="1"/>
    <n v="2"/>
    <x v="1"/>
  </r>
  <r>
    <s v="Color TV-Game"/>
    <x v="0"/>
    <x v="2"/>
    <x v="1"/>
    <x v="2"/>
    <x v="2"/>
    <n v="2023"/>
    <x v="2"/>
    <n v="1"/>
    <x v="2"/>
  </r>
  <r>
    <s v="Magnavox Odyssey"/>
    <x v="1"/>
    <x v="3"/>
    <x v="2"/>
    <x v="3"/>
    <x v="3"/>
    <n v="2023"/>
    <x v="2"/>
    <n v="0.67"/>
    <x v="3"/>
  </r>
  <r>
    <s v="Game &amp; Watch"/>
    <x v="2"/>
    <x v="2"/>
    <x v="3"/>
    <x v="4"/>
    <x v="4"/>
    <n v="2023"/>
    <x v="3"/>
    <n v="3.95"/>
    <x v="4"/>
  </r>
  <r>
    <s v="Intellivision"/>
    <x v="1"/>
    <x v="4"/>
    <x v="3"/>
    <x v="5"/>
    <x v="2"/>
    <n v="2023"/>
    <x v="4"/>
    <n v="0.3"/>
    <x v="5"/>
  </r>
  <r>
    <s v="ColecoVision"/>
    <x v="1"/>
    <x v="0"/>
    <x v="4"/>
    <x v="6"/>
    <x v="3"/>
    <n v="2023"/>
    <x v="2"/>
    <n v="0.67"/>
    <x v="6"/>
  </r>
  <r>
    <s v="Atari 5200"/>
    <x v="1"/>
    <x v="1"/>
    <x v="4"/>
    <x v="7"/>
    <x v="0"/>
    <n v="2023"/>
    <x v="0"/>
    <n v="0.5"/>
    <x v="7"/>
  </r>
  <r>
    <s v="NES/Famicom"/>
    <x v="1"/>
    <x v="2"/>
    <x v="5"/>
    <x v="8"/>
    <x v="5"/>
    <n v="2023"/>
    <x v="5"/>
    <n v="3.1"/>
    <x v="8"/>
  </r>
  <r>
    <s v="Sega Master System"/>
    <x v="1"/>
    <x v="5"/>
    <x v="6"/>
    <x v="9"/>
    <x v="6"/>
    <n v="2023"/>
    <x v="4"/>
    <n v="1.3"/>
    <x v="9"/>
  </r>
  <r>
    <s v="Famicom Disk System"/>
    <x v="3"/>
    <x v="2"/>
    <x v="6"/>
    <x v="1"/>
    <x v="7"/>
    <n v="2023"/>
    <x v="6"/>
    <n v="0.75"/>
    <x v="10"/>
  </r>
  <r>
    <s v="Atari 7800"/>
    <x v="1"/>
    <x v="1"/>
    <x v="6"/>
    <x v="4"/>
    <x v="0"/>
    <n v="2023"/>
    <x v="7"/>
    <n v="0.2"/>
    <x v="11"/>
  </r>
  <r>
    <s v="PC Engine/TurboGrafx-16"/>
    <x v="1"/>
    <x v="6"/>
    <x v="7"/>
    <x v="10"/>
    <x v="8"/>
    <n v="2023"/>
    <x v="8"/>
    <n v="1.43"/>
    <x v="12"/>
  </r>
  <r>
    <s v="Sega Genesis/Mega Drive"/>
    <x v="1"/>
    <x v="5"/>
    <x v="8"/>
    <x v="11"/>
    <x v="9"/>
    <n v="2023"/>
    <x v="9"/>
    <n v="3.42"/>
    <x v="13"/>
  </r>
  <r>
    <s v="PC Engine CD-ROM"/>
    <x v="3"/>
    <x v="7"/>
    <x v="8"/>
    <x v="12"/>
    <x v="10"/>
    <n v="2023"/>
    <x v="4"/>
    <n v="0.19"/>
    <x v="14"/>
  </r>
  <r>
    <s v="Game Boy"/>
    <x v="2"/>
    <x v="2"/>
    <x v="9"/>
    <x v="8"/>
    <x v="11"/>
    <n v="2023"/>
    <x v="10"/>
    <n v="4.5999999999999996"/>
    <x v="15"/>
  </r>
  <r>
    <s v="Master System(Brazilian variants)"/>
    <x v="1"/>
    <x v="8"/>
    <x v="9"/>
    <x v="9"/>
    <x v="12"/>
    <n v="2023"/>
    <x v="8"/>
    <n v="1.1399999999999999"/>
    <x v="16"/>
  </r>
  <r>
    <s v="Atari Lynx"/>
    <x v="2"/>
    <x v="1"/>
    <x v="9"/>
    <x v="13"/>
    <x v="0"/>
    <n v="2023"/>
    <x v="6"/>
    <n v="0.17"/>
    <x v="17"/>
  </r>
  <r>
    <s v="SNES/Super Famicom"/>
    <x v="1"/>
    <x v="2"/>
    <x v="10"/>
    <x v="8"/>
    <x v="13"/>
    <n v="2023"/>
    <x v="11"/>
    <n v="3.78"/>
    <x v="18"/>
  </r>
  <r>
    <s v="Sega Game Gear"/>
    <x v="2"/>
    <x v="5"/>
    <x v="10"/>
    <x v="11"/>
    <x v="14"/>
    <n v="2023"/>
    <x v="8"/>
    <n v="1.52"/>
    <x v="19"/>
  </r>
  <r>
    <s v="Mega Drive(Brazilian variants)"/>
    <x v="1"/>
    <x v="8"/>
    <x v="10"/>
    <x v="9"/>
    <x v="2"/>
    <n v="2023"/>
    <x v="6"/>
    <n v="0.5"/>
    <x v="20"/>
  </r>
  <r>
    <s v="Philips CD-i"/>
    <x v="1"/>
    <x v="9"/>
    <x v="10"/>
    <x v="12"/>
    <x v="0"/>
    <n v="2023"/>
    <x v="12"/>
    <n v="0.13"/>
    <x v="21"/>
  </r>
  <r>
    <s v="Sega CD"/>
    <x v="3"/>
    <x v="5"/>
    <x v="11"/>
    <x v="9"/>
    <x v="15"/>
    <n v="2023"/>
    <x v="7"/>
    <n v="0.45"/>
    <x v="22"/>
  </r>
  <r>
    <s v="Dendy(Famiclone)"/>
    <x v="1"/>
    <x v="10"/>
    <x v="12"/>
    <x v="12"/>
    <x v="16"/>
    <n v="2023"/>
    <x v="6"/>
    <n v="1"/>
    <x v="23"/>
  </r>
  <r>
    <s v="Sega Pico"/>
    <x v="1"/>
    <x v="5"/>
    <x v="13"/>
    <x v="12"/>
    <x v="17"/>
    <n v="2023"/>
    <x v="7"/>
    <n v="0.68"/>
    <x v="24"/>
  </r>
  <r>
    <s v="PlayStation"/>
    <x v="1"/>
    <x v="11"/>
    <x v="14"/>
    <x v="14"/>
    <x v="18"/>
    <n v="2023"/>
    <x v="13"/>
    <n v="8.5399999999999991"/>
    <x v="25"/>
  </r>
  <r>
    <s v="Sega Saturn"/>
    <x v="1"/>
    <x v="5"/>
    <x v="14"/>
    <x v="15"/>
    <x v="19"/>
    <n v="2023"/>
    <x v="6"/>
    <n v="1.54"/>
    <x v="26"/>
  </r>
  <r>
    <s v="Nintendo 64"/>
    <x v="1"/>
    <x v="2"/>
    <x v="15"/>
    <x v="16"/>
    <x v="20"/>
    <n v="2023"/>
    <x v="6"/>
    <n v="5.49"/>
    <x v="27"/>
  </r>
  <r>
    <s v="Game Boy Color"/>
    <x v="2"/>
    <x v="2"/>
    <x v="16"/>
    <x v="8"/>
    <x v="21"/>
    <n v="2023"/>
    <x v="7"/>
    <n v="8.81"/>
    <x v="28"/>
  </r>
  <r>
    <s v="Dreamcast"/>
    <x v="1"/>
    <x v="5"/>
    <x v="16"/>
    <x v="17"/>
    <x v="22"/>
    <n v="2023"/>
    <x v="2"/>
    <n v="3.04"/>
    <x v="29"/>
  </r>
  <r>
    <s v="WonderSwan"/>
    <x v="2"/>
    <x v="12"/>
    <x v="17"/>
    <x v="18"/>
    <x v="23"/>
    <n v="2023"/>
    <x v="14"/>
    <n v="0.18"/>
    <x v="30"/>
  </r>
  <r>
    <s v="PlayStation 2"/>
    <x v="1"/>
    <x v="11"/>
    <x v="18"/>
    <x v="19"/>
    <x v="24"/>
    <n v="2023"/>
    <x v="11"/>
    <n v="11.92"/>
    <x v="31"/>
  </r>
  <r>
    <s v="Game Boy Advance"/>
    <x v="2"/>
    <x v="2"/>
    <x v="19"/>
    <x v="20"/>
    <x v="25"/>
    <n v="2023"/>
    <x v="9"/>
    <n v="9.06"/>
    <x v="32"/>
  </r>
  <r>
    <s v="Xbox"/>
    <x v="1"/>
    <x v="13"/>
    <x v="19"/>
    <x v="21"/>
    <x v="26"/>
    <n v="2023"/>
    <x v="12"/>
    <n v="3"/>
    <x v="33"/>
  </r>
  <r>
    <s v="GameCube"/>
    <x v="1"/>
    <x v="2"/>
    <x v="19"/>
    <x v="22"/>
    <x v="27"/>
    <n v="2023"/>
    <x v="6"/>
    <n v="3.62"/>
    <x v="34"/>
  </r>
  <r>
    <s v="N-Gage"/>
    <x v="2"/>
    <x v="14"/>
    <x v="20"/>
    <x v="23"/>
    <x v="2"/>
    <n v="2023"/>
    <x v="0"/>
    <n v="1.5"/>
    <x v="35"/>
  </r>
  <r>
    <s v="Nintendo DS"/>
    <x v="2"/>
    <x v="2"/>
    <x v="21"/>
    <x v="19"/>
    <x v="28"/>
    <n v="2023"/>
    <x v="9"/>
    <n v="17.11"/>
    <x v="36"/>
  </r>
  <r>
    <s v="PlayStation Portable"/>
    <x v="2"/>
    <x v="11"/>
    <x v="21"/>
    <x v="24"/>
    <x v="29"/>
    <n v="2023"/>
    <x v="4"/>
    <n v="8.1999999999999993"/>
    <x v="37"/>
  </r>
  <r>
    <s v="Xbox 360"/>
    <x v="1"/>
    <x v="13"/>
    <x v="22"/>
    <x v="25"/>
    <x v="30"/>
    <n v="2023"/>
    <x v="3"/>
    <n v="7.64"/>
    <x v="38"/>
  </r>
  <r>
    <s v="Wii"/>
    <x v="1"/>
    <x v="2"/>
    <x v="23"/>
    <x v="19"/>
    <x v="31"/>
    <n v="2023"/>
    <x v="8"/>
    <n v="14.52"/>
    <x v="39"/>
  </r>
  <r>
    <s v="PlayStation 3"/>
    <x v="1"/>
    <x v="11"/>
    <x v="23"/>
    <x v="26"/>
    <x v="32"/>
    <n v="2023"/>
    <x v="3"/>
    <n v="7.95"/>
    <x v="40"/>
  </r>
  <r>
    <s v="Nintendo 3DS"/>
    <x v="2"/>
    <x v="2"/>
    <x v="24"/>
    <x v="27"/>
    <x v="33"/>
    <n v="2023"/>
    <x v="9"/>
    <n v="8.44"/>
    <x v="41"/>
  </r>
  <r>
    <s v="PlayStation Vita"/>
    <x v="2"/>
    <x v="11"/>
    <x v="24"/>
    <x v="28"/>
    <x v="34"/>
    <n v="2023"/>
    <x v="12"/>
    <n v="1.88"/>
    <x v="42"/>
  </r>
  <r>
    <s v="Wii U"/>
    <x v="1"/>
    <x v="2"/>
    <x v="25"/>
    <x v="26"/>
    <x v="35"/>
    <n v="2023"/>
    <x v="7"/>
    <n v="2.71"/>
    <x v="43"/>
  </r>
  <r>
    <s v="PlayStation 4"/>
    <x v="1"/>
    <x v="11"/>
    <x v="26"/>
    <x v="29"/>
    <x v="36"/>
    <n v="2023"/>
    <x v="4"/>
    <n v="11.72"/>
    <x v="44"/>
  </r>
  <r>
    <s v="Xbox One"/>
    <x v="1"/>
    <x v="13"/>
    <x v="26"/>
    <x v="27"/>
    <x v="37"/>
    <n v="2023"/>
    <x v="8"/>
    <n v="8.36"/>
    <x v="45"/>
  </r>
  <r>
    <s v="NES Classic Edition"/>
    <x v="0"/>
    <x v="2"/>
    <x v="27"/>
    <x v="18"/>
    <x v="38"/>
    <n v="2023"/>
    <x v="0"/>
    <n v="1.78"/>
    <x v="46"/>
  </r>
  <r>
    <s v="Nintendo Switch"/>
    <x v="4"/>
    <x v="2"/>
    <x v="28"/>
    <x v="29"/>
    <x v="39"/>
    <n v="2023"/>
    <x v="6"/>
    <n v="20.43"/>
    <x v="47"/>
  </r>
  <r>
    <s v="Super NES Classic Edition"/>
    <x v="0"/>
    <x v="2"/>
    <x v="28"/>
    <x v="18"/>
    <x v="40"/>
    <n v="2023"/>
    <x v="15"/>
    <n v="5.28"/>
    <x v="48"/>
  </r>
  <r>
    <s v="PlayStation 5"/>
    <x v="1"/>
    <x v="11"/>
    <x v="29"/>
    <x v="29"/>
    <x v="1"/>
    <n v="2023"/>
    <x v="2"/>
    <n v="10"/>
    <x v="49"/>
  </r>
  <r>
    <s v="Xbox Series X/S"/>
    <x v="1"/>
    <x v="13"/>
    <x v="29"/>
    <x v="29"/>
    <x v="41"/>
    <n v="2023"/>
    <x v="2"/>
    <n v="6.17"/>
    <x v="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711D93-A215-487A-BB34-3CF1A1429FC2}" name="PivotTable18"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3" firstHeaderRow="1" firstDataRow="1" firstDataCol="1"/>
  <pivotFields count="9">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 showAll="0">
      <items count="6">
        <item x="0"/>
        <item x="2"/>
        <item x="1"/>
        <item x="3"/>
        <item x="4"/>
        <item t="default"/>
      </items>
    </pivotField>
    <pivotField showAll="0">
      <items count="16">
        <item x="1"/>
        <item x="12"/>
        <item x="0"/>
        <item x="3"/>
        <item x="4"/>
        <item x="10"/>
        <item x="13"/>
        <item x="7"/>
        <item x="6"/>
        <item x="2"/>
        <item x="14"/>
        <item x="9"/>
        <item x="5"/>
        <item x="11"/>
        <item x="8"/>
        <item t="default"/>
      </items>
    </pivotField>
    <pivotField showAll="0"/>
    <pivotField showAll="0"/>
    <pivotField dataField="1" showAll="0"/>
    <pivotField showAll="0"/>
    <pivotField showAll="0"/>
    <pivotField showAl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AF14A5-1E46-485B-9DAD-724FE2CBD1A7}" name="PivotTable18"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3" firstHeaderRow="1" firstDataRow="1" firstDataCol="1"/>
  <pivotFields count="9">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 showAll="0">
      <items count="6">
        <item x="0"/>
        <item x="2"/>
        <item x="1"/>
        <item x="3"/>
        <item x="4"/>
        <item t="default"/>
      </items>
    </pivotField>
    <pivotField showAll="0">
      <items count="16">
        <item x="1"/>
        <item x="12"/>
        <item x="0"/>
        <item x="3"/>
        <item x="4"/>
        <item x="10"/>
        <item x="13"/>
        <item x="7"/>
        <item x="6"/>
        <item x="2"/>
        <item x="14"/>
        <item x="9"/>
        <item x="5"/>
        <item x="11"/>
        <item x="8"/>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1">
        <item x="29"/>
        <item x="3"/>
        <item x="0"/>
        <item x="2"/>
        <item x="7"/>
        <item x="6"/>
        <item x="5"/>
        <item x="4"/>
        <item x="1"/>
        <item x="10"/>
        <item x="13"/>
        <item x="9"/>
        <item x="11"/>
        <item x="12"/>
        <item x="15"/>
        <item x="17"/>
        <item x="16"/>
        <item x="8"/>
        <item x="23"/>
        <item x="14"/>
        <item x="22"/>
        <item x="21"/>
        <item x="20"/>
        <item x="19"/>
        <item x="24"/>
        <item x="25"/>
        <item x="26"/>
        <item x="18"/>
        <item x="28"/>
        <item x="27"/>
        <item t="default"/>
      </items>
    </pivotField>
    <pivotField dataField="1" showAll="0"/>
    <pivotField showAll="0"/>
    <pivotField showAll="0">
      <items count="17">
        <item x="15"/>
        <item x="0"/>
        <item x="2"/>
        <item x="7"/>
        <item x="6"/>
        <item x="8"/>
        <item x="12"/>
        <item x="9"/>
        <item x="4"/>
        <item x="3"/>
        <item x="13"/>
        <item x="11"/>
        <item x="10"/>
        <item x="1"/>
        <item x="14"/>
        <item x="5"/>
        <item t="default"/>
      </items>
    </pivotField>
    <pivotField showAll="0">
      <items count="48">
        <item x="18"/>
        <item x="15"/>
        <item x="26"/>
        <item x="12"/>
        <item x="9"/>
        <item x="5"/>
        <item x="19"/>
        <item x="0"/>
        <item x="3"/>
        <item x="20"/>
        <item x="8"/>
        <item x="2"/>
        <item x="14"/>
        <item x="7"/>
        <item x="10"/>
        <item x="31"/>
        <item x="17"/>
        <item x="22"/>
        <item x="42"/>
        <item x="38"/>
        <item x="1"/>
        <item x="39"/>
        <item x="29"/>
        <item x="25"/>
        <item x="6"/>
        <item x="11"/>
        <item x="30"/>
        <item x="16"/>
        <item x="4"/>
        <item x="13"/>
        <item x="44"/>
        <item x="23"/>
        <item x="46"/>
        <item x="34"/>
        <item x="36"/>
        <item x="33"/>
        <item x="41"/>
        <item x="37"/>
        <item x="21"/>
        <item x="24"/>
        <item x="28"/>
        <item x="45"/>
        <item x="40"/>
        <item x="27"/>
        <item x="35"/>
        <item x="32"/>
        <item x="43"/>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2">
    <chartFormat chart="0" format="3"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82B20A-1B7B-4271-ADF2-A46BA476A5EA}" name="PivotTable19"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3" firstHeaderRow="1" firstDataRow="1" firstDataCol="1"/>
  <pivotFields count="10">
    <pivotField showAll="0"/>
    <pivotField showAll="0">
      <items count="6">
        <item x="0"/>
        <item x="2"/>
        <item x="1"/>
        <item x="3"/>
        <item x="4"/>
        <item t="default"/>
      </items>
    </pivotField>
    <pivotField showAll="0">
      <items count="16">
        <item x="1"/>
        <item x="12"/>
        <item x="0"/>
        <item x="3"/>
        <item x="4"/>
        <item x="10"/>
        <item x="13"/>
        <item x="7"/>
        <item x="6"/>
        <item x="2"/>
        <item x="14"/>
        <item x="9"/>
        <item x="5"/>
        <item x="11"/>
        <item x="8"/>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1">
        <item x="29"/>
        <item x="3"/>
        <item x="0"/>
        <item x="2"/>
        <item x="7"/>
        <item x="6"/>
        <item x="5"/>
        <item x="4"/>
        <item x="1"/>
        <item x="10"/>
        <item x="13"/>
        <item x="9"/>
        <item x="11"/>
        <item x="12"/>
        <item x="15"/>
        <item x="17"/>
        <item x="16"/>
        <item x="8"/>
        <item x="23"/>
        <item x="14"/>
        <item x="22"/>
        <item x="21"/>
        <item x="20"/>
        <item x="19"/>
        <item x="24"/>
        <item x="25"/>
        <item x="26"/>
        <item x="18"/>
        <item x="28"/>
        <item x="27"/>
        <item t="default"/>
      </items>
    </pivotField>
    <pivotField dataField="1" showAll="0">
      <items count="43">
        <item x="0"/>
        <item x="10"/>
        <item x="3"/>
        <item x="15"/>
        <item x="2"/>
        <item x="17"/>
        <item x="23"/>
        <item x="38"/>
        <item x="7"/>
        <item x="40"/>
        <item x="16"/>
        <item x="12"/>
        <item x="22"/>
        <item x="19"/>
        <item x="8"/>
        <item x="14"/>
        <item x="6"/>
        <item x="35"/>
        <item x="34"/>
        <item x="41"/>
        <item x="27"/>
        <item x="26"/>
        <item x="1"/>
        <item x="9"/>
        <item x="20"/>
        <item x="4"/>
        <item x="21"/>
        <item x="13"/>
        <item x="37"/>
        <item x="5"/>
        <item x="11"/>
        <item x="33"/>
        <item x="25"/>
        <item x="29"/>
        <item x="30"/>
        <item x="32"/>
        <item x="31"/>
        <item x="18"/>
        <item x="36"/>
        <item x="39"/>
        <item x="28"/>
        <item x="24"/>
        <item t="default"/>
      </items>
    </pivotField>
    <pivotField showAll="0"/>
    <pivotField showAll="0">
      <items count="17">
        <item x="15"/>
        <item x="0"/>
        <item x="2"/>
        <item x="7"/>
        <item x="6"/>
        <item x="8"/>
        <item x="12"/>
        <item x="9"/>
        <item x="4"/>
        <item x="3"/>
        <item x="13"/>
        <item x="11"/>
        <item x="10"/>
        <item x="1"/>
        <item x="14"/>
        <item x="5"/>
        <item t="default"/>
      </items>
    </pivotField>
    <pivotField showAll="0"/>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s>
  <rowFields count="1">
    <field x="9"/>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2">
    <chartFormat chart="0" format="42" series="1">
      <pivotArea type="data" outline="0" fieldPosition="0">
        <references count="1">
          <reference field="4294967294" count="1" selected="0">
            <x v="0"/>
          </reference>
        </references>
      </pivotArea>
    </chartFormat>
    <chartFormat chart="1" format="4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2ECAFB-2B98-4C71-AB99-835B596DDA46}" name="PivotTable19"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3" firstHeaderRow="1" firstDataRow="1" firstDataCol="1"/>
  <pivotFields count="10">
    <pivotField showAll="0"/>
    <pivotField showAll="0">
      <items count="6">
        <item x="0"/>
        <item x="2"/>
        <item x="1"/>
        <item x="3"/>
        <item x="4"/>
        <item t="default"/>
      </items>
    </pivotField>
    <pivotField showAll="0">
      <items count="16">
        <item x="1"/>
        <item x="12"/>
        <item x="0"/>
        <item x="3"/>
        <item x="4"/>
        <item x="10"/>
        <item x="13"/>
        <item x="7"/>
        <item x="6"/>
        <item x="2"/>
        <item x="14"/>
        <item x="9"/>
        <item x="5"/>
        <item x="11"/>
        <item x="8"/>
        <item t="default"/>
      </items>
    </pivotField>
    <pivotField showAll="0"/>
    <pivotField showAll="0"/>
    <pivotField dataField="1" showAll="0">
      <items count="43">
        <item x="0"/>
        <item x="10"/>
        <item x="3"/>
        <item x="15"/>
        <item x="2"/>
        <item x="17"/>
        <item x="23"/>
        <item x="38"/>
        <item x="7"/>
        <item x="40"/>
        <item x="16"/>
        <item x="12"/>
        <item x="22"/>
        <item x="19"/>
        <item x="8"/>
        <item x="14"/>
        <item x="6"/>
        <item x="35"/>
        <item x="34"/>
        <item x="41"/>
        <item x="27"/>
        <item x="26"/>
        <item x="1"/>
        <item x="9"/>
        <item x="20"/>
        <item x="4"/>
        <item x="21"/>
        <item x="13"/>
        <item x="37"/>
        <item x="5"/>
        <item x="11"/>
        <item x="33"/>
        <item x="25"/>
        <item x="29"/>
        <item x="30"/>
        <item x="32"/>
        <item x="31"/>
        <item x="18"/>
        <item x="36"/>
        <item x="39"/>
        <item x="28"/>
        <item x="24"/>
        <item t="default"/>
      </items>
    </pivotField>
    <pivotField showAll="0"/>
    <pivotField showAll="0"/>
    <pivotField showAll="0"/>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s>
  <rowFields count="1">
    <field x="9"/>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1">
    <chartFormat chart="0" format="4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5C935735-C376-48CF-BF44-D7E9895DEEDF}" sourceName="Type">
  <pivotTables>
    <pivotTable tabId="7" name="PivotTable18"/>
  </pivotTables>
  <data>
    <tabular pivotCacheId="1908807199">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30095550-7065-4BF3-BAB2-2A141B2EF6D1}" sourceName="Company">
  <pivotTables>
    <pivotTable tabId="7" name="PivotTable18"/>
  </pivotTables>
  <data>
    <tabular pivotCacheId="1908807199">
      <items count="15">
        <i x="1" s="1"/>
        <i x="12" s="1"/>
        <i x="0" s="1"/>
        <i x="3" s="1"/>
        <i x="4" s="1"/>
        <i x="10" s="1"/>
        <i x="13" s="1"/>
        <i x="7" s="1"/>
        <i x="6" s="1"/>
        <i x="2" s="1"/>
        <i x="14" s="1"/>
        <i x="9" s="1"/>
        <i x="5" s="1"/>
        <i x="11"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d_Year" xr10:uid="{928FE5D7-7388-4C5D-A69E-B586381A5FD3}" sourceName="Released Year">
  <pivotTables>
    <pivotTable tabId="10" name="PivotTable18"/>
  </pivotTables>
  <data>
    <tabular pivotCacheId="1908807199">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ntinuation_Year" xr10:uid="{EDB97F5C-76C4-4696-ACE8-C1216A74ED81}" sourceName="Discontinuation Year">
  <pivotTables>
    <pivotTable tabId="10" name="PivotTable18"/>
  </pivotTables>
  <data>
    <tabular pivotCacheId="1908807199">
      <items count="30">
        <i x="29" s="1"/>
        <i x="3" s="1"/>
        <i x="0" s="1"/>
        <i x="2" s="1"/>
        <i x="7" s="1"/>
        <i x="6" s="1"/>
        <i x="5" s="1"/>
        <i x="4" s="1"/>
        <i x="1" s="1"/>
        <i x="10" s="1"/>
        <i x="13" s="1"/>
        <i x="9" s="1"/>
        <i x="11" s="1"/>
        <i x="12" s="1"/>
        <i x="15" s="1"/>
        <i x="17" s="1"/>
        <i x="16" s="1"/>
        <i x="8" s="1"/>
        <i x="23" s="1"/>
        <i x="14" s="1"/>
        <i x="22" s="1"/>
        <i x="21" s="1"/>
        <i x="20" s="1"/>
        <i x="19" s="1"/>
        <i x="24" s="1"/>
        <i x="25" s="1"/>
        <i x="26" s="1"/>
        <i x="18" s="1"/>
        <i x="28" s="1"/>
        <i x="2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ation_Year" xr10:uid="{083601C1-D05E-4F19-AA3B-38028310A8D7}" sourceName="Duration_Year">
  <pivotTables>
    <pivotTable tabId="10" name="PivotTable18"/>
  </pivotTables>
  <data>
    <tabular pivotCacheId="1908807199">
      <items count="16">
        <i x="15" s="1"/>
        <i x="0" s="1"/>
        <i x="2" s="1"/>
        <i x="7" s="1"/>
        <i x="6" s="1"/>
        <i x="8" s="1"/>
        <i x="12" s="1"/>
        <i x="9" s="1"/>
        <i x="4" s="1"/>
        <i x="3" s="1"/>
        <i x="13" s="1"/>
        <i x="11" s="1"/>
        <i x="10" s="1"/>
        <i x="1" s="1"/>
        <i x="14" s="1"/>
        <i x="5"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ly_Avg_Units_Sold_Rounded_Millions" xr10:uid="{68BE9F47-2532-4093-8A2D-2F6CCC355E4F}" sourceName="Yearly_Avg_Units_Sold_Rounded_Millions">
  <pivotTables>
    <pivotTable tabId="10" name="PivotTable18"/>
  </pivotTables>
  <data>
    <tabular pivotCacheId="1908807199">
      <items count="47">
        <i x="18" s="1"/>
        <i x="15" s="1"/>
        <i x="26" s="1"/>
        <i x="12" s="1"/>
        <i x="9" s="1"/>
        <i x="5" s="1"/>
        <i x="19" s="1"/>
        <i x="0" s="1"/>
        <i x="3" s="1"/>
        <i x="20" s="1"/>
        <i x="8" s="1"/>
        <i x="2" s="1"/>
        <i x="14" s="1"/>
        <i x="7" s="1"/>
        <i x="10" s="1"/>
        <i x="31" s="1"/>
        <i x="17" s="1"/>
        <i x="22" s="1"/>
        <i x="42" s="1"/>
        <i x="38" s="1"/>
        <i x="1" s="1"/>
        <i x="39" s="1"/>
        <i x="29" s="1"/>
        <i x="25" s="1"/>
        <i x="6" s="1"/>
        <i x="11" s="1"/>
        <i x="30" s="1"/>
        <i x="16" s="1"/>
        <i x="4" s="1"/>
        <i x="13" s="1"/>
        <i x="44" s="1"/>
        <i x="23" s="1"/>
        <i x="46" s="1"/>
        <i x="34" s="1"/>
        <i x="36" s="1"/>
        <i x="33" s="1"/>
        <i x="41" s="1"/>
        <i x="37" s="1"/>
        <i x="21" s="1"/>
        <i x="24" s="1"/>
        <i x="28" s="1"/>
        <i x="45" s="1"/>
        <i x="40" s="1"/>
        <i x="27" s="1"/>
        <i x="35" s="1"/>
        <i x="32" s="1"/>
        <i x="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31614AA5-B357-4EB2-A68F-33C26D8BE258}" sourceName="Type">
  <pivotTables>
    <pivotTable tabId="12" name="PivotTable19"/>
  </pivotTables>
  <data>
    <tabular pivotCacheId="1676388528">
      <items count="5">
        <i x="0" s="1"/>
        <i x="2" s="1"/>
        <i x="1"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36021321-1A79-4434-8026-64D781051A2E}" sourceName="Company">
  <pivotTables>
    <pivotTable tabId="12" name="PivotTable19"/>
  </pivotTables>
  <data>
    <tabular pivotCacheId="1676388528">
      <items count="15">
        <i x="1" s="1"/>
        <i x="12" s="1"/>
        <i x="0" s="1"/>
        <i x="3" s="1"/>
        <i x="4" s="1"/>
        <i x="10" s="1"/>
        <i x="13" s="1"/>
        <i x="7" s="1"/>
        <i x="6" s="1"/>
        <i x="2" s="1"/>
        <i x="14" s="1"/>
        <i x="9" s="1"/>
        <i x="5" s="1"/>
        <i x="11" s="1"/>
        <i x="8"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d_Year1" xr10:uid="{59C35280-6F47-4C19-8CF5-642A46CE398C}" sourceName="Released Year">
  <pivotTables>
    <pivotTable tabId="14" name="PivotTable19"/>
  </pivotTables>
  <data>
    <tabular pivotCacheId="1676388528">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ntinuation_Year1" xr10:uid="{4498336D-C677-42EA-BFCE-D343EEE0FE39}" sourceName="Discontinuation Year">
  <pivotTables>
    <pivotTable tabId="14" name="PivotTable19"/>
  </pivotTables>
  <data>
    <tabular pivotCacheId="1676388528">
      <items count="30">
        <i x="29" s="1"/>
        <i x="3" s="1"/>
        <i x="0" s="1"/>
        <i x="2" s="1"/>
        <i x="7" s="1"/>
        <i x="6" s="1"/>
        <i x="5" s="1"/>
        <i x="4" s="1"/>
        <i x="1" s="1"/>
        <i x="10" s="1"/>
        <i x="13" s="1"/>
        <i x="9" s="1"/>
        <i x="11" s="1"/>
        <i x="12" s="1"/>
        <i x="15" s="1"/>
        <i x="17" s="1"/>
        <i x="16" s="1"/>
        <i x="8" s="1"/>
        <i x="23" s="1"/>
        <i x="14" s="1"/>
        <i x="22" s="1"/>
        <i x="21" s="1"/>
        <i x="20" s="1"/>
        <i x="19" s="1"/>
        <i x="24" s="1"/>
        <i x="25" s="1"/>
        <i x="26" s="1"/>
        <i x="18" s="1"/>
        <i x="28" s="1"/>
        <i x="27"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ation_Year1" xr10:uid="{CCAE7672-36E5-4A3F-9886-893E1A81C4E3}" sourceName="Duration_Year">
  <pivotTables>
    <pivotTable tabId="14" name="PivotTable19"/>
  </pivotTables>
  <data>
    <tabular pivotCacheId="1676388528">
      <items count="16">
        <i x="15" s="1"/>
        <i x="0" s="1"/>
        <i x="2" s="1"/>
        <i x="7" s="1"/>
        <i x="6" s="1"/>
        <i x="8" s="1"/>
        <i x="12" s="1"/>
        <i x="9" s="1"/>
        <i x="4" s="1"/>
        <i x="3" s="1"/>
        <i x="13" s="1"/>
        <i x="11" s="1"/>
        <i x="10" s="1"/>
        <i x="1" s="1"/>
        <i x="1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DBFAB04-5D7F-4CB4-95BD-FEC3275E55E5}" cache="Slicer_Type" caption="Type" rowHeight="241300"/>
  <slicer name="Company" xr10:uid="{D7AD8963-11DD-409E-8C71-8CBF4FDE860A}" cache="Slicer_Company" caption="Compan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 Year" xr10:uid="{8E143CCB-FAC3-4383-A151-89121DBE3D9B}" cache="Slicer_Released_Year" caption="Released Year" rowHeight="241300"/>
  <slicer name="Discontinuation Year" xr10:uid="{036BBF52-7B03-409D-B17C-42A2A06DAC39}" cache="Slicer_Discontinuation_Year" caption="Discontinuation Year" rowHeight="241300"/>
  <slicer name="Duration_Year" xr10:uid="{93020435-F50F-45B5-B0D7-17D0E395F595}" cache="Slicer_Duration_Year" caption="Duration_Year" rowHeight="241300"/>
  <slicer name="Yearly_Avg_Units_Sold_Rounded_Millions" xr10:uid="{3FDF73D6-46A6-48F4-AA58-580F4757026F}" cache="Slicer_Yearly_Avg_Units_Sold_Rounded_Millions" caption="Yearly_Avg_Units_Sold_Rounded_Million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 Year 1" xr10:uid="{C91DAEFC-A70C-44B6-AEFF-E792053021AF}" cache="Slicer_Released_Year1" caption="Released Year" rowHeight="241300"/>
  <slicer name="Discontinuation Year 1" xr10:uid="{8B6425E6-6AEE-4FC2-A745-5B7E4DA8F832}" cache="Slicer_Discontinuation_Year1" caption="Discontinuation Year" rowHeight="241300"/>
  <slicer name="Duration_Year 1" xr10:uid="{A026C5BB-A5D7-485A-8463-4EF9E56BFF26}" cache="Slicer_Duration_Year1" caption="Duration_Yea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348ED336-A8E3-4984-A3A7-3B692C4510B1}" cache="Slicer_Type1" caption="Type" rowHeight="241300"/>
  <slicer name="Company 1" xr10:uid="{55DF6044-95EA-428A-89DB-906975265817}" cache="Slicer_Company1" caption="Compan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workbookViewId="0">
      <pane ySplit="1" topLeftCell="A2" activePane="bottomLeft" state="frozen"/>
      <selection pane="bottomLeft" activeCell="H1" sqref="H1"/>
    </sheetView>
  </sheetViews>
  <sheetFormatPr defaultRowHeight="15" x14ac:dyDescent="0.25"/>
  <cols>
    <col min="1" max="1" width="31.140625" bestFit="1" customWidth="1"/>
    <col min="2" max="2" width="20.5703125" bestFit="1" customWidth="1"/>
    <col min="3" max="3" width="23.5703125" bestFit="1" customWidth="1"/>
    <col min="4" max="4" width="13.5703125" bestFit="1" customWidth="1"/>
    <col min="5" max="5" width="19.5703125" bestFit="1" customWidth="1"/>
    <col min="6" max="6" width="18.140625" bestFit="1" customWidth="1"/>
    <col min="7" max="7" width="116.140625" bestFit="1" customWidth="1"/>
  </cols>
  <sheetData>
    <row r="1" spans="1:7" x14ac:dyDescent="0.25">
      <c r="A1" t="s">
        <v>0</v>
      </c>
      <c r="B1" t="s">
        <v>1</v>
      </c>
      <c r="C1" t="s">
        <v>2</v>
      </c>
      <c r="D1" t="s">
        <v>3</v>
      </c>
      <c r="E1" t="s">
        <v>4</v>
      </c>
      <c r="F1" t="s">
        <v>5</v>
      </c>
      <c r="G1" t="s">
        <v>6</v>
      </c>
    </row>
    <row r="2" spans="1:7" x14ac:dyDescent="0.25">
      <c r="A2" t="s">
        <v>7</v>
      </c>
      <c r="B2" t="s">
        <v>8</v>
      </c>
      <c r="C2" t="s">
        <v>9</v>
      </c>
      <c r="D2">
        <v>2000</v>
      </c>
      <c r="E2">
        <v>2013</v>
      </c>
      <c r="F2">
        <v>155</v>
      </c>
      <c r="G2" t="s">
        <v>10</v>
      </c>
    </row>
    <row r="3" spans="1:7" x14ac:dyDescent="0.25">
      <c r="A3" t="s">
        <v>11</v>
      </c>
      <c r="B3" t="s">
        <v>12</v>
      </c>
      <c r="C3" t="s">
        <v>13</v>
      </c>
      <c r="D3">
        <v>2004</v>
      </c>
      <c r="E3">
        <v>2013</v>
      </c>
      <c r="F3">
        <v>154.02000000000001</v>
      </c>
    </row>
    <row r="4" spans="1:7" x14ac:dyDescent="0.25">
      <c r="A4" t="s">
        <v>14</v>
      </c>
      <c r="B4" t="s">
        <v>15</v>
      </c>
      <c r="C4" t="s">
        <v>13</v>
      </c>
      <c r="D4">
        <v>2017</v>
      </c>
      <c r="E4">
        <v>0</v>
      </c>
      <c r="F4">
        <v>122.55</v>
      </c>
    </row>
    <row r="5" spans="1:7" x14ac:dyDescent="0.25">
      <c r="A5" t="s">
        <v>16</v>
      </c>
      <c r="B5" t="s">
        <v>12</v>
      </c>
      <c r="C5" t="s">
        <v>13</v>
      </c>
      <c r="D5">
        <v>1989</v>
      </c>
      <c r="E5">
        <v>2003</v>
      </c>
      <c r="F5">
        <v>64.42</v>
      </c>
      <c r="G5" t="s">
        <v>17</v>
      </c>
    </row>
    <row r="6" spans="1:7" x14ac:dyDescent="0.25">
      <c r="A6" t="s">
        <v>18</v>
      </c>
      <c r="B6" t="s">
        <v>12</v>
      </c>
      <c r="C6" t="s">
        <v>13</v>
      </c>
      <c r="D6">
        <v>1998</v>
      </c>
      <c r="E6">
        <v>2003</v>
      </c>
      <c r="F6">
        <v>44.06</v>
      </c>
    </row>
    <row r="7" spans="1:7" x14ac:dyDescent="0.25">
      <c r="A7" t="s">
        <v>19</v>
      </c>
      <c r="B7" t="s">
        <v>8</v>
      </c>
      <c r="C7" t="s">
        <v>9</v>
      </c>
      <c r="D7">
        <v>2013</v>
      </c>
      <c r="E7">
        <v>0</v>
      </c>
      <c r="F7">
        <v>117.2</v>
      </c>
    </row>
    <row r="8" spans="1:7" x14ac:dyDescent="0.25">
      <c r="A8" t="s">
        <v>20</v>
      </c>
      <c r="B8" t="s">
        <v>8</v>
      </c>
      <c r="C8" t="s">
        <v>9</v>
      </c>
      <c r="D8">
        <v>1994</v>
      </c>
      <c r="E8">
        <v>2006</v>
      </c>
      <c r="F8">
        <v>102.49</v>
      </c>
    </row>
    <row r="9" spans="1:7" x14ac:dyDescent="0.25">
      <c r="A9" t="s">
        <v>21</v>
      </c>
      <c r="B9" t="s">
        <v>8</v>
      </c>
      <c r="C9" t="s">
        <v>13</v>
      </c>
      <c r="D9">
        <v>2006</v>
      </c>
      <c r="E9">
        <v>2013</v>
      </c>
      <c r="F9">
        <v>101.63</v>
      </c>
    </row>
    <row r="10" spans="1:7" x14ac:dyDescent="0.25">
      <c r="A10" t="s">
        <v>22</v>
      </c>
      <c r="B10" t="s">
        <v>8</v>
      </c>
      <c r="C10" t="s">
        <v>9</v>
      </c>
      <c r="D10">
        <v>2006</v>
      </c>
      <c r="E10">
        <v>2017</v>
      </c>
      <c r="F10">
        <v>87.4</v>
      </c>
      <c r="G10" t="s">
        <v>23</v>
      </c>
    </row>
    <row r="11" spans="1:7" x14ac:dyDescent="0.25">
      <c r="A11" t="s">
        <v>24</v>
      </c>
      <c r="B11" t="s">
        <v>8</v>
      </c>
      <c r="C11" t="s">
        <v>25</v>
      </c>
      <c r="D11">
        <v>2005</v>
      </c>
      <c r="E11">
        <v>2016</v>
      </c>
      <c r="F11">
        <v>84</v>
      </c>
      <c r="G11" t="s">
        <v>26</v>
      </c>
    </row>
    <row r="12" spans="1:7" x14ac:dyDescent="0.25">
      <c r="A12" t="s">
        <v>27</v>
      </c>
      <c r="B12" t="s">
        <v>12</v>
      </c>
      <c r="C12" t="s">
        <v>13</v>
      </c>
      <c r="D12">
        <v>2001</v>
      </c>
      <c r="E12">
        <v>2010</v>
      </c>
      <c r="F12">
        <v>81.510000000000005</v>
      </c>
    </row>
    <row r="13" spans="1:7" x14ac:dyDescent="0.25">
      <c r="A13" t="s">
        <v>28</v>
      </c>
      <c r="B13" t="s">
        <v>12</v>
      </c>
      <c r="C13" t="s">
        <v>9</v>
      </c>
      <c r="D13">
        <v>2004</v>
      </c>
      <c r="E13">
        <v>2014</v>
      </c>
      <c r="F13">
        <v>82</v>
      </c>
      <c r="G13" t="s">
        <v>29</v>
      </c>
    </row>
    <row r="14" spans="1:7" x14ac:dyDescent="0.25">
      <c r="A14" t="s">
        <v>30</v>
      </c>
      <c r="B14" t="s">
        <v>12</v>
      </c>
      <c r="C14" t="s">
        <v>13</v>
      </c>
      <c r="D14">
        <v>2011</v>
      </c>
      <c r="E14">
        <v>2020</v>
      </c>
      <c r="F14">
        <v>75.94</v>
      </c>
    </row>
    <row r="15" spans="1:7" x14ac:dyDescent="0.25">
      <c r="A15" t="s">
        <v>31</v>
      </c>
      <c r="B15" t="s">
        <v>8</v>
      </c>
      <c r="C15" t="s">
        <v>13</v>
      </c>
      <c r="D15">
        <v>1983</v>
      </c>
      <c r="E15">
        <v>2003</v>
      </c>
      <c r="F15">
        <v>61.91</v>
      </c>
    </row>
    <row r="16" spans="1:7" x14ac:dyDescent="0.25">
      <c r="A16" t="s">
        <v>32</v>
      </c>
      <c r="B16" t="s">
        <v>8</v>
      </c>
      <c r="C16" t="s">
        <v>25</v>
      </c>
      <c r="D16">
        <v>2013</v>
      </c>
      <c r="E16">
        <v>2020</v>
      </c>
      <c r="F16">
        <v>58.5</v>
      </c>
      <c r="G16" t="s">
        <v>33</v>
      </c>
    </row>
    <row r="17" spans="1:7" x14ac:dyDescent="0.25">
      <c r="A17" t="s">
        <v>34</v>
      </c>
      <c r="B17" t="s">
        <v>8</v>
      </c>
      <c r="C17" t="s">
        <v>13</v>
      </c>
      <c r="D17">
        <v>1990</v>
      </c>
      <c r="E17">
        <v>2003</v>
      </c>
      <c r="F17">
        <v>49.1</v>
      </c>
    </row>
    <row r="18" spans="1:7" x14ac:dyDescent="0.25">
      <c r="A18" t="s">
        <v>35</v>
      </c>
      <c r="B18" t="s">
        <v>12</v>
      </c>
      <c r="C18" t="s">
        <v>13</v>
      </c>
      <c r="D18">
        <v>1980</v>
      </c>
      <c r="E18">
        <v>1991</v>
      </c>
      <c r="F18">
        <v>43.4</v>
      </c>
    </row>
    <row r="19" spans="1:7" x14ac:dyDescent="0.25">
      <c r="A19" t="s">
        <v>36</v>
      </c>
      <c r="B19" t="s">
        <v>8</v>
      </c>
      <c r="C19" t="s">
        <v>13</v>
      </c>
      <c r="D19">
        <v>1996</v>
      </c>
      <c r="E19">
        <v>2002</v>
      </c>
      <c r="F19">
        <v>32.93</v>
      </c>
    </row>
    <row r="20" spans="1:7" x14ac:dyDescent="0.25">
      <c r="A20" t="s">
        <v>37</v>
      </c>
      <c r="B20" t="s">
        <v>8</v>
      </c>
      <c r="C20" t="s">
        <v>38</v>
      </c>
      <c r="D20">
        <v>1988</v>
      </c>
      <c r="E20">
        <v>1997</v>
      </c>
      <c r="F20">
        <v>30.75</v>
      </c>
    </row>
    <row r="21" spans="1:7" x14ac:dyDescent="0.25">
      <c r="A21" t="s">
        <v>39</v>
      </c>
      <c r="B21" t="s">
        <v>8</v>
      </c>
      <c r="C21" t="s">
        <v>9</v>
      </c>
      <c r="D21">
        <v>2020</v>
      </c>
      <c r="E21">
        <v>0</v>
      </c>
      <c r="F21">
        <v>30</v>
      </c>
    </row>
    <row r="22" spans="1:7" x14ac:dyDescent="0.25">
      <c r="A22" t="s">
        <v>40</v>
      </c>
      <c r="B22" t="s">
        <v>8</v>
      </c>
      <c r="C22" t="s">
        <v>41</v>
      </c>
      <c r="D22">
        <v>1977</v>
      </c>
      <c r="E22">
        <v>1992</v>
      </c>
      <c r="F22">
        <v>30</v>
      </c>
    </row>
    <row r="23" spans="1:7" x14ac:dyDescent="0.25">
      <c r="A23" t="s">
        <v>42</v>
      </c>
      <c r="B23" t="s">
        <v>8</v>
      </c>
      <c r="C23" t="s">
        <v>25</v>
      </c>
      <c r="D23">
        <v>2001</v>
      </c>
      <c r="E23">
        <v>2009</v>
      </c>
      <c r="F23">
        <v>24</v>
      </c>
    </row>
    <row r="24" spans="1:7" x14ac:dyDescent="0.25">
      <c r="A24" t="s">
        <v>43</v>
      </c>
      <c r="B24" t="s">
        <v>8</v>
      </c>
      <c r="C24" t="s">
        <v>13</v>
      </c>
      <c r="D24">
        <v>2001</v>
      </c>
      <c r="E24">
        <v>2007</v>
      </c>
      <c r="F24">
        <v>21.74</v>
      </c>
    </row>
    <row r="25" spans="1:7" x14ac:dyDescent="0.25">
      <c r="A25" t="s">
        <v>44</v>
      </c>
      <c r="B25" t="s">
        <v>8</v>
      </c>
      <c r="C25" t="s">
        <v>25</v>
      </c>
      <c r="D25">
        <v>2020</v>
      </c>
      <c r="E25">
        <v>0</v>
      </c>
      <c r="F25">
        <v>18.5</v>
      </c>
      <c r="G25" t="s">
        <v>45</v>
      </c>
    </row>
    <row r="26" spans="1:7" x14ac:dyDescent="0.25">
      <c r="A26" t="s">
        <v>46</v>
      </c>
      <c r="B26" t="s">
        <v>8</v>
      </c>
      <c r="C26" t="s">
        <v>13</v>
      </c>
      <c r="D26">
        <v>2012</v>
      </c>
      <c r="E26">
        <v>2017</v>
      </c>
      <c r="F26">
        <v>13.56</v>
      </c>
    </row>
    <row r="27" spans="1:7" x14ac:dyDescent="0.25">
      <c r="A27" t="s">
        <v>47</v>
      </c>
      <c r="B27" t="s">
        <v>12</v>
      </c>
      <c r="C27" t="s">
        <v>9</v>
      </c>
      <c r="D27">
        <v>2011</v>
      </c>
      <c r="E27">
        <v>2019</v>
      </c>
      <c r="F27">
        <v>15</v>
      </c>
      <c r="G27" t="s">
        <v>48</v>
      </c>
    </row>
    <row r="28" spans="1:7" x14ac:dyDescent="0.25">
      <c r="A28" t="s">
        <v>49</v>
      </c>
      <c r="B28" t="s">
        <v>8</v>
      </c>
      <c r="C28" t="s">
        <v>38</v>
      </c>
      <c r="D28">
        <v>1986</v>
      </c>
      <c r="E28">
        <v>1996</v>
      </c>
      <c r="F28">
        <v>13</v>
      </c>
      <c r="G28" t="s">
        <v>50</v>
      </c>
    </row>
    <row r="29" spans="1:7" x14ac:dyDescent="0.25">
      <c r="A29" t="s">
        <v>51</v>
      </c>
      <c r="B29" t="s">
        <v>12</v>
      </c>
      <c r="C29" t="s">
        <v>38</v>
      </c>
      <c r="D29">
        <v>1990</v>
      </c>
      <c r="E29">
        <v>1997</v>
      </c>
      <c r="F29">
        <v>10.62</v>
      </c>
    </row>
    <row r="30" spans="1:7" x14ac:dyDescent="0.25">
      <c r="A30" t="s">
        <v>52</v>
      </c>
      <c r="B30" t="s">
        <v>8</v>
      </c>
      <c r="C30" t="s">
        <v>53</v>
      </c>
      <c r="D30">
        <v>1987</v>
      </c>
      <c r="E30">
        <v>1994</v>
      </c>
      <c r="F30">
        <v>10</v>
      </c>
    </row>
    <row r="31" spans="1:7" x14ac:dyDescent="0.25">
      <c r="A31" t="s">
        <v>54</v>
      </c>
      <c r="B31" t="s">
        <v>8</v>
      </c>
      <c r="C31" t="s">
        <v>38</v>
      </c>
      <c r="D31">
        <v>1994</v>
      </c>
      <c r="E31">
        <v>2000</v>
      </c>
      <c r="F31">
        <v>9.26</v>
      </c>
    </row>
    <row r="32" spans="1:7" x14ac:dyDescent="0.25">
      <c r="A32" t="s">
        <v>55</v>
      </c>
      <c r="B32" t="s">
        <v>8</v>
      </c>
      <c r="C32" t="s">
        <v>38</v>
      </c>
      <c r="D32">
        <v>1998</v>
      </c>
      <c r="E32">
        <v>2001</v>
      </c>
      <c r="F32">
        <v>9.1300000000000008</v>
      </c>
    </row>
    <row r="33" spans="1:7" x14ac:dyDescent="0.25">
      <c r="A33" t="s">
        <v>56</v>
      </c>
      <c r="B33" t="s">
        <v>8</v>
      </c>
      <c r="C33" t="s">
        <v>57</v>
      </c>
      <c r="D33">
        <v>1989</v>
      </c>
      <c r="E33">
        <v>1996</v>
      </c>
      <c r="F33">
        <v>8</v>
      </c>
    </row>
    <row r="34" spans="1:7" x14ac:dyDescent="0.25">
      <c r="A34" t="s">
        <v>58</v>
      </c>
      <c r="B34" t="s">
        <v>8</v>
      </c>
      <c r="C34" t="s">
        <v>59</v>
      </c>
      <c r="D34">
        <v>1992</v>
      </c>
      <c r="E34">
        <v>1998</v>
      </c>
      <c r="F34">
        <v>6</v>
      </c>
    </row>
    <row r="35" spans="1:7" x14ac:dyDescent="0.25">
      <c r="A35" t="s">
        <v>60</v>
      </c>
      <c r="B35" t="s">
        <v>61</v>
      </c>
      <c r="C35" t="s">
        <v>13</v>
      </c>
      <c r="D35">
        <v>2017</v>
      </c>
      <c r="E35">
        <v>2018</v>
      </c>
      <c r="F35">
        <v>5.28</v>
      </c>
    </row>
    <row r="36" spans="1:7" x14ac:dyDescent="0.25">
      <c r="A36" t="s">
        <v>62</v>
      </c>
      <c r="B36" t="s">
        <v>63</v>
      </c>
      <c r="C36" t="s">
        <v>13</v>
      </c>
      <c r="D36">
        <v>1986</v>
      </c>
      <c r="E36">
        <v>1992</v>
      </c>
      <c r="F36">
        <v>4.5</v>
      </c>
    </row>
    <row r="37" spans="1:7" x14ac:dyDescent="0.25">
      <c r="A37" t="s">
        <v>64</v>
      </c>
      <c r="B37" t="s">
        <v>61</v>
      </c>
      <c r="C37" t="s">
        <v>13</v>
      </c>
      <c r="D37">
        <v>2016</v>
      </c>
      <c r="E37">
        <v>2018</v>
      </c>
      <c r="F37">
        <v>3.56</v>
      </c>
    </row>
    <row r="38" spans="1:7" x14ac:dyDescent="0.25">
      <c r="A38" t="s">
        <v>65</v>
      </c>
      <c r="B38" t="s">
        <v>12</v>
      </c>
      <c r="C38" t="s">
        <v>66</v>
      </c>
      <c r="D38">
        <v>1999</v>
      </c>
      <c r="E38">
        <v>2018</v>
      </c>
      <c r="F38">
        <v>3.5</v>
      </c>
    </row>
    <row r="39" spans="1:7" x14ac:dyDescent="0.25">
      <c r="A39" t="s">
        <v>67</v>
      </c>
      <c r="B39" t="s">
        <v>8</v>
      </c>
      <c r="C39" t="s">
        <v>38</v>
      </c>
      <c r="D39">
        <v>1993</v>
      </c>
      <c r="E39">
        <v>1998</v>
      </c>
      <c r="F39">
        <v>3.4</v>
      </c>
      <c r="G39" t="s">
        <v>68</v>
      </c>
    </row>
    <row r="40" spans="1:7" x14ac:dyDescent="0.25">
      <c r="A40" t="s">
        <v>69</v>
      </c>
      <c r="B40" t="s">
        <v>61</v>
      </c>
      <c r="C40" t="s">
        <v>13</v>
      </c>
      <c r="D40">
        <v>1977</v>
      </c>
      <c r="E40">
        <v>1980</v>
      </c>
      <c r="F40">
        <v>3</v>
      </c>
    </row>
    <row r="41" spans="1:7" x14ac:dyDescent="0.25">
      <c r="A41" t="s">
        <v>70</v>
      </c>
      <c r="B41" t="s">
        <v>8</v>
      </c>
      <c r="C41" t="s">
        <v>71</v>
      </c>
      <c r="D41">
        <v>1980</v>
      </c>
      <c r="E41">
        <v>1990</v>
      </c>
      <c r="F41">
        <v>3</v>
      </c>
    </row>
    <row r="42" spans="1:7" x14ac:dyDescent="0.25">
      <c r="A42" t="s">
        <v>72</v>
      </c>
      <c r="B42" t="s">
        <v>8</v>
      </c>
      <c r="C42" t="s">
        <v>57</v>
      </c>
      <c r="D42">
        <v>1990</v>
      </c>
      <c r="E42">
        <v>1996</v>
      </c>
      <c r="F42">
        <v>3</v>
      </c>
    </row>
    <row r="43" spans="1:7" x14ac:dyDescent="0.25">
      <c r="A43" t="s">
        <v>73</v>
      </c>
      <c r="B43" t="s">
        <v>12</v>
      </c>
      <c r="C43" t="s">
        <v>74</v>
      </c>
      <c r="D43">
        <v>2003</v>
      </c>
      <c r="E43">
        <v>2005</v>
      </c>
      <c r="F43">
        <v>3</v>
      </c>
    </row>
    <row r="44" spans="1:7" x14ac:dyDescent="0.25">
      <c r="A44" t="s">
        <v>75</v>
      </c>
      <c r="B44" t="s">
        <v>63</v>
      </c>
      <c r="C44" t="s">
        <v>38</v>
      </c>
      <c r="D44">
        <v>1991</v>
      </c>
      <c r="E44">
        <v>1996</v>
      </c>
      <c r="F44">
        <v>2.2400000000000002</v>
      </c>
    </row>
    <row r="45" spans="1:7" x14ac:dyDescent="0.25">
      <c r="A45" t="s">
        <v>76</v>
      </c>
      <c r="B45" t="s">
        <v>8</v>
      </c>
      <c r="C45" t="s">
        <v>77</v>
      </c>
      <c r="D45">
        <v>1982</v>
      </c>
      <c r="E45">
        <v>1985</v>
      </c>
      <c r="F45">
        <v>2</v>
      </c>
      <c r="G45" t="s">
        <v>78</v>
      </c>
    </row>
    <row r="46" spans="1:7" x14ac:dyDescent="0.25">
      <c r="A46" t="s">
        <v>79</v>
      </c>
      <c r="B46" t="s">
        <v>8</v>
      </c>
      <c r="C46" t="s">
        <v>80</v>
      </c>
      <c r="D46">
        <v>1978</v>
      </c>
      <c r="E46">
        <v>1975</v>
      </c>
      <c r="F46">
        <v>2</v>
      </c>
    </row>
    <row r="47" spans="1:7" x14ac:dyDescent="0.25">
      <c r="A47" t="s">
        <v>81</v>
      </c>
      <c r="B47" t="s">
        <v>63</v>
      </c>
      <c r="C47" t="s">
        <v>82</v>
      </c>
      <c r="D47">
        <v>1988</v>
      </c>
      <c r="E47">
        <v>1998</v>
      </c>
      <c r="F47">
        <v>1.92</v>
      </c>
    </row>
    <row r="48" spans="1:7" x14ac:dyDescent="0.25">
      <c r="A48" t="s">
        <v>83</v>
      </c>
      <c r="B48" t="s">
        <v>8</v>
      </c>
      <c r="C48" t="s">
        <v>41</v>
      </c>
      <c r="D48">
        <v>1986</v>
      </c>
      <c r="E48">
        <v>1991</v>
      </c>
      <c r="F48">
        <v>1</v>
      </c>
      <c r="G48" t="s">
        <v>84</v>
      </c>
    </row>
    <row r="49" spans="1:7" x14ac:dyDescent="0.25">
      <c r="A49" t="s">
        <v>85</v>
      </c>
      <c r="B49" t="s">
        <v>12</v>
      </c>
      <c r="C49" t="s">
        <v>41</v>
      </c>
      <c r="D49">
        <v>1989</v>
      </c>
      <c r="E49">
        <v>1995</v>
      </c>
      <c r="F49">
        <v>1</v>
      </c>
      <c r="G49" t="s">
        <v>84</v>
      </c>
    </row>
    <row r="50" spans="1:7" x14ac:dyDescent="0.25">
      <c r="A50" t="s">
        <v>86</v>
      </c>
      <c r="B50" t="s">
        <v>8</v>
      </c>
      <c r="C50" t="s">
        <v>87</v>
      </c>
      <c r="D50">
        <v>1990</v>
      </c>
      <c r="E50">
        <v>1998</v>
      </c>
      <c r="F50">
        <v>1</v>
      </c>
      <c r="G50" t="s">
        <v>84</v>
      </c>
    </row>
    <row r="51" spans="1:7" x14ac:dyDescent="0.25">
      <c r="A51" t="s">
        <v>88</v>
      </c>
      <c r="B51" t="s">
        <v>61</v>
      </c>
      <c r="C51" t="s">
        <v>77</v>
      </c>
      <c r="D51">
        <v>1976</v>
      </c>
      <c r="E51">
        <v>1978</v>
      </c>
      <c r="F51">
        <v>1</v>
      </c>
      <c r="G51" t="s">
        <v>84</v>
      </c>
    </row>
    <row r="52" spans="1:7" x14ac:dyDescent="0.25">
      <c r="A52" t="s">
        <v>89</v>
      </c>
      <c r="B52" t="s">
        <v>8</v>
      </c>
      <c r="C52" t="s">
        <v>41</v>
      </c>
      <c r="D52">
        <v>1982</v>
      </c>
      <c r="E52">
        <v>1984</v>
      </c>
      <c r="F52">
        <v>1</v>
      </c>
      <c r="G52"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88109-80E0-4CE9-9D41-434AFB71006F}">
  <dimension ref="A1:I52"/>
  <sheetViews>
    <sheetView workbookViewId="0">
      <pane ySplit="1" topLeftCell="A2" activePane="bottomLeft" state="frozen"/>
      <selection pane="bottomLeft" activeCell="J1" sqref="J1"/>
    </sheetView>
  </sheetViews>
  <sheetFormatPr defaultRowHeight="15" x14ac:dyDescent="0.25"/>
  <cols>
    <col min="1" max="1" width="31.140625" bestFit="1" customWidth="1"/>
    <col min="2" max="2" width="20.5703125" bestFit="1" customWidth="1"/>
    <col min="3" max="3" width="23.5703125" bestFit="1" customWidth="1"/>
    <col min="4" max="4" width="13.5703125" bestFit="1" customWidth="1"/>
    <col min="5" max="5" width="19.5703125" bestFit="1" customWidth="1"/>
    <col min="6" max="6" width="18.140625" bestFit="1" customWidth="1"/>
    <col min="7" max="7" width="12.5703125" bestFit="1" customWidth="1"/>
    <col min="8" max="8" width="16.140625" bestFit="1" customWidth="1"/>
    <col min="9" max="9" width="39.28515625" bestFit="1" customWidth="1"/>
  </cols>
  <sheetData>
    <row r="1" spans="1:9" x14ac:dyDescent="0.25">
      <c r="A1" t="s">
        <v>0</v>
      </c>
      <c r="B1" t="s">
        <v>1</v>
      </c>
      <c r="C1" t="s">
        <v>2</v>
      </c>
      <c r="D1" t="s">
        <v>3</v>
      </c>
      <c r="E1" t="s">
        <v>4</v>
      </c>
      <c r="F1" t="s">
        <v>5</v>
      </c>
      <c r="G1" t="s">
        <v>91</v>
      </c>
      <c r="H1" t="s">
        <v>90</v>
      </c>
      <c r="I1" t="s">
        <v>92</v>
      </c>
    </row>
    <row r="2" spans="1:9" x14ac:dyDescent="0.25">
      <c r="A2" t="s">
        <v>88</v>
      </c>
      <c r="B2" t="s">
        <v>61</v>
      </c>
      <c r="C2" t="s">
        <v>77</v>
      </c>
      <c r="D2">
        <v>1976</v>
      </c>
      <c r="E2">
        <v>1978</v>
      </c>
      <c r="F2">
        <v>1</v>
      </c>
      <c r="G2">
        <v>2023</v>
      </c>
      <c r="H2" cm="1">
        <f t="array" ref="H2">IF((E2=0),(_xlfn.IFS((D2=G2),(1),(D2&lt;G2),(G2-D2))),(_xlfn.IFS((E2&gt;D2),(E2-D2),(E2&lt;D2),(D2-E2),(E2=D2),(1))))</f>
        <v>2</v>
      </c>
      <c r="I2">
        <f t="shared" ref="I2:I33" si="0">ROUND((F2/H2),2)</f>
        <v>0.5</v>
      </c>
    </row>
    <row r="3" spans="1:9" x14ac:dyDescent="0.25">
      <c r="A3" t="s">
        <v>40</v>
      </c>
      <c r="B3" t="s">
        <v>8</v>
      </c>
      <c r="C3" t="s">
        <v>41</v>
      </c>
      <c r="D3">
        <v>1977</v>
      </c>
      <c r="E3">
        <v>1992</v>
      </c>
      <c r="F3">
        <v>30</v>
      </c>
      <c r="G3">
        <v>2023</v>
      </c>
      <c r="H3" cm="1">
        <f t="array" ref="H3">IF((E3=0),(_xlfn.IFS((D3=G3),(1),(D3&lt;G3),(G3-D3))),(_xlfn.IFS((E3&gt;D3),(E3-D3),(E3&lt;D3),(D3-E3),(E3=D3),(1))))</f>
        <v>15</v>
      </c>
      <c r="I3">
        <f t="shared" si="0"/>
        <v>2</v>
      </c>
    </row>
    <row r="4" spans="1:9" x14ac:dyDescent="0.25">
      <c r="A4" t="s">
        <v>69</v>
      </c>
      <c r="B4" t="s">
        <v>61</v>
      </c>
      <c r="C4" t="s">
        <v>13</v>
      </c>
      <c r="D4">
        <v>1977</v>
      </c>
      <c r="E4">
        <v>1980</v>
      </c>
      <c r="F4">
        <v>3</v>
      </c>
      <c r="G4">
        <v>2023</v>
      </c>
      <c r="H4" cm="1">
        <f t="array" ref="H4">IF((E4=0),(_xlfn.IFS((D4=G4),(1),(D4&lt;G4),(G4-D4))),(_xlfn.IFS((E4&gt;D4),(E4-D4),(E4&lt;D4),(D4-E4),(E4=D4),(1))))</f>
        <v>3</v>
      </c>
      <c r="I4">
        <f t="shared" si="0"/>
        <v>1</v>
      </c>
    </row>
    <row r="5" spans="1:9" x14ac:dyDescent="0.25">
      <c r="A5" t="s">
        <v>79</v>
      </c>
      <c r="B5" t="s">
        <v>8</v>
      </c>
      <c r="C5" t="s">
        <v>80</v>
      </c>
      <c r="D5">
        <v>1978</v>
      </c>
      <c r="E5">
        <v>1975</v>
      </c>
      <c r="F5">
        <v>2</v>
      </c>
      <c r="G5">
        <v>2023</v>
      </c>
      <c r="H5" cm="1">
        <f t="array" ref="H5">IF((E5=0),(_xlfn.IFS((D5=G5),(1),(D5&lt;G5),(G5-D5))),(_xlfn.IFS((E5&gt;D5),(E5-D5),(E5&lt;D5),(D5-E5),(E5=D5),(1))))</f>
        <v>3</v>
      </c>
      <c r="I5">
        <f t="shared" si="0"/>
        <v>0.67</v>
      </c>
    </row>
    <row r="6" spans="1:9" x14ac:dyDescent="0.25">
      <c r="A6" t="s">
        <v>35</v>
      </c>
      <c r="B6" t="s">
        <v>12</v>
      </c>
      <c r="C6" t="s">
        <v>13</v>
      </c>
      <c r="D6">
        <v>1980</v>
      </c>
      <c r="E6">
        <v>1991</v>
      </c>
      <c r="F6">
        <v>43.4</v>
      </c>
      <c r="G6">
        <v>2023</v>
      </c>
      <c r="H6" cm="1">
        <f t="array" ref="H6">IF((E6=0),(_xlfn.IFS((D6=G6),(1),(D6&lt;G6),(G6-D6))),(_xlfn.IFS((E6&gt;D6),(E6-D6),(E6&lt;D6),(D6-E6),(E6=D6),(1))))</f>
        <v>11</v>
      </c>
      <c r="I6">
        <f t="shared" si="0"/>
        <v>3.95</v>
      </c>
    </row>
    <row r="7" spans="1:9" x14ac:dyDescent="0.25">
      <c r="A7" t="s">
        <v>70</v>
      </c>
      <c r="B7" t="s">
        <v>8</v>
      </c>
      <c r="C7" t="s">
        <v>71</v>
      </c>
      <c r="D7">
        <v>1980</v>
      </c>
      <c r="E7">
        <v>1990</v>
      </c>
      <c r="F7">
        <v>3</v>
      </c>
      <c r="G7">
        <v>2023</v>
      </c>
      <c r="H7" cm="1">
        <f t="array" ref="H7">IF((E7=0),(_xlfn.IFS((D7=G7),(1),(D7&lt;G7),(G7-D7))),(_xlfn.IFS((E7&gt;D7),(E7-D7),(E7&lt;D7),(D7-E7),(E7=D7),(1))))</f>
        <v>10</v>
      </c>
      <c r="I7">
        <f t="shared" si="0"/>
        <v>0.3</v>
      </c>
    </row>
    <row r="8" spans="1:9" x14ac:dyDescent="0.25">
      <c r="A8" t="s">
        <v>76</v>
      </c>
      <c r="B8" t="s">
        <v>8</v>
      </c>
      <c r="C8" t="s">
        <v>77</v>
      </c>
      <c r="D8">
        <v>1982</v>
      </c>
      <c r="E8">
        <v>1985</v>
      </c>
      <c r="F8">
        <v>2</v>
      </c>
      <c r="G8">
        <v>2023</v>
      </c>
      <c r="H8" cm="1">
        <f t="array" ref="H8">IF((E8=0),(_xlfn.IFS((D8=G8),(1),(D8&lt;G8),(G8-D8))),(_xlfn.IFS((E8&gt;D8),(E8-D8),(E8&lt;D8),(D8-E8),(E8=D8),(1))))</f>
        <v>3</v>
      </c>
      <c r="I8">
        <f t="shared" si="0"/>
        <v>0.67</v>
      </c>
    </row>
    <row r="9" spans="1:9" x14ac:dyDescent="0.25">
      <c r="A9" t="s">
        <v>89</v>
      </c>
      <c r="B9" t="s">
        <v>8</v>
      </c>
      <c r="C9" t="s">
        <v>41</v>
      </c>
      <c r="D9">
        <v>1982</v>
      </c>
      <c r="E9">
        <v>1984</v>
      </c>
      <c r="F9">
        <v>1</v>
      </c>
      <c r="G9">
        <v>2023</v>
      </c>
      <c r="H9" cm="1">
        <f t="array" ref="H9">IF((E9=0),(_xlfn.IFS((D9=G9),(1),(D9&lt;G9),(G9-D9))),(_xlfn.IFS((E9&gt;D9),(E9-D9),(E9&lt;D9),(D9-E9),(E9=D9),(1))))</f>
        <v>2</v>
      </c>
      <c r="I9">
        <f t="shared" si="0"/>
        <v>0.5</v>
      </c>
    </row>
    <row r="10" spans="1:9" x14ac:dyDescent="0.25">
      <c r="A10" t="s">
        <v>31</v>
      </c>
      <c r="B10" t="s">
        <v>8</v>
      </c>
      <c r="C10" t="s">
        <v>13</v>
      </c>
      <c r="D10">
        <v>1983</v>
      </c>
      <c r="E10">
        <v>2003</v>
      </c>
      <c r="F10">
        <v>61.91</v>
      </c>
      <c r="G10">
        <v>2023</v>
      </c>
      <c r="H10" cm="1">
        <f t="array" ref="H10">IF((E10=0),(_xlfn.IFS((D10=G10),(1),(D10&lt;G10),(G10-D10))),(_xlfn.IFS((E10&gt;D10),(E10-D10),(E10&lt;D10),(D10-E10),(E10=D10),(1))))</f>
        <v>20</v>
      </c>
      <c r="I10">
        <f t="shared" si="0"/>
        <v>3.1</v>
      </c>
    </row>
    <row r="11" spans="1:9" x14ac:dyDescent="0.25">
      <c r="A11" t="s">
        <v>49</v>
      </c>
      <c r="B11" t="s">
        <v>8</v>
      </c>
      <c r="C11" t="s">
        <v>38</v>
      </c>
      <c r="D11">
        <v>1986</v>
      </c>
      <c r="E11">
        <v>1996</v>
      </c>
      <c r="F11">
        <v>13</v>
      </c>
      <c r="G11">
        <v>2023</v>
      </c>
      <c r="H11" cm="1">
        <f t="array" ref="H11">IF((E11=0),(_xlfn.IFS((D11=G11),(1),(D11&lt;G11),(G11-D11))),(_xlfn.IFS((E11&gt;D11),(E11-D11),(E11&lt;D11),(D11-E11),(E11=D11),(1))))</f>
        <v>10</v>
      </c>
      <c r="I11">
        <f t="shared" si="0"/>
        <v>1.3</v>
      </c>
    </row>
    <row r="12" spans="1:9" x14ac:dyDescent="0.25">
      <c r="A12" t="s">
        <v>62</v>
      </c>
      <c r="B12" t="s">
        <v>63</v>
      </c>
      <c r="C12" t="s">
        <v>13</v>
      </c>
      <c r="D12">
        <v>1986</v>
      </c>
      <c r="E12">
        <v>1992</v>
      </c>
      <c r="F12">
        <v>4.5</v>
      </c>
      <c r="G12">
        <v>2023</v>
      </c>
      <c r="H12" cm="1">
        <f t="array" ref="H12">IF((E12=0),(_xlfn.IFS((D12=G12),(1),(D12&lt;G12),(G12-D12))),(_xlfn.IFS((E12&gt;D12),(E12-D12),(E12&lt;D12),(D12-E12),(E12=D12),(1))))</f>
        <v>6</v>
      </c>
      <c r="I12">
        <f t="shared" si="0"/>
        <v>0.75</v>
      </c>
    </row>
    <row r="13" spans="1:9" x14ac:dyDescent="0.25">
      <c r="A13" t="s">
        <v>83</v>
      </c>
      <c r="B13" t="s">
        <v>8</v>
      </c>
      <c r="C13" t="s">
        <v>41</v>
      </c>
      <c r="D13">
        <v>1986</v>
      </c>
      <c r="E13">
        <v>1991</v>
      </c>
      <c r="F13">
        <v>1</v>
      </c>
      <c r="G13">
        <v>2023</v>
      </c>
      <c r="H13" cm="1">
        <f t="array" ref="H13">IF((E13=0),(_xlfn.IFS((D13=G13),(1),(D13&lt;G13),(G13-D13))),(_xlfn.IFS((E13&gt;D13),(E13-D13),(E13&lt;D13),(D13-E13),(E13=D13),(1))))</f>
        <v>5</v>
      </c>
      <c r="I13">
        <f t="shared" si="0"/>
        <v>0.2</v>
      </c>
    </row>
    <row r="14" spans="1:9" x14ac:dyDescent="0.25">
      <c r="A14" t="s">
        <v>52</v>
      </c>
      <c r="B14" t="s">
        <v>8</v>
      </c>
      <c r="C14" t="s">
        <v>53</v>
      </c>
      <c r="D14">
        <v>1987</v>
      </c>
      <c r="E14">
        <v>1994</v>
      </c>
      <c r="F14">
        <v>10</v>
      </c>
      <c r="G14">
        <v>2023</v>
      </c>
      <c r="H14" cm="1">
        <f t="array" ref="H14">IF((E14=0),(_xlfn.IFS((D14=G14),(1),(D14&lt;G14),(G14-D14))),(_xlfn.IFS((E14&gt;D14),(E14-D14),(E14&lt;D14),(D14-E14),(E14=D14),(1))))</f>
        <v>7</v>
      </c>
      <c r="I14">
        <f t="shared" si="0"/>
        <v>1.43</v>
      </c>
    </row>
    <row r="15" spans="1:9" x14ac:dyDescent="0.25">
      <c r="A15" t="s">
        <v>37</v>
      </c>
      <c r="B15" t="s">
        <v>8</v>
      </c>
      <c r="C15" t="s">
        <v>38</v>
      </c>
      <c r="D15">
        <v>1988</v>
      </c>
      <c r="E15">
        <v>1997</v>
      </c>
      <c r="F15">
        <v>30.75</v>
      </c>
      <c r="G15">
        <v>2023</v>
      </c>
      <c r="H15" cm="1">
        <f t="array" ref="H15">IF((E15=0),(_xlfn.IFS((D15=G15),(1),(D15&lt;G15),(G15-D15))),(_xlfn.IFS((E15&gt;D15),(E15-D15),(E15&lt;D15),(D15-E15),(E15=D15),(1))))</f>
        <v>9</v>
      </c>
      <c r="I15">
        <f t="shared" si="0"/>
        <v>3.42</v>
      </c>
    </row>
    <row r="16" spans="1:9" x14ac:dyDescent="0.25">
      <c r="A16" t="s">
        <v>81</v>
      </c>
      <c r="B16" t="s">
        <v>63</v>
      </c>
      <c r="C16" t="s">
        <v>82</v>
      </c>
      <c r="D16">
        <v>1988</v>
      </c>
      <c r="E16">
        <v>1998</v>
      </c>
      <c r="F16">
        <v>1.92</v>
      </c>
      <c r="G16">
        <v>2023</v>
      </c>
      <c r="H16" cm="1">
        <f t="array" ref="H16">IF((E16=0),(_xlfn.IFS((D16=G16),(1),(D16&lt;G16),(G16-D16))),(_xlfn.IFS((E16&gt;D16),(E16-D16),(E16&lt;D16),(D16-E16),(E16=D16),(1))))</f>
        <v>10</v>
      </c>
      <c r="I16">
        <f t="shared" si="0"/>
        <v>0.19</v>
      </c>
    </row>
    <row r="17" spans="1:9" x14ac:dyDescent="0.25">
      <c r="A17" t="s">
        <v>16</v>
      </c>
      <c r="B17" t="s">
        <v>12</v>
      </c>
      <c r="C17" t="s">
        <v>13</v>
      </c>
      <c r="D17">
        <v>1989</v>
      </c>
      <c r="E17">
        <v>2003</v>
      </c>
      <c r="F17">
        <v>64.42</v>
      </c>
      <c r="G17">
        <v>2023</v>
      </c>
      <c r="H17" cm="1">
        <f t="array" ref="H17">IF((E17=0),(_xlfn.IFS((D17=G17),(1),(D17&lt;G17),(G17-D17))),(_xlfn.IFS((E17&gt;D17),(E17-D17),(E17&lt;D17),(D17-E17),(E17=D17),(1))))</f>
        <v>14</v>
      </c>
      <c r="I17">
        <f t="shared" si="0"/>
        <v>4.5999999999999996</v>
      </c>
    </row>
    <row r="18" spans="1:9" x14ac:dyDescent="0.25">
      <c r="A18" t="s">
        <v>56</v>
      </c>
      <c r="B18" t="s">
        <v>8</v>
      </c>
      <c r="C18" t="s">
        <v>57</v>
      </c>
      <c r="D18">
        <v>1989</v>
      </c>
      <c r="E18">
        <v>1996</v>
      </c>
      <c r="F18">
        <v>8</v>
      </c>
      <c r="G18">
        <v>2023</v>
      </c>
      <c r="H18" cm="1">
        <f t="array" ref="H18">IF((E18=0),(_xlfn.IFS((D18=G18),(1),(D18&lt;G18),(G18-D18))),(_xlfn.IFS((E18&gt;D18),(E18-D18),(E18&lt;D18),(D18-E18),(E18=D18),(1))))</f>
        <v>7</v>
      </c>
      <c r="I18">
        <f t="shared" si="0"/>
        <v>1.1399999999999999</v>
      </c>
    </row>
    <row r="19" spans="1:9" x14ac:dyDescent="0.25">
      <c r="A19" t="s">
        <v>85</v>
      </c>
      <c r="B19" t="s">
        <v>12</v>
      </c>
      <c r="C19" t="s">
        <v>41</v>
      </c>
      <c r="D19">
        <v>1989</v>
      </c>
      <c r="E19">
        <v>1995</v>
      </c>
      <c r="F19">
        <v>1</v>
      </c>
      <c r="G19">
        <v>2023</v>
      </c>
      <c r="H19" cm="1">
        <f t="array" ref="H19">IF((E19=0),(_xlfn.IFS((D19=G19),(1),(D19&lt;G19),(G19-D19))),(_xlfn.IFS((E19&gt;D19),(E19-D19),(E19&lt;D19),(D19-E19),(E19=D19),(1))))</f>
        <v>6</v>
      </c>
      <c r="I19">
        <f t="shared" si="0"/>
        <v>0.17</v>
      </c>
    </row>
    <row r="20" spans="1:9" x14ac:dyDescent="0.25">
      <c r="A20" t="s">
        <v>34</v>
      </c>
      <c r="B20" t="s">
        <v>8</v>
      </c>
      <c r="C20" t="s">
        <v>13</v>
      </c>
      <c r="D20">
        <v>1990</v>
      </c>
      <c r="E20">
        <v>2003</v>
      </c>
      <c r="F20">
        <v>49.1</v>
      </c>
      <c r="G20">
        <v>2023</v>
      </c>
      <c r="H20" cm="1">
        <f t="array" ref="H20">IF((E20=0),(_xlfn.IFS((D20=G20),(1),(D20&lt;G20),(G20-D20))),(_xlfn.IFS((E20&gt;D20),(E20-D20),(E20&lt;D20),(D20-E20),(E20=D20),(1))))</f>
        <v>13</v>
      </c>
      <c r="I20">
        <f t="shared" si="0"/>
        <v>3.78</v>
      </c>
    </row>
    <row r="21" spans="1:9" x14ac:dyDescent="0.25">
      <c r="A21" t="s">
        <v>51</v>
      </c>
      <c r="B21" t="s">
        <v>12</v>
      </c>
      <c r="C21" t="s">
        <v>38</v>
      </c>
      <c r="D21">
        <v>1990</v>
      </c>
      <c r="E21">
        <v>1997</v>
      </c>
      <c r="F21">
        <v>10.62</v>
      </c>
      <c r="G21">
        <v>2023</v>
      </c>
      <c r="H21" cm="1">
        <f t="array" ref="H21">IF((E21=0),(_xlfn.IFS((D21=G21),(1),(D21&lt;G21),(G21-D21))),(_xlfn.IFS((E21&gt;D21),(E21-D21),(E21&lt;D21),(D21-E21),(E21=D21),(1))))</f>
        <v>7</v>
      </c>
      <c r="I21">
        <f t="shared" si="0"/>
        <v>1.52</v>
      </c>
    </row>
    <row r="22" spans="1:9" x14ac:dyDescent="0.25">
      <c r="A22" t="s">
        <v>72</v>
      </c>
      <c r="B22" t="s">
        <v>8</v>
      </c>
      <c r="C22" t="s">
        <v>57</v>
      </c>
      <c r="D22">
        <v>1990</v>
      </c>
      <c r="E22">
        <v>1996</v>
      </c>
      <c r="F22">
        <v>3</v>
      </c>
      <c r="G22">
        <v>2023</v>
      </c>
      <c r="H22" cm="1">
        <f t="array" ref="H22">IF((E22=0),(_xlfn.IFS((D22=G22),(1),(D22&lt;G22),(G22-D22))),(_xlfn.IFS((E22&gt;D22),(E22-D22),(E22&lt;D22),(D22-E22),(E22=D22),(1))))</f>
        <v>6</v>
      </c>
      <c r="I22">
        <f t="shared" si="0"/>
        <v>0.5</v>
      </c>
    </row>
    <row r="23" spans="1:9" x14ac:dyDescent="0.25">
      <c r="A23" t="s">
        <v>86</v>
      </c>
      <c r="B23" t="s">
        <v>8</v>
      </c>
      <c r="C23" t="s">
        <v>87</v>
      </c>
      <c r="D23">
        <v>1990</v>
      </c>
      <c r="E23">
        <v>1998</v>
      </c>
      <c r="F23">
        <v>1</v>
      </c>
      <c r="G23">
        <v>2023</v>
      </c>
      <c r="H23" cm="1">
        <f t="array" ref="H23">IF((E23=0),(_xlfn.IFS((D23=G23),(1),(D23&lt;G23),(G23-D23))),(_xlfn.IFS((E23&gt;D23),(E23-D23),(E23&lt;D23),(D23-E23),(E23=D23),(1))))</f>
        <v>8</v>
      </c>
      <c r="I23">
        <f t="shared" si="0"/>
        <v>0.13</v>
      </c>
    </row>
    <row r="24" spans="1:9" x14ac:dyDescent="0.25">
      <c r="A24" t="s">
        <v>75</v>
      </c>
      <c r="B24" t="s">
        <v>63</v>
      </c>
      <c r="C24" t="s">
        <v>38</v>
      </c>
      <c r="D24">
        <v>1991</v>
      </c>
      <c r="E24">
        <v>1996</v>
      </c>
      <c r="F24">
        <v>2.2400000000000002</v>
      </c>
      <c r="G24">
        <v>2023</v>
      </c>
      <c r="H24" cm="1">
        <f t="array" ref="H24">IF((E24=0),(_xlfn.IFS((D24=G24),(1),(D24&lt;G24),(G24-D24))),(_xlfn.IFS((E24&gt;D24),(E24-D24),(E24&lt;D24),(D24-E24),(E24=D24),(1))))</f>
        <v>5</v>
      </c>
      <c r="I24">
        <f t="shared" si="0"/>
        <v>0.45</v>
      </c>
    </row>
    <row r="25" spans="1:9" x14ac:dyDescent="0.25">
      <c r="A25" t="s">
        <v>58</v>
      </c>
      <c r="B25" t="s">
        <v>8</v>
      </c>
      <c r="C25" t="s">
        <v>59</v>
      </c>
      <c r="D25">
        <v>1992</v>
      </c>
      <c r="E25">
        <v>1998</v>
      </c>
      <c r="F25">
        <v>6</v>
      </c>
      <c r="G25">
        <v>2023</v>
      </c>
      <c r="H25" cm="1">
        <f t="array" ref="H25">IF((E25=0),(_xlfn.IFS((D25=G25),(1),(D25&lt;G25),(G25-D25))),(_xlfn.IFS((E25&gt;D25),(E25-D25),(E25&lt;D25),(D25-E25),(E25=D25),(1))))</f>
        <v>6</v>
      </c>
      <c r="I25">
        <f t="shared" si="0"/>
        <v>1</v>
      </c>
    </row>
    <row r="26" spans="1:9" x14ac:dyDescent="0.25">
      <c r="A26" t="s">
        <v>67</v>
      </c>
      <c r="B26" t="s">
        <v>8</v>
      </c>
      <c r="C26" t="s">
        <v>38</v>
      </c>
      <c r="D26">
        <v>1993</v>
      </c>
      <c r="E26">
        <v>1998</v>
      </c>
      <c r="F26">
        <v>3.4</v>
      </c>
      <c r="G26">
        <v>2023</v>
      </c>
      <c r="H26" cm="1">
        <f t="array" ref="H26">IF((E26=0),(_xlfn.IFS((D26=G26),(1),(D26&lt;G26),(G26-D26))),(_xlfn.IFS((E26&gt;D26),(E26-D26),(E26&lt;D26),(D26-E26),(E26=D26),(1))))</f>
        <v>5</v>
      </c>
      <c r="I26">
        <f t="shared" si="0"/>
        <v>0.68</v>
      </c>
    </row>
    <row r="27" spans="1:9" x14ac:dyDescent="0.25">
      <c r="A27" t="s">
        <v>20</v>
      </c>
      <c r="B27" t="s">
        <v>8</v>
      </c>
      <c r="C27" t="s">
        <v>9</v>
      </c>
      <c r="D27">
        <v>1994</v>
      </c>
      <c r="E27">
        <v>2006</v>
      </c>
      <c r="F27">
        <v>102.49</v>
      </c>
      <c r="G27">
        <v>2023</v>
      </c>
      <c r="H27" cm="1">
        <f t="array" ref="H27">IF((E27=0),(_xlfn.IFS((D27=G27),(1),(D27&lt;G27),(G27-D27))),(_xlfn.IFS((E27&gt;D27),(E27-D27),(E27&lt;D27),(D27-E27),(E27=D27),(1))))</f>
        <v>12</v>
      </c>
      <c r="I27">
        <f t="shared" si="0"/>
        <v>8.5399999999999991</v>
      </c>
    </row>
    <row r="28" spans="1:9" x14ac:dyDescent="0.25">
      <c r="A28" t="s">
        <v>54</v>
      </c>
      <c r="B28" t="s">
        <v>8</v>
      </c>
      <c r="C28" t="s">
        <v>38</v>
      </c>
      <c r="D28">
        <v>1994</v>
      </c>
      <c r="E28">
        <v>2000</v>
      </c>
      <c r="F28">
        <v>9.26</v>
      </c>
      <c r="G28">
        <v>2023</v>
      </c>
      <c r="H28" cm="1">
        <f t="array" ref="H28">IF((E28=0),(_xlfn.IFS((D28=G28),(1),(D28&lt;G28),(G28-D28))),(_xlfn.IFS((E28&gt;D28),(E28-D28),(E28&lt;D28),(D28-E28),(E28=D28),(1))))</f>
        <v>6</v>
      </c>
      <c r="I28">
        <f t="shared" si="0"/>
        <v>1.54</v>
      </c>
    </row>
    <row r="29" spans="1:9" x14ac:dyDescent="0.25">
      <c r="A29" t="s">
        <v>36</v>
      </c>
      <c r="B29" t="s">
        <v>8</v>
      </c>
      <c r="C29" t="s">
        <v>13</v>
      </c>
      <c r="D29">
        <v>1996</v>
      </c>
      <c r="E29">
        <v>2002</v>
      </c>
      <c r="F29">
        <v>32.93</v>
      </c>
      <c r="G29">
        <v>2023</v>
      </c>
      <c r="H29" cm="1">
        <f t="array" ref="H29">IF((E29=0),(_xlfn.IFS((D29=G29),(1),(D29&lt;G29),(G29-D29))),(_xlfn.IFS((E29&gt;D29),(E29-D29),(E29&lt;D29),(D29-E29),(E29=D29),(1))))</f>
        <v>6</v>
      </c>
      <c r="I29">
        <f t="shared" si="0"/>
        <v>5.49</v>
      </c>
    </row>
    <row r="30" spans="1:9" x14ac:dyDescent="0.25">
      <c r="A30" t="s">
        <v>18</v>
      </c>
      <c r="B30" t="s">
        <v>12</v>
      </c>
      <c r="C30" t="s">
        <v>13</v>
      </c>
      <c r="D30">
        <v>1998</v>
      </c>
      <c r="E30">
        <v>2003</v>
      </c>
      <c r="F30">
        <v>44.06</v>
      </c>
      <c r="G30">
        <v>2023</v>
      </c>
      <c r="H30" cm="1">
        <f t="array" ref="H30">IF((E30=0),(_xlfn.IFS((D30=G30),(1),(D30&lt;G30),(G30-D30))),(_xlfn.IFS((E30&gt;D30),(E30-D30),(E30&lt;D30),(D30-E30),(E30=D30),(1))))</f>
        <v>5</v>
      </c>
      <c r="I30">
        <f t="shared" si="0"/>
        <v>8.81</v>
      </c>
    </row>
    <row r="31" spans="1:9" x14ac:dyDescent="0.25">
      <c r="A31" t="s">
        <v>55</v>
      </c>
      <c r="B31" t="s">
        <v>8</v>
      </c>
      <c r="C31" t="s">
        <v>38</v>
      </c>
      <c r="D31">
        <v>1998</v>
      </c>
      <c r="E31">
        <v>2001</v>
      </c>
      <c r="F31">
        <v>9.1300000000000008</v>
      </c>
      <c r="G31">
        <v>2023</v>
      </c>
      <c r="H31" cm="1">
        <f t="array" ref="H31">IF((E31=0),(_xlfn.IFS((D31=G31),(1),(D31&lt;G31),(G31-D31))),(_xlfn.IFS((E31&gt;D31),(E31-D31),(E31&lt;D31),(D31-E31),(E31=D31),(1))))</f>
        <v>3</v>
      </c>
      <c r="I31">
        <f t="shared" si="0"/>
        <v>3.04</v>
      </c>
    </row>
    <row r="32" spans="1:9" x14ac:dyDescent="0.25">
      <c r="A32" t="s">
        <v>65</v>
      </c>
      <c r="B32" t="s">
        <v>12</v>
      </c>
      <c r="C32" t="s">
        <v>66</v>
      </c>
      <c r="D32">
        <v>1999</v>
      </c>
      <c r="E32">
        <v>2018</v>
      </c>
      <c r="F32">
        <v>3.5</v>
      </c>
      <c r="G32">
        <v>2023</v>
      </c>
      <c r="H32" cm="1">
        <f t="array" ref="H32">IF((E32=0),(_xlfn.IFS((D32=G32),(1),(D32&lt;G32),(G32-D32))),(_xlfn.IFS((E32&gt;D32),(E32-D32),(E32&lt;D32),(D32-E32),(E32=D32),(1))))</f>
        <v>19</v>
      </c>
      <c r="I32">
        <f t="shared" si="0"/>
        <v>0.18</v>
      </c>
    </row>
    <row r="33" spans="1:9" x14ac:dyDescent="0.25">
      <c r="A33" t="s">
        <v>7</v>
      </c>
      <c r="B33" t="s">
        <v>8</v>
      </c>
      <c r="C33" t="s">
        <v>9</v>
      </c>
      <c r="D33">
        <v>2000</v>
      </c>
      <c r="E33">
        <v>2013</v>
      </c>
      <c r="F33">
        <v>155</v>
      </c>
      <c r="G33">
        <v>2023</v>
      </c>
      <c r="H33" cm="1">
        <f t="array" ref="H33">IF((E33=0),(_xlfn.IFS((D33=G33),(1),(D33&lt;G33),(G33-D33))),(_xlfn.IFS((E33&gt;D33),(E33-D33),(E33&lt;D33),(D33-E33),(E33=D33),(1))))</f>
        <v>13</v>
      </c>
      <c r="I33">
        <f t="shared" si="0"/>
        <v>11.92</v>
      </c>
    </row>
    <row r="34" spans="1:9" x14ac:dyDescent="0.25">
      <c r="A34" t="s">
        <v>27</v>
      </c>
      <c r="B34" t="s">
        <v>12</v>
      </c>
      <c r="C34" t="s">
        <v>13</v>
      </c>
      <c r="D34">
        <v>2001</v>
      </c>
      <c r="E34">
        <v>2010</v>
      </c>
      <c r="F34">
        <v>81.510000000000005</v>
      </c>
      <c r="G34">
        <v>2023</v>
      </c>
      <c r="H34" cm="1">
        <f t="array" ref="H34">IF((E34=0),(_xlfn.IFS((D34=G34),(1),(D34&lt;G34),(G34-D34))),(_xlfn.IFS((E34&gt;D34),(E34-D34),(E34&lt;D34),(D34-E34),(E34=D34),(1))))</f>
        <v>9</v>
      </c>
      <c r="I34">
        <f t="shared" ref="I34:I52" si="1">ROUND((F34/H34),2)</f>
        <v>9.06</v>
      </c>
    </row>
    <row r="35" spans="1:9" x14ac:dyDescent="0.25">
      <c r="A35" t="s">
        <v>42</v>
      </c>
      <c r="B35" t="s">
        <v>8</v>
      </c>
      <c r="C35" t="s">
        <v>25</v>
      </c>
      <c r="D35">
        <v>2001</v>
      </c>
      <c r="E35">
        <v>2009</v>
      </c>
      <c r="F35">
        <v>24</v>
      </c>
      <c r="G35">
        <v>2023</v>
      </c>
      <c r="H35" cm="1">
        <f t="array" ref="H35">IF((E35=0),(_xlfn.IFS((D35=G35),(1),(D35&lt;G35),(G35-D35))),(_xlfn.IFS((E35&gt;D35),(E35-D35),(E35&lt;D35),(D35-E35),(E35=D35),(1))))</f>
        <v>8</v>
      </c>
      <c r="I35">
        <f t="shared" si="1"/>
        <v>3</v>
      </c>
    </row>
    <row r="36" spans="1:9" x14ac:dyDescent="0.25">
      <c r="A36" t="s">
        <v>43</v>
      </c>
      <c r="B36" t="s">
        <v>8</v>
      </c>
      <c r="C36" t="s">
        <v>13</v>
      </c>
      <c r="D36">
        <v>2001</v>
      </c>
      <c r="E36">
        <v>2007</v>
      </c>
      <c r="F36">
        <v>21.74</v>
      </c>
      <c r="G36">
        <v>2023</v>
      </c>
      <c r="H36" cm="1">
        <f t="array" ref="H36">IF((E36=0),(_xlfn.IFS((D36=G36),(1),(D36&lt;G36),(G36-D36))),(_xlfn.IFS((E36&gt;D36),(E36-D36),(E36&lt;D36),(D36-E36),(E36=D36),(1))))</f>
        <v>6</v>
      </c>
      <c r="I36">
        <f t="shared" si="1"/>
        <v>3.62</v>
      </c>
    </row>
    <row r="37" spans="1:9" x14ac:dyDescent="0.25">
      <c r="A37" t="s">
        <v>73</v>
      </c>
      <c r="B37" t="s">
        <v>12</v>
      </c>
      <c r="C37" t="s">
        <v>74</v>
      </c>
      <c r="D37">
        <v>2003</v>
      </c>
      <c r="E37">
        <v>2005</v>
      </c>
      <c r="F37">
        <v>3</v>
      </c>
      <c r="G37">
        <v>2023</v>
      </c>
      <c r="H37" cm="1">
        <f t="array" ref="H37">IF((E37=0),(_xlfn.IFS((D37=G37),(1),(D37&lt;G37),(G37-D37))),(_xlfn.IFS((E37&gt;D37),(E37-D37),(E37&lt;D37),(D37-E37),(E37=D37),(1))))</f>
        <v>2</v>
      </c>
      <c r="I37">
        <f t="shared" si="1"/>
        <v>1.5</v>
      </c>
    </row>
    <row r="38" spans="1:9" x14ac:dyDescent="0.25">
      <c r="A38" t="s">
        <v>11</v>
      </c>
      <c r="B38" t="s">
        <v>12</v>
      </c>
      <c r="C38" t="s">
        <v>13</v>
      </c>
      <c r="D38">
        <v>2004</v>
      </c>
      <c r="E38">
        <v>2013</v>
      </c>
      <c r="F38">
        <v>154.02000000000001</v>
      </c>
      <c r="G38">
        <v>2023</v>
      </c>
      <c r="H38" cm="1">
        <f t="array" ref="H38">IF((E38=0),(_xlfn.IFS((D38=G38),(1),(D38&lt;G38),(G38-D38))),(_xlfn.IFS((E38&gt;D38),(E38-D38),(E38&lt;D38),(D38-E38),(E38=D38),(1))))</f>
        <v>9</v>
      </c>
      <c r="I38">
        <f t="shared" si="1"/>
        <v>17.11</v>
      </c>
    </row>
    <row r="39" spans="1:9" x14ac:dyDescent="0.25">
      <c r="A39" t="s">
        <v>28</v>
      </c>
      <c r="B39" t="s">
        <v>12</v>
      </c>
      <c r="C39" t="s">
        <v>9</v>
      </c>
      <c r="D39">
        <v>2004</v>
      </c>
      <c r="E39">
        <v>2014</v>
      </c>
      <c r="F39">
        <v>82</v>
      </c>
      <c r="G39">
        <v>2023</v>
      </c>
      <c r="H39" cm="1">
        <f t="array" ref="H39">IF((E39=0),(_xlfn.IFS((D39=G39),(1),(D39&lt;G39),(G39-D39))),(_xlfn.IFS((E39&gt;D39),(E39-D39),(E39&lt;D39),(D39-E39),(E39=D39),(1))))</f>
        <v>10</v>
      </c>
      <c r="I39">
        <f t="shared" si="1"/>
        <v>8.1999999999999993</v>
      </c>
    </row>
    <row r="40" spans="1:9" x14ac:dyDescent="0.25">
      <c r="A40" t="s">
        <v>24</v>
      </c>
      <c r="B40" t="s">
        <v>8</v>
      </c>
      <c r="C40" t="s">
        <v>25</v>
      </c>
      <c r="D40">
        <v>2005</v>
      </c>
      <c r="E40">
        <v>2016</v>
      </c>
      <c r="F40">
        <v>84</v>
      </c>
      <c r="G40">
        <v>2023</v>
      </c>
      <c r="H40" cm="1">
        <f t="array" ref="H40">IF((E40=0),(_xlfn.IFS((D40=G40),(1),(D40&lt;G40),(G40-D40))),(_xlfn.IFS((E40&gt;D40),(E40-D40),(E40&lt;D40),(D40-E40),(E40=D40),(1))))</f>
        <v>11</v>
      </c>
      <c r="I40">
        <f t="shared" si="1"/>
        <v>7.64</v>
      </c>
    </row>
    <row r="41" spans="1:9" x14ac:dyDescent="0.25">
      <c r="A41" t="s">
        <v>21</v>
      </c>
      <c r="B41" t="s">
        <v>8</v>
      </c>
      <c r="C41" t="s">
        <v>13</v>
      </c>
      <c r="D41">
        <v>2006</v>
      </c>
      <c r="E41">
        <v>2013</v>
      </c>
      <c r="F41">
        <v>101.63</v>
      </c>
      <c r="G41">
        <v>2023</v>
      </c>
      <c r="H41" cm="1">
        <f t="array" ref="H41">IF((E41=0),(_xlfn.IFS((D41=G41),(1),(D41&lt;G41),(G41-D41))),(_xlfn.IFS((E41&gt;D41),(E41-D41),(E41&lt;D41),(D41-E41),(E41=D41),(1))))</f>
        <v>7</v>
      </c>
      <c r="I41">
        <f t="shared" si="1"/>
        <v>14.52</v>
      </c>
    </row>
    <row r="42" spans="1:9" x14ac:dyDescent="0.25">
      <c r="A42" t="s">
        <v>22</v>
      </c>
      <c r="B42" t="s">
        <v>8</v>
      </c>
      <c r="C42" t="s">
        <v>9</v>
      </c>
      <c r="D42">
        <v>2006</v>
      </c>
      <c r="E42">
        <v>2017</v>
      </c>
      <c r="F42">
        <v>87.4</v>
      </c>
      <c r="G42">
        <v>2023</v>
      </c>
      <c r="H42" cm="1">
        <f t="array" ref="H42">IF((E42=0),(_xlfn.IFS((D42=G42),(1),(D42&lt;G42),(G42-D42))),(_xlfn.IFS((E42&gt;D42),(E42-D42),(E42&lt;D42),(D42-E42),(E42=D42),(1))))</f>
        <v>11</v>
      </c>
      <c r="I42">
        <f t="shared" si="1"/>
        <v>7.95</v>
      </c>
    </row>
    <row r="43" spans="1:9" x14ac:dyDescent="0.25">
      <c r="A43" t="s">
        <v>30</v>
      </c>
      <c r="B43" t="s">
        <v>12</v>
      </c>
      <c r="C43" t="s">
        <v>13</v>
      </c>
      <c r="D43">
        <v>2011</v>
      </c>
      <c r="E43">
        <v>2020</v>
      </c>
      <c r="F43">
        <v>75.94</v>
      </c>
      <c r="G43">
        <v>2023</v>
      </c>
      <c r="H43" cm="1">
        <f t="array" ref="H43">IF((E43=0),(_xlfn.IFS((D43=G43),(1),(D43&lt;G43),(G43-D43))),(_xlfn.IFS((E43&gt;D43),(E43-D43),(E43&lt;D43),(D43-E43),(E43=D43),(1))))</f>
        <v>9</v>
      </c>
      <c r="I43">
        <f t="shared" si="1"/>
        <v>8.44</v>
      </c>
    </row>
    <row r="44" spans="1:9" x14ac:dyDescent="0.25">
      <c r="A44" t="s">
        <v>47</v>
      </c>
      <c r="B44" t="s">
        <v>12</v>
      </c>
      <c r="C44" t="s">
        <v>9</v>
      </c>
      <c r="D44">
        <v>2011</v>
      </c>
      <c r="E44">
        <v>2019</v>
      </c>
      <c r="F44">
        <v>15</v>
      </c>
      <c r="G44">
        <v>2023</v>
      </c>
      <c r="H44" cm="1">
        <f t="array" ref="H44">IF((E44=0),(_xlfn.IFS((D44=G44),(1),(D44&lt;G44),(G44-D44))),(_xlfn.IFS((E44&gt;D44),(E44-D44),(E44&lt;D44),(D44-E44),(E44=D44),(1))))</f>
        <v>8</v>
      </c>
      <c r="I44">
        <f t="shared" si="1"/>
        <v>1.88</v>
      </c>
    </row>
    <row r="45" spans="1:9" x14ac:dyDescent="0.25">
      <c r="A45" t="s">
        <v>46</v>
      </c>
      <c r="B45" t="s">
        <v>8</v>
      </c>
      <c r="C45" t="s">
        <v>13</v>
      </c>
      <c r="D45">
        <v>2012</v>
      </c>
      <c r="E45">
        <v>2017</v>
      </c>
      <c r="F45">
        <v>13.56</v>
      </c>
      <c r="G45">
        <v>2023</v>
      </c>
      <c r="H45" cm="1">
        <f t="array" ref="H45">IF((E45=0),(_xlfn.IFS((D45=G45),(1),(D45&lt;G45),(G45-D45))),(_xlfn.IFS((E45&gt;D45),(E45-D45),(E45&lt;D45),(D45-E45),(E45=D45),(1))))</f>
        <v>5</v>
      </c>
      <c r="I45">
        <f t="shared" si="1"/>
        <v>2.71</v>
      </c>
    </row>
    <row r="46" spans="1:9" x14ac:dyDescent="0.25">
      <c r="A46" t="s">
        <v>19</v>
      </c>
      <c r="B46" t="s">
        <v>8</v>
      </c>
      <c r="C46" t="s">
        <v>9</v>
      </c>
      <c r="D46">
        <v>2013</v>
      </c>
      <c r="E46">
        <v>0</v>
      </c>
      <c r="F46">
        <v>117.2</v>
      </c>
      <c r="G46">
        <v>2023</v>
      </c>
      <c r="H46" cm="1">
        <f t="array" ref="H46">IF((E46=0),(_xlfn.IFS((D46=G46),(1),(D46&lt;G46),(G46-D46))),(_xlfn.IFS((E46&gt;D46),(E46-D46),(E46&lt;D46),(D46-E46),(E46=D46),(1))))</f>
        <v>10</v>
      </c>
      <c r="I46">
        <f t="shared" si="1"/>
        <v>11.72</v>
      </c>
    </row>
    <row r="47" spans="1:9" x14ac:dyDescent="0.25">
      <c r="A47" t="s">
        <v>32</v>
      </c>
      <c r="B47" t="s">
        <v>8</v>
      </c>
      <c r="C47" t="s">
        <v>25</v>
      </c>
      <c r="D47">
        <v>2013</v>
      </c>
      <c r="E47">
        <v>2020</v>
      </c>
      <c r="F47">
        <v>58.5</v>
      </c>
      <c r="G47">
        <v>2023</v>
      </c>
      <c r="H47" cm="1">
        <f t="array" ref="H47">IF((E47=0),(_xlfn.IFS((D47=G47),(1),(D47&lt;G47),(G47-D47))),(_xlfn.IFS((E47&gt;D47),(E47-D47),(E47&lt;D47),(D47-E47),(E47=D47),(1))))</f>
        <v>7</v>
      </c>
      <c r="I47">
        <f t="shared" si="1"/>
        <v>8.36</v>
      </c>
    </row>
    <row r="48" spans="1:9" x14ac:dyDescent="0.25">
      <c r="A48" t="s">
        <v>64</v>
      </c>
      <c r="B48" t="s">
        <v>61</v>
      </c>
      <c r="C48" t="s">
        <v>13</v>
      </c>
      <c r="D48">
        <v>2016</v>
      </c>
      <c r="E48">
        <v>2018</v>
      </c>
      <c r="F48">
        <v>3.56</v>
      </c>
      <c r="G48">
        <v>2023</v>
      </c>
      <c r="H48" cm="1">
        <f t="array" ref="H48">IF((E48=0),(_xlfn.IFS((D48=G48),(1),(D48&lt;G48),(G48-D48))),(_xlfn.IFS((E48&gt;D48),(E48-D48),(E48&lt;D48),(D48-E48),(E48=D48),(1))))</f>
        <v>2</v>
      </c>
      <c r="I48">
        <f t="shared" si="1"/>
        <v>1.78</v>
      </c>
    </row>
    <row r="49" spans="1:9" x14ac:dyDescent="0.25">
      <c r="A49" t="s">
        <v>14</v>
      </c>
      <c r="B49" t="s">
        <v>15</v>
      </c>
      <c r="C49" t="s">
        <v>13</v>
      </c>
      <c r="D49">
        <v>2017</v>
      </c>
      <c r="E49">
        <v>0</v>
      </c>
      <c r="F49">
        <v>122.55</v>
      </c>
      <c r="G49">
        <v>2023</v>
      </c>
      <c r="H49" cm="1">
        <f t="array" ref="H49">IF((E49=0),(_xlfn.IFS((D49=G49),(1),(D49&lt;G49),(G49-D49))),(_xlfn.IFS((E49&gt;D49),(E49-D49),(E49&lt;D49),(D49-E49),(E49=D49),(1))))</f>
        <v>6</v>
      </c>
      <c r="I49">
        <f t="shared" si="1"/>
        <v>20.43</v>
      </c>
    </row>
    <row r="50" spans="1:9" x14ac:dyDescent="0.25">
      <c r="A50" t="s">
        <v>60</v>
      </c>
      <c r="B50" t="s">
        <v>61</v>
      </c>
      <c r="C50" t="s">
        <v>13</v>
      </c>
      <c r="D50">
        <v>2017</v>
      </c>
      <c r="E50">
        <v>2018</v>
      </c>
      <c r="F50">
        <v>5.28</v>
      </c>
      <c r="G50">
        <v>2023</v>
      </c>
      <c r="H50" cm="1">
        <f t="array" ref="H50">IF((E50=0),(_xlfn.IFS((D50=G50),(1),(D50&lt;G50),(G50-D50))),(_xlfn.IFS((E50&gt;D50),(E50-D50),(E50&lt;D50),(D50-E50),(E50=D50),(1))))</f>
        <v>1</v>
      </c>
      <c r="I50">
        <f t="shared" si="1"/>
        <v>5.28</v>
      </c>
    </row>
    <row r="51" spans="1:9" x14ac:dyDescent="0.25">
      <c r="A51" t="s">
        <v>39</v>
      </c>
      <c r="B51" t="s">
        <v>8</v>
      </c>
      <c r="C51" t="s">
        <v>9</v>
      </c>
      <c r="D51">
        <v>2020</v>
      </c>
      <c r="E51">
        <v>0</v>
      </c>
      <c r="F51">
        <v>30</v>
      </c>
      <c r="G51">
        <v>2023</v>
      </c>
      <c r="H51" cm="1">
        <f t="array" ref="H51">IF((E51=0),(_xlfn.IFS((D51=G51),(1),(D51&lt;G51),(G51-D51))),(_xlfn.IFS((E51&gt;D51),(E51-D51),(E51&lt;D51),(D51-E51),(E51=D51),(1))))</f>
        <v>3</v>
      </c>
      <c r="I51">
        <f t="shared" si="1"/>
        <v>10</v>
      </c>
    </row>
    <row r="52" spans="1:9" x14ac:dyDescent="0.25">
      <c r="A52" t="s">
        <v>44</v>
      </c>
      <c r="B52" t="s">
        <v>8</v>
      </c>
      <c r="C52" t="s">
        <v>25</v>
      </c>
      <c r="D52">
        <v>2020</v>
      </c>
      <c r="E52">
        <v>0</v>
      </c>
      <c r="F52">
        <v>18.5</v>
      </c>
      <c r="G52">
        <v>2023</v>
      </c>
      <c r="H52" cm="1">
        <f t="array" ref="H52">IF((E52=0),(_xlfn.IFS((D52=G52),(1),(D52&lt;G52),(G52-D52))),(_xlfn.IFS((E52&gt;D52),(E52-D52),(E52&lt;D52),(D52-E52),(E52=D52),(1))))</f>
        <v>3</v>
      </c>
      <c r="I52">
        <f t="shared" si="1"/>
        <v>6.17</v>
      </c>
    </row>
  </sheetData>
  <sortState xmlns:xlrd2="http://schemas.microsoft.com/office/spreadsheetml/2017/richdata2" ref="A2:F52">
    <sortCondition ref="D2:D5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A124E-5514-4C71-AF38-5E840D4AB29E}">
  <dimension ref="A1:I52"/>
  <sheetViews>
    <sheetView workbookViewId="0">
      <pane ySplit="1" topLeftCell="A2" activePane="bottomLeft" state="frozen"/>
      <selection pane="bottomLeft" sqref="A1:I52"/>
    </sheetView>
  </sheetViews>
  <sheetFormatPr defaultRowHeight="15" x14ac:dyDescent="0.25"/>
  <cols>
    <col min="1" max="1" width="31.140625" bestFit="1" customWidth="1"/>
    <col min="2" max="2" width="20.5703125" bestFit="1" customWidth="1"/>
    <col min="3" max="3" width="23.5703125" bestFit="1" customWidth="1"/>
    <col min="4" max="4" width="13.5703125" bestFit="1" customWidth="1"/>
    <col min="5" max="5" width="19.5703125" bestFit="1" customWidth="1"/>
    <col min="6" max="6" width="18.140625" bestFit="1" customWidth="1"/>
    <col min="7" max="7" width="12.5703125" bestFit="1" customWidth="1"/>
    <col min="8" max="8" width="16.140625" bestFit="1" customWidth="1"/>
    <col min="9" max="9" width="39.28515625" bestFit="1" customWidth="1"/>
  </cols>
  <sheetData>
    <row r="1" spans="1:9" x14ac:dyDescent="0.25">
      <c r="A1" t="s">
        <v>0</v>
      </c>
      <c r="B1" t="s">
        <v>1</v>
      </c>
      <c r="C1" t="s">
        <v>2</v>
      </c>
      <c r="D1" t="s">
        <v>3</v>
      </c>
      <c r="E1" t="s">
        <v>4</v>
      </c>
      <c r="F1" t="s">
        <v>5</v>
      </c>
      <c r="G1" t="s">
        <v>91</v>
      </c>
      <c r="H1" t="s">
        <v>90</v>
      </c>
      <c r="I1" t="s">
        <v>92</v>
      </c>
    </row>
    <row r="2" spans="1:9" x14ac:dyDescent="0.25">
      <c r="A2" t="s">
        <v>88</v>
      </c>
      <c r="B2" t="s">
        <v>61</v>
      </c>
      <c r="C2" t="s">
        <v>77</v>
      </c>
      <c r="D2">
        <v>1976</v>
      </c>
      <c r="E2">
        <v>1978</v>
      </c>
      <c r="F2">
        <v>1</v>
      </c>
      <c r="G2">
        <v>2023</v>
      </c>
      <c r="H2" cm="1">
        <f t="array" ref="H2">IF((E2=0),(_xlfn.IFS((D2=G2),(1),(D2&lt;G2),(G2-D2))),(_xlfn.IFS((E2&gt;D2),(E2-D2),(E2&lt;D2),(D2-E2),(E2=D2),(1))))</f>
        <v>2</v>
      </c>
      <c r="I2">
        <f t="shared" ref="I2:I52" si="0">ROUND((F2/H2),2)</f>
        <v>0.5</v>
      </c>
    </row>
    <row r="3" spans="1:9" x14ac:dyDescent="0.25">
      <c r="A3" t="s">
        <v>40</v>
      </c>
      <c r="B3" t="s">
        <v>8</v>
      </c>
      <c r="C3" t="s">
        <v>41</v>
      </c>
      <c r="D3">
        <v>1977</v>
      </c>
      <c r="E3">
        <v>1992</v>
      </c>
      <c r="F3">
        <v>30</v>
      </c>
      <c r="G3">
        <v>2023</v>
      </c>
      <c r="H3" cm="1">
        <f t="array" ref="H3">IF((E3=0),(_xlfn.IFS((D3=G3),(1),(D3&lt;G3),(G3-D3))),(_xlfn.IFS((E3&gt;D3),(E3-D3),(E3&lt;D3),(D3-E3),(E3=D3),(1))))</f>
        <v>15</v>
      </c>
      <c r="I3">
        <f t="shared" si="0"/>
        <v>2</v>
      </c>
    </row>
    <row r="4" spans="1:9" x14ac:dyDescent="0.25">
      <c r="A4" t="s">
        <v>69</v>
      </c>
      <c r="B4" t="s">
        <v>61</v>
      </c>
      <c r="C4" t="s">
        <v>13</v>
      </c>
      <c r="D4">
        <v>1977</v>
      </c>
      <c r="E4">
        <v>1980</v>
      </c>
      <c r="F4">
        <v>3</v>
      </c>
      <c r="G4">
        <v>2023</v>
      </c>
      <c r="H4" cm="1">
        <f t="array" ref="H4">IF((E4=0),(_xlfn.IFS((D4=G4),(1),(D4&lt;G4),(G4-D4))),(_xlfn.IFS((E4&gt;D4),(E4-D4),(E4&lt;D4),(D4-E4),(E4=D4),(1))))</f>
        <v>3</v>
      </c>
      <c r="I4">
        <f t="shared" si="0"/>
        <v>1</v>
      </c>
    </row>
    <row r="5" spans="1:9" x14ac:dyDescent="0.25">
      <c r="A5" t="s">
        <v>79</v>
      </c>
      <c r="B5" t="s">
        <v>8</v>
      </c>
      <c r="C5" t="s">
        <v>80</v>
      </c>
      <c r="D5">
        <v>1978</v>
      </c>
      <c r="E5">
        <v>1975</v>
      </c>
      <c r="F5">
        <v>2</v>
      </c>
      <c r="G5">
        <v>2023</v>
      </c>
      <c r="H5" cm="1">
        <f t="array" ref="H5">IF((E5=0),(_xlfn.IFS((D5=G5),(1),(D5&lt;G5),(G5-D5))),(_xlfn.IFS((E5&gt;D5),(E5-D5),(E5&lt;D5),(D5-E5),(E5=D5),(1))))</f>
        <v>3</v>
      </c>
      <c r="I5">
        <f t="shared" si="0"/>
        <v>0.67</v>
      </c>
    </row>
    <row r="6" spans="1:9" x14ac:dyDescent="0.25">
      <c r="A6" t="s">
        <v>35</v>
      </c>
      <c r="B6" t="s">
        <v>12</v>
      </c>
      <c r="C6" t="s">
        <v>13</v>
      </c>
      <c r="D6">
        <v>1980</v>
      </c>
      <c r="E6">
        <v>1991</v>
      </c>
      <c r="F6">
        <v>43.4</v>
      </c>
      <c r="G6">
        <v>2023</v>
      </c>
      <c r="H6" cm="1">
        <f t="array" ref="H6">IF((E6=0),(_xlfn.IFS((D6=G6),(1),(D6&lt;G6),(G6-D6))),(_xlfn.IFS((E6&gt;D6),(E6-D6),(E6&lt;D6),(D6-E6),(E6=D6),(1))))</f>
        <v>11</v>
      </c>
      <c r="I6">
        <f t="shared" si="0"/>
        <v>3.95</v>
      </c>
    </row>
    <row r="7" spans="1:9" x14ac:dyDescent="0.25">
      <c r="A7" t="s">
        <v>70</v>
      </c>
      <c r="B7" t="s">
        <v>8</v>
      </c>
      <c r="C7" t="s">
        <v>71</v>
      </c>
      <c r="D7">
        <v>1980</v>
      </c>
      <c r="E7">
        <v>1990</v>
      </c>
      <c r="F7">
        <v>3</v>
      </c>
      <c r="G7">
        <v>2023</v>
      </c>
      <c r="H7" cm="1">
        <f t="array" ref="H7">IF((E7=0),(_xlfn.IFS((D7=G7),(1),(D7&lt;G7),(G7-D7))),(_xlfn.IFS((E7&gt;D7),(E7-D7),(E7&lt;D7),(D7-E7),(E7=D7),(1))))</f>
        <v>10</v>
      </c>
      <c r="I7">
        <f t="shared" si="0"/>
        <v>0.3</v>
      </c>
    </row>
    <row r="8" spans="1:9" x14ac:dyDescent="0.25">
      <c r="A8" t="s">
        <v>76</v>
      </c>
      <c r="B8" t="s">
        <v>8</v>
      </c>
      <c r="C8" t="s">
        <v>77</v>
      </c>
      <c r="D8">
        <v>1982</v>
      </c>
      <c r="E8">
        <v>1985</v>
      </c>
      <c r="F8">
        <v>2</v>
      </c>
      <c r="G8">
        <v>2023</v>
      </c>
      <c r="H8" cm="1">
        <f t="array" ref="H8">IF((E8=0),(_xlfn.IFS((D8=G8),(1),(D8&lt;G8),(G8-D8))),(_xlfn.IFS((E8&gt;D8),(E8-D8),(E8&lt;D8),(D8-E8),(E8=D8),(1))))</f>
        <v>3</v>
      </c>
      <c r="I8">
        <f t="shared" si="0"/>
        <v>0.67</v>
      </c>
    </row>
    <row r="9" spans="1:9" x14ac:dyDescent="0.25">
      <c r="A9" t="s">
        <v>89</v>
      </c>
      <c r="B9" t="s">
        <v>8</v>
      </c>
      <c r="C9" t="s">
        <v>41</v>
      </c>
      <c r="D9">
        <v>1982</v>
      </c>
      <c r="E9">
        <v>1984</v>
      </c>
      <c r="F9">
        <v>1</v>
      </c>
      <c r="G9">
        <v>2023</v>
      </c>
      <c r="H9" cm="1">
        <f t="array" ref="H9">IF((E9=0),(_xlfn.IFS((D9=G9),(1),(D9&lt;G9),(G9-D9))),(_xlfn.IFS((E9&gt;D9),(E9-D9),(E9&lt;D9),(D9-E9),(E9=D9),(1))))</f>
        <v>2</v>
      </c>
      <c r="I9">
        <f t="shared" si="0"/>
        <v>0.5</v>
      </c>
    </row>
    <row r="10" spans="1:9" x14ac:dyDescent="0.25">
      <c r="A10" t="s">
        <v>31</v>
      </c>
      <c r="B10" t="s">
        <v>8</v>
      </c>
      <c r="C10" t="s">
        <v>13</v>
      </c>
      <c r="D10">
        <v>1983</v>
      </c>
      <c r="E10">
        <v>2003</v>
      </c>
      <c r="F10">
        <v>61.91</v>
      </c>
      <c r="G10">
        <v>2023</v>
      </c>
      <c r="H10" cm="1">
        <f t="array" ref="H10">IF((E10=0),(_xlfn.IFS((D10=G10),(1),(D10&lt;G10),(G10-D10))),(_xlfn.IFS((E10&gt;D10),(E10-D10),(E10&lt;D10),(D10-E10),(E10=D10),(1))))</f>
        <v>20</v>
      </c>
      <c r="I10">
        <f t="shared" si="0"/>
        <v>3.1</v>
      </c>
    </row>
    <row r="11" spans="1:9" x14ac:dyDescent="0.25">
      <c r="A11" t="s">
        <v>49</v>
      </c>
      <c r="B11" t="s">
        <v>8</v>
      </c>
      <c r="C11" t="s">
        <v>38</v>
      </c>
      <c r="D11">
        <v>1986</v>
      </c>
      <c r="E11">
        <v>1996</v>
      </c>
      <c r="F11">
        <v>13</v>
      </c>
      <c r="G11">
        <v>2023</v>
      </c>
      <c r="H11" cm="1">
        <f t="array" ref="H11">IF((E11=0),(_xlfn.IFS((D11=G11),(1),(D11&lt;G11),(G11-D11))),(_xlfn.IFS((E11&gt;D11),(E11-D11),(E11&lt;D11),(D11-E11),(E11=D11),(1))))</f>
        <v>10</v>
      </c>
      <c r="I11">
        <f t="shared" si="0"/>
        <v>1.3</v>
      </c>
    </row>
    <row r="12" spans="1:9" x14ac:dyDescent="0.25">
      <c r="A12" t="s">
        <v>62</v>
      </c>
      <c r="B12" t="s">
        <v>63</v>
      </c>
      <c r="C12" t="s">
        <v>13</v>
      </c>
      <c r="D12">
        <v>1986</v>
      </c>
      <c r="E12">
        <v>1992</v>
      </c>
      <c r="F12">
        <v>4.5</v>
      </c>
      <c r="G12">
        <v>2023</v>
      </c>
      <c r="H12" cm="1">
        <f t="array" ref="H12">IF((E12=0),(_xlfn.IFS((D12=G12),(1),(D12&lt;G12),(G12-D12))),(_xlfn.IFS((E12&gt;D12),(E12-D12),(E12&lt;D12),(D12-E12),(E12=D12),(1))))</f>
        <v>6</v>
      </c>
      <c r="I12">
        <f t="shared" si="0"/>
        <v>0.75</v>
      </c>
    </row>
    <row r="13" spans="1:9" x14ac:dyDescent="0.25">
      <c r="A13" t="s">
        <v>83</v>
      </c>
      <c r="B13" t="s">
        <v>8</v>
      </c>
      <c r="C13" t="s">
        <v>41</v>
      </c>
      <c r="D13">
        <v>1986</v>
      </c>
      <c r="E13">
        <v>1991</v>
      </c>
      <c r="F13">
        <v>1</v>
      </c>
      <c r="G13">
        <v>2023</v>
      </c>
      <c r="H13" cm="1">
        <f t="array" ref="H13">IF((E13=0),(_xlfn.IFS((D13=G13),(1),(D13&lt;G13),(G13-D13))),(_xlfn.IFS((E13&gt;D13),(E13-D13),(E13&lt;D13),(D13-E13),(E13=D13),(1))))</f>
        <v>5</v>
      </c>
      <c r="I13">
        <f t="shared" si="0"/>
        <v>0.2</v>
      </c>
    </row>
    <row r="14" spans="1:9" x14ac:dyDescent="0.25">
      <c r="A14" t="s">
        <v>52</v>
      </c>
      <c r="B14" t="s">
        <v>8</v>
      </c>
      <c r="C14" t="s">
        <v>53</v>
      </c>
      <c r="D14">
        <v>1987</v>
      </c>
      <c r="E14">
        <v>1994</v>
      </c>
      <c r="F14">
        <v>10</v>
      </c>
      <c r="G14">
        <v>2023</v>
      </c>
      <c r="H14" cm="1">
        <f t="array" ref="H14">IF((E14=0),(_xlfn.IFS((D14=G14),(1),(D14&lt;G14),(G14-D14))),(_xlfn.IFS((E14&gt;D14),(E14-D14),(E14&lt;D14),(D14-E14),(E14=D14),(1))))</f>
        <v>7</v>
      </c>
      <c r="I14">
        <f t="shared" si="0"/>
        <v>1.43</v>
      </c>
    </row>
    <row r="15" spans="1:9" x14ac:dyDescent="0.25">
      <c r="A15" t="s">
        <v>37</v>
      </c>
      <c r="B15" t="s">
        <v>8</v>
      </c>
      <c r="C15" t="s">
        <v>38</v>
      </c>
      <c r="D15">
        <v>1988</v>
      </c>
      <c r="E15">
        <v>1997</v>
      </c>
      <c r="F15">
        <v>30.75</v>
      </c>
      <c r="G15">
        <v>2023</v>
      </c>
      <c r="H15" cm="1">
        <f t="array" ref="H15">IF((E15=0),(_xlfn.IFS((D15=G15),(1),(D15&lt;G15),(G15-D15))),(_xlfn.IFS((E15&gt;D15),(E15-D15),(E15&lt;D15),(D15-E15),(E15=D15),(1))))</f>
        <v>9</v>
      </c>
      <c r="I15">
        <f t="shared" si="0"/>
        <v>3.42</v>
      </c>
    </row>
    <row r="16" spans="1:9" x14ac:dyDescent="0.25">
      <c r="A16" t="s">
        <v>81</v>
      </c>
      <c r="B16" t="s">
        <v>63</v>
      </c>
      <c r="C16" t="s">
        <v>82</v>
      </c>
      <c r="D16">
        <v>1988</v>
      </c>
      <c r="E16">
        <v>1998</v>
      </c>
      <c r="F16">
        <v>1.92</v>
      </c>
      <c r="G16">
        <v>2023</v>
      </c>
      <c r="H16" cm="1">
        <f t="array" ref="H16">IF((E16=0),(_xlfn.IFS((D16=G16),(1),(D16&lt;G16),(G16-D16))),(_xlfn.IFS((E16&gt;D16),(E16-D16),(E16&lt;D16),(D16-E16),(E16=D16),(1))))</f>
        <v>10</v>
      </c>
      <c r="I16">
        <f t="shared" si="0"/>
        <v>0.19</v>
      </c>
    </row>
    <row r="17" spans="1:9" x14ac:dyDescent="0.25">
      <c r="A17" t="s">
        <v>16</v>
      </c>
      <c r="B17" t="s">
        <v>12</v>
      </c>
      <c r="C17" t="s">
        <v>13</v>
      </c>
      <c r="D17">
        <v>1989</v>
      </c>
      <c r="E17">
        <v>2003</v>
      </c>
      <c r="F17">
        <v>64.42</v>
      </c>
      <c r="G17">
        <v>2023</v>
      </c>
      <c r="H17" cm="1">
        <f t="array" ref="H17">IF((E17=0),(_xlfn.IFS((D17=G17),(1),(D17&lt;G17),(G17-D17))),(_xlfn.IFS((E17&gt;D17),(E17-D17),(E17&lt;D17),(D17-E17),(E17=D17),(1))))</f>
        <v>14</v>
      </c>
      <c r="I17">
        <f t="shared" si="0"/>
        <v>4.5999999999999996</v>
      </c>
    </row>
    <row r="18" spans="1:9" x14ac:dyDescent="0.25">
      <c r="A18" t="s">
        <v>56</v>
      </c>
      <c r="B18" t="s">
        <v>8</v>
      </c>
      <c r="C18" t="s">
        <v>57</v>
      </c>
      <c r="D18">
        <v>1989</v>
      </c>
      <c r="E18">
        <v>1996</v>
      </c>
      <c r="F18">
        <v>8</v>
      </c>
      <c r="G18">
        <v>2023</v>
      </c>
      <c r="H18" cm="1">
        <f t="array" ref="H18">IF((E18=0),(_xlfn.IFS((D18=G18),(1),(D18&lt;G18),(G18-D18))),(_xlfn.IFS((E18&gt;D18),(E18-D18),(E18&lt;D18),(D18-E18),(E18=D18),(1))))</f>
        <v>7</v>
      </c>
      <c r="I18">
        <f t="shared" si="0"/>
        <v>1.1399999999999999</v>
      </c>
    </row>
    <row r="19" spans="1:9" x14ac:dyDescent="0.25">
      <c r="A19" t="s">
        <v>85</v>
      </c>
      <c r="B19" t="s">
        <v>12</v>
      </c>
      <c r="C19" t="s">
        <v>41</v>
      </c>
      <c r="D19">
        <v>1989</v>
      </c>
      <c r="E19">
        <v>1995</v>
      </c>
      <c r="F19">
        <v>1</v>
      </c>
      <c r="G19">
        <v>2023</v>
      </c>
      <c r="H19" cm="1">
        <f t="array" ref="H19">IF((E19=0),(_xlfn.IFS((D19=G19),(1),(D19&lt;G19),(G19-D19))),(_xlfn.IFS((E19&gt;D19),(E19-D19),(E19&lt;D19),(D19-E19),(E19=D19),(1))))</f>
        <v>6</v>
      </c>
      <c r="I19">
        <f t="shared" si="0"/>
        <v>0.17</v>
      </c>
    </row>
    <row r="20" spans="1:9" x14ac:dyDescent="0.25">
      <c r="A20" t="s">
        <v>34</v>
      </c>
      <c r="B20" t="s">
        <v>8</v>
      </c>
      <c r="C20" t="s">
        <v>13</v>
      </c>
      <c r="D20">
        <v>1990</v>
      </c>
      <c r="E20">
        <v>2003</v>
      </c>
      <c r="F20">
        <v>49.1</v>
      </c>
      <c r="G20">
        <v>2023</v>
      </c>
      <c r="H20" cm="1">
        <f t="array" ref="H20">IF((E20=0),(_xlfn.IFS((D20=G20),(1),(D20&lt;G20),(G20-D20))),(_xlfn.IFS((E20&gt;D20),(E20-D20),(E20&lt;D20),(D20-E20),(E20=D20),(1))))</f>
        <v>13</v>
      </c>
      <c r="I20">
        <f t="shared" si="0"/>
        <v>3.78</v>
      </c>
    </row>
    <row r="21" spans="1:9" x14ac:dyDescent="0.25">
      <c r="A21" t="s">
        <v>51</v>
      </c>
      <c r="B21" t="s">
        <v>12</v>
      </c>
      <c r="C21" t="s">
        <v>38</v>
      </c>
      <c r="D21">
        <v>1990</v>
      </c>
      <c r="E21">
        <v>1997</v>
      </c>
      <c r="F21">
        <v>10.62</v>
      </c>
      <c r="G21">
        <v>2023</v>
      </c>
      <c r="H21" cm="1">
        <f t="array" ref="H21">IF((E21=0),(_xlfn.IFS((D21=G21),(1),(D21&lt;G21),(G21-D21))),(_xlfn.IFS((E21&gt;D21),(E21-D21),(E21&lt;D21),(D21-E21),(E21=D21),(1))))</f>
        <v>7</v>
      </c>
      <c r="I21">
        <f t="shared" si="0"/>
        <v>1.52</v>
      </c>
    </row>
    <row r="22" spans="1:9" x14ac:dyDescent="0.25">
      <c r="A22" t="s">
        <v>72</v>
      </c>
      <c r="B22" t="s">
        <v>8</v>
      </c>
      <c r="C22" t="s">
        <v>57</v>
      </c>
      <c r="D22">
        <v>1990</v>
      </c>
      <c r="E22">
        <v>1996</v>
      </c>
      <c r="F22">
        <v>3</v>
      </c>
      <c r="G22">
        <v>2023</v>
      </c>
      <c r="H22" cm="1">
        <f t="array" ref="H22">IF((E22=0),(_xlfn.IFS((D22=G22),(1),(D22&lt;G22),(G22-D22))),(_xlfn.IFS((E22&gt;D22),(E22-D22),(E22&lt;D22),(D22-E22),(E22=D22),(1))))</f>
        <v>6</v>
      </c>
      <c r="I22">
        <f t="shared" si="0"/>
        <v>0.5</v>
      </c>
    </row>
    <row r="23" spans="1:9" x14ac:dyDescent="0.25">
      <c r="A23" t="s">
        <v>86</v>
      </c>
      <c r="B23" t="s">
        <v>8</v>
      </c>
      <c r="C23" t="s">
        <v>87</v>
      </c>
      <c r="D23">
        <v>1990</v>
      </c>
      <c r="E23">
        <v>1998</v>
      </c>
      <c r="F23">
        <v>1</v>
      </c>
      <c r="G23">
        <v>2023</v>
      </c>
      <c r="H23" cm="1">
        <f t="array" ref="H23">IF((E23=0),(_xlfn.IFS((D23=G23),(1),(D23&lt;G23),(G23-D23))),(_xlfn.IFS((E23&gt;D23),(E23-D23),(E23&lt;D23),(D23-E23),(E23=D23),(1))))</f>
        <v>8</v>
      </c>
      <c r="I23">
        <f t="shared" si="0"/>
        <v>0.13</v>
      </c>
    </row>
    <row r="24" spans="1:9" x14ac:dyDescent="0.25">
      <c r="A24" t="s">
        <v>75</v>
      </c>
      <c r="B24" t="s">
        <v>63</v>
      </c>
      <c r="C24" t="s">
        <v>38</v>
      </c>
      <c r="D24">
        <v>1991</v>
      </c>
      <c r="E24">
        <v>1996</v>
      </c>
      <c r="F24">
        <v>2.2400000000000002</v>
      </c>
      <c r="G24">
        <v>2023</v>
      </c>
      <c r="H24" cm="1">
        <f t="array" ref="H24">IF((E24=0),(_xlfn.IFS((D24=G24),(1),(D24&lt;G24),(G24-D24))),(_xlfn.IFS((E24&gt;D24),(E24-D24),(E24&lt;D24),(D24-E24),(E24=D24),(1))))</f>
        <v>5</v>
      </c>
      <c r="I24">
        <f t="shared" si="0"/>
        <v>0.45</v>
      </c>
    </row>
    <row r="25" spans="1:9" x14ac:dyDescent="0.25">
      <c r="A25" t="s">
        <v>58</v>
      </c>
      <c r="B25" t="s">
        <v>8</v>
      </c>
      <c r="C25" t="s">
        <v>59</v>
      </c>
      <c r="D25">
        <v>1992</v>
      </c>
      <c r="E25">
        <v>1998</v>
      </c>
      <c r="F25">
        <v>6</v>
      </c>
      <c r="G25">
        <v>2023</v>
      </c>
      <c r="H25" cm="1">
        <f t="array" ref="H25">IF((E25=0),(_xlfn.IFS((D25=G25),(1),(D25&lt;G25),(G25-D25))),(_xlfn.IFS((E25&gt;D25),(E25-D25),(E25&lt;D25),(D25-E25),(E25=D25),(1))))</f>
        <v>6</v>
      </c>
      <c r="I25">
        <f t="shared" si="0"/>
        <v>1</v>
      </c>
    </row>
    <row r="26" spans="1:9" x14ac:dyDescent="0.25">
      <c r="A26" t="s">
        <v>67</v>
      </c>
      <c r="B26" t="s">
        <v>8</v>
      </c>
      <c r="C26" t="s">
        <v>38</v>
      </c>
      <c r="D26">
        <v>1993</v>
      </c>
      <c r="E26">
        <v>1998</v>
      </c>
      <c r="F26">
        <v>3.4</v>
      </c>
      <c r="G26">
        <v>2023</v>
      </c>
      <c r="H26" cm="1">
        <f t="array" ref="H26">IF((E26=0),(_xlfn.IFS((D26=G26),(1),(D26&lt;G26),(G26-D26))),(_xlfn.IFS((E26&gt;D26),(E26-D26),(E26&lt;D26),(D26-E26),(E26=D26),(1))))</f>
        <v>5</v>
      </c>
      <c r="I26">
        <f t="shared" si="0"/>
        <v>0.68</v>
      </c>
    </row>
    <row r="27" spans="1:9" x14ac:dyDescent="0.25">
      <c r="A27" t="s">
        <v>20</v>
      </c>
      <c r="B27" t="s">
        <v>8</v>
      </c>
      <c r="C27" t="s">
        <v>9</v>
      </c>
      <c r="D27">
        <v>1994</v>
      </c>
      <c r="E27">
        <v>2006</v>
      </c>
      <c r="F27">
        <v>102.49</v>
      </c>
      <c r="G27">
        <v>2023</v>
      </c>
      <c r="H27" cm="1">
        <f t="array" ref="H27">IF((E27=0),(_xlfn.IFS((D27=G27),(1),(D27&lt;G27),(G27-D27))),(_xlfn.IFS((E27&gt;D27),(E27-D27),(E27&lt;D27),(D27-E27),(E27=D27),(1))))</f>
        <v>12</v>
      </c>
      <c r="I27">
        <f t="shared" si="0"/>
        <v>8.5399999999999991</v>
      </c>
    </row>
    <row r="28" spans="1:9" x14ac:dyDescent="0.25">
      <c r="A28" t="s">
        <v>54</v>
      </c>
      <c r="B28" t="s">
        <v>8</v>
      </c>
      <c r="C28" t="s">
        <v>38</v>
      </c>
      <c r="D28">
        <v>1994</v>
      </c>
      <c r="E28">
        <v>2000</v>
      </c>
      <c r="F28">
        <v>9.26</v>
      </c>
      <c r="G28">
        <v>2023</v>
      </c>
      <c r="H28" cm="1">
        <f t="array" ref="H28">IF((E28=0),(_xlfn.IFS((D28=G28),(1),(D28&lt;G28),(G28-D28))),(_xlfn.IFS((E28&gt;D28),(E28-D28),(E28&lt;D28),(D28-E28),(E28=D28),(1))))</f>
        <v>6</v>
      </c>
      <c r="I28">
        <f t="shared" si="0"/>
        <v>1.54</v>
      </c>
    </row>
    <row r="29" spans="1:9" x14ac:dyDescent="0.25">
      <c r="A29" t="s">
        <v>36</v>
      </c>
      <c r="B29" t="s">
        <v>8</v>
      </c>
      <c r="C29" t="s">
        <v>13</v>
      </c>
      <c r="D29">
        <v>1996</v>
      </c>
      <c r="E29">
        <v>2002</v>
      </c>
      <c r="F29">
        <v>32.93</v>
      </c>
      <c r="G29">
        <v>2023</v>
      </c>
      <c r="H29" cm="1">
        <f t="array" ref="H29">IF((E29=0),(_xlfn.IFS((D29=G29),(1),(D29&lt;G29),(G29-D29))),(_xlfn.IFS((E29&gt;D29),(E29-D29),(E29&lt;D29),(D29-E29),(E29=D29),(1))))</f>
        <v>6</v>
      </c>
      <c r="I29">
        <f t="shared" si="0"/>
        <v>5.49</v>
      </c>
    </row>
    <row r="30" spans="1:9" x14ac:dyDescent="0.25">
      <c r="A30" t="s">
        <v>18</v>
      </c>
      <c r="B30" t="s">
        <v>12</v>
      </c>
      <c r="C30" t="s">
        <v>13</v>
      </c>
      <c r="D30">
        <v>1998</v>
      </c>
      <c r="E30">
        <v>2003</v>
      </c>
      <c r="F30">
        <v>44.06</v>
      </c>
      <c r="G30">
        <v>2023</v>
      </c>
      <c r="H30" cm="1">
        <f t="array" ref="H30">IF((E30=0),(_xlfn.IFS((D30=G30),(1),(D30&lt;G30),(G30-D30))),(_xlfn.IFS((E30&gt;D30),(E30-D30),(E30&lt;D30),(D30-E30),(E30=D30),(1))))</f>
        <v>5</v>
      </c>
      <c r="I30">
        <f t="shared" si="0"/>
        <v>8.81</v>
      </c>
    </row>
    <row r="31" spans="1:9" x14ac:dyDescent="0.25">
      <c r="A31" t="s">
        <v>55</v>
      </c>
      <c r="B31" t="s">
        <v>8</v>
      </c>
      <c r="C31" t="s">
        <v>38</v>
      </c>
      <c r="D31">
        <v>1998</v>
      </c>
      <c r="E31">
        <v>2001</v>
      </c>
      <c r="F31">
        <v>9.1300000000000008</v>
      </c>
      <c r="G31">
        <v>2023</v>
      </c>
      <c r="H31" cm="1">
        <f t="array" ref="H31">IF((E31=0),(_xlfn.IFS((D31=G31),(1),(D31&lt;G31),(G31-D31))),(_xlfn.IFS((E31&gt;D31),(E31-D31),(E31&lt;D31),(D31-E31),(E31=D31),(1))))</f>
        <v>3</v>
      </c>
      <c r="I31">
        <f t="shared" si="0"/>
        <v>3.04</v>
      </c>
    </row>
    <row r="32" spans="1:9" x14ac:dyDescent="0.25">
      <c r="A32" t="s">
        <v>65</v>
      </c>
      <c r="B32" t="s">
        <v>12</v>
      </c>
      <c r="C32" t="s">
        <v>66</v>
      </c>
      <c r="D32">
        <v>1999</v>
      </c>
      <c r="E32">
        <v>2018</v>
      </c>
      <c r="F32">
        <v>3.5</v>
      </c>
      <c r="G32">
        <v>2023</v>
      </c>
      <c r="H32" cm="1">
        <f t="array" ref="H32">IF((E32=0),(_xlfn.IFS((D32=G32),(1),(D32&lt;G32),(G32-D32))),(_xlfn.IFS((E32&gt;D32),(E32-D32),(E32&lt;D32),(D32-E32),(E32=D32),(1))))</f>
        <v>19</v>
      </c>
      <c r="I32">
        <f t="shared" si="0"/>
        <v>0.18</v>
      </c>
    </row>
    <row r="33" spans="1:9" x14ac:dyDescent="0.25">
      <c r="A33" t="s">
        <v>7</v>
      </c>
      <c r="B33" t="s">
        <v>8</v>
      </c>
      <c r="C33" t="s">
        <v>9</v>
      </c>
      <c r="D33">
        <v>2000</v>
      </c>
      <c r="E33">
        <v>2013</v>
      </c>
      <c r="F33">
        <v>155</v>
      </c>
      <c r="G33">
        <v>2023</v>
      </c>
      <c r="H33" cm="1">
        <f t="array" ref="H33">IF((E33=0),(_xlfn.IFS((D33=G33),(1),(D33&lt;G33),(G33-D33))),(_xlfn.IFS((E33&gt;D33),(E33-D33),(E33&lt;D33),(D33-E33),(E33=D33),(1))))</f>
        <v>13</v>
      </c>
      <c r="I33">
        <f t="shared" si="0"/>
        <v>11.92</v>
      </c>
    </row>
    <row r="34" spans="1:9" x14ac:dyDescent="0.25">
      <c r="A34" t="s">
        <v>27</v>
      </c>
      <c r="B34" t="s">
        <v>12</v>
      </c>
      <c r="C34" t="s">
        <v>13</v>
      </c>
      <c r="D34">
        <v>2001</v>
      </c>
      <c r="E34">
        <v>2010</v>
      </c>
      <c r="F34">
        <v>81.510000000000005</v>
      </c>
      <c r="G34">
        <v>2023</v>
      </c>
      <c r="H34" cm="1">
        <f t="array" ref="H34">IF((E34=0),(_xlfn.IFS((D34=G34),(1),(D34&lt;G34),(G34-D34))),(_xlfn.IFS((E34&gt;D34),(E34-D34),(E34&lt;D34),(D34-E34),(E34=D34),(1))))</f>
        <v>9</v>
      </c>
      <c r="I34">
        <f t="shared" si="0"/>
        <v>9.06</v>
      </c>
    </row>
    <row r="35" spans="1:9" x14ac:dyDescent="0.25">
      <c r="A35" t="s">
        <v>42</v>
      </c>
      <c r="B35" t="s">
        <v>8</v>
      </c>
      <c r="C35" t="s">
        <v>25</v>
      </c>
      <c r="D35">
        <v>2001</v>
      </c>
      <c r="E35">
        <v>2009</v>
      </c>
      <c r="F35">
        <v>24</v>
      </c>
      <c r="G35">
        <v>2023</v>
      </c>
      <c r="H35" cm="1">
        <f t="array" ref="H35">IF((E35=0),(_xlfn.IFS((D35=G35),(1),(D35&lt;G35),(G35-D35))),(_xlfn.IFS((E35&gt;D35),(E35-D35),(E35&lt;D35),(D35-E35),(E35=D35),(1))))</f>
        <v>8</v>
      </c>
      <c r="I35">
        <f t="shared" si="0"/>
        <v>3</v>
      </c>
    </row>
    <row r="36" spans="1:9" x14ac:dyDescent="0.25">
      <c r="A36" t="s">
        <v>43</v>
      </c>
      <c r="B36" t="s">
        <v>8</v>
      </c>
      <c r="C36" t="s">
        <v>13</v>
      </c>
      <c r="D36">
        <v>2001</v>
      </c>
      <c r="E36">
        <v>2007</v>
      </c>
      <c r="F36">
        <v>21.74</v>
      </c>
      <c r="G36">
        <v>2023</v>
      </c>
      <c r="H36" cm="1">
        <f t="array" ref="H36">IF((E36=0),(_xlfn.IFS((D36=G36),(1),(D36&lt;G36),(G36-D36))),(_xlfn.IFS((E36&gt;D36),(E36-D36),(E36&lt;D36),(D36-E36),(E36=D36),(1))))</f>
        <v>6</v>
      </c>
      <c r="I36">
        <f t="shared" si="0"/>
        <v>3.62</v>
      </c>
    </row>
    <row r="37" spans="1:9" x14ac:dyDescent="0.25">
      <c r="A37" t="s">
        <v>73</v>
      </c>
      <c r="B37" t="s">
        <v>12</v>
      </c>
      <c r="C37" t="s">
        <v>74</v>
      </c>
      <c r="D37">
        <v>2003</v>
      </c>
      <c r="E37">
        <v>2005</v>
      </c>
      <c r="F37">
        <v>3</v>
      </c>
      <c r="G37">
        <v>2023</v>
      </c>
      <c r="H37" cm="1">
        <f t="array" ref="H37">IF((E37=0),(_xlfn.IFS((D37=G37),(1),(D37&lt;G37),(G37-D37))),(_xlfn.IFS((E37&gt;D37),(E37-D37),(E37&lt;D37),(D37-E37),(E37=D37),(1))))</f>
        <v>2</v>
      </c>
      <c r="I37">
        <f t="shared" si="0"/>
        <v>1.5</v>
      </c>
    </row>
    <row r="38" spans="1:9" x14ac:dyDescent="0.25">
      <c r="A38" t="s">
        <v>11</v>
      </c>
      <c r="B38" t="s">
        <v>12</v>
      </c>
      <c r="C38" t="s">
        <v>13</v>
      </c>
      <c r="D38">
        <v>2004</v>
      </c>
      <c r="E38">
        <v>2013</v>
      </c>
      <c r="F38">
        <v>154.02000000000001</v>
      </c>
      <c r="G38">
        <v>2023</v>
      </c>
      <c r="H38" cm="1">
        <f t="array" ref="H38">IF((E38=0),(_xlfn.IFS((D38=G38),(1),(D38&lt;G38),(G38-D38))),(_xlfn.IFS((E38&gt;D38),(E38-D38),(E38&lt;D38),(D38-E38),(E38=D38),(1))))</f>
        <v>9</v>
      </c>
      <c r="I38">
        <f t="shared" si="0"/>
        <v>17.11</v>
      </c>
    </row>
    <row r="39" spans="1:9" x14ac:dyDescent="0.25">
      <c r="A39" t="s">
        <v>28</v>
      </c>
      <c r="B39" t="s">
        <v>12</v>
      </c>
      <c r="C39" t="s">
        <v>9</v>
      </c>
      <c r="D39">
        <v>2004</v>
      </c>
      <c r="E39">
        <v>2014</v>
      </c>
      <c r="F39">
        <v>82</v>
      </c>
      <c r="G39">
        <v>2023</v>
      </c>
      <c r="H39" cm="1">
        <f t="array" ref="H39">IF((E39=0),(_xlfn.IFS((D39=G39),(1),(D39&lt;G39),(G39-D39))),(_xlfn.IFS((E39&gt;D39),(E39-D39),(E39&lt;D39),(D39-E39),(E39=D39),(1))))</f>
        <v>10</v>
      </c>
      <c r="I39">
        <f t="shared" si="0"/>
        <v>8.1999999999999993</v>
      </c>
    </row>
    <row r="40" spans="1:9" x14ac:dyDescent="0.25">
      <c r="A40" t="s">
        <v>24</v>
      </c>
      <c r="B40" t="s">
        <v>8</v>
      </c>
      <c r="C40" t="s">
        <v>25</v>
      </c>
      <c r="D40">
        <v>2005</v>
      </c>
      <c r="E40">
        <v>2016</v>
      </c>
      <c r="F40">
        <v>84</v>
      </c>
      <c r="G40">
        <v>2023</v>
      </c>
      <c r="H40" cm="1">
        <f t="array" ref="H40">IF((E40=0),(_xlfn.IFS((D40=G40),(1),(D40&lt;G40),(G40-D40))),(_xlfn.IFS((E40&gt;D40),(E40-D40),(E40&lt;D40),(D40-E40),(E40=D40),(1))))</f>
        <v>11</v>
      </c>
      <c r="I40">
        <f t="shared" si="0"/>
        <v>7.64</v>
      </c>
    </row>
    <row r="41" spans="1:9" x14ac:dyDescent="0.25">
      <c r="A41" t="s">
        <v>21</v>
      </c>
      <c r="B41" t="s">
        <v>8</v>
      </c>
      <c r="C41" t="s">
        <v>13</v>
      </c>
      <c r="D41">
        <v>2006</v>
      </c>
      <c r="E41">
        <v>2013</v>
      </c>
      <c r="F41">
        <v>101.63</v>
      </c>
      <c r="G41">
        <v>2023</v>
      </c>
      <c r="H41" cm="1">
        <f t="array" ref="H41">IF((E41=0),(_xlfn.IFS((D41=G41),(1),(D41&lt;G41),(G41-D41))),(_xlfn.IFS((E41&gt;D41),(E41-D41),(E41&lt;D41),(D41-E41),(E41=D41),(1))))</f>
        <v>7</v>
      </c>
      <c r="I41">
        <f t="shared" si="0"/>
        <v>14.52</v>
      </c>
    </row>
    <row r="42" spans="1:9" x14ac:dyDescent="0.25">
      <c r="A42" t="s">
        <v>22</v>
      </c>
      <c r="B42" t="s">
        <v>8</v>
      </c>
      <c r="C42" t="s">
        <v>9</v>
      </c>
      <c r="D42">
        <v>2006</v>
      </c>
      <c r="E42">
        <v>2017</v>
      </c>
      <c r="F42">
        <v>87.4</v>
      </c>
      <c r="G42">
        <v>2023</v>
      </c>
      <c r="H42" cm="1">
        <f t="array" ref="H42">IF((E42=0),(_xlfn.IFS((D42=G42),(1),(D42&lt;G42),(G42-D42))),(_xlfn.IFS((E42&gt;D42),(E42-D42),(E42&lt;D42),(D42-E42),(E42=D42),(1))))</f>
        <v>11</v>
      </c>
      <c r="I42">
        <f t="shared" si="0"/>
        <v>7.95</v>
      </c>
    </row>
    <row r="43" spans="1:9" x14ac:dyDescent="0.25">
      <c r="A43" t="s">
        <v>30</v>
      </c>
      <c r="B43" t="s">
        <v>12</v>
      </c>
      <c r="C43" t="s">
        <v>13</v>
      </c>
      <c r="D43">
        <v>2011</v>
      </c>
      <c r="E43">
        <v>2020</v>
      </c>
      <c r="F43">
        <v>75.94</v>
      </c>
      <c r="G43">
        <v>2023</v>
      </c>
      <c r="H43" cm="1">
        <f t="array" ref="H43">IF((E43=0),(_xlfn.IFS((D43=G43),(1),(D43&lt;G43),(G43-D43))),(_xlfn.IFS((E43&gt;D43),(E43-D43),(E43&lt;D43),(D43-E43),(E43=D43),(1))))</f>
        <v>9</v>
      </c>
      <c r="I43">
        <f t="shared" si="0"/>
        <v>8.44</v>
      </c>
    </row>
    <row r="44" spans="1:9" x14ac:dyDescent="0.25">
      <c r="A44" t="s">
        <v>47</v>
      </c>
      <c r="B44" t="s">
        <v>12</v>
      </c>
      <c r="C44" t="s">
        <v>9</v>
      </c>
      <c r="D44">
        <v>2011</v>
      </c>
      <c r="E44">
        <v>2019</v>
      </c>
      <c r="F44">
        <v>15</v>
      </c>
      <c r="G44">
        <v>2023</v>
      </c>
      <c r="H44" cm="1">
        <f t="array" ref="H44">IF((E44=0),(_xlfn.IFS((D44=G44),(1),(D44&lt;G44),(G44-D44))),(_xlfn.IFS((E44&gt;D44),(E44-D44),(E44&lt;D44),(D44-E44),(E44=D44),(1))))</f>
        <v>8</v>
      </c>
      <c r="I44">
        <f t="shared" si="0"/>
        <v>1.88</v>
      </c>
    </row>
    <row r="45" spans="1:9" x14ac:dyDescent="0.25">
      <c r="A45" t="s">
        <v>46</v>
      </c>
      <c r="B45" t="s">
        <v>8</v>
      </c>
      <c r="C45" t="s">
        <v>13</v>
      </c>
      <c r="D45">
        <v>2012</v>
      </c>
      <c r="E45">
        <v>2017</v>
      </c>
      <c r="F45">
        <v>13.56</v>
      </c>
      <c r="G45">
        <v>2023</v>
      </c>
      <c r="H45" cm="1">
        <f t="array" ref="H45">IF((E45=0),(_xlfn.IFS((D45=G45),(1),(D45&lt;G45),(G45-D45))),(_xlfn.IFS((E45&gt;D45),(E45-D45),(E45&lt;D45),(D45-E45),(E45=D45),(1))))</f>
        <v>5</v>
      </c>
      <c r="I45">
        <f t="shared" si="0"/>
        <v>2.71</v>
      </c>
    </row>
    <row r="46" spans="1:9" x14ac:dyDescent="0.25">
      <c r="A46" t="s">
        <v>19</v>
      </c>
      <c r="B46" t="s">
        <v>8</v>
      </c>
      <c r="C46" t="s">
        <v>9</v>
      </c>
      <c r="D46">
        <v>2013</v>
      </c>
      <c r="E46">
        <v>0</v>
      </c>
      <c r="F46">
        <v>117.2</v>
      </c>
      <c r="G46">
        <v>2023</v>
      </c>
      <c r="H46" cm="1">
        <f t="array" ref="H46">IF((E46=0),(_xlfn.IFS((D46=G46),(1),(D46&lt;G46),(G46-D46))),(_xlfn.IFS((E46&gt;D46),(E46-D46),(E46&lt;D46),(D46-E46),(E46=D46),(1))))</f>
        <v>10</v>
      </c>
      <c r="I46">
        <f t="shared" si="0"/>
        <v>11.72</v>
      </c>
    </row>
    <row r="47" spans="1:9" x14ac:dyDescent="0.25">
      <c r="A47" t="s">
        <v>32</v>
      </c>
      <c r="B47" t="s">
        <v>8</v>
      </c>
      <c r="C47" t="s">
        <v>25</v>
      </c>
      <c r="D47">
        <v>2013</v>
      </c>
      <c r="E47">
        <v>2020</v>
      </c>
      <c r="F47">
        <v>58.5</v>
      </c>
      <c r="G47">
        <v>2023</v>
      </c>
      <c r="H47" cm="1">
        <f t="array" ref="H47">IF((E47=0),(_xlfn.IFS((D47=G47),(1),(D47&lt;G47),(G47-D47))),(_xlfn.IFS((E47&gt;D47),(E47-D47),(E47&lt;D47),(D47-E47),(E47=D47),(1))))</f>
        <v>7</v>
      </c>
      <c r="I47">
        <f t="shared" si="0"/>
        <v>8.36</v>
      </c>
    </row>
    <row r="48" spans="1:9" x14ac:dyDescent="0.25">
      <c r="A48" t="s">
        <v>64</v>
      </c>
      <c r="B48" t="s">
        <v>61</v>
      </c>
      <c r="C48" t="s">
        <v>13</v>
      </c>
      <c r="D48">
        <v>2016</v>
      </c>
      <c r="E48">
        <v>2018</v>
      </c>
      <c r="F48">
        <v>3.56</v>
      </c>
      <c r="G48">
        <v>2023</v>
      </c>
      <c r="H48" cm="1">
        <f t="array" ref="H48">IF((E48=0),(_xlfn.IFS((D48=G48),(1),(D48&lt;G48),(G48-D48))),(_xlfn.IFS((E48&gt;D48),(E48-D48),(E48&lt;D48),(D48-E48),(E48=D48),(1))))</f>
        <v>2</v>
      </c>
      <c r="I48">
        <f t="shared" si="0"/>
        <v>1.78</v>
      </c>
    </row>
    <row r="49" spans="1:9" x14ac:dyDescent="0.25">
      <c r="A49" t="s">
        <v>14</v>
      </c>
      <c r="B49" t="s">
        <v>15</v>
      </c>
      <c r="C49" t="s">
        <v>13</v>
      </c>
      <c r="D49">
        <v>2017</v>
      </c>
      <c r="E49">
        <v>0</v>
      </c>
      <c r="F49">
        <v>122.55</v>
      </c>
      <c r="G49">
        <v>2023</v>
      </c>
      <c r="H49" cm="1">
        <f t="array" ref="H49">IF((E49=0),(_xlfn.IFS((D49=G49),(1),(D49&lt;G49),(G49-D49))),(_xlfn.IFS((E49&gt;D49),(E49-D49),(E49&lt;D49),(D49-E49),(E49=D49),(1))))</f>
        <v>6</v>
      </c>
      <c r="I49">
        <f t="shared" si="0"/>
        <v>20.43</v>
      </c>
    </row>
    <row r="50" spans="1:9" x14ac:dyDescent="0.25">
      <c r="A50" t="s">
        <v>60</v>
      </c>
      <c r="B50" t="s">
        <v>61</v>
      </c>
      <c r="C50" t="s">
        <v>13</v>
      </c>
      <c r="D50">
        <v>2017</v>
      </c>
      <c r="E50">
        <v>2018</v>
      </c>
      <c r="F50">
        <v>5.28</v>
      </c>
      <c r="G50">
        <v>2023</v>
      </c>
      <c r="H50" cm="1">
        <f t="array" ref="H50">IF((E50=0),(_xlfn.IFS((D50=G50),(1),(D50&lt;G50),(G50-D50))),(_xlfn.IFS((E50&gt;D50),(E50-D50),(E50&lt;D50),(D50-E50),(E50=D50),(1))))</f>
        <v>1</v>
      </c>
      <c r="I50">
        <f t="shared" si="0"/>
        <v>5.28</v>
      </c>
    </row>
    <row r="51" spans="1:9" x14ac:dyDescent="0.25">
      <c r="A51" t="s">
        <v>39</v>
      </c>
      <c r="B51" t="s">
        <v>8</v>
      </c>
      <c r="C51" t="s">
        <v>9</v>
      </c>
      <c r="D51">
        <v>2020</v>
      </c>
      <c r="E51">
        <v>0</v>
      </c>
      <c r="F51">
        <v>30</v>
      </c>
      <c r="G51">
        <v>2023</v>
      </c>
      <c r="H51" cm="1">
        <f t="array" ref="H51">IF((E51=0),(_xlfn.IFS((D51=G51),(1),(D51&lt;G51),(G51-D51))),(_xlfn.IFS((E51&gt;D51),(E51-D51),(E51&lt;D51),(D51-E51),(E51=D51),(1))))</f>
        <v>3</v>
      </c>
      <c r="I51">
        <f t="shared" si="0"/>
        <v>10</v>
      </c>
    </row>
    <row r="52" spans="1:9" x14ac:dyDescent="0.25">
      <c r="A52" t="s">
        <v>44</v>
      </c>
      <c r="B52" t="s">
        <v>8</v>
      </c>
      <c r="C52" t="s">
        <v>25</v>
      </c>
      <c r="D52">
        <v>2020</v>
      </c>
      <c r="E52">
        <v>0</v>
      </c>
      <c r="F52">
        <v>18.5</v>
      </c>
      <c r="G52">
        <v>2023</v>
      </c>
      <c r="H52" cm="1">
        <f t="array" ref="H52">IF((E52=0),(_xlfn.IFS((D52=G52),(1),(D52&lt;G52),(G52-D52))),(_xlfn.IFS((E52&gt;D52),(E52-D52),(E52&lt;D52),(D52-E52),(E52=D52),(1))))</f>
        <v>3</v>
      </c>
      <c r="I52">
        <f t="shared" si="0"/>
        <v>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A2036-D30C-4BF6-B01D-80BBF6B9B3BF}">
  <dimension ref="A1:B53"/>
  <sheetViews>
    <sheetView tabSelected="1" workbookViewId="0">
      <selection activeCell="C1" sqref="C1"/>
    </sheetView>
  </sheetViews>
  <sheetFormatPr defaultRowHeight="15" x14ac:dyDescent="0.25"/>
  <cols>
    <col min="1" max="1" width="31.140625" bestFit="1" customWidth="1"/>
    <col min="2" max="2" width="25" bestFit="1" customWidth="1"/>
    <col min="3" max="4" width="13.140625" bestFit="1" customWidth="1"/>
  </cols>
  <sheetData>
    <row r="1" spans="1:2" x14ac:dyDescent="0.25">
      <c r="A1" s="1" t="s">
        <v>93</v>
      </c>
      <c r="B1" t="s">
        <v>95</v>
      </c>
    </row>
    <row r="2" spans="1:2" x14ac:dyDescent="0.25">
      <c r="A2" s="2" t="s">
        <v>40</v>
      </c>
      <c r="B2" s="3">
        <v>30</v>
      </c>
    </row>
    <row r="3" spans="1:2" x14ac:dyDescent="0.25">
      <c r="A3" s="2" t="s">
        <v>89</v>
      </c>
      <c r="B3" s="3">
        <v>1</v>
      </c>
    </row>
    <row r="4" spans="1:2" x14ac:dyDescent="0.25">
      <c r="A4" s="2" t="s">
        <v>83</v>
      </c>
      <c r="B4" s="3">
        <v>1</v>
      </c>
    </row>
    <row r="5" spans="1:2" x14ac:dyDescent="0.25">
      <c r="A5" s="2" t="s">
        <v>85</v>
      </c>
      <c r="B5" s="3">
        <v>1</v>
      </c>
    </row>
    <row r="6" spans="1:2" x14ac:dyDescent="0.25">
      <c r="A6" s="2" t="s">
        <v>76</v>
      </c>
      <c r="B6" s="3">
        <v>2</v>
      </c>
    </row>
    <row r="7" spans="1:2" x14ac:dyDescent="0.25">
      <c r="A7" s="2" t="s">
        <v>69</v>
      </c>
      <c r="B7" s="3">
        <v>3</v>
      </c>
    </row>
    <row r="8" spans="1:2" x14ac:dyDescent="0.25">
      <c r="A8" s="2" t="s">
        <v>58</v>
      </c>
      <c r="B8" s="3">
        <v>6</v>
      </c>
    </row>
    <row r="9" spans="1:2" x14ac:dyDescent="0.25">
      <c r="A9" s="2" t="s">
        <v>55</v>
      </c>
      <c r="B9" s="3">
        <v>9.1300000000000008</v>
      </c>
    </row>
    <row r="10" spans="1:2" x14ac:dyDescent="0.25">
      <c r="A10" s="2" t="s">
        <v>62</v>
      </c>
      <c r="B10" s="3">
        <v>4.5</v>
      </c>
    </row>
    <row r="11" spans="1:2" x14ac:dyDescent="0.25">
      <c r="A11" s="2" t="s">
        <v>35</v>
      </c>
      <c r="B11" s="3">
        <v>43.4</v>
      </c>
    </row>
    <row r="12" spans="1:2" x14ac:dyDescent="0.25">
      <c r="A12" s="2" t="s">
        <v>16</v>
      </c>
      <c r="B12" s="3">
        <v>64.42</v>
      </c>
    </row>
    <row r="13" spans="1:2" x14ac:dyDescent="0.25">
      <c r="A13" s="2" t="s">
        <v>27</v>
      </c>
      <c r="B13" s="3">
        <v>81.510000000000005</v>
      </c>
    </row>
    <row r="14" spans="1:2" x14ac:dyDescent="0.25">
      <c r="A14" s="2" t="s">
        <v>18</v>
      </c>
      <c r="B14" s="3">
        <v>44.06</v>
      </c>
    </row>
    <row r="15" spans="1:2" x14ac:dyDescent="0.25">
      <c r="A15" s="2" t="s">
        <v>43</v>
      </c>
      <c r="B15" s="3">
        <v>21.74</v>
      </c>
    </row>
    <row r="16" spans="1:2" x14ac:dyDescent="0.25">
      <c r="A16" s="2" t="s">
        <v>70</v>
      </c>
      <c r="B16" s="3">
        <v>3</v>
      </c>
    </row>
    <row r="17" spans="1:2" x14ac:dyDescent="0.25">
      <c r="A17" s="2" t="s">
        <v>79</v>
      </c>
      <c r="B17" s="3">
        <v>2</v>
      </c>
    </row>
    <row r="18" spans="1:2" x14ac:dyDescent="0.25">
      <c r="A18" s="2" t="s">
        <v>56</v>
      </c>
      <c r="B18" s="3">
        <v>8</v>
      </c>
    </row>
    <row r="19" spans="1:2" x14ac:dyDescent="0.25">
      <c r="A19" s="2" t="s">
        <v>72</v>
      </c>
      <c r="B19" s="3">
        <v>3</v>
      </c>
    </row>
    <row r="20" spans="1:2" x14ac:dyDescent="0.25">
      <c r="A20" s="2" t="s">
        <v>64</v>
      </c>
      <c r="B20" s="3">
        <v>3.56</v>
      </c>
    </row>
    <row r="21" spans="1:2" x14ac:dyDescent="0.25">
      <c r="A21" s="2" t="s">
        <v>31</v>
      </c>
      <c r="B21" s="3">
        <v>61.91</v>
      </c>
    </row>
    <row r="22" spans="1:2" x14ac:dyDescent="0.25">
      <c r="A22" s="2" t="s">
        <v>73</v>
      </c>
      <c r="B22" s="3">
        <v>3</v>
      </c>
    </row>
    <row r="23" spans="1:2" x14ac:dyDescent="0.25">
      <c r="A23" s="2" t="s">
        <v>30</v>
      </c>
      <c r="B23" s="3">
        <v>75.94</v>
      </c>
    </row>
    <row r="24" spans="1:2" x14ac:dyDescent="0.25">
      <c r="A24" s="2" t="s">
        <v>36</v>
      </c>
      <c r="B24" s="3">
        <v>32.93</v>
      </c>
    </row>
    <row r="25" spans="1:2" x14ac:dyDescent="0.25">
      <c r="A25" s="2" t="s">
        <v>11</v>
      </c>
      <c r="B25" s="3">
        <v>154.02000000000001</v>
      </c>
    </row>
    <row r="26" spans="1:2" x14ac:dyDescent="0.25">
      <c r="A26" s="2" t="s">
        <v>14</v>
      </c>
      <c r="B26" s="3">
        <v>122.55</v>
      </c>
    </row>
    <row r="27" spans="1:2" x14ac:dyDescent="0.25">
      <c r="A27" s="2" t="s">
        <v>81</v>
      </c>
      <c r="B27" s="3">
        <v>1.92</v>
      </c>
    </row>
    <row r="28" spans="1:2" x14ac:dyDescent="0.25">
      <c r="A28" s="2" t="s">
        <v>52</v>
      </c>
      <c r="B28" s="3">
        <v>10</v>
      </c>
    </row>
    <row r="29" spans="1:2" x14ac:dyDescent="0.25">
      <c r="A29" s="2" t="s">
        <v>86</v>
      </c>
      <c r="B29" s="3">
        <v>1</v>
      </c>
    </row>
    <row r="30" spans="1:2" x14ac:dyDescent="0.25">
      <c r="A30" s="2" t="s">
        <v>20</v>
      </c>
      <c r="B30" s="3">
        <v>102.49</v>
      </c>
    </row>
    <row r="31" spans="1:2" x14ac:dyDescent="0.25">
      <c r="A31" s="2" t="s">
        <v>7</v>
      </c>
      <c r="B31" s="3">
        <v>155</v>
      </c>
    </row>
    <row r="32" spans="1:2" x14ac:dyDescent="0.25">
      <c r="A32" s="2" t="s">
        <v>22</v>
      </c>
      <c r="B32" s="3">
        <v>87.4</v>
      </c>
    </row>
    <row r="33" spans="1:2" x14ac:dyDescent="0.25">
      <c r="A33" s="2" t="s">
        <v>19</v>
      </c>
      <c r="B33" s="3">
        <v>117.2</v>
      </c>
    </row>
    <row r="34" spans="1:2" x14ac:dyDescent="0.25">
      <c r="A34" s="2" t="s">
        <v>39</v>
      </c>
      <c r="B34" s="3">
        <v>30</v>
      </c>
    </row>
    <row r="35" spans="1:2" x14ac:dyDescent="0.25">
      <c r="A35" s="2" t="s">
        <v>28</v>
      </c>
      <c r="B35" s="3">
        <v>82</v>
      </c>
    </row>
    <row r="36" spans="1:2" x14ac:dyDescent="0.25">
      <c r="A36" s="2" t="s">
        <v>47</v>
      </c>
      <c r="B36" s="3">
        <v>15</v>
      </c>
    </row>
    <row r="37" spans="1:2" x14ac:dyDescent="0.25">
      <c r="A37" s="2" t="s">
        <v>75</v>
      </c>
      <c r="B37" s="3">
        <v>2.2400000000000002</v>
      </c>
    </row>
    <row r="38" spans="1:2" x14ac:dyDescent="0.25">
      <c r="A38" s="2" t="s">
        <v>51</v>
      </c>
      <c r="B38" s="3">
        <v>10.62</v>
      </c>
    </row>
    <row r="39" spans="1:2" x14ac:dyDescent="0.25">
      <c r="A39" s="2" t="s">
        <v>37</v>
      </c>
      <c r="B39" s="3">
        <v>30.75</v>
      </c>
    </row>
    <row r="40" spans="1:2" x14ac:dyDescent="0.25">
      <c r="A40" s="2" t="s">
        <v>49</v>
      </c>
      <c r="B40" s="3">
        <v>13</v>
      </c>
    </row>
    <row r="41" spans="1:2" x14ac:dyDescent="0.25">
      <c r="A41" s="2" t="s">
        <v>67</v>
      </c>
      <c r="B41" s="3">
        <v>3.4</v>
      </c>
    </row>
    <row r="42" spans="1:2" x14ac:dyDescent="0.25">
      <c r="A42" s="2" t="s">
        <v>54</v>
      </c>
      <c r="B42" s="3">
        <v>9.26</v>
      </c>
    </row>
    <row r="43" spans="1:2" x14ac:dyDescent="0.25">
      <c r="A43" s="2" t="s">
        <v>34</v>
      </c>
      <c r="B43" s="3">
        <v>49.1</v>
      </c>
    </row>
    <row r="44" spans="1:2" x14ac:dyDescent="0.25">
      <c r="A44" s="2" t="s">
        <v>60</v>
      </c>
      <c r="B44" s="3">
        <v>5.28</v>
      </c>
    </row>
    <row r="45" spans="1:2" x14ac:dyDescent="0.25">
      <c r="A45" s="2" t="s">
        <v>88</v>
      </c>
      <c r="B45" s="3">
        <v>1</v>
      </c>
    </row>
    <row r="46" spans="1:2" x14ac:dyDescent="0.25">
      <c r="A46" s="2" t="s">
        <v>21</v>
      </c>
      <c r="B46" s="3">
        <v>101.63</v>
      </c>
    </row>
    <row r="47" spans="1:2" x14ac:dyDescent="0.25">
      <c r="A47" s="2" t="s">
        <v>46</v>
      </c>
      <c r="B47" s="3">
        <v>13.56</v>
      </c>
    </row>
    <row r="48" spans="1:2" x14ac:dyDescent="0.25">
      <c r="A48" s="2" t="s">
        <v>65</v>
      </c>
      <c r="B48" s="3">
        <v>3.5</v>
      </c>
    </row>
    <row r="49" spans="1:2" x14ac:dyDescent="0.25">
      <c r="A49" s="2" t="s">
        <v>42</v>
      </c>
      <c r="B49" s="3">
        <v>24</v>
      </c>
    </row>
    <row r="50" spans="1:2" x14ac:dyDescent="0.25">
      <c r="A50" s="2" t="s">
        <v>24</v>
      </c>
      <c r="B50" s="3">
        <v>84</v>
      </c>
    </row>
    <row r="51" spans="1:2" x14ac:dyDescent="0.25">
      <c r="A51" s="2" t="s">
        <v>32</v>
      </c>
      <c r="B51" s="3">
        <v>58.5</v>
      </c>
    </row>
    <row r="52" spans="1:2" x14ac:dyDescent="0.25">
      <c r="A52" s="2" t="s">
        <v>44</v>
      </c>
      <c r="B52" s="3">
        <v>18.5</v>
      </c>
    </row>
    <row r="53" spans="1:2" x14ac:dyDescent="0.25">
      <c r="A53" s="2" t="s">
        <v>94</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112CA-3CAF-4C56-9D78-0637E97F3F99}">
  <dimension ref="A1:B53"/>
  <sheetViews>
    <sheetView workbookViewId="0">
      <selection activeCell="C1" sqref="C1"/>
    </sheetView>
  </sheetViews>
  <sheetFormatPr defaultRowHeight="15" x14ac:dyDescent="0.25"/>
  <cols>
    <col min="1" max="1" width="31.140625" bestFit="1" customWidth="1"/>
    <col min="2" max="2" width="25" bestFit="1" customWidth="1"/>
    <col min="3" max="4" width="13.140625" bestFit="1" customWidth="1"/>
  </cols>
  <sheetData>
    <row r="1" spans="1:2" x14ac:dyDescent="0.25">
      <c r="A1" s="1" t="s">
        <v>93</v>
      </c>
      <c r="B1" t="s">
        <v>95</v>
      </c>
    </row>
    <row r="2" spans="1:2" x14ac:dyDescent="0.25">
      <c r="A2" s="2" t="s">
        <v>40</v>
      </c>
      <c r="B2" s="3">
        <v>30</v>
      </c>
    </row>
    <row r="3" spans="1:2" x14ac:dyDescent="0.25">
      <c r="A3" s="2" t="s">
        <v>89</v>
      </c>
      <c r="B3" s="3">
        <v>1</v>
      </c>
    </row>
    <row r="4" spans="1:2" x14ac:dyDescent="0.25">
      <c r="A4" s="2" t="s">
        <v>83</v>
      </c>
      <c r="B4" s="3">
        <v>1</v>
      </c>
    </row>
    <row r="5" spans="1:2" x14ac:dyDescent="0.25">
      <c r="A5" s="2" t="s">
        <v>85</v>
      </c>
      <c r="B5" s="3">
        <v>1</v>
      </c>
    </row>
    <row r="6" spans="1:2" x14ac:dyDescent="0.25">
      <c r="A6" s="2" t="s">
        <v>76</v>
      </c>
      <c r="B6" s="3">
        <v>2</v>
      </c>
    </row>
    <row r="7" spans="1:2" x14ac:dyDescent="0.25">
      <c r="A7" s="2" t="s">
        <v>69</v>
      </c>
      <c r="B7" s="3">
        <v>3</v>
      </c>
    </row>
    <row r="8" spans="1:2" x14ac:dyDescent="0.25">
      <c r="A8" s="2" t="s">
        <v>58</v>
      </c>
      <c r="B8" s="3">
        <v>6</v>
      </c>
    </row>
    <row r="9" spans="1:2" x14ac:dyDescent="0.25">
      <c r="A9" s="2" t="s">
        <v>55</v>
      </c>
      <c r="B9" s="3">
        <v>9.1300000000000008</v>
      </c>
    </row>
    <row r="10" spans="1:2" x14ac:dyDescent="0.25">
      <c r="A10" s="2" t="s">
        <v>62</v>
      </c>
      <c r="B10" s="3">
        <v>4.5</v>
      </c>
    </row>
    <row r="11" spans="1:2" x14ac:dyDescent="0.25">
      <c r="A11" s="2" t="s">
        <v>35</v>
      </c>
      <c r="B11" s="3">
        <v>43.4</v>
      </c>
    </row>
    <row r="12" spans="1:2" x14ac:dyDescent="0.25">
      <c r="A12" s="2" t="s">
        <v>16</v>
      </c>
      <c r="B12" s="3">
        <v>64.42</v>
      </c>
    </row>
    <row r="13" spans="1:2" x14ac:dyDescent="0.25">
      <c r="A13" s="2" t="s">
        <v>27</v>
      </c>
      <c r="B13" s="3">
        <v>81.510000000000005</v>
      </c>
    </row>
    <row r="14" spans="1:2" x14ac:dyDescent="0.25">
      <c r="A14" s="2" t="s">
        <v>18</v>
      </c>
      <c r="B14" s="3">
        <v>44.06</v>
      </c>
    </row>
    <row r="15" spans="1:2" x14ac:dyDescent="0.25">
      <c r="A15" s="2" t="s">
        <v>43</v>
      </c>
      <c r="B15" s="3">
        <v>21.74</v>
      </c>
    </row>
    <row r="16" spans="1:2" x14ac:dyDescent="0.25">
      <c r="A16" s="2" t="s">
        <v>70</v>
      </c>
      <c r="B16" s="3">
        <v>3</v>
      </c>
    </row>
    <row r="17" spans="1:2" x14ac:dyDescent="0.25">
      <c r="A17" s="2" t="s">
        <v>79</v>
      </c>
      <c r="B17" s="3">
        <v>2</v>
      </c>
    </row>
    <row r="18" spans="1:2" x14ac:dyDescent="0.25">
      <c r="A18" s="2" t="s">
        <v>56</v>
      </c>
      <c r="B18" s="3">
        <v>8</v>
      </c>
    </row>
    <row r="19" spans="1:2" x14ac:dyDescent="0.25">
      <c r="A19" s="2" t="s">
        <v>72</v>
      </c>
      <c r="B19" s="3">
        <v>3</v>
      </c>
    </row>
    <row r="20" spans="1:2" x14ac:dyDescent="0.25">
      <c r="A20" s="2" t="s">
        <v>64</v>
      </c>
      <c r="B20" s="3">
        <v>3.56</v>
      </c>
    </row>
    <row r="21" spans="1:2" x14ac:dyDescent="0.25">
      <c r="A21" s="2" t="s">
        <v>31</v>
      </c>
      <c r="B21" s="3">
        <v>61.91</v>
      </c>
    </row>
    <row r="22" spans="1:2" x14ac:dyDescent="0.25">
      <c r="A22" s="2" t="s">
        <v>73</v>
      </c>
      <c r="B22" s="3">
        <v>3</v>
      </c>
    </row>
    <row r="23" spans="1:2" x14ac:dyDescent="0.25">
      <c r="A23" s="2" t="s">
        <v>30</v>
      </c>
      <c r="B23" s="3">
        <v>75.94</v>
      </c>
    </row>
    <row r="24" spans="1:2" x14ac:dyDescent="0.25">
      <c r="A24" s="2" t="s">
        <v>36</v>
      </c>
      <c r="B24" s="3">
        <v>32.93</v>
      </c>
    </row>
    <row r="25" spans="1:2" x14ac:dyDescent="0.25">
      <c r="A25" s="2" t="s">
        <v>11</v>
      </c>
      <c r="B25" s="3">
        <v>154.02000000000001</v>
      </c>
    </row>
    <row r="26" spans="1:2" x14ac:dyDescent="0.25">
      <c r="A26" s="2" t="s">
        <v>14</v>
      </c>
      <c r="B26" s="3">
        <v>122.55</v>
      </c>
    </row>
    <row r="27" spans="1:2" x14ac:dyDescent="0.25">
      <c r="A27" s="2" t="s">
        <v>81</v>
      </c>
      <c r="B27" s="3">
        <v>1.92</v>
      </c>
    </row>
    <row r="28" spans="1:2" x14ac:dyDescent="0.25">
      <c r="A28" s="2" t="s">
        <v>52</v>
      </c>
      <c r="B28" s="3">
        <v>10</v>
      </c>
    </row>
    <row r="29" spans="1:2" x14ac:dyDescent="0.25">
      <c r="A29" s="2" t="s">
        <v>86</v>
      </c>
      <c r="B29" s="3">
        <v>1</v>
      </c>
    </row>
    <row r="30" spans="1:2" x14ac:dyDescent="0.25">
      <c r="A30" s="2" t="s">
        <v>20</v>
      </c>
      <c r="B30" s="3">
        <v>102.49</v>
      </c>
    </row>
    <row r="31" spans="1:2" x14ac:dyDescent="0.25">
      <c r="A31" s="2" t="s">
        <v>7</v>
      </c>
      <c r="B31" s="3">
        <v>155</v>
      </c>
    </row>
    <row r="32" spans="1:2" x14ac:dyDescent="0.25">
      <c r="A32" s="2" t="s">
        <v>22</v>
      </c>
      <c r="B32" s="3">
        <v>87.4</v>
      </c>
    </row>
    <row r="33" spans="1:2" x14ac:dyDescent="0.25">
      <c r="A33" s="2" t="s">
        <v>19</v>
      </c>
      <c r="B33" s="3">
        <v>117.2</v>
      </c>
    </row>
    <row r="34" spans="1:2" x14ac:dyDescent="0.25">
      <c r="A34" s="2" t="s">
        <v>39</v>
      </c>
      <c r="B34" s="3">
        <v>30</v>
      </c>
    </row>
    <row r="35" spans="1:2" x14ac:dyDescent="0.25">
      <c r="A35" s="2" t="s">
        <v>28</v>
      </c>
      <c r="B35" s="3">
        <v>82</v>
      </c>
    </row>
    <row r="36" spans="1:2" x14ac:dyDescent="0.25">
      <c r="A36" s="2" t="s">
        <v>47</v>
      </c>
      <c r="B36" s="3">
        <v>15</v>
      </c>
    </row>
    <row r="37" spans="1:2" x14ac:dyDescent="0.25">
      <c r="A37" s="2" t="s">
        <v>75</v>
      </c>
      <c r="B37" s="3">
        <v>2.2400000000000002</v>
      </c>
    </row>
    <row r="38" spans="1:2" x14ac:dyDescent="0.25">
      <c r="A38" s="2" t="s">
        <v>51</v>
      </c>
      <c r="B38" s="3">
        <v>10.62</v>
      </c>
    </row>
    <row r="39" spans="1:2" x14ac:dyDescent="0.25">
      <c r="A39" s="2" t="s">
        <v>37</v>
      </c>
      <c r="B39" s="3">
        <v>30.75</v>
      </c>
    </row>
    <row r="40" spans="1:2" x14ac:dyDescent="0.25">
      <c r="A40" s="2" t="s">
        <v>49</v>
      </c>
      <c r="B40" s="3">
        <v>13</v>
      </c>
    </row>
    <row r="41" spans="1:2" x14ac:dyDescent="0.25">
      <c r="A41" s="2" t="s">
        <v>67</v>
      </c>
      <c r="B41" s="3">
        <v>3.4</v>
      </c>
    </row>
    <row r="42" spans="1:2" x14ac:dyDescent="0.25">
      <c r="A42" s="2" t="s">
        <v>54</v>
      </c>
      <c r="B42" s="3">
        <v>9.26</v>
      </c>
    </row>
    <row r="43" spans="1:2" x14ac:dyDescent="0.25">
      <c r="A43" s="2" t="s">
        <v>34</v>
      </c>
      <c r="B43" s="3">
        <v>49.1</v>
      </c>
    </row>
    <row r="44" spans="1:2" x14ac:dyDescent="0.25">
      <c r="A44" s="2" t="s">
        <v>60</v>
      </c>
      <c r="B44" s="3">
        <v>5.28</v>
      </c>
    </row>
    <row r="45" spans="1:2" x14ac:dyDescent="0.25">
      <c r="A45" s="2" t="s">
        <v>88</v>
      </c>
      <c r="B45" s="3">
        <v>1</v>
      </c>
    </row>
    <row r="46" spans="1:2" x14ac:dyDescent="0.25">
      <c r="A46" s="2" t="s">
        <v>21</v>
      </c>
      <c r="B46" s="3">
        <v>101.63</v>
      </c>
    </row>
    <row r="47" spans="1:2" x14ac:dyDescent="0.25">
      <c r="A47" s="2" t="s">
        <v>46</v>
      </c>
      <c r="B47" s="3">
        <v>13.56</v>
      </c>
    </row>
    <row r="48" spans="1:2" x14ac:dyDescent="0.25">
      <c r="A48" s="2" t="s">
        <v>65</v>
      </c>
      <c r="B48" s="3">
        <v>3.5</v>
      </c>
    </row>
    <row r="49" spans="1:2" x14ac:dyDescent="0.25">
      <c r="A49" s="2" t="s">
        <v>42</v>
      </c>
      <c r="B49" s="3">
        <v>24</v>
      </c>
    </row>
    <row r="50" spans="1:2" x14ac:dyDescent="0.25">
      <c r="A50" s="2" t="s">
        <v>24</v>
      </c>
      <c r="B50" s="3">
        <v>84</v>
      </c>
    </row>
    <row r="51" spans="1:2" x14ac:dyDescent="0.25">
      <c r="A51" s="2" t="s">
        <v>32</v>
      </c>
      <c r="B51" s="3">
        <v>58.5</v>
      </c>
    </row>
    <row r="52" spans="1:2" x14ac:dyDescent="0.25">
      <c r="A52" s="2" t="s">
        <v>44</v>
      </c>
      <c r="B52" s="3">
        <v>18.5</v>
      </c>
    </row>
    <row r="53" spans="1:2" x14ac:dyDescent="0.25">
      <c r="A53" s="2" t="s">
        <v>94</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54E1-3DAA-4170-8FE5-846DE6932541}">
  <dimension ref="A1:J52"/>
  <sheetViews>
    <sheetView workbookViewId="0">
      <pane ySplit="1" topLeftCell="A2" activePane="bottomLeft" state="frozen"/>
      <selection pane="bottomLeft" activeCell="J52" sqref="A1:J52"/>
    </sheetView>
  </sheetViews>
  <sheetFormatPr defaultRowHeight="15" x14ac:dyDescent="0.25"/>
  <cols>
    <col min="1" max="1" width="31.140625" bestFit="1" customWidth="1"/>
    <col min="2" max="2" width="20.5703125" bestFit="1" customWidth="1"/>
    <col min="3" max="3" width="23.5703125" bestFit="1" customWidth="1"/>
    <col min="4" max="4" width="13.5703125" bestFit="1" customWidth="1"/>
    <col min="5" max="5" width="19.5703125" bestFit="1" customWidth="1"/>
    <col min="6" max="6" width="18.140625" bestFit="1" customWidth="1"/>
    <col min="7" max="7" width="12.5703125" bestFit="1" customWidth="1"/>
    <col min="8" max="8" width="16.140625" bestFit="1" customWidth="1"/>
    <col min="9" max="9" width="39.28515625" bestFit="1" customWidth="1"/>
    <col min="10" max="10" width="55.85546875" bestFit="1" customWidth="1"/>
  </cols>
  <sheetData>
    <row r="1" spans="1:10" x14ac:dyDescent="0.25">
      <c r="A1" t="s">
        <v>0</v>
      </c>
      <c r="B1" t="s">
        <v>1</v>
      </c>
      <c r="C1" t="s">
        <v>2</v>
      </c>
      <c r="D1" t="s">
        <v>3</v>
      </c>
      <c r="E1" t="s">
        <v>4</v>
      </c>
      <c r="F1" t="s">
        <v>5</v>
      </c>
      <c r="G1" t="s">
        <v>91</v>
      </c>
      <c r="H1" t="s">
        <v>90</v>
      </c>
      <c r="I1" t="s">
        <v>92</v>
      </c>
      <c r="J1" t="s">
        <v>96</v>
      </c>
    </row>
    <row r="2" spans="1:10" x14ac:dyDescent="0.25">
      <c r="A2" t="s">
        <v>88</v>
      </c>
      <c r="B2" t="s">
        <v>61</v>
      </c>
      <c r="C2" t="s">
        <v>77</v>
      </c>
      <c r="D2">
        <v>1976</v>
      </c>
      <c r="E2">
        <v>1978</v>
      </c>
      <c r="F2">
        <v>1</v>
      </c>
      <c r="G2">
        <v>2023</v>
      </c>
      <c r="H2" cm="1">
        <f t="array" ref="H2">IF((E2=0),(_xlfn.IFS((D2=G2),(1),(D2&lt;G2),(G2-D2))),(_xlfn.IFS((E2&gt;D2),(E2-D2),(E2&lt;D2),(D2-E2),(E2=D2),(1))))</f>
        <v>2</v>
      </c>
      <c r="I2">
        <f t="shared" ref="I2:I52" si="0">ROUND((F2/H2),2)</f>
        <v>0.5</v>
      </c>
      <c r="J2" t="str">
        <f>_xlfn.CONCAT(A2," [",B2,"] (",C2, ")")</f>
        <v>Telstar [Dedicated] (Coleco)</v>
      </c>
    </row>
    <row r="3" spans="1:10" x14ac:dyDescent="0.25">
      <c r="A3" t="s">
        <v>40</v>
      </c>
      <c r="B3" t="s">
        <v>8</v>
      </c>
      <c r="C3" t="s">
        <v>41</v>
      </c>
      <c r="D3">
        <v>1977</v>
      </c>
      <c r="E3">
        <v>1992</v>
      </c>
      <c r="F3">
        <v>30</v>
      </c>
      <c r="G3">
        <v>2023</v>
      </c>
      <c r="H3" cm="1">
        <f t="array" ref="H3">IF((E3=0),(_xlfn.IFS((D3=G3),(1),(D3&lt;G3),(G3-D3))),(_xlfn.IFS((E3&gt;D3),(E3-D3),(E3&lt;D3),(D3-E3),(E3=D3),(1))))</f>
        <v>15</v>
      </c>
      <c r="I3">
        <f t="shared" si="0"/>
        <v>2</v>
      </c>
      <c r="J3" t="str">
        <f t="shared" ref="J3:J52" si="1">_xlfn.CONCAT(A3," [",B3,"] (",C3, ")")</f>
        <v>Atari 2600 [Home] (Atari)</v>
      </c>
    </row>
    <row r="4" spans="1:10" x14ac:dyDescent="0.25">
      <c r="A4" t="s">
        <v>69</v>
      </c>
      <c r="B4" t="s">
        <v>61</v>
      </c>
      <c r="C4" t="s">
        <v>13</v>
      </c>
      <c r="D4">
        <v>1977</v>
      </c>
      <c r="E4">
        <v>1980</v>
      </c>
      <c r="F4">
        <v>3</v>
      </c>
      <c r="G4">
        <v>2023</v>
      </c>
      <c r="H4" cm="1">
        <f t="array" ref="H4">IF((E4=0),(_xlfn.IFS((D4=G4),(1),(D4&lt;G4),(G4-D4))),(_xlfn.IFS((E4&gt;D4),(E4-D4),(E4&lt;D4),(D4-E4),(E4=D4),(1))))</f>
        <v>3</v>
      </c>
      <c r="I4">
        <f t="shared" si="0"/>
        <v>1</v>
      </c>
      <c r="J4" t="str">
        <f t="shared" si="1"/>
        <v>Color TV-Game [Dedicated] (Nintendo)</v>
      </c>
    </row>
    <row r="5" spans="1:10" x14ac:dyDescent="0.25">
      <c r="A5" t="s">
        <v>79</v>
      </c>
      <c r="B5" t="s">
        <v>8</v>
      </c>
      <c r="C5" t="s">
        <v>80</v>
      </c>
      <c r="D5">
        <v>1978</v>
      </c>
      <c r="E5">
        <v>1975</v>
      </c>
      <c r="F5">
        <v>2</v>
      </c>
      <c r="G5">
        <v>2023</v>
      </c>
      <c r="H5" cm="1">
        <f t="array" ref="H5">IF((E5=0),(_xlfn.IFS((D5=G5),(1),(D5&lt;G5),(G5-D5))),(_xlfn.IFS((E5&gt;D5),(E5-D5),(E5&lt;D5),(D5-E5),(E5=D5),(1))))</f>
        <v>3</v>
      </c>
      <c r="I5">
        <f t="shared" si="0"/>
        <v>0.67</v>
      </c>
      <c r="J5" t="str">
        <f t="shared" si="1"/>
        <v>Magnavox Odyssey [Home] (Magnavox/Philips)</v>
      </c>
    </row>
    <row r="6" spans="1:10" x14ac:dyDescent="0.25">
      <c r="A6" t="s">
        <v>35</v>
      </c>
      <c r="B6" t="s">
        <v>12</v>
      </c>
      <c r="C6" t="s">
        <v>13</v>
      </c>
      <c r="D6">
        <v>1980</v>
      </c>
      <c r="E6">
        <v>1991</v>
      </c>
      <c r="F6">
        <v>43.4</v>
      </c>
      <c r="G6">
        <v>2023</v>
      </c>
      <c r="H6" cm="1">
        <f t="array" ref="H6">IF((E6=0),(_xlfn.IFS((D6=G6),(1),(D6&lt;G6),(G6-D6))),(_xlfn.IFS((E6&gt;D6),(E6-D6),(E6&lt;D6),(D6-E6),(E6=D6),(1))))</f>
        <v>11</v>
      </c>
      <c r="I6">
        <f t="shared" si="0"/>
        <v>3.95</v>
      </c>
      <c r="J6" t="str">
        <f t="shared" si="1"/>
        <v>Game &amp; Watch [Handheld] (Nintendo)</v>
      </c>
    </row>
    <row r="7" spans="1:10" x14ac:dyDescent="0.25">
      <c r="A7" t="s">
        <v>70</v>
      </c>
      <c r="B7" t="s">
        <v>8</v>
      </c>
      <c r="C7" t="s">
        <v>71</v>
      </c>
      <c r="D7">
        <v>1980</v>
      </c>
      <c r="E7">
        <v>1990</v>
      </c>
      <c r="F7">
        <v>3</v>
      </c>
      <c r="G7">
        <v>2023</v>
      </c>
      <c r="H7" cm="1">
        <f t="array" ref="H7">IF((E7=0),(_xlfn.IFS((D7=G7),(1),(D7&lt;G7),(G7-D7))),(_xlfn.IFS((E7&gt;D7),(E7-D7),(E7&lt;D7),(D7-E7),(E7=D7),(1))))</f>
        <v>10</v>
      </c>
      <c r="I7">
        <f t="shared" si="0"/>
        <v>0.3</v>
      </c>
      <c r="J7" t="str">
        <f t="shared" si="1"/>
        <v>Intellivision [Home] (Mattel)</v>
      </c>
    </row>
    <row r="8" spans="1:10" x14ac:dyDescent="0.25">
      <c r="A8" t="s">
        <v>76</v>
      </c>
      <c r="B8" t="s">
        <v>8</v>
      </c>
      <c r="C8" t="s">
        <v>77</v>
      </c>
      <c r="D8">
        <v>1982</v>
      </c>
      <c r="E8">
        <v>1985</v>
      </c>
      <c r="F8">
        <v>2</v>
      </c>
      <c r="G8">
        <v>2023</v>
      </c>
      <c r="H8" cm="1">
        <f t="array" ref="H8">IF((E8=0),(_xlfn.IFS((D8=G8),(1),(D8&lt;G8),(G8-D8))),(_xlfn.IFS((E8&gt;D8),(E8-D8),(E8&lt;D8),(D8-E8),(E8=D8),(1))))</f>
        <v>3</v>
      </c>
      <c r="I8">
        <f t="shared" si="0"/>
        <v>0.67</v>
      </c>
      <c r="J8" t="str">
        <f t="shared" si="1"/>
        <v>ColecoVision [Home] (Coleco)</v>
      </c>
    </row>
    <row r="9" spans="1:10" x14ac:dyDescent="0.25">
      <c r="A9" t="s">
        <v>89</v>
      </c>
      <c r="B9" t="s">
        <v>8</v>
      </c>
      <c r="C9" t="s">
        <v>41</v>
      </c>
      <c r="D9">
        <v>1982</v>
      </c>
      <c r="E9">
        <v>1984</v>
      </c>
      <c r="F9">
        <v>1</v>
      </c>
      <c r="G9">
        <v>2023</v>
      </c>
      <c r="H9" cm="1">
        <f t="array" ref="H9">IF((E9=0),(_xlfn.IFS((D9=G9),(1),(D9&lt;G9),(G9-D9))),(_xlfn.IFS((E9&gt;D9),(E9-D9),(E9&lt;D9),(D9-E9),(E9=D9),(1))))</f>
        <v>2</v>
      </c>
      <c r="I9">
        <f t="shared" si="0"/>
        <v>0.5</v>
      </c>
      <c r="J9" t="str">
        <f t="shared" si="1"/>
        <v>Atari 5200 [Home] (Atari)</v>
      </c>
    </row>
    <row r="10" spans="1:10" x14ac:dyDescent="0.25">
      <c r="A10" t="s">
        <v>31</v>
      </c>
      <c r="B10" t="s">
        <v>8</v>
      </c>
      <c r="C10" t="s">
        <v>13</v>
      </c>
      <c r="D10">
        <v>1983</v>
      </c>
      <c r="E10">
        <v>2003</v>
      </c>
      <c r="F10">
        <v>61.91</v>
      </c>
      <c r="G10">
        <v>2023</v>
      </c>
      <c r="H10" cm="1">
        <f t="array" ref="H10">IF((E10=0),(_xlfn.IFS((D10=G10),(1),(D10&lt;G10),(G10-D10))),(_xlfn.IFS((E10&gt;D10),(E10-D10),(E10&lt;D10),(D10-E10),(E10=D10),(1))))</f>
        <v>20</v>
      </c>
      <c r="I10">
        <f t="shared" si="0"/>
        <v>3.1</v>
      </c>
      <c r="J10" t="str">
        <f t="shared" si="1"/>
        <v>NES/Famicom [Home] (Nintendo)</v>
      </c>
    </row>
    <row r="11" spans="1:10" x14ac:dyDescent="0.25">
      <c r="A11" t="s">
        <v>49</v>
      </c>
      <c r="B11" t="s">
        <v>8</v>
      </c>
      <c r="C11" t="s">
        <v>38</v>
      </c>
      <c r="D11">
        <v>1986</v>
      </c>
      <c r="E11">
        <v>1996</v>
      </c>
      <c r="F11">
        <v>13</v>
      </c>
      <c r="G11">
        <v>2023</v>
      </c>
      <c r="H11" cm="1">
        <f t="array" ref="H11">IF((E11=0),(_xlfn.IFS((D11=G11),(1),(D11&lt;G11),(G11-D11))),(_xlfn.IFS((E11&gt;D11),(E11-D11),(E11&lt;D11),(D11-E11),(E11=D11),(1))))</f>
        <v>10</v>
      </c>
      <c r="I11">
        <f t="shared" si="0"/>
        <v>1.3</v>
      </c>
      <c r="J11" t="str">
        <f t="shared" si="1"/>
        <v>Sega Master System [Home] (Sega)</v>
      </c>
    </row>
    <row r="12" spans="1:10" x14ac:dyDescent="0.25">
      <c r="A12" t="s">
        <v>62</v>
      </c>
      <c r="B12" t="s">
        <v>63</v>
      </c>
      <c r="C12" t="s">
        <v>13</v>
      </c>
      <c r="D12">
        <v>1986</v>
      </c>
      <c r="E12">
        <v>1992</v>
      </c>
      <c r="F12">
        <v>4.5</v>
      </c>
      <c r="G12">
        <v>2023</v>
      </c>
      <c r="H12" cm="1">
        <f t="array" ref="H12">IF((E12=0),(_xlfn.IFS((D12=G12),(1),(D12&lt;G12),(G12-D12))),(_xlfn.IFS((E12&gt;D12),(E12-D12),(E12&lt;D12),(D12-E12),(E12=D12),(1))))</f>
        <v>6</v>
      </c>
      <c r="I12">
        <f t="shared" si="0"/>
        <v>0.75</v>
      </c>
      <c r="J12" t="str">
        <f t="shared" si="1"/>
        <v>Famicom Disk System [Home console add-on] (Nintendo)</v>
      </c>
    </row>
    <row r="13" spans="1:10" x14ac:dyDescent="0.25">
      <c r="A13" t="s">
        <v>83</v>
      </c>
      <c r="B13" t="s">
        <v>8</v>
      </c>
      <c r="C13" t="s">
        <v>41</v>
      </c>
      <c r="D13">
        <v>1986</v>
      </c>
      <c r="E13">
        <v>1991</v>
      </c>
      <c r="F13">
        <v>1</v>
      </c>
      <c r="G13">
        <v>2023</v>
      </c>
      <c r="H13" cm="1">
        <f t="array" ref="H13">IF((E13=0),(_xlfn.IFS((D13=G13),(1),(D13&lt;G13),(G13-D13))),(_xlfn.IFS((E13&gt;D13),(E13-D13),(E13&lt;D13),(D13-E13),(E13=D13),(1))))</f>
        <v>5</v>
      </c>
      <c r="I13">
        <f t="shared" si="0"/>
        <v>0.2</v>
      </c>
      <c r="J13" t="str">
        <f t="shared" si="1"/>
        <v>Atari 7800 [Home] (Atari)</v>
      </c>
    </row>
    <row r="14" spans="1:10" x14ac:dyDescent="0.25">
      <c r="A14" t="s">
        <v>52</v>
      </c>
      <c r="B14" t="s">
        <v>8</v>
      </c>
      <c r="C14" t="s">
        <v>53</v>
      </c>
      <c r="D14">
        <v>1987</v>
      </c>
      <c r="E14">
        <v>1994</v>
      </c>
      <c r="F14">
        <v>10</v>
      </c>
      <c r="G14">
        <v>2023</v>
      </c>
      <c r="H14" cm="1">
        <f t="array" ref="H14">IF((E14=0),(_xlfn.IFS((D14=G14),(1),(D14&lt;G14),(G14-D14))),(_xlfn.IFS((E14&gt;D14),(E14-D14),(E14&lt;D14),(D14-E14),(E14=D14),(1))))</f>
        <v>7</v>
      </c>
      <c r="I14">
        <f t="shared" si="0"/>
        <v>1.43</v>
      </c>
      <c r="J14" t="str">
        <f t="shared" si="1"/>
        <v>PC Engine/TurboGrafx-16 [Home] (NEC/Hudson Soft[note 6])</v>
      </c>
    </row>
    <row r="15" spans="1:10" x14ac:dyDescent="0.25">
      <c r="A15" t="s">
        <v>37</v>
      </c>
      <c r="B15" t="s">
        <v>8</v>
      </c>
      <c r="C15" t="s">
        <v>38</v>
      </c>
      <c r="D15">
        <v>1988</v>
      </c>
      <c r="E15">
        <v>1997</v>
      </c>
      <c r="F15">
        <v>30.75</v>
      </c>
      <c r="G15">
        <v>2023</v>
      </c>
      <c r="H15" cm="1">
        <f t="array" ref="H15">IF((E15=0),(_xlfn.IFS((D15=G15),(1),(D15&lt;G15),(G15-D15))),(_xlfn.IFS((E15&gt;D15),(E15-D15),(E15&lt;D15),(D15-E15),(E15=D15),(1))))</f>
        <v>9</v>
      </c>
      <c r="I15">
        <f t="shared" si="0"/>
        <v>3.42</v>
      </c>
      <c r="J15" t="str">
        <f t="shared" si="1"/>
        <v>Sega Genesis/Mega Drive [Home] (Sega)</v>
      </c>
    </row>
    <row r="16" spans="1:10" x14ac:dyDescent="0.25">
      <c r="A16" t="s">
        <v>81</v>
      </c>
      <c r="B16" t="s">
        <v>63</v>
      </c>
      <c r="C16" t="s">
        <v>82</v>
      </c>
      <c r="D16">
        <v>1988</v>
      </c>
      <c r="E16">
        <v>1998</v>
      </c>
      <c r="F16">
        <v>1.92</v>
      </c>
      <c r="G16">
        <v>2023</v>
      </c>
      <c r="H16" cm="1">
        <f t="array" ref="H16">IF((E16=0),(_xlfn.IFS((D16=G16),(1),(D16&lt;G16),(G16-D16))),(_xlfn.IFS((E16&gt;D16),(E16-D16),(E16&lt;D16),(D16-E16),(E16=D16),(1))))</f>
        <v>10</v>
      </c>
      <c r="I16">
        <f t="shared" si="0"/>
        <v>0.19</v>
      </c>
      <c r="J16" t="str">
        <f t="shared" si="1"/>
        <v>PC Engine CD-ROM [Home console add-on] (NEC)</v>
      </c>
    </row>
    <row r="17" spans="1:10" x14ac:dyDescent="0.25">
      <c r="A17" t="s">
        <v>16</v>
      </c>
      <c r="B17" t="s">
        <v>12</v>
      </c>
      <c r="C17" t="s">
        <v>13</v>
      </c>
      <c r="D17">
        <v>1989</v>
      </c>
      <c r="E17">
        <v>2003</v>
      </c>
      <c r="F17">
        <v>64.42</v>
      </c>
      <c r="G17">
        <v>2023</v>
      </c>
      <c r="H17" cm="1">
        <f t="array" ref="H17">IF((E17=0),(_xlfn.IFS((D17=G17),(1),(D17&lt;G17),(G17-D17))),(_xlfn.IFS((E17&gt;D17),(E17-D17),(E17&lt;D17),(D17-E17),(E17=D17),(1))))</f>
        <v>14</v>
      </c>
      <c r="I17">
        <f t="shared" si="0"/>
        <v>4.5999999999999996</v>
      </c>
      <c r="J17" t="str">
        <f t="shared" si="1"/>
        <v>Game Boy [Handheld] (Nintendo)</v>
      </c>
    </row>
    <row r="18" spans="1:10" x14ac:dyDescent="0.25">
      <c r="A18" t="s">
        <v>56</v>
      </c>
      <c r="B18" t="s">
        <v>8</v>
      </c>
      <c r="C18" t="s">
        <v>57</v>
      </c>
      <c r="D18">
        <v>1989</v>
      </c>
      <c r="E18">
        <v>1996</v>
      </c>
      <c r="F18">
        <v>8</v>
      </c>
      <c r="G18">
        <v>2023</v>
      </c>
      <c r="H18" cm="1">
        <f t="array" ref="H18">IF((E18=0),(_xlfn.IFS((D18=G18),(1),(D18&lt;G18),(G18-D18))),(_xlfn.IFS((E18&gt;D18),(E18-D18),(E18&lt;D18),(D18-E18),(E18=D18),(1))))</f>
        <v>7</v>
      </c>
      <c r="I18">
        <f t="shared" si="0"/>
        <v>1.1399999999999999</v>
      </c>
      <c r="J18" t="str">
        <f t="shared" si="1"/>
        <v>Master System(Brazilian variants) [Home] (Tectoy)</v>
      </c>
    </row>
    <row r="19" spans="1:10" x14ac:dyDescent="0.25">
      <c r="A19" t="s">
        <v>85</v>
      </c>
      <c r="B19" t="s">
        <v>12</v>
      </c>
      <c r="C19" t="s">
        <v>41</v>
      </c>
      <c r="D19">
        <v>1989</v>
      </c>
      <c r="E19">
        <v>1995</v>
      </c>
      <c r="F19">
        <v>1</v>
      </c>
      <c r="G19">
        <v>2023</v>
      </c>
      <c r="H19" cm="1">
        <f t="array" ref="H19">IF((E19=0),(_xlfn.IFS((D19=G19),(1),(D19&lt;G19),(G19-D19))),(_xlfn.IFS((E19&gt;D19),(E19-D19),(E19&lt;D19),(D19-E19),(E19=D19),(1))))</f>
        <v>6</v>
      </c>
      <c r="I19">
        <f t="shared" si="0"/>
        <v>0.17</v>
      </c>
      <c r="J19" t="str">
        <f t="shared" si="1"/>
        <v>Atari Lynx [Handheld] (Atari)</v>
      </c>
    </row>
    <row r="20" spans="1:10" x14ac:dyDescent="0.25">
      <c r="A20" t="s">
        <v>34</v>
      </c>
      <c r="B20" t="s">
        <v>8</v>
      </c>
      <c r="C20" t="s">
        <v>13</v>
      </c>
      <c r="D20">
        <v>1990</v>
      </c>
      <c r="E20">
        <v>2003</v>
      </c>
      <c r="F20">
        <v>49.1</v>
      </c>
      <c r="G20">
        <v>2023</v>
      </c>
      <c r="H20" cm="1">
        <f t="array" ref="H20">IF((E20=0),(_xlfn.IFS((D20=G20),(1),(D20&lt;G20),(G20-D20))),(_xlfn.IFS((E20&gt;D20),(E20-D20),(E20&lt;D20),(D20-E20),(E20=D20),(1))))</f>
        <v>13</v>
      </c>
      <c r="I20">
        <f t="shared" si="0"/>
        <v>3.78</v>
      </c>
      <c r="J20" t="str">
        <f t="shared" si="1"/>
        <v>SNES/Super Famicom [Home] (Nintendo)</v>
      </c>
    </row>
    <row r="21" spans="1:10" x14ac:dyDescent="0.25">
      <c r="A21" t="s">
        <v>51</v>
      </c>
      <c r="B21" t="s">
        <v>12</v>
      </c>
      <c r="C21" t="s">
        <v>38</v>
      </c>
      <c r="D21">
        <v>1990</v>
      </c>
      <c r="E21">
        <v>1997</v>
      </c>
      <c r="F21">
        <v>10.62</v>
      </c>
      <c r="G21">
        <v>2023</v>
      </c>
      <c r="H21" cm="1">
        <f t="array" ref="H21">IF((E21=0),(_xlfn.IFS((D21=G21),(1),(D21&lt;G21),(G21-D21))),(_xlfn.IFS((E21&gt;D21),(E21-D21),(E21&lt;D21),(D21-E21),(E21=D21),(1))))</f>
        <v>7</v>
      </c>
      <c r="I21">
        <f t="shared" si="0"/>
        <v>1.52</v>
      </c>
      <c r="J21" t="str">
        <f t="shared" si="1"/>
        <v>Sega Game Gear [Handheld] (Sega)</v>
      </c>
    </row>
    <row r="22" spans="1:10" x14ac:dyDescent="0.25">
      <c r="A22" t="s">
        <v>72</v>
      </c>
      <c r="B22" t="s">
        <v>8</v>
      </c>
      <c r="C22" t="s">
        <v>57</v>
      </c>
      <c r="D22">
        <v>1990</v>
      </c>
      <c r="E22">
        <v>1996</v>
      </c>
      <c r="F22">
        <v>3</v>
      </c>
      <c r="G22">
        <v>2023</v>
      </c>
      <c r="H22" cm="1">
        <f t="array" ref="H22">IF((E22=0),(_xlfn.IFS((D22=G22),(1),(D22&lt;G22),(G22-D22))),(_xlfn.IFS((E22&gt;D22),(E22-D22),(E22&lt;D22),(D22-E22),(E22=D22),(1))))</f>
        <v>6</v>
      </c>
      <c r="I22">
        <f t="shared" si="0"/>
        <v>0.5</v>
      </c>
      <c r="J22" t="str">
        <f t="shared" si="1"/>
        <v>Mega Drive(Brazilian variants) [Home] (Tectoy)</v>
      </c>
    </row>
    <row r="23" spans="1:10" x14ac:dyDescent="0.25">
      <c r="A23" t="s">
        <v>86</v>
      </c>
      <c r="B23" t="s">
        <v>8</v>
      </c>
      <c r="C23" t="s">
        <v>87</v>
      </c>
      <c r="D23">
        <v>1990</v>
      </c>
      <c r="E23">
        <v>1998</v>
      </c>
      <c r="F23">
        <v>1</v>
      </c>
      <c r="G23">
        <v>2023</v>
      </c>
      <c r="H23" cm="1">
        <f t="array" ref="H23">IF((E23=0),(_xlfn.IFS((D23=G23),(1),(D23&lt;G23),(G23-D23))),(_xlfn.IFS((E23&gt;D23),(E23-D23),(E23&lt;D23),(D23-E23),(E23=D23),(1))))</f>
        <v>8</v>
      </c>
      <c r="I23">
        <f t="shared" si="0"/>
        <v>0.13</v>
      </c>
      <c r="J23" t="str">
        <f t="shared" si="1"/>
        <v>Philips CD-i [Home] (Philips)</v>
      </c>
    </row>
    <row r="24" spans="1:10" x14ac:dyDescent="0.25">
      <c r="A24" t="s">
        <v>75</v>
      </c>
      <c r="B24" t="s">
        <v>63</v>
      </c>
      <c r="C24" t="s">
        <v>38</v>
      </c>
      <c r="D24">
        <v>1991</v>
      </c>
      <c r="E24">
        <v>1996</v>
      </c>
      <c r="F24">
        <v>2.2400000000000002</v>
      </c>
      <c r="G24">
        <v>2023</v>
      </c>
      <c r="H24" cm="1">
        <f t="array" ref="H24">IF((E24=0),(_xlfn.IFS((D24=G24),(1),(D24&lt;G24),(G24-D24))),(_xlfn.IFS((E24&gt;D24),(E24-D24),(E24&lt;D24),(D24-E24),(E24=D24),(1))))</f>
        <v>5</v>
      </c>
      <c r="I24">
        <f t="shared" si="0"/>
        <v>0.45</v>
      </c>
      <c r="J24" t="str">
        <f t="shared" si="1"/>
        <v>Sega CD [Home console add-on] (Sega)</v>
      </c>
    </row>
    <row r="25" spans="1:10" x14ac:dyDescent="0.25">
      <c r="A25" t="s">
        <v>58</v>
      </c>
      <c r="B25" t="s">
        <v>8</v>
      </c>
      <c r="C25" t="s">
        <v>59</v>
      </c>
      <c r="D25">
        <v>1992</v>
      </c>
      <c r="E25">
        <v>1998</v>
      </c>
      <c r="F25">
        <v>6</v>
      </c>
      <c r="G25">
        <v>2023</v>
      </c>
      <c r="H25" cm="1">
        <f t="array" ref="H25">IF((E25=0),(_xlfn.IFS((D25=G25),(1),(D25&lt;G25),(G25-D25))),(_xlfn.IFS((E25&gt;D25),(E25-D25),(E25&lt;D25),(D25-E25),(E25=D25),(1))))</f>
        <v>6</v>
      </c>
      <c r="I25">
        <f t="shared" si="0"/>
        <v>1</v>
      </c>
      <c r="J25" t="str">
        <f t="shared" si="1"/>
        <v>Dendy(Famiclone) [Home] (Micro Genius)</v>
      </c>
    </row>
    <row r="26" spans="1:10" x14ac:dyDescent="0.25">
      <c r="A26" t="s">
        <v>67</v>
      </c>
      <c r="B26" t="s">
        <v>8</v>
      </c>
      <c r="C26" t="s">
        <v>38</v>
      </c>
      <c r="D26">
        <v>1993</v>
      </c>
      <c r="E26">
        <v>1998</v>
      </c>
      <c r="F26">
        <v>3.4</v>
      </c>
      <c r="G26">
        <v>2023</v>
      </c>
      <c r="H26" cm="1">
        <f t="array" ref="H26">IF((E26=0),(_xlfn.IFS((D26=G26),(1),(D26&lt;G26),(G26-D26))),(_xlfn.IFS((E26&gt;D26),(E26-D26),(E26&lt;D26),(D26-E26),(E26=D26),(1))))</f>
        <v>5</v>
      </c>
      <c r="I26">
        <f t="shared" si="0"/>
        <v>0.68</v>
      </c>
      <c r="J26" t="str">
        <f t="shared" si="1"/>
        <v>Sega Pico [Home] (Sega)</v>
      </c>
    </row>
    <row r="27" spans="1:10" x14ac:dyDescent="0.25">
      <c r="A27" t="s">
        <v>20</v>
      </c>
      <c r="B27" t="s">
        <v>8</v>
      </c>
      <c r="C27" t="s">
        <v>9</v>
      </c>
      <c r="D27">
        <v>1994</v>
      </c>
      <c r="E27">
        <v>2006</v>
      </c>
      <c r="F27">
        <v>102.49</v>
      </c>
      <c r="G27">
        <v>2023</v>
      </c>
      <c r="H27" cm="1">
        <f t="array" ref="H27">IF((E27=0),(_xlfn.IFS((D27=G27),(1),(D27&lt;G27),(G27-D27))),(_xlfn.IFS((E27&gt;D27),(E27-D27),(E27&lt;D27),(D27-E27),(E27=D27),(1))))</f>
        <v>12</v>
      </c>
      <c r="I27">
        <f t="shared" si="0"/>
        <v>8.5399999999999991</v>
      </c>
      <c r="J27" t="str">
        <f t="shared" si="1"/>
        <v>PlayStation [Home] (Sony)</v>
      </c>
    </row>
    <row r="28" spans="1:10" x14ac:dyDescent="0.25">
      <c r="A28" t="s">
        <v>54</v>
      </c>
      <c r="B28" t="s">
        <v>8</v>
      </c>
      <c r="C28" t="s">
        <v>38</v>
      </c>
      <c r="D28">
        <v>1994</v>
      </c>
      <c r="E28">
        <v>2000</v>
      </c>
      <c r="F28">
        <v>9.26</v>
      </c>
      <c r="G28">
        <v>2023</v>
      </c>
      <c r="H28" cm="1">
        <f t="array" ref="H28">IF((E28=0),(_xlfn.IFS((D28=G28),(1),(D28&lt;G28),(G28-D28))),(_xlfn.IFS((E28&gt;D28),(E28-D28),(E28&lt;D28),(D28-E28),(E28=D28),(1))))</f>
        <v>6</v>
      </c>
      <c r="I28">
        <f t="shared" si="0"/>
        <v>1.54</v>
      </c>
      <c r="J28" t="str">
        <f t="shared" si="1"/>
        <v>Sega Saturn [Home] (Sega)</v>
      </c>
    </row>
    <row r="29" spans="1:10" x14ac:dyDescent="0.25">
      <c r="A29" t="s">
        <v>36</v>
      </c>
      <c r="B29" t="s">
        <v>8</v>
      </c>
      <c r="C29" t="s">
        <v>13</v>
      </c>
      <c r="D29">
        <v>1996</v>
      </c>
      <c r="E29">
        <v>2002</v>
      </c>
      <c r="F29">
        <v>32.93</v>
      </c>
      <c r="G29">
        <v>2023</v>
      </c>
      <c r="H29" cm="1">
        <f t="array" ref="H29">IF((E29=0),(_xlfn.IFS((D29=G29),(1),(D29&lt;G29),(G29-D29))),(_xlfn.IFS((E29&gt;D29),(E29-D29),(E29&lt;D29),(D29-E29),(E29=D29),(1))))</f>
        <v>6</v>
      </c>
      <c r="I29">
        <f t="shared" si="0"/>
        <v>5.49</v>
      </c>
      <c r="J29" t="str">
        <f t="shared" si="1"/>
        <v>Nintendo 64 [Home] (Nintendo)</v>
      </c>
    </row>
    <row r="30" spans="1:10" x14ac:dyDescent="0.25">
      <c r="A30" t="s">
        <v>18</v>
      </c>
      <c r="B30" t="s">
        <v>12</v>
      </c>
      <c r="C30" t="s">
        <v>13</v>
      </c>
      <c r="D30">
        <v>1998</v>
      </c>
      <c r="E30">
        <v>2003</v>
      </c>
      <c r="F30">
        <v>44.06</v>
      </c>
      <c r="G30">
        <v>2023</v>
      </c>
      <c r="H30" cm="1">
        <f t="array" ref="H30">IF((E30=0),(_xlfn.IFS((D30=G30),(1),(D30&lt;G30),(G30-D30))),(_xlfn.IFS((E30&gt;D30),(E30-D30),(E30&lt;D30),(D30-E30),(E30=D30),(1))))</f>
        <v>5</v>
      </c>
      <c r="I30">
        <f t="shared" si="0"/>
        <v>8.81</v>
      </c>
      <c r="J30" t="str">
        <f t="shared" si="1"/>
        <v>Game Boy Color [Handheld] (Nintendo)</v>
      </c>
    </row>
    <row r="31" spans="1:10" x14ac:dyDescent="0.25">
      <c r="A31" t="s">
        <v>55</v>
      </c>
      <c r="B31" t="s">
        <v>8</v>
      </c>
      <c r="C31" t="s">
        <v>38</v>
      </c>
      <c r="D31">
        <v>1998</v>
      </c>
      <c r="E31">
        <v>2001</v>
      </c>
      <c r="F31">
        <v>9.1300000000000008</v>
      </c>
      <c r="G31">
        <v>2023</v>
      </c>
      <c r="H31" cm="1">
        <f t="array" ref="H31">IF((E31=0),(_xlfn.IFS((D31=G31),(1),(D31&lt;G31),(G31-D31))),(_xlfn.IFS((E31&gt;D31),(E31-D31),(E31&lt;D31),(D31-E31),(E31=D31),(1))))</f>
        <v>3</v>
      </c>
      <c r="I31">
        <f t="shared" si="0"/>
        <v>3.04</v>
      </c>
      <c r="J31" t="str">
        <f t="shared" si="1"/>
        <v>Dreamcast [Home] (Sega)</v>
      </c>
    </row>
    <row r="32" spans="1:10" x14ac:dyDescent="0.25">
      <c r="A32" t="s">
        <v>65</v>
      </c>
      <c r="B32" t="s">
        <v>12</v>
      </c>
      <c r="C32" t="s">
        <v>66</v>
      </c>
      <c r="D32">
        <v>1999</v>
      </c>
      <c r="E32">
        <v>2018</v>
      </c>
      <c r="F32">
        <v>3.5</v>
      </c>
      <c r="G32">
        <v>2023</v>
      </c>
      <c r="H32" cm="1">
        <f t="array" ref="H32">IF((E32=0),(_xlfn.IFS((D32=G32),(1),(D32&lt;G32),(G32-D32))),(_xlfn.IFS((E32&gt;D32),(E32-D32),(E32&lt;D32),(D32-E32),(E32=D32),(1))))</f>
        <v>19</v>
      </c>
      <c r="I32">
        <f t="shared" si="0"/>
        <v>0.18</v>
      </c>
      <c r="J32" t="str">
        <f t="shared" si="1"/>
        <v>WonderSwan [Handheld] (Bandai)</v>
      </c>
    </row>
    <row r="33" spans="1:10" x14ac:dyDescent="0.25">
      <c r="A33" t="s">
        <v>7</v>
      </c>
      <c r="B33" t="s">
        <v>8</v>
      </c>
      <c r="C33" t="s">
        <v>9</v>
      </c>
      <c r="D33">
        <v>2000</v>
      </c>
      <c r="E33">
        <v>2013</v>
      </c>
      <c r="F33">
        <v>155</v>
      </c>
      <c r="G33">
        <v>2023</v>
      </c>
      <c r="H33" cm="1">
        <f t="array" ref="H33">IF((E33=0),(_xlfn.IFS((D33=G33),(1),(D33&lt;G33),(G33-D33))),(_xlfn.IFS((E33&gt;D33),(E33-D33),(E33&lt;D33),(D33-E33),(E33=D33),(1))))</f>
        <v>13</v>
      </c>
      <c r="I33">
        <f t="shared" si="0"/>
        <v>11.92</v>
      </c>
      <c r="J33" t="str">
        <f t="shared" si="1"/>
        <v>PlayStation 2 [Home] (Sony)</v>
      </c>
    </row>
    <row r="34" spans="1:10" x14ac:dyDescent="0.25">
      <c r="A34" t="s">
        <v>27</v>
      </c>
      <c r="B34" t="s">
        <v>12</v>
      </c>
      <c r="C34" t="s">
        <v>13</v>
      </c>
      <c r="D34">
        <v>2001</v>
      </c>
      <c r="E34">
        <v>2010</v>
      </c>
      <c r="F34">
        <v>81.510000000000005</v>
      </c>
      <c r="G34">
        <v>2023</v>
      </c>
      <c r="H34" cm="1">
        <f t="array" ref="H34">IF((E34=0),(_xlfn.IFS((D34=G34),(1),(D34&lt;G34),(G34-D34))),(_xlfn.IFS((E34&gt;D34),(E34-D34),(E34&lt;D34),(D34-E34),(E34=D34),(1))))</f>
        <v>9</v>
      </c>
      <c r="I34">
        <f t="shared" si="0"/>
        <v>9.06</v>
      </c>
      <c r="J34" t="str">
        <f t="shared" si="1"/>
        <v>Game Boy Advance [Handheld] (Nintendo)</v>
      </c>
    </row>
    <row r="35" spans="1:10" x14ac:dyDescent="0.25">
      <c r="A35" t="s">
        <v>42</v>
      </c>
      <c r="B35" t="s">
        <v>8</v>
      </c>
      <c r="C35" t="s">
        <v>25</v>
      </c>
      <c r="D35">
        <v>2001</v>
      </c>
      <c r="E35">
        <v>2009</v>
      </c>
      <c r="F35">
        <v>24</v>
      </c>
      <c r="G35">
        <v>2023</v>
      </c>
      <c r="H35" cm="1">
        <f t="array" ref="H35">IF((E35=0),(_xlfn.IFS((D35=G35),(1),(D35&lt;G35),(G35-D35))),(_xlfn.IFS((E35&gt;D35),(E35-D35),(E35&lt;D35),(D35-E35),(E35=D35),(1))))</f>
        <v>8</v>
      </c>
      <c r="I35">
        <f t="shared" si="0"/>
        <v>3</v>
      </c>
      <c r="J35" t="str">
        <f t="shared" si="1"/>
        <v>Xbox [Home] (Microsoft)</v>
      </c>
    </row>
    <row r="36" spans="1:10" x14ac:dyDescent="0.25">
      <c r="A36" t="s">
        <v>43</v>
      </c>
      <c r="B36" t="s">
        <v>8</v>
      </c>
      <c r="C36" t="s">
        <v>13</v>
      </c>
      <c r="D36">
        <v>2001</v>
      </c>
      <c r="E36">
        <v>2007</v>
      </c>
      <c r="F36">
        <v>21.74</v>
      </c>
      <c r="G36">
        <v>2023</v>
      </c>
      <c r="H36" cm="1">
        <f t="array" ref="H36">IF((E36=0),(_xlfn.IFS((D36=G36),(1),(D36&lt;G36),(G36-D36))),(_xlfn.IFS((E36&gt;D36),(E36-D36),(E36&lt;D36),(D36-E36),(E36=D36),(1))))</f>
        <v>6</v>
      </c>
      <c r="I36">
        <f t="shared" si="0"/>
        <v>3.62</v>
      </c>
      <c r="J36" t="str">
        <f t="shared" si="1"/>
        <v>GameCube [Home] (Nintendo)</v>
      </c>
    </row>
    <row r="37" spans="1:10" x14ac:dyDescent="0.25">
      <c r="A37" t="s">
        <v>73</v>
      </c>
      <c r="B37" t="s">
        <v>12</v>
      </c>
      <c r="C37" t="s">
        <v>74</v>
      </c>
      <c r="D37">
        <v>2003</v>
      </c>
      <c r="E37">
        <v>2005</v>
      </c>
      <c r="F37">
        <v>3</v>
      </c>
      <c r="G37">
        <v>2023</v>
      </c>
      <c r="H37" cm="1">
        <f t="array" ref="H37">IF((E37=0),(_xlfn.IFS((D37=G37),(1),(D37&lt;G37),(G37-D37))),(_xlfn.IFS((E37&gt;D37),(E37-D37),(E37&lt;D37),(D37-E37),(E37=D37),(1))))</f>
        <v>2</v>
      </c>
      <c r="I37">
        <f t="shared" si="0"/>
        <v>1.5</v>
      </c>
      <c r="J37" t="str">
        <f t="shared" si="1"/>
        <v>N-Gage [Handheld] (Nokia)</v>
      </c>
    </row>
    <row r="38" spans="1:10" x14ac:dyDescent="0.25">
      <c r="A38" t="s">
        <v>11</v>
      </c>
      <c r="B38" t="s">
        <v>12</v>
      </c>
      <c r="C38" t="s">
        <v>13</v>
      </c>
      <c r="D38">
        <v>2004</v>
      </c>
      <c r="E38">
        <v>2013</v>
      </c>
      <c r="F38">
        <v>154.02000000000001</v>
      </c>
      <c r="G38">
        <v>2023</v>
      </c>
      <c r="H38" cm="1">
        <f t="array" ref="H38">IF((E38=0),(_xlfn.IFS((D38=G38),(1),(D38&lt;G38),(G38-D38))),(_xlfn.IFS((E38&gt;D38),(E38-D38),(E38&lt;D38),(D38-E38),(E38=D38),(1))))</f>
        <v>9</v>
      </c>
      <c r="I38">
        <f t="shared" si="0"/>
        <v>17.11</v>
      </c>
      <c r="J38" t="str">
        <f t="shared" si="1"/>
        <v>Nintendo DS [Handheld] (Nintendo)</v>
      </c>
    </row>
    <row r="39" spans="1:10" x14ac:dyDescent="0.25">
      <c r="A39" t="s">
        <v>28</v>
      </c>
      <c r="B39" t="s">
        <v>12</v>
      </c>
      <c r="C39" t="s">
        <v>9</v>
      </c>
      <c r="D39">
        <v>2004</v>
      </c>
      <c r="E39">
        <v>2014</v>
      </c>
      <c r="F39">
        <v>82</v>
      </c>
      <c r="G39">
        <v>2023</v>
      </c>
      <c r="H39" cm="1">
        <f t="array" ref="H39">IF((E39=0),(_xlfn.IFS((D39=G39),(1),(D39&lt;G39),(G39-D39))),(_xlfn.IFS((E39&gt;D39),(E39-D39),(E39&lt;D39),(D39-E39),(E39=D39),(1))))</f>
        <v>10</v>
      </c>
      <c r="I39">
        <f t="shared" si="0"/>
        <v>8.1999999999999993</v>
      </c>
      <c r="J39" t="str">
        <f t="shared" si="1"/>
        <v>PlayStation Portable [Handheld] (Sony)</v>
      </c>
    </row>
    <row r="40" spans="1:10" x14ac:dyDescent="0.25">
      <c r="A40" t="s">
        <v>24</v>
      </c>
      <c r="B40" t="s">
        <v>8</v>
      </c>
      <c r="C40" t="s">
        <v>25</v>
      </c>
      <c r="D40">
        <v>2005</v>
      </c>
      <c r="E40">
        <v>2016</v>
      </c>
      <c r="F40">
        <v>84</v>
      </c>
      <c r="G40">
        <v>2023</v>
      </c>
      <c r="H40" cm="1">
        <f t="array" ref="H40">IF((E40=0),(_xlfn.IFS((D40=G40),(1),(D40&lt;G40),(G40-D40))),(_xlfn.IFS((E40&gt;D40),(E40-D40),(E40&lt;D40),(D40-E40),(E40=D40),(1))))</f>
        <v>11</v>
      </c>
      <c r="I40">
        <f t="shared" si="0"/>
        <v>7.64</v>
      </c>
      <c r="J40" t="str">
        <f t="shared" si="1"/>
        <v>Xbox 360 [Home] (Microsoft)</v>
      </c>
    </row>
    <row r="41" spans="1:10" x14ac:dyDescent="0.25">
      <c r="A41" t="s">
        <v>21</v>
      </c>
      <c r="B41" t="s">
        <v>8</v>
      </c>
      <c r="C41" t="s">
        <v>13</v>
      </c>
      <c r="D41">
        <v>2006</v>
      </c>
      <c r="E41">
        <v>2013</v>
      </c>
      <c r="F41">
        <v>101.63</v>
      </c>
      <c r="G41">
        <v>2023</v>
      </c>
      <c r="H41" cm="1">
        <f t="array" ref="H41">IF((E41=0),(_xlfn.IFS((D41=G41),(1),(D41&lt;G41),(G41-D41))),(_xlfn.IFS((E41&gt;D41),(E41-D41),(E41&lt;D41),(D41-E41),(E41=D41),(1))))</f>
        <v>7</v>
      </c>
      <c r="I41">
        <f t="shared" si="0"/>
        <v>14.52</v>
      </c>
      <c r="J41" t="str">
        <f t="shared" si="1"/>
        <v>Wii [Home] (Nintendo)</v>
      </c>
    </row>
    <row r="42" spans="1:10" x14ac:dyDescent="0.25">
      <c r="A42" t="s">
        <v>22</v>
      </c>
      <c r="B42" t="s">
        <v>8</v>
      </c>
      <c r="C42" t="s">
        <v>9</v>
      </c>
      <c r="D42">
        <v>2006</v>
      </c>
      <c r="E42">
        <v>2017</v>
      </c>
      <c r="F42">
        <v>87.4</v>
      </c>
      <c r="G42">
        <v>2023</v>
      </c>
      <c r="H42" cm="1">
        <f t="array" ref="H42">IF((E42=0),(_xlfn.IFS((D42=G42),(1),(D42&lt;G42),(G42-D42))),(_xlfn.IFS((E42&gt;D42),(E42-D42),(E42&lt;D42),(D42-E42),(E42=D42),(1))))</f>
        <v>11</v>
      </c>
      <c r="I42">
        <f t="shared" si="0"/>
        <v>7.95</v>
      </c>
      <c r="J42" t="str">
        <f t="shared" si="1"/>
        <v>PlayStation 3 [Home] (Sony)</v>
      </c>
    </row>
    <row r="43" spans="1:10" x14ac:dyDescent="0.25">
      <c r="A43" t="s">
        <v>30</v>
      </c>
      <c r="B43" t="s">
        <v>12</v>
      </c>
      <c r="C43" t="s">
        <v>13</v>
      </c>
      <c r="D43">
        <v>2011</v>
      </c>
      <c r="E43">
        <v>2020</v>
      </c>
      <c r="F43">
        <v>75.94</v>
      </c>
      <c r="G43">
        <v>2023</v>
      </c>
      <c r="H43" cm="1">
        <f t="array" ref="H43">IF((E43=0),(_xlfn.IFS((D43=G43),(1),(D43&lt;G43),(G43-D43))),(_xlfn.IFS((E43&gt;D43),(E43-D43),(E43&lt;D43),(D43-E43),(E43=D43),(1))))</f>
        <v>9</v>
      </c>
      <c r="I43">
        <f t="shared" si="0"/>
        <v>8.44</v>
      </c>
      <c r="J43" t="str">
        <f t="shared" si="1"/>
        <v>Nintendo 3DS [Handheld] (Nintendo)</v>
      </c>
    </row>
    <row r="44" spans="1:10" x14ac:dyDescent="0.25">
      <c r="A44" t="s">
        <v>47</v>
      </c>
      <c r="B44" t="s">
        <v>12</v>
      </c>
      <c r="C44" t="s">
        <v>9</v>
      </c>
      <c r="D44">
        <v>2011</v>
      </c>
      <c r="E44">
        <v>2019</v>
      </c>
      <c r="F44">
        <v>15</v>
      </c>
      <c r="G44">
        <v>2023</v>
      </c>
      <c r="H44" cm="1">
        <f t="array" ref="H44">IF((E44=0),(_xlfn.IFS((D44=G44),(1),(D44&lt;G44),(G44-D44))),(_xlfn.IFS((E44&gt;D44),(E44-D44),(E44&lt;D44),(D44-E44),(E44=D44),(1))))</f>
        <v>8</v>
      </c>
      <c r="I44">
        <f t="shared" si="0"/>
        <v>1.88</v>
      </c>
      <c r="J44" t="str">
        <f t="shared" si="1"/>
        <v>PlayStation Vita [Handheld] (Sony)</v>
      </c>
    </row>
    <row r="45" spans="1:10" x14ac:dyDescent="0.25">
      <c r="A45" t="s">
        <v>46</v>
      </c>
      <c r="B45" t="s">
        <v>8</v>
      </c>
      <c r="C45" t="s">
        <v>13</v>
      </c>
      <c r="D45">
        <v>2012</v>
      </c>
      <c r="E45">
        <v>2017</v>
      </c>
      <c r="F45">
        <v>13.56</v>
      </c>
      <c r="G45">
        <v>2023</v>
      </c>
      <c r="H45" cm="1">
        <f t="array" ref="H45">IF((E45=0),(_xlfn.IFS((D45=G45),(1),(D45&lt;G45),(G45-D45))),(_xlfn.IFS((E45&gt;D45),(E45-D45),(E45&lt;D45),(D45-E45),(E45=D45),(1))))</f>
        <v>5</v>
      </c>
      <c r="I45">
        <f t="shared" si="0"/>
        <v>2.71</v>
      </c>
      <c r="J45" t="str">
        <f t="shared" si="1"/>
        <v>Wii U [Home] (Nintendo)</v>
      </c>
    </row>
    <row r="46" spans="1:10" x14ac:dyDescent="0.25">
      <c r="A46" t="s">
        <v>19</v>
      </c>
      <c r="B46" t="s">
        <v>8</v>
      </c>
      <c r="C46" t="s">
        <v>9</v>
      </c>
      <c r="D46">
        <v>2013</v>
      </c>
      <c r="E46">
        <v>0</v>
      </c>
      <c r="F46">
        <v>117.2</v>
      </c>
      <c r="G46">
        <v>2023</v>
      </c>
      <c r="H46" cm="1">
        <f t="array" ref="H46">IF((E46=0),(_xlfn.IFS((D46=G46),(1),(D46&lt;G46),(G46-D46))),(_xlfn.IFS((E46&gt;D46),(E46-D46),(E46&lt;D46),(D46-E46),(E46=D46),(1))))</f>
        <v>10</v>
      </c>
      <c r="I46">
        <f t="shared" si="0"/>
        <v>11.72</v>
      </c>
      <c r="J46" t="str">
        <f t="shared" si="1"/>
        <v>PlayStation 4 [Home] (Sony)</v>
      </c>
    </row>
    <row r="47" spans="1:10" x14ac:dyDescent="0.25">
      <c r="A47" t="s">
        <v>32</v>
      </c>
      <c r="B47" t="s">
        <v>8</v>
      </c>
      <c r="C47" t="s">
        <v>25</v>
      </c>
      <c r="D47">
        <v>2013</v>
      </c>
      <c r="E47">
        <v>2020</v>
      </c>
      <c r="F47">
        <v>58.5</v>
      </c>
      <c r="G47">
        <v>2023</v>
      </c>
      <c r="H47" cm="1">
        <f t="array" ref="H47">IF((E47=0),(_xlfn.IFS((D47=G47),(1),(D47&lt;G47),(G47-D47))),(_xlfn.IFS((E47&gt;D47),(E47-D47),(E47&lt;D47),(D47-E47),(E47=D47),(1))))</f>
        <v>7</v>
      </c>
      <c r="I47">
        <f t="shared" si="0"/>
        <v>8.36</v>
      </c>
      <c r="J47" t="str">
        <f t="shared" si="1"/>
        <v>Xbox One [Home] (Microsoft)</v>
      </c>
    </row>
    <row r="48" spans="1:10" x14ac:dyDescent="0.25">
      <c r="A48" t="s">
        <v>64</v>
      </c>
      <c r="B48" t="s">
        <v>61</v>
      </c>
      <c r="C48" t="s">
        <v>13</v>
      </c>
      <c r="D48">
        <v>2016</v>
      </c>
      <c r="E48">
        <v>2018</v>
      </c>
      <c r="F48">
        <v>3.56</v>
      </c>
      <c r="G48">
        <v>2023</v>
      </c>
      <c r="H48" cm="1">
        <f t="array" ref="H48">IF((E48=0),(_xlfn.IFS((D48=G48),(1),(D48&lt;G48),(G48-D48))),(_xlfn.IFS((E48&gt;D48),(E48-D48),(E48&lt;D48),(D48-E48),(E48=D48),(1))))</f>
        <v>2</v>
      </c>
      <c r="I48">
        <f t="shared" si="0"/>
        <v>1.78</v>
      </c>
      <c r="J48" t="str">
        <f t="shared" si="1"/>
        <v>NES Classic Edition [Dedicated] (Nintendo)</v>
      </c>
    </row>
    <row r="49" spans="1:10" x14ac:dyDescent="0.25">
      <c r="A49" t="s">
        <v>14</v>
      </c>
      <c r="B49" t="s">
        <v>15</v>
      </c>
      <c r="C49" t="s">
        <v>13</v>
      </c>
      <c r="D49">
        <v>2017</v>
      </c>
      <c r="E49">
        <v>0</v>
      </c>
      <c r="F49">
        <v>122.55</v>
      </c>
      <c r="G49">
        <v>2023</v>
      </c>
      <c r="H49" cm="1">
        <f t="array" ref="H49">IF((E49=0),(_xlfn.IFS((D49=G49),(1),(D49&lt;G49),(G49-D49))),(_xlfn.IFS((E49&gt;D49),(E49-D49),(E49&lt;D49),(D49-E49),(E49=D49),(1))))</f>
        <v>6</v>
      </c>
      <c r="I49">
        <f t="shared" si="0"/>
        <v>20.43</v>
      </c>
      <c r="J49" t="str">
        <f t="shared" si="1"/>
        <v>Nintendo Switch [Hybrid] (Nintendo)</v>
      </c>
    </row>
    <row r="50" spans="1:10" x14ac:dyDescent="0.25">
      <c r="A50" t="s">
        <v>60</v>
      </c>
      <c r="B50" t="s">
        <v>61</v>
      </c>
      <c r="C50" t="s">
        <v>13</v>
      </c>
      <c r="D50">
        <v>2017</v>
      </c>
      <c r="E50">
        <v>2018</v>
      </c>
      <c r="F50">
        <v>5.28</v>
      </c>
      <c r="G50">
        <v>2023</v>
      </c>
      <c r="H50" cm="1">
        <f t="array" ref="H50">IF((E50=0),(_xlfn.IFS((D50=G50),(1),(D50&lt;G50),(G50-D50))),(_xlfn.IFS((E50&gt;D50),(E50-D50),(E50&lt;D50),(D50-E50),(E50=D50),(1))))</f>
        <v>1</v>
      </c>
      <c r="I50">
        <f t="shared" si="0"/>
        <v>5.28</v>
      </c>
      <c r="J50" t="str">
        <f t="shared" si="1"/>
        <v>Super NES Classic Edition [Dedicated] (Nintendo)</v>
      </c>
    </row>
    <row r="51" spans="1:10" x14ac:dyDescent="0.25">
      <c r="A51" t="s">
        <v>39</v>
      </c>
      <c r="B51" t="s">
        <v>8</v>
      </c>
      <c r="C51" t="s">
        <v>9</v>
      </c>
      <c r="D51">
        <v>2020</v>
      </c>
      <c r="E51">
        <v>0</v>
      </c>
      <c r="F51">
        <v>30</v>
      </c>
      <c r="G51">
        <v>2023</v>
      </c>
      <c r="H51" cm="1">
        <f t="array" ref="H51">IF((E51=0),(_xlfn.IFS((D51=G51),(1),(D51&lt;G51),(G51-D51))),(_xlfn.IFS((E51&gt;D51),(E51-D51),(E51&lt;D51),(D51-E51),(E51=D51),(1))))</f>
        <v>3</v>
      </c>
      <c r="I51">
        <f t="shared" si="0"/>
        <v>10</v>
      </c>
      <c r="J51" t="str">
        <f t="shared" si="1"/>
        <v>PlayStation 5 [Home] (Sony)</v>
      </c>
    </row>
    <row r="52" spans="1:10" x14ac:dyDescent="0.25">
      <c r="A52" t="s">
        <v>44</v>
      </c>
      <c r="B52" t="s">
        <v>8</v>
      </c>
      <c r="C52" t="s">
        <v>25</v>
      </c>
      <c r="D52">
        <v>2020</v>
      </c>
      <c r="E52">
        <v>0</v>
      </c>
      <c r="F52">
        <v>18.5</v>
      </c>
      <c r="G52">
        <v>2023</v>
      </c>
      <c r="H52" cm="1">
        <f t="array" ref="H52">IF((E52=0),(_xlfn.IFS((D52=G52),(1),(D52&lt;G52),(G52-D52))),(_xlfn.IFS((E52&gt;D52),(E52-D52),(E52&lt;D52),(D52-E52),(E52=D52),(1))))</f>
        <v>3</v>
      </c>
      <c r="I52">
        <f t="shared" si="0"/>
        <v>6.17</v>
      </c>
      <c r="J52" t="str">
        <f t="shared" si="1"/>
        <v>Xbox Series X/S [Home] (Microsoft)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1D89-2E6A-4AA2-A4A3-0BA7FC943339}">
  <dimension ref="A1:B53"/>
  <sheetViews>
    <sheetView workbookViewId="0">
      <selection activeCell="C1" sqref="C1"/>
    </sheetView>
  </sheetViews>
  <sheetFormatPr defaultRowHeight="15" x14ac:dyDescent="0.25"/>
  <cols>
    <col min="1" max="1" width="55.85546875" bestFit="1" customWidth="1"/>
    <col min="2" max="2" width="25" bestFit="1" customWidth="1"/>
    <col min="3" max="3" width="5" bestFit="1" customWidth="1"/>
    <col min="4" max="4" width="2" bestFit="1" customWidth="1"/>
    <col min="5" max="5" width="5" bestFit="1" customWidth="1"/>
    <col min="6" max="6" width="2" bestFit="1" customWidth="1"/>
    <col min="7" max="8" width="4" bestFit="1" customWidth="1"/>
    <col min="9" max="9" width="5" bestFit="1" customWidth="1"/>
    <col min="10" max="10" width="4" bestFit="1" customWidth="1"/>
    <col min="11" max="11" width="5" bestFit="1" customWidth="1"/>
    <col min="12" max="13" width="2" bestFit="1" customWidth="1"/>
    <col min="14" max="15" width="5" bestFit="1" customWidth="1"/>
    <col min="16" max="16" width="3" bestFit="1" customWidth="1"/>
    <col min="17" max="17" width="6" bestFit="1" customWidth="1"/>
    <col min="18" max="18" width="3" bestFit="1" customWidth="1"/>
    <col min="19" max="19" width="6" bestFit="1" customWidth="1"/>
    <col min="20" max="20" width="3" bestFit="1" customWidth="1"/>
    <col min="21" max="21" width="5" bestFit="1" customWidth="1"/>
    <col min="22" max="22" width="6" bestFit="1" customWidth="1"/>
    <col min="23" max="24" width="3" bestFit="1" customWidth="1"/>
    <col min="25" max="26" width="6" bestFit="1" customWidth="1"/>
    <col min="27" max="27" width="5" bestFit="1" customWidth="1"/>
    <col min="28" max="28" width="6" bestFit="1" customWidth="1"/>
    <col min="29" max="30" width="5" bestFit="1" customWidth="1"/>
    <col min="31" max="34" width="6" bestFit="1" customWidth="1"/>
    <col min="35" max="36" width="3" bestFit="1" customWidth="1"/>
    <col min="37" max="37" width="5" bestFit="1" customWidth="1"/>
    <col min="38" max="39" width="7" bestFit="1" customWidth="1"/>
    <col min="40" max="40" width="6" bestFit="1" customWidth="1"/>
    <col min="41" max="42" width="7" bestFit="1" customWidth="1"/>
    <col min="43" max="43" width="4" bestFit="1" customWidth="1"/>
    <col min="44" max="44" width="11.28515625" bestFit="1" customWidth="1"/>
  </cols>
  <sheetData>
    <row r="1" spans="1:2" x14ac:dyDescent="0.25">
      <c r="A1" s="1" t="s">
        <v>93</v>
      </c>
      <c r="B1" t="s">
        <v>95</v>
      </c>
    </row>
    <row r="2" spans="1:2" x14ac:dyDescent="0.25">
      <c r="A2" s="2" t="s">
        <v>127</v>
      </c>
      <c r="B2" s="3">
        <v>30</v>
      </c>
    </row>
    <row r="3" spans="1:2" x14ac:dyDescent="0.25">
      <c r="A3" s="2" t="s">
        <v>97</v>
      </c>
      <c r="B3" s="3">
        <v>1</v>
      </c>
    </row>
    <row r="4" spans="1:2" x14ac:dyDescent="0.25">
      <c r="A4" s="2" t="s">
        <v>98</v>
      </c>
      <c r="B4" s="3">
        <v>1</v>
      </c>
    </row>
    <row r="5" spans="1:2" x14ac:dyDescent="0.25">
      <c r="A5" s="2" t="s">
        <v>99</v>
      </c>
      <c r="B5" s="3">
        <v>1</v>
      </c>
    </row>
    <row r="6" spans="1:2" x14ac:dyDescent="0.25">
      <c r="A6" s="2" t="s">
        <v>103</v>
      </c>
      <c r="B6" s="3">
        <v>2</v>
      </c>
    </row>
    <row r="7" spans="1:2" x14ac:dyDescent="0.25">
      <c r="A7" s="2" t="s">
        <v>106</v>
      </c>
      <c r="B7" s="3">
        <v>3</v>
      </c>
    </row>
    <row r="8" spans="1:2" x14ac:dyDescent="0.25">
      <c r="A8" s="2" t="s">
        <v>115</v>
      </c>
      <c r="B8" s="3">
        <v>6</v>
      </c>
    </row>
    <row r="9" spans="1:2" x14ac:dyDescent="0.25">
      <c r="A9" s="2" t="s">
        <v>117</v>
      </c>
      <c r="B9" s="3">
        <v>9.1300000000000008</v>
      </c>
    </row>
    <row r="10" spans="1:2" x14ac:dyDescent="0.25">
      <c r="A10" s="2" t="s">
        <v>113</v>
      </c>
      <c r="B10" s="3">
        <v>4.5</v>
      </c>
    </row>
    <row r="11" spans="1:2" x14ac:dyDescent="0.25">
      <c r="A11" s="2" t="s">
        <v>131</v>
      </c>
      <c r="B11" s="3">
        <v>43.4</v>
      </c>
    </row>
    <row r="12" spans="1:2" x14ac:dyDescent="0.25">
      <c r="A12" s="2" t="s">
        <v>136</v>
      </c>
      <c r="B12" s="3">
        <v>64.42</v>
      </c>
    </row>
    <row r="13" spans="1:2" x14ac:dyDescent="0.25">
      <c r="A13" s="2" t="s">
        <v>138</v>
      </c>
      <c r="B13" s="3">
        <v>81.510000000000005</v>
      </c>
    </row>
    <row r="14" spans="1:2" x14ac:dyDescent="0.25">
      <c r="A14" s="2" t="s">
        <v>132</v>
      </c>
      <c r="B14" s="3">
        <v>44.06</v>
      </c>
    </row>
    <row r="15" spans="1:2" x14ac:dyDescent="0.25">
      <c r="A15" s="2" t="s">
        <v>125</v>
      </c>
      <c r="B15" s="3">
        <v>21.74</v>
      </c>
    </row>
    <row r="16" spans="1:2" x14ac:dyDescent="0.25">
      <c r="A16" s="2" t="s">
        <v>107</v>
      </c>
      <c r="B16" s="3">
        <v>3</v>
      </c>
    </row>
    <row r="17" spans="1:2" x14ac:dyDescent="0.25">
      <c r="A17" s="2" t="s">
        <v>104</v>
      </c>
      <c r="B17" s="3">
        <v>2</v>
      </c>
    </row>
    <row r="18" spans="1:2" x14ac:dyDescent="0.25">
      <c r="A18" s="2" t="s">
        <v>116</v>
      </c>
      <c r="B18" s="3">
        <v>8</v>
      </c>
    </row>
    <row r="19" spans="1:2" x14ac:dyDescent="0.25">
      <c r="A19" s="2" t="s">
        <v>108</v>
      </c>
      <c r="B19" s="3">
        <v>3</v>
      </c>
    </row>
    <row r="20" spans="1:2" x14ac:dyDescent="0.25">
      <c r="A20" s="2" t="s">
        <v>112</v>
      </c>
      <c r="B20" s="3">
        <v>3.56</v>
      </c>
    </row>
    <row r="21" spans="1:2" x14ac:dyDescent="0.25">
      <c r="A21" s="2" t="s">
        <v>135</v>
      </c>
      <c r="B21" s="3">
        <v>61.91</v>
      </c>
    </row>
    <row r="22" spans="1:2" x14ac:dyDescent="0.25">
      <c r="A22" s="2" t="s">
        <v>109</v>
      </c>
      <c r="B22" s="3">
        <v>3</v>
      </c>
    </row>
    <row r="23" spans="1:2" x14ac:dyDescent="0.25">
      <c r="A23" s="2" t="s">
        <v>137</v>
      </c>
      <c r="B23" s="3">
        <v>75.94</v>
      </c>
    </row>
    <row r="24" spans="1:2" x14ac:dyDescent="0.25">
      <c r="A24" s="2" t="s">
        <v>130</v>
      </c>
      <c r="B24" s="3">
        <v>32.93</v>
      </c>
    </row>
    <row r="25" spans="1:2" x14ac:dyDescent="0.25">
      <c r="A25" s="2" t="s">
        <v>146</v>
      </c>
      <c r="B25" s="3">
        <v>154.02000000000001</v>
      </c>
    </row>
    <row r="26" spans="1:2" x14ac:dyDescent="0.25">
      <c r="A26" s="2" t="s">
        <v>145</v>
      </c>
      <c r="B26" s="3">
        <v>122.55</v>
      </c>
    </row>
    <row r="27" spans="1:2" x14ac:dyDescent="0.25">
      <c r="A27" s="2" t="s">
        <v>102</v>
      </c>
      <c r="B27" s="3">
        <v>1.92</v>
      </c>
    </row>
    <row r="28" spans="1:2" x14ac:dyDescent="0.25">
      <c r="A28" s="2" t="s">
        <v>119</v>
      </c>
      <c r="B28" s="3">
        <v>10</v>
      </c>
    </row>
    <row r="29" spans="1:2" x14ac:dyDescent="0.25">
      <c r="A29" s="2" t="s">
        <v>100</v>
      </c>
      <c r="B29" s="3">
        <v>1</v>
      </c>
    </row>
    <row r="30" spans="1:2" x14ac:dyDescent="0.25">
      <c r="A30" s="2" t="s">
        <v>143</v>
      </c>
      <c r="B30" s="3">
        <v>102.49</v>
      </c>
    </row>
    <row r="31" spans="1:2" x14ac:dyDescent="0.25">
      <c r="A31" s="2" t="s">
        <v>147</v>
      </c>
      <c r="B31" s="3">
        <v>155</v>
      </c>
    </row>
    <row r="32" spans="1:2" x14ac:dyDescent="0.25">
      <c r="A32" s="2" t="s">
        <v>141</v>
      </c>
      <c r="B32" s="3">
        <v>87.4</v>
      </c>
    </row>
    <row r="33" spans="1:2" x14ac:dyDescent="0.25">
      <c r="A33" s="2" t="s">
        <v>144</v>
      </c>
      <c r="B33" s="3">
        <v>117.2</v>
      </c>
    </row>
    <row r="34" spans="1:2" x14ac:dyDescent="0.25">
      <c r="A34" s="2" t="s">
        <v>128</v>
      </c>
      <c r="B34" s="3">
        <v>30</v>
      </c>
    </row>
    <row r="35" spans="1:2" x14ac:dyDescent="0.25">
      <c r="A35" s="2" t="s">
        <v>139</v>
      </c>
      <c r="B35" s="3">
        <v>82</v>
      </c>
    </row>
    <row r="36" spans="1:2" x14ac:dyDescent="0.25">
      <c r="A36" s="2" t="s">
        <v>123</v>
      </c>
      <c r="B36" s="3">
        <v>15</v>
      </c>
    </row>
    <row r="37" spans="1:2" x14ac:dyDescent="0.25">
      <c r="A37" s="2" t="s">
        <v>105</v>
      </c>
      <c r="B37" s="3">
        <v>2.2400000000000002</v>
      </c>
    </row>
    <row r="38" spans="1:2" x14ac:dyDescent="0.25">
      <c r="A38" s="2" t="s">
        <v>120</v>
      </c>
      <c r="B38" s="3">
        <v>10.62</v>
      </c>
    </row>
    <row r="39" spans="1:2" x14ac:dyDescent="0.25">
      <c r="A39" s="2" t="s">
        <v>129</v>
      </c>
      <c r="B39" s="3">
        <v>30.75</v>
      </c>
    </row>
    <row r="40" spans="1:2" x14ac:dyDescent="0.25">
      <c r="A40" s="2" t="s">
        <v>121</v>
      </c>
      <c r="B40" s="3">
        <v>13</v>
      </c>
    </row>
    <row r="41" spans="1:2" x14ac:dyDescent="0.25">
      <c r="A41" s="2" t="s">
        <v>110</v>
      </c>
      <c r="B41" s="3">
        <v>3.4</v>
      </c>
    </row>
    <row r="42" spans="1:2" x14ac:dyDescent="0.25">
      <c r="A42" s="2" t="s">
        <v>118</v>
      </c>
      <c r="B42" s="3">
        <v>9.26</v>
      </c>
    </row>
    <row r="43" spans="1:2" x14ac:dyDescent="0.25">
      <c r="A43" s="2" t="s">
        <v>133</v>
      </c>
      <c r="B43" s="3">
        <v>49.1</v>
      </c>
    </row>
    <row r="44" spans="1:2" x14ac:dyDescent="0.25">
      <c r="A44" s="2" t="s">
        <v>114</v>
      </c>
      <c r="B44" s="3">
        <v>5.28</v>
      </c>
    </row>
    <row r="45" spans="1:2" x14ac:dyDescent="0.25">
      <c r="A45" s="2" t="s">
        <v>101</v>
      </c>
      <c r="B45" s="3">
        <v>1</v>
      </c>
    </row>
    <row r="46" spans="1:2" x14ac:dyDescent="0.25">
      <c r="A46" s="2" t="s">
        <v>142</v>
      </c>
      <c r="B46" s="3">
        <v>101.63</v>
      </c>
    </row>
    <row r="47" spans="1:2" x14ac:dyDescent="0.25">
      <c r="A47" s="2" t="s">
        <v>122</v>
      </c>
      <c r="B47" s="3">
        <v>13.56</v>
      </c>
    </row>
    <row r="48" spans="1:2" x14ac:dyDescent="0.25">
      <c r="A48" s="2" t="s">
        <v>111</v>
      </c>
      <c r="B48" s="3">
        <v>3.5</v>
      </c>
    </row>
    <row r="49" spans="1:2" x14ac:dyDescent="0.25">
      <c r="A49" s="2" t="s">
        <v>126</v>
      </c>
      <c r="B49" s="3">
        <v>24</v>
      </c>
    </row>
    <row r="50" spans="1:2" x14ac:dyDescent="0.25">
      <c r="A50" s="2" t="s">
        <v>140</v>
      </c>
      <c r="B50" s="3">
        <v>84</v>
      </c>
    </row>
    <row r="51" spans="1:2" x14ac:dyDescent="0.25">
      <c r="A51" s="2" t="s">
        <v>134</v>
      </c>
      <c r="B51" s="3">
        <v>58.5</v>
      </c>
    </row>
    <row r="52" spans="1:2" x14ac:dyDescent="0.25">
      <c r="A52" s="2" t="s">
        <v>124</v>
      </c>
      <c r="B52" s="3">
        <v>18.5</v>
      </c>
    </row>
    <row r="53" spans="1:2" x14ac:dyDescent="0.25">
      <c r="A53" s="2" t="s">
        <v>94</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AE6B0-65CE-419B-8671-365CF959B089}">
  <dimension ref="A1:B53"/>
  <sheetViews>
    <sheetView workbookViewId="0">
      <selection activeCell="C1" sqref="C1"/>
    </sheetView>
  </sheetViews>
  <sheetFormatPr defaultRowHeight="15" x14ac:dyDescent="0.25"/>
  <cols>
    <col min="1" max="1" width="55.85546875" bestFit="1" customWidth="1"/>
    <col min="2" max="2" width="25" bestFit="1" customWidth="1"/>
    <col min="3" max="3" width="5" bestFit="1" customWidth="1"/>
    <col min="4" max="4" width="2" bestFit="1" customWidth="1"/>
    <col min="5" max="5" width="5" bestFit="1" customWidth="1"/>
    <col min="6" max="6" width="2" bestFit="1" customWidth="1"/>
    <col min="7" max="8" width="4" bestFit="1" customWidth="1"/>
    <col min="9" max="9" width="5" bestFit="1" customWidth="1"/>
    <col min="10" max="10" width="4" bestFit="1" customWidth="1"/>
    <col min="11" max="11" width="5" bestFit="1" customWidth="1"/>
    <col min="12" max="13" width="2" bestFit="1" customWidth="1"/>
    <col min="14" max="15" width="5" bestFit="1" customWidth="1"/>
    <col min="16" max="16" width="3" bestFit="1" customWidth="1"/>
    <col min="17" max="17" width="6" bestFit="1" customWidth="1"/>
    <col min="18" max="18" width="3" bestFit="1" customWidth="1"/>
    <col min="19" max="19" width="6" bestFit="1" customWidth="1"/>
    <col min="20" max="20" width="3" bestFit="1" customWidth="1"/>
    <col min="21" max="21" width="5" bestFit="1" customWidth="1"/>
    <col min="22" max="22" width="6" bestFit="1" customWidth="1"/>
    <col min="23" max="24" width="3" bestFit="1" customWidth="1"/>
    <col min="25" max="26" width="6" bestFit="1" customWidth="1"/>
    <col min="27" max="27" width="5" bestFit="1" customWidth="1"/>
    <col min="28" max="28" width="6" bestFit="1" customWidth="1"/>
    <col min="29" max="30" width="5" bestFit="1" customWidth="1"/>
    <col min="31" max="34" width="6" bestFit="1" customWidth="1"/>
    <col min="35" max="36" width="3" bestFit="1" customWidth="1"/>
    <col min="37" max="37" width="5" bestFit="1" customWidth="1"/>
    <col min="38" max="39" width="7" bestFit="1" customWidth="1"/>
    <col min="40" max="40" width="6" bestFit="1" customWidth="1"/>
    <col min="41" max="42" width="7" bestFit="1" customWidth="1"/>
    <col min="43" max="43" width="4" bestFit="1" customWidth="1"/>
    <col min="44" max="44" width="11.28515625" bestFit="1" customWidth="1"/>
  </cols>
  <sheetData>
    <row r="1" spans="1:2" x14ac:dyDescent="0.25">
      <c r="A1" s="1" t="s">
        <v>93</v>
      </c>
      <c r="B1" t="s">
        <v>95</v>
      </c>
    </row>
    <row r="2" spans="1:2" x14ac:dyDescent="0.25">
      <c r="A2" s="2" t="s">
        <v>127</v>
      </c>
      <c r="B2" s="3">
        <v>30</v>
      </c>
    </row>
    <row r="3" spans="1:2" x14ac:dyDescent="0.25">
      <c r="A3" s="2" t="s">
        <v>97</v>
      </c>
      <c r="B3" s="3">
        <v>1</v>
      </c>
    </row>
    <row r="4" spans="1:2" x14ac:dyDescent="0.25">
      <c r="A4" s="2" t="s">
        <v>98</v>
      </c>
      <c r="B4" s="3">
        <v>1</v>
      </c>
    </row>
    <row r="5" spans="1:2" x14ac:dyDescent="0.25">
      <c r="A5" s="2" t="s">
        <v>99</v>
      </c>
      <c r="B5" s="3">
        <v>1</v>
      </c>
    </row>
    <row r="6" spans="1:2" x14ac:dyDescent="0.25">
      <c r="A6" s="2" t="s">
        <v>103</v>
      </c>
      <c r="B6" s="3">
        <v>2</v>
      </c>
    </row>
    <row r="7" spans="1:2" x14ac:dyDescent="0.25">
      <c r="A7" s="2" t="s">
        <v>106</v>
      </c>
      <c r="B7" s="3">
        <v>3</v>
      </c>
    </row>
    <row r="8" spans="1:2" x14ac:dyDescent="0.25">
      <c r="A8" s="2" t="s">
        <v>115</v>
      </c>
      <c r="B8" s="3">
        <v>6</v>
      </c>
    </row>
    <row r="9" spans="1:2" x14ac:dyDescent="0.25">
      <c r="A9" s="2" t="s">
        <v>117</v>
      </c>
      <c r="B9" s="3">
        <v>9.1300000000000008</v>
      </c>
    </row>
    <row r="10" spans="1:2" x14ac:dyDescent="0.25">
      <c r="A10" s="2" t="s">
        <v>113</v>
      </c>
      <c r="B10" s="3">
        <v>4.5</v>
      </c>
    </row>
    <row r="11" spans="1:2" x14ac:dyDescent="0.25">
      <c r="A11" s="2" t="s">
        <v>131</v>
      </c>
      <c r="B11" s="3">
        <v>43.4</v>
      </c>
    </row>
    <row r="12" spans="1:2" x14ac:dyDescent="0.25">
      <c r="A12" s="2" t="s">
        <v>136</v>
      </c>
      <c r="B12" s="3">
        <v>64.42</v>
      </c>
    </row>
    <row r="13" spans="1:2" x14ac:dyDescent="0.25">
      <c r="A13" s="2" t="s">
        <v>138</v>
      </c>
      <c r="B13" s="3">
        <v>81.510000000000005</v>
      </c>
    </row>
    <row r="14" spans="1:2" x14ac:dyDescent="0.25">
      <c r="A14" s="2" t="s">
        <v>132</v>
      </c>
      <c r="B14" s="3">
        <v>44.06</v>
      </c>
    </row>
    <row r="15" spans="1:2" x14ac:dyDescent="0.25">
      <c r="A15" s="2" t="s">
        <v>125</v>
      </c>
      <c r="B15" s="3">
        <v>21.74</v>
      </c>
    </row>
    <row r="16" spans="1:2" x14ac:dyDescent="0.25">
      <c r="A16" s="2" t="s">
        <v>107</v>
      </c>
      <c r="B16" s="3">
        <v>3</v>
      </c>
    </row>
    <row r="17" spans="1:2" x14ac:dyDescent="0.25">
      <c r="A17" s="2" t="s">
        <v>104</v>
      </c>
      <c r="B17" s="3">
        <v>2</v>
      </c>
    </row>
    <row r="18" spans="1:2" x14ac:dyDescent="0.25">
      <c r="A18" s="2" t="s">
        <v>116</v>
      </c>
      <c r="B18" s="3">
        <v>8</v>
      </c>
    </row>
    <row r="19" spans="1:2" x14ac:dyDescent="0.25">
      <c r="A19" s="2" t="s">
        <v>108</v>
      </c>
      <c r="B19" s="3">
        <v>3</v>
      </c>
    </row>
    <row r="20" spans="1:2" x14ac:dyDescent="0.25">
      <c r="A20" s="2" t="s">
        <v>112</v>
      </c>
      <c r="B20" s="3">
        <v>3.56</v>
      </c>
    </row>
    <row r="21" spans="1:2" x14ac:dyDescent="0.25">
      <c r="A21" s="2" t="s">
        <v>135</v>
      </c>
      <c r="B21" s="3">
        <v>61.91</v>
      </c>
    </row>
    <row r="22" spans="1:2" x14ac:dyDescent="0.25">
      <c r="A22" s="2" t="s">
        <v>109</v>
      </c>
      <c r="B22" s="3">
        <v>3</v>
      </c>
    </row>
    <row r="23" spans="1:2" x14ac:dyDescent="0.25">
      <c r="A23" s="2" t="s">
        <v>137</v>
      </c>
      <c r="B23" s="3">
        <v>75.94</v>
      </c>
    </row>
    <row r="24" spans="1:2" x14ac:dyDescent="0.25">
      <c r="A24" s="2" t="s">
        <v>130</v>
      </c>
      <c r="B24" s="3">
        <v>32.93</v>
      </c>
    </row>
    <row r="25" spans="1:2" x14ac:dyDescent="0.25">
      <c r="A25" s="2" t="s">
        <v>146</v>
      </c>
      <c r="B25" s="3">
        <v>154.02000000000001</v>
      </c>
    </row>
    <row r="26" spans="1:2" x14ac:dyDescent="0.25">
      <c r="A26" s="2" t="s">
        <v>145</v>
      </c>
      <c r="B26" s="3">
        <v>122.55</v>
      </c>
    </row>
    <row r="27" spans="1:2" x14ac:dyDescent="0.25">
      <c r="A27" s="2" t="s">
        <v>102</v>
      </c>
      <c r="B27" s="3">
        <v>1.92</v>
      </c>
    </row>
    <row r="28" spans="1:2" x14ac:dyDescent="0.25">
      <c r="A28" s="2" t="s">
        <v>119</v>
      </c>
      <c r="B28" s="3">
        <v>10</v>
      </c>
    </row>
    <row r="29" spans="1:2" x14ac:dyDescent="0.25">
      <c r="A29" s="2" t="s">
        <v>100</v>
      </c>
      <c r="B29" s="3">
        <v>1</v>
      </c>
    </row>
    <row r="30" spans="1:2" x14ac:dyDescent="0.25">
      <c r="A30" s="2" t="s">
        <v>143</v>
      </c>
      <c r="B30" s="3">
        <v>102.49</v>
      </c>
    </row>
    <row r="31" spans="1:2" x14ac:dyDescent="0.25">
      <c r="A31" s="2" t="s">
        <v>147</v>
      </c>
      <c r="B31" s="3">
        <v>155</v>
      </c>
    </row>
    <row r="32" spans="1:2" x14ac:dyDescent="0.25">
      <c r="A32" s="2" t="s">
        <v>141</v>
      </c>
      <c r="B32" s="3">
        <v>87.4</v>
      </c>
    </row>
    <row r="33" spans="1:2" x14ac:dyDescent="0.25">
      <c r="A33" s="2" t="s">
        <v>144</v>
      </c>
      <c r="B33" s="3">
        <v>117.2</v>
      </c>
    </row>
    <row r="34" spans="1:2" x14ac:dyDescent="0.25">
      <c r="A34" s="2" t="s">
        <v>128</v>
      </c>
      <c r="B34" s="3">
        <v>30</v>
      </c>
    </row>
    <row r="35" spans="1:2" x14ac:dyDescent="0.25">
      <c r="A35" s="2" t="s">
        <v>139</v>
      </c>
      <c r="B35" s="3">
        <v>82</v>
      </c>
    </row>
    <row r="36" spans="1:2" x14ac:dyDescent="0.25">
      <c r="A36" s="2" t="s">
        <v>123</v>
      </c>
      <c r="B36" s="3">
        <v>15</v>
      </c>
    </row>
    <row r="37" spans="1:2" x14ac:dyDescent="0.25">
      <c r="A37" s="2" t="s">
        <v>105</v>
      </c>
      <c r="B37" s="3">
        <v>2.2400000000000002</v>
      </c>
    </row>
    <row r="38" spans="1:2" x14ac:dyDescent="0.25">
      <c r="A38" s="2" t="s">
        <v>120</v>
      </c>
      <c r="B38" s="3">
        <v>10.62</v>
      </c>
    </row>
    <row r="39" spans="1:2" x14ac:dyDescent="0.25">
      <c r="A39" s="2" t="s">
        <v>129</v>
      </c>
      <c r="B39" s="3">
        <v>30.75</v>
      </c>
    </row>
    <row r="40" spans="1:2" x14ac:dyDescent="0.25">
      <c r="A40" s="2" t="s">
        <v>121</v>
      </c>
      <c r="B40" s="3">
        <v>13</v>
      </c>
    </row>
    <row r="41" spans="1:2" x14ac:dyDescent="0.25">
      <c r="A41" s="2" t="s">
        <v>110</v>
      </c>
      <c r="B41" s="3">
        <v>3.4</v>
      </c>
    </row>
    <row r="42" spans="1:2" x14ac:dyDescent="0.25">
      <c r="A42" s="2" t="s">
        <v>118</v>
      </c>
      <c r="B42" s="3">
        <v>9.26</v>
      </c>
    </row>
    <row r="43" spans="1:2" x14ac:dyDescent="0.25">
      <c r="A43" s="2" t="s">
        <v>133</v>
      </c>
      <c r="B43" s="3">
        <v>49.1</v>
      </c>
    </row>
    <row r="44" spans="1:2" x14ac:dyDescent="0.25">
      <c r="A44" s="2" t="s">
        <v>114</v>
      </c>
      <c r="B44" s="3">
        <v>5.28</v>
      </c>
    </row>
    <row r="45" spans="1:2" x14ac:dyDescent="0.25">
      <c r="A45" s="2" t="s">
        <v>101</v>
      </c>
      <c r="B45" s="3">
        <v>1</v>
      </c>
    </row>
    <row r="46" spans="1:2" x14ac:dyDescent="0.25">
      <c r="A46" s="2" t="s">
        <v>142</v>
      </c>
      <c r="B46" s="3">
        <v>101.63</v>
      </c>
    </row>
    <row r="47" spans="1:2" x14ac:dyDescent="0.25">
      <c r="A47" s="2" t="s">
        <v>122</v>
      </c>
      <c r="B47" s="3">
        <v>13.56</v>
      </c>
    </row>
    <row r="48" spans="1:2" x14ac:dyDescent="0.25">
      <c r="A48" s="2" t="s">
        <v>111</v>
      </c>
      <c r="B48" s="3">
        <v>3.5</v>
      </c>
    </row>
    <row r="49" spans="1:2" x14ac:dyDescent="0.25">
      <c r="A49" s="2" t="s">
        <v>126</v>
      </c>
      <c r="B49" s="3">
        <v>24</v>
      </c>
    </row>
    <row r="50" spans="1:2" x14ac:dyDescent="0.25">
      <c r="A50" s="2" t="s">
        <v>140</v>
      </c>
      <c r="B50" s="3">
        <v>84</v>
      </c>
    </row>
    <row r="51" spans="1:2" x14ac:dyDescent="0.25">
      <c r="A51" s="2" t="s">
        <v>134</v>
      </c>
      <c r="B51" s="3">
        <v>58.5</v>
      </c>
    </row>
    <row r="52" spans="1:2" x14ac:dyDescent="0.25">
      <c r="A52" s="2" t="s">
        <v>124</v>
      </c>
      <c r="B52" s="3">
        <v>18.5</v>
      </c>
    </row>
    <row r="53" spans="1:2" x14ac:dyDescent="0.25">
      <c r="A53" s="2" t="s">
        <v>94</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1_RawData</vt:lpstr>
      <vt:lpstr>2_ProcessedData-1</vt:lpstr>
      <vt:lpstr>2_ProcessedData-2</vt:lpstr>
      <vt:lpstr>CompanyWise_Chart-v1</vt:lpstr>
      <vt:lpstr>YearWise_Chart-v1</vt:lpstr>
      <vt:lpstr>2_ProcessedData-2 (2)</vt:lpstr>
      <vt:lpstr>YearWise_Chart-v2</vt:lpstr>
      <vt:lpstr>CompanyWise_Chart-v2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Gandhi</dc:creator>
  <cp:lastModifiedBy>Piyush Gandhi</cp:lastModifiedBy>
  <dcterms:created xsi:type="dcterms:W3CDTF">2015-06-05T18:17:20Z</dcterms:created>
  <dcterms:modified xsi:type="dcterms:W3CDTF">2023-04-19T06:27:59Z</dcterms:modified>
</cp:coreProperties>
</file>