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76998b620f1689ba/Cegid/01_Database/01_DatabaseFundamentals/05_20240226/"/>
    </mc:Choice>
  </mc:AlternateContent>
  <xr:revisionPtr revIDLastSave="289" documentId="8_{0962D0A4-2E82-44F6-9A44-4859102DBCDB}" xr6:coauthVersionLast="47" xr6:coauthVersionMax="47" xr10:uidLastSave="{4268971B-CB8F-485E-A20D-CFF699ECDCA2}"/>
  <bookViews>
    <workbookView xWindow="-108" yWindow="-108" windowWidth="23256" windowHeight="13896" activeTab="1" xr2:uid="{F5FBC5C6-0934-4D2B-9E04-2018983C93B9}"/>
  </bookViews>
  <sheets>
    <sheet name="PlanoInicial" sheetId="1" r:id="rId1"/>
    <sheet name="Dados" sheetId="2" r:id="rId2"/>
    <sheet name="ModeloConceptual" sheetId="3" r:id="rId3"/>
    <sheet name="DiagramaER" sheetId="4" r:id="rId4"/>
    <sheet name="Normalizacao" sheetId="5" r:id="rId5"/>
    <sheet name="Normalizacao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8" i="5" l="1"/>
  <c r="M7" i="5"/>
  <c r="M6" i="5"/>
  <c r="M5" i="5"/>
  <c r="M4" i="5"/>
  <c r="M6" i="2"/>
  <c r="M8" i="2"/>
  <c r="M7" i="2"/>
  <c r="M5" i="2"/>
  <c r="M4" i="2"/>
</calcChain>
</file>

<file path=xl/sharedStrings.xml><?xml version="1.0" encoding="utf-8"?>
<sst xmlns="http://schemas.openxmlformats.org/spreadsheetml/2006/main" count="175" uniqueCount="91">
  <si>
    <t>Objetivo: criação de uma base da dados relacional em SQL Server para controlo de dados relativos a estágios de formação.</t>
  </si>
  <si>
    <t>Requisitos:</t>
  </si>
  <si>
    <t>1 - Informação das empresas</t>
  </si>
  <si>
    <t>2 - Informação dos estagiários</t>
  </si>
  <si>
    <t>3 - Informação dos cursos</t>
  </si>
  <si>
    <t>4 - Uma empresa pode ter mais do que um estagiário</t>
  </si>
  <si>
    <t>5 - Um estagiário só pode ter uma empresa</t>
  </si>
  <si>
    <t>6 - Um estagiário é de um único curso</t>
  </si>
  <si>
    <t>7 - Um curso pode ter vários estagiários</t>
  </si>
  <si>
    <t>Tabela das Empresas</t>
  </si>
  <si>
    <t>EmpresaId</t>
  </si>
  <si>
    <t>NomeEmpresa</t>
  </si>
  <si>
    <t>MoradaEmpresa</t>
  </si>
  <si>
    <t>CodigoPostalEmpresa</t>
  </si>
  <si>
    <t>Cegid lda</t>
  </si>
  <si>
    <t>Primavera lda</t>
  </si>
  <si>
    <t>Rua da Primavera</t>
  </si>
  <si>
    <t>Rua da Cegid</t>
  </si>
  <si>
    <t>Outra Empresa lda</t>
  </si>
  <si>
    <t>Rua da Outra Empresa</t>
  </si>
  <si>
    <t>4700-001</t>
  </si>
  <si>
    <t>4700-002</t>
  </si>
  <si>
    <t>4700-003</t>
  </si>
  <si>
    <t>Real</t>
  </si>
  <si>
    <t>Adaúfe</t>
  </si>
  <si>
    <t>Gualtar</t>
  </si>
  <si>
    <t>www.primavera.pt</t>
  </si>
  <si>
    <t>www.cegid.pt</t>
  </si>
  <si>
    <t>www.outra.pt</t>
  </si>
  <si>
    <t>Tabela dos Estagiários</t>
  </si>
  <si>
    <t>EstagiarioId</t>
  </si>
  <si>
    <t>NomeEstagiario</t>
  </si>
  <si>
    <t>Maria Braga</t>
  </si>
  <si>
    <t>Paulo Melo</t>
  </si>
  <si>
    <t>Antónia Meireles</t>
  </si>
  <si>
    <t>Ana Pereira</t>
  </si>
  <si>
    <t>DataNascimentoEstagiario</t>
  </si>
  <si>
    <t>IdadeEstagiario</t>
  </si>
  <si>
    <t>MoradaEstagiario</t>
  </si>
  <si>
    <t>José Fagundes</t>
  </si>
  <si>
    <t>Rua do José</t>
  </si>
  <si>
    <t>Rua do Paulo</t>
  </si>
  <si>
    <t>Rua da Maria</t>
  </si>
  <si>
    <t>Rua da Antónia</t>
  </si>
  <si>
    <t>Rua da Ana</t>
  </si>
  <si>
    <t>CodigoPostalEstagiario</t>
  </si>
  <si>
    <t>4700-004</t>
  </si>
  <si>
    <t>4700-005</t>
  </si>
  <si>
    <t>4700-006</t>
  </si>
  <si>
    <t>4700-101</t>
  </si>
  <si>
    <t>4700-444</t>
  </si>
  <si>
    <t>EmailEstagiario</t>
  </si>
  <si>
    <t>jose12@gmail.com</t>
  </si>
  <si>
    <t>mariab@gmail.com</t>
  </si>
  <si>
    <t>pjsm.lesi@gmail.com</t>
  </si>
  <si>
    <t>toniam@gmail.com</t>
  </si>
  <si>
    <t>aninhasp@gmail.com</t>
  </si>
  <si>
    <t>TelefoneEstagiario</t>
  </si>
  <si>
    <t>Tabela dos Cursos</t>
  </si>
  <si>
    <t>CursoId</t>
  </si>
  <si>
    <t>TituloCurso</t>
  </si>
  <si>
    <t>AreaCurso</t>
  </si>
  <si>
    <t>SubAreaCurso</t>
  </si>
  <si>
    <t>Database Essencials</t>
  </si>
  <si>
    <t>Bases de Dados</t>
  </si>
  <si>
    <t>TI</t>
  </si>
  <si>
    <t>C# for Developers</t>
  </si>
  <si>
    <t>Programação</t>
  </si>
  <si>
    <t>1 -&gt; n</t>
  </si>
  <si>
    <t>1 &lt;- 1</t>
  </si>
  <si>
    <t>1 -&gt; 1</t>
  </si>
  <si>
    <t>n &lt;- 1</t>
  </si>
  <si>
    <t>LocalidadeEmpresa</t>
  </si>
  <si>
    <t>URLEmpresa</t>
  </si>
  <si>
    <t>UNF</t>
  </si>
  <si>
    <t>URL</t>
  </si>
  <si>
    <t>DataNascimento</t>
  </si>
  <si>
    <t>Email</t>
  </si>
  <si>
    <t>Telefone</t>
  </si>
  <si>
    <t>Area</t>
  </si>
  <si>
    <t>Subarea</t>
  </si>
  <si>
    <t>pessoaA, pessoaB</t>
  </si>
  <si>
    <t>11, 12</t>
  </si>
  <si>
    <t>aaa, bbb</t>
  </si>
  <si>
    <t>NomeEstagiario1</t>
  </si>
  <si>
    <t>NomeEstagiario2</t>
  </si>
  <si>
    <t>DataNascimentoEstagiario1</t>
  </si>
  <si>
    <t>DataNascimentoEstagiario2</t>
  </si>
  <si>
    <t>MoradaEstagiario1</t>
  </si>
  <si>
    <t>MoradaEstagiario2</t>
  </si>
  <si>
    <t>-&gt; continua a ser multivalue &lt;-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</si>
</sst>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/>
    <xf numFmtId="0" fontId="0" fillId="0" borderId="0" xfId="0" quotePrefix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7</xdr:col>
      <xdr:colOff>541020</xdr:colOff>
      <xdr:row>4</xdr:row>
      <xdr:rowOff>30480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C7A4CBD-C83E-29A1-7C6F-8D4B417739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4198620" cy="579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12</xdr:col>
      <xdr:colOff>541020</xdr:colOff>
      <xdr:row>19</xdr:row>
      <xdr:rowOff>53340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3A54590-C43A-C349-7EDC-728A3778E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82880"/>
          <a:ext cx="7246620" cy="3345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aninhasp@gmail.com" TargetMode="External"/><Relationship Id="rId3" Type="http://schemas.openxmlformats.org/officeDocument/2006/relationships/hyperlink" Target="http://www.outra.pt/" TargetMode="External"/><Relationship Id="rId7" Type="http://schemas.openxmlformats.org/officeDocument/2006/relationships/hyperlink" Target="mailto:toniam@gmail.com" TargetMode="External"/><Relationship Id="rId2" Type="http://schemas.openxmlformats.org/officeDocument/2006/relationships/hyperlink" Target="http://www.cegid.pt/" TargetMode="External"/><Relationship Id="rId1" Type="http://schemas.openxmlformats.org/officeDocument/2006/relationships/hyperlink" Target="http://www.primavera.pt/" TargetMode="External"/><Relationship Id="rId6" Type="http://schemas.openxmlformats.org/officeDocument/2006/relationships/hyperlink" Target="mailto:pjsm.lesi@gmail.com" TargetMode="External"/><Relationship Id="rId5" Type="http://schemas.openxmlformats.org/officeDocument/2006/relationships/hyperlink" Target="mailto:mariab@gmail.com" TargetMode="External"/><Relationship Id="rId4" Type="http://schemas.openxmlformats.org/officeDocument/2006/relationships/hyperlink" Target="mailto:jose12@g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aninhasp@gmail.com" TargetMode="External"/><Relationship Id="rId3" Type="http://schemas.openxmlformats.org/officeDocument/2006/relationships/hyperlink" Target="http://www.outra.pt/" TargetMode="External"/><Relationship Id="rId7" Type="http://schemas.openxmlformats.org/officeDocument/2006/relationships/hyperlink" Target="mailto:toniam@gmail.com" TargetMode="External"/><Relationship Id="rId2" Type="http://schemas.openxmlformats.org/officeDocument/2006/relationships/hyperlink" Target="http://www.cegid.pt/" TargetMode="External"/><Relationship Id="rId1" Type="http://schemas.openxmlformats.org/officeDocument/2006/relationships/hyperlink" Target="http://www.primavera.pt/" TargetMode="External"/><Relationship Id="rId6" Type="http://schemas.openxmlformats.org/officeDocument/2006/relationships/hyperlink" Target="mailto:pjsm.lesi@gmail.com" TargetMode="External"/><Relationship Id="rId5" Type="http://schemas.openxmlformats.org/officeDocument/2006/relationships/hyperlink" Target="mailto:mariab@gmail.com" TargetMode="External"/><Relationship Id="rId4" Type="http://schemas.openxmlformats.org/officeDocument/2006/relationships/hyperlink" Target="mailto:jose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91EE-936A-4FF7-87D6-EFA1DF0C9233}">
  <dimension ref="B2:O8"/>
  <sheetViews>
    <sheetView workbookViewId="0">
      <selection activeCell="N2" sqref="N2:S8"/>
    </sheetView>
  </sheetViews>
  <sheetFormatPr defaultRowHeight="14.4" x14ac:dyDescent="0.3"/>
  <cols>
    <col min="14" max="14" width="9.88671875" bestFit="1" customWidth="1"/>
  </cols>
  <sheetData>
    <row r="2" spans="2:15" x14ac:dyDescent="0.3">
      <c r="B2" t="s">
        <v>0</v>
      </c>
      <c r="N2" t="s">
        <v>1</v>
      </c>
      <c r="O2" t="s">
        <v>2</v>
      </c>
    </row>
    <row r="3" spans="2:15" x14ac:dyDescent="0.3">
      <c r="O3" t="s">
        <v>3</v>
      </c>
    </row>
    <row r="4" spans="2:15" x14ac:dyDescent="0.3">
      <c r="O4" t="s">
        <v>4</v>
      </c>
    </row>
    <row r="5" spans="2:15" x14ac:dyDescent="0.3">
      <c r="O5" t="s">
        <v>5</v>
      </c>
    </row>
    <row r="6" spans="2:15" x14ac:dyDescent="0.3">
      <c r="O6" t="s">
        <v>6</v>
      </c>
    </row>
    <row r="7" spans="2:15" x14ac:dyDescent="0.3">
      <c r="O7" t="s">
        <v>7</v>
      </c>
    </row>
    <row r="8" spans="2:15" x14ac:dyDescent="0.3">
      <c r="O8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FE6CE-1889-4808-8EF6-76C733EEDC87}">
  <dimension ref="A1:V12"/>
  <sheetViews>
    <sheetView tabSelected="1" topLeftCell="M1" workbookViewId="0">
      <selection activeCell="O20" sqref="O20"/>
    </sheetView>
  </sheetViews>
  <sheetFormatPr defaultRowHeight="14.4" x14ac:dyDescent="0.3"/>
  <cols>
    <col min="1" max="1" width="9.5546875" bestFit="1" customWidth="1"/>
    <col min="2" max="2" width="15.88671875" bestFit="1" customWidth="1"/>
    <col min="3" max="3" width="19" bestFit="1" customWidth="1"/>
    <col min="4" max="4" width="18.88671875" bestFit="1" customWidth="1"/>
    <col min="5" max="5" width="17" bestFit="1" customWidth="1"/>
    <col min="6" max="6" width="15.88671875" bestFit="1" customWidth="1"/>
    <col min="8" max="8" width="10.33203125" bestFit="1" customWidth="1"/>
    <col min="9" max="9" width="9.5546875" bestFit="1" customWidth="1"/>
    <col min="10" max="10" width="7.21875" bestFit="1" customWidth="1"/>
    <col min="11" max="11" width="14.44140625" bestFit="1" customWidth="1"/>
    <col min="12" max="12" width="22.77734375" bestFit="1" customWidth="1"/>
    <col min="13" max="13" width="13.44140625" bestFit="1" customWidth="1"/>
    <col min="14" max="14" width="15.109375" bestFit="1" customWidth="1"/>
    <col min="15" max="15" width="19.6640625" bestFit="1" customWidth="1"/>
    <col min="16" max="16" width="18.6640625" bestFit="1" customWidth="1"/>
    <col min="17" max="17" width="15.88671875" bestFit="1" customWidth="1"/>
    <col min="19" max="19" width="7.21875" bestFit="1" customWidth="1"/>
    <col min="20" max="20" width="17.77734375" bestFit="1" customWidth="1"/>
    <col min="21" max="21" width="9.5546875" bestFit="1" customWidth="1"/>
    <col min="22" max="22" width="13.77734375" bestFit="1" customWidth="1"/>
  </cols>
  <sheetData>
    <row r="1" spans="1:22" x14ac:dyDescent="0.3">
      <c r="A1" s="5" t="s">
        <v>9</v>
      </c>
      <c r="B1" s="5"/>
      <c r="C1" s="5"/>
      <c r="D1" s="5"/>
      <c r="E1" s="5"/>
      <c r="F1" s="5"/>
      <c r="H1" s="5" t="s">
        <v>29</v>
      </c>
      <c r="I1" s="5"/>
      <c r="J1" s="5"/>
      <c r="K1" s="5"/>
      <c r="L1" s="5"/>
      <c r="M1" s="5"/>
      <c r="N1" s="5"/>
      <c r="O1" s="5"/>
      <c r="P1" s="5"/>
      <c r="Q1" s="5"/>
      <c r="S1" s="5" t="s">
        <v>58</v>
      </c>
      <c r="T1" s="5"/>
      <c r="U1" s="5"/>
      <c r="V1" s="5"/>
    </row>
    <row r="3" spans="1:22" x14ac:dyDescent="0.3">
      <c r="A3" t="s">
        <v>10</v>
      </c>
      <c r="B3" t="s">
        <v>11</v>
      </c>
      <c r="C3" t="s">
        <v>12</v>
      </c>
      <c r="D3" t="s">
        <v>13</v>
      </c>
      <c r="E3" t="s">
        <v>72</v>
      </c>
      <c r="F3" t="s">
        <v>73</v>
      </c>
      <c r="H3" t="s">
        <v>30</v>
      </c>
      <c r="I3" t="s">
        <v>10</v>
      </c>
      <c r="J3" t="s">
        <v>59</v>
      </c>
      <c r="K3" t="s">
        <v>31</v>
      </c>
      <c r="L3" t="s">
        <v>36</v>
      </c>
      <c r="M3" t="s">
        <v>37</v>
      </c>
      <c r="N3" t="s">
        <v>38</v>
      </c>
      <c r="O3" t="s">
        <v>45</v>
      </c>
      <c r="P3" t="s">
        <v>51</v>
      </c>
      <c r="Q3" t="s">
        <v>57</v>
      </c>
      <c r="S3" t="s">
        <v>59</v>
      </c>
      <c r="T3" t="s">
        <v>60</v>
      </c>
      <c r="U3" t="s">
        <v>61</v>
      </c>
      <c r="V3" t="s">
        <v>62</v>
      </c>
    </row>
    <row r="4" spans="1:22" x14ac:dyDescent="0.3">
      <c r="A4">
        <v>1</v>
      </c>
      <c r="B4" t="s">
        <v>15</v>
      </c>
      <c r="C4" t="s">
        <v>16</v>
      </c>
      <c r="D4" t="s">
        <v>20</v>
      </c>
      <c r="E4" t="s">
        <v>23</v>
      </c>
      <c r="F4" s="1" t="s">
        <v>26</v>
      </c>
      <c r="H4">
        <v>1</v>
      </c>
      <c r="I4">
        <v>1</v>
      </c>
      <c r="J4">
        <v>1</v>
      </c>
      <c r="K4" t="s">
        <v>39</v>
      </c>
      <c r="L4" s="2">
        <v>33219</v>
      </c>
      <c r="M4">
        <f>2024-1990</f>
        <v>34</v>
      </c>
      <c r="N4" t="s">
        <v>40</v>
      </c>
      <c r="O4" t="s">
        <v>46</v>
      </c>
      <c r="P4" s="1" t="s">
        <v>52</v>
      </c>
      <c r="Q4">
        <v>929999999</v>
      </c>
      <c r="S4">
        <v>1</v>
      </c>
      <c r="T4" t="s">
        <v>63</v>
      </c>
      <c r="U4" t="s">
        <v>65</v>
      </c>
      <c r="V4" t="s">
        <v>64</v>
      </c>
    </row>
    <row r="5" spans="1:22" x14ac:dyDescent="0.3">
      <c r="A5">
        <v>2</v>
      </c>
      <c r="B5" t="s">
        <v>14</v>
      </c>
      <c r="C5" t="s">
        <v>17</v>
      </c>
      <c r="D5" t="s">
        <v>21</v>
      </c>
      <c r="E5" t="s">
        <v>24</v>
      </c>
      <c r="F5" s="1" t="s">
        <v>27</v>
      </c>
      <c r="H5">
        <v>2</v>
      </c>
      <c r="I5">
        <v>1</v>
      </c>
      <c r="J5">
        <v>2</v>
      </c>
      <c r="K5" t="s">
        <v>32</v>
      </c>
      <c r="L5" s="2">
        <v>31413</v>
      </c>
      <c r="M5">
        <f>2024-1986</f>
        <v>38</v>
      </c>
      <c r="N5" t="s">
        <v>42</v>
      </c>
      <c r="O5" t="s">
        <v>47</v>
      </c>
      <c r="P5" s="1" t="s">
        <v>53</v>
      </c>
      <c r="Q5">
        <v>915648148</v>
      </c>
      <c r="S5">
        <v>2</v>
      </c>
      <c r="T5" t="s">
        <v>66</v>
      </c>
      <c r="U5" t="s">
        <v>65</v>
      </c>
      <c r="V5" t="s">
        <v>67</v>
      </c>
    </row>
    <row r="6" spans="1:22" x14ac:dyDescent="0.3">
      <c r="A6">
        <v>3</v>
      </c>
      <c r="B6" t="s">
        <v>18</v>
      </c>
      <c r="C6" t="s">
        <v>19</v>
      </c>
      <c r="D6" t="s">
        <v>22</v>
      </c>
      <c r="E6" t="s">
        <v>25</v>
      </c>
      <c r="F6" s="1" t="s">
        <v>28</v>
      </c>
      <c r="H6">
        <v>3</v>
      </c>
      <c r="I6">
        <v>2</v>
      </c>
      <c r="J6">
        <v>1</v>
      </c>
      <c r="K6" t="s">
        <v>33</v>
      </c>
      <c r="L6" s="2">
        <v>36809</v>
      </c>
      <c r="M6">
        <f>2024-2000</f>
        <v>24</v>
      </c>
      <c r="N6" t="s">
        <v>41</v>
      </c>
      <c r="O6" t="s">
        <v>48</v>
      </c>
      <c r="P6" s="1" t="s">
        <v>54</v>
      </c>
      <c r="Q6">
        <v>931302549</v>
      </c>
    </row>
    <row r="7" spans="1:22" x14ac:dyDescent="0.3">
      <c r="H7">
        <v>4</v>
      </c>
      <c r="I7">
        <v>3</v>
      </c>
      <c r="J7">
        <v>1</v>
      </c>
      <c r="K7" t="s">
        <v>34</v>
      </c>
      <c r="L7" s="2">
        <v>36285</v>
      </c>
      <c r="M7">
        <f>2024-1999</f>
        <v>25</v>
      </c>
      <c r="N7" t="s">
        <v>43</v>
      </c>
      <c r="O7" t="s">
        <v>49</v>
      </c>
      <c r="P7" s="1" t="s">
        <v>55</v>
      </c>
      <c r="Q7">
        <v>964978135</v>
      </c>
    </row>
    <row r="8" spans="1:22" x14ac:dyDescent="0.3">
      <c r="H8">
        <v>5</v>
      </c>
      <c r="I8">
        <v>3</v>
      </c>
      <c r="J8">
        <v>1</v>
      </c>
      <c r="K8" t="s">
        <v>35</v>
      </c>
      <c r="L8" s="2">
        <v>36343</v>
      </c>
      <c r="M8">
        <f>2024-1999</f>
        <v>25</v>
      </c>
      <c r="N8" t="s">
        <v>44</v>
      </c>
      <c r="O8" t="s">
        <v>50</v>
      </c>
      <c r="P8" s="1" t="s">
        <v>56</v>
      </c>
      <c r="Q8">
        <v>961332498</v>
      </c>
    </row>
    <row r="10" spans="1:22" x14ac:dyDescent="0.3">
      <c r="G10" t="s">
        <v>68</v>
      </c>
      <c r="R10" t="s">
        <v>70</v>
      </c>
    </row>
    <row r="11" spans="1:22" x14ac:dyDescent="0.3">
      <c r="G11" t="s">
        <v>69</v>
      </c>
      <c r="R11" t="s">
        <v>71</v>
      </c>
    </row>
    <row r="12" spans="1:22" x14ac:dyDescent="0.3">
      <c r="G12" s="3" t="s">
        <v>68</v>
      </c>
      <c r="R12" s="3" t="s">
        <v>71</v>
      </c>
    </row>
  </sheetData>
  <mergeCells count="3">
    <mergeCell ref="A1:F1"/>
    <mergeCell ref="H1:Q1"/>
    <mergeCell ref="S1:V1"/>
  </mergeCells>
  <hyperlinks>
    <hyperlink ref="F4" r:id="rId1" xr:uid="{BED8E231-B207-401E-9A11-904E10056F66}"/>
    <hyperlink ref="F5" r:id="rId2" xr:uid="{363728D1-80D1-4C8D-A447-49D61E8DDFBA}"/>
    <hyperlink ref="F6" r:id="rId3" xr:uid="{5A2A3D9A-AF6C-4247-A74C-7DE104E25131}"/>
    <hyperlink ref="P4" r:id="rId4" xr:uid="{6C897DD2-17A4-4038-9FB7-F31C3C4ACD7B}"/>
    <hyperlink ref="P5" r:id="rId5" xr:uid="{939A86F2-D4A4-4379-9F17-733CBF1CBED6}"/>
    <hyperlink ref="P6" r:id="rId6" xr:uid="{BA71CBA5-2E85-4744-A66C-27B9911CB501}"/>
    <hyperlink ref="P7" r:id="rId7" xr:uid="{5172034F-A651-4CDD-85BA-018E8B554CC5}"/>
    <hyperlink ref="P8" r:id="rId8" xr:uid="{30C8C9E1-C301-45BC-A139-F05805DAAF3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E8DAB-010A-46A7-9BC1-1CEB4AC761CA}">
  <dimension ref="A1"/>
  <sheetViews>
    <sheetView workbookViewId="0">
      <selection activeCell="I14" sqref="I1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4CEBE-DEFE-4456-8650-CC38107CC35D}">
  <dimension ref="A1"/>
  <sheetViews>
    <sheetView workbookViewId="0">
      <selection activeCell="P15" sqref="P15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96099-3174-46ED-8285-903C914B27C0}">
  <dimension ref="A1:V12"/>
  <sheetViews>
    <sheetView workbookViewId="0">
      <selection activeCell="M18" sqref="M18"/>
    </sheetView>
  </sheetViews>
  <sheetFormatPr defaultRowHeight="14.4" x14ac:dyDescent="0.3"/>
  <cols>
    <col min="1" max="1" width="9.109375" customWidth="1"/>
    <col min="2" max="2" width="15.88671875" bestFit="1" customWidth="1"/>
    <col min="3" max="3" width="19" bestFit="1" customWidth="1"/>
    <col min="4" max="4" width="18.88671875" bestFit="1" customWidth="1"/>
    <col min="5" max="5" width="17" bestFit="1" customWidth="1"/>
    <col min="6" max="6" width="15.88671875" bestFit="1" customWidth="1"/>
    <col min="7" max="7" width="5.33203125" bestFit="1" customWidth="1"/>
    <col min="8" max="8" width="9.109375" customWidth="1"/>
    <col min="9" max="9" width="9.5546875" bestFit="1" customWidth="1"/>
    <col min="10" max="10" width="7.21875" bestFit="1" customWidth="1"/>
    <col min="11" max="11" width="14.44140625" bestFit="1" customWidth="1"/>
    <col min="12" max="12" width="22.77734375" bestFit="1" customWidth="1"/>
    <col min="13" max="13" width="13.44140625" bestFit="1" customWidth="1"/>
    <col min="14" max="14" width="15.109375" bestFit="1" customWidth="1"/>
    <col min="15" max="15" width="19.6640625" bestFit="1" customWidth="1"/>
    <col min="16" max="16" width="18.6640625" bestFit="1" customWidth="1"/>
    <col min="17" max="17" width="15.88671875" bestFit="1" customWidth="1"/>
    <col min="18" max="18" width="5.33203125" bestFit="1" customWidth="1"/>
    <col min="19" max="19" width="7.21875" bestFit="1" customWidth="1"/>
    <col min="20" max="20" width="17.77734375" bestFit="1" customWidth="1"/>
    <col min="21" max="21" width="9.5546875" bestFit="1" customWidth="1"/>
    <col min="22" max="22" width="13.77734375" bestFit="1" customWidth="1"/>
  </cols>
  <sheetData>
    <row r="1" spans="1:22" x14ac:dyDescent="0.3">
      <c r="A1" s="5" t="s">
        <v>9</v>
      </c>
      <c r="B1" s="5"/>
      <c r="C1" s="5"/>
      <c r="D1" s="5"/>
      <c r="E1" s="5"/>
      <c r="F1" s="5"/>
      <c r="H1" s="5" t="s">
        <v>29</v>
      </c>
      <c r="I1" s="5"/>
      <c r="J1" s="5"/>
      <c r="K1" s="5"/>
      <c r="L1" s="5"/>
      <c r="M1" s="5"/>
      <c r="N1" s="5"/>
      <c r="O1" s="5"/>
      <c r="P1" s="5"/>
      <c r="Q1" s="5"/>
      <c r="S1" s="5" t="s">
        <v>58</v>
      </c>
      <c r="T1" s="5"/>
      <c r="U1" s="5"/>
      <c r="V1" s="5"/>
    </row>
    <row r="3" spans="1:22" x14ac:dyDescent="0.3">
      <c r="A3" t="s">
        <v>10</v>
      </c>
      <c r="B3" t="s">
        <v>11</v>
      </c>
      <c r="C3" t="s">
        <v>12</v>
      </c>
      <c r="D3" t="s">
        <v>13</v>
      </c>
      <c r="E3" t="s">
        <v>72</v>
      </c>
      <c r="F3" t="s">
        <v>73</v>
      </c>
      <c r="H3" t="s">
        <v>30</v>
      </c>
      <c r="I3" t="s">
        <v>10</v>
      </c>
      <c r="J3" t="s">
        <v>59</v>
      </c>
      <c r="K3" t="s">
        <v>31</v>
      </c>
      <c r="L3" t="s">
        <v>36</v>
      </c>
      <c r="M3" t="s">
        <v>37</v>
      </c>
      <c r="N3" t="s">
        <v>38</v>
      </c>
      <c r="O3" t="s">
        <v>45</v>
      </c>
      <c r="P3" t="s">
        <v>51</v>
      </c>
      <c r="Q3" t="s">
        <v>57</v>
      </c>
      <c r="S3" t="s">
        <v>59</v>
      </c>
      <c r="T3" t="s">
        <v>60</v>
      </c>
      <c r="U3" t="s">
        <v>61</v>
      </c>
      <c r="V3" t="s">
        <v>62</v>
      </c>
    </row>
    <row r="4" spans="1:22" x14ac:dyDescent="0.3">
      <c r="A4">
        <v>1</v>
      </c>
      <c r="B4" t="s">
        <v>15</v>
      </c>
      <c r="C4" t="s">
        <v>16</v>
      </c>
      <c r="D4" t="s">
        <v>20</v>
      </c>
      <c r="E4" t="s">
        <v>23</v>
      </c>
      <c r="F4" s="1" t="s">
        <v>26</v>
      </c>
      <c r="H4">
        <v>1</v>
      </c>
      <c r="I4">
        <v>1</v>
      </c>
      <c r="J4">
        <v>1</v>
      </c>
      <c r="K4" t="s">
        <v>39</v>
      </c>
      <c r="L4" s="2">
        <v>33219</v>
      </c>
      <c r="M4">
        <f>2024-1990</f>
        <v>34</v>
      </c>
      <c r="N4" t="s">
        <v>40</v>
      </c>
      <c r="O4" t="s">
        <v>46</v>
      </c>
      <c r="P4" s="1" t="s">
        <v>52</v>
      </c>
      <c r="Q4">
        <v>929999999</v>
      </c>
      <c r="S4">
        <v>1</v>
      </c>
      <c r="T4" t="s">
        <v>63</v>
      </c>
      <c r="U4" t="s">
        <v>65</v>
      </c>
      <c r="V4" t="s">
        <v>64</v>
      </c>
    </row>
    <row r="5" spans="1:22" x14ac:dyDescent="0.3">
      <c r="A5">
        <v>2</v>
      </c>
      <c r="B5" t="s">
        <v>14</v>
      </c>
      <c r="C5" t="s">
        <v>17</v>
      </c>
      <c r="D5" t="s">
        <v>21</v>
      </c>
      <c r="E5" t="s">
        <v>24</v>
      </c>
      <c r="F5" s="1" t="s">
        <v>27</v>
      </c>
      <c r="H5">
        <v>2</v>
      </c>
      <c r="I5">
        <v>1</v>
      </c>
      <c r="J5">
        <v>2</v>
      </c>
      <c r="K5" t="s">
        <v>32</v>
      </c>
      <c r="L5" s="2">
        <v>31413</v>
      </c>
      <c r="M5">
        <f>2024-1986</f>
        <v>38</v>
      </c>
      <c r="N5" t="s">
        <v>42</v>
      </c>
      <c r="O5" t="s">
        <v>47</v>
      </c>
      <c r="P5" s="1" t="s">
        <v>53</v>
      </c>
      <c r="Q5">
        <v>915648148</v>
      </c>
      <c r="S5">
        <v>2</v>
      </c>
      <c r="T5" t="s">
        <v>66</v>
      </c>
      <c r="U5" t="s">
        <v>65</v>
      </c>
      <c r="V5" t="s">
        <v>67</v>
      </c>
    </row>
    <row r="6" spans="1:22" x14ac:dyDescent="0.3">
      <c r="A6">
        <v>3</v>
      </c>
      <c r="B6" t="s">
        <v>18</v>
      </c>
      <c r="C6" t="s">
        <v>19</v>
      </c>
      <c r="D6" t="s">
        <v>22</v>
      </c>
      <c r="E6" t="s">
        <v>25</v>
      </c>
      <c r="F6" s="1" t="s">
        <v>28</v>
      </c>
      <c r="H6">
        <v>3</v>
      </c>
      <c r="I6">
        <v>2</v>
      </c>
      <c r="J6">
        <v>1</v>
      </c>
      <c r="K6" t="s">
        <v>33</v>
      </c>
      <c r="L6" s="2">
        <v>36809</v>
      </c>
      <c r="M6">
        <f>2024-2000</f>
        <v>24</v>
      </c>
      <c r="N6" t="s">
        <v>41</v>
      </c>
      <c r="O6" t="s">
        <v>48</v>
      </c>
      <c r="P6" s="1" t="s">
        <v>54</v>
      </c>
      <c r="Q6">
        <v>931302549</v>
      </c>
    </row>
    <row r="7" spans="1:22" x14ac:dyDescent="0.3">
      <c r="H7">
        <v>4</v>
      </c>
      <c r="I7">
        <v>3</v>
      </c>
      <c r="J7">
        <v>1</v>
      </c>
      <c r="K7" t="s">
        <v>34</v>
      </c>
      <c r="L7" s="2">
        <v>36285</v>
      </c>
      <c r="M7">
        <f>2024-1999</f>
        <v>25</v>
      </c>
      <c r="N7" t="s">
        <v>43</v>
      </c>
      <c r="O7" t="s">
        <v>49</v>
      </c>
      <c r="P7" s="1" t="s">
        <v>55</v>
      </c>
      <c r="Q7">
        <v>964978135</v>
      </c>
    </row>
    <row r="8" spans="1:22" x14ac:dyDescent="0.3">
      <c r="H8">
        <v>5</v>
      </c>
      <c r="I8">
        <v>3</v>
      </c>
      <c r="J8">
        <v>1</v>
      </c>
      <c r="K8" t="s">
        <v>35</v>
      </c>
      <c r="L8" s="2">
        <v>36343</v>
      </c>
      <c r="M8">
        <f>2024-1999</f>
        <v>25</v>
      </c>
      <c r="N8" t="s">
        <v>44</v>
      </c>
      <c r="O8" t="s">
        <v>50</v>
      </c>
      <c r="P8" s="1" t="s">
        <v>56</v>
      </c>
      <c r="Q8">
        <v>961332498</v>
      </c>
    </row>
    <row r="10" spans="1:22" x14ac:dyDescent="0.3">
      <c r="G10" t="s">
        <v>68</v>
      </c>
      <c r="R10" t="s">
        <v>70</v>
      </c>
    </row>
    <row r="11" spans="1:22" x14ac:dyDescent="0.3">
      <c r="G11" t="s">
        <v>69</v>
      </c>
      <c r="R11" t="s">
        <v>71</v>
      </c>
    </row>
    <row r="12" spans="1:22" x14ac:dyDescent="0.3">
      <c r="G12" s="3" t="s">
        <v>68</v>
      </c>
      <c r="R12" s="3" t="s">
        <v>71</v>
      </c>
    </row>
  </sheetData>
  <mergeCells count="3">
    <mergeCell ref="A1:F1"/>
    <mergeCell ref="H1:Q1"/>
    <mergeCell ref="S1:V1"/>
  </mergeCells>
  <hyperlinks>
    <hyperlink ref="F4" r:id="rId1" xr:uid="{E98250C0-6589-4F58-A3CB-F4179DF50E22}"/>
    <hyperlink ref="F5" r:id="rId2" xr:uid="{A94ADC57-CAF5-4D54-9872-B72F3AAFCD3B}"/>
    <hyperlink ref="F6" r:id="rId3" xr:uid="{FE8A1D7B-C8D0-47F8-B6AD-0CF4096B1D08}"/>
    <hyperlink ref="P4" r:id="rId4" xr:uid="{DBB5B12E-AEBE-4C21-A02C-DF138AA06CED}"/>
    <hyperlink ref="P5" r:id="rId5" xr:uid="{D081F379-2CF9-4027-AB52-371DCD3A055F}"/>
    <hyperlink ref="P6" r:id="rId6" xr:uid="{80534891-F144-4C7B-990A-789DFE3A7D4A}"/>
    <hyperlink ref="P7" r:id="rId7" xr:uid="{EE10DCDF-D508-4F13-8872-695765527AAC}"/>
    <hyperlink ref="P8" r:id="rId8" xr:uid="{FDEF0A8A-D185-4C90-9F69-AD34AD80871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AA2B-95BC-456B-A318-55FACA277105}">
  <dimension ref="A1:O8"/>
  <sheetViews>
    <sheetView workbookViewId="0">
      <selection activeCell="H17" sqref="H17"/>
    </sheetView>
  </sheetViews>
  <sheetFormatPr defaultRowHeight="14.4" x14ac:dyDescent="0.3"/>
  <cols>
    <col min="1" max="1" width="9.5546875" bestFit="1" customWidth="1"/>
    <col min="2" max="2" width="13.109375" bestFit="1" customWidth="1"/>
    <col min="3" max="3" width="14.33203125" bestFit="1" customWidth="1"/>
    <col min="4" max="4" width="18.88671875" bestFit="1" customWidth="1"/>
    <col min="5" max="5" width="17" bestFit="1" customWidth="1"/>
    <col min="6" max="6" width="4.21875" bestFit="1" customWidth="1"/>
    <col min="7" max="7" width="15.77734375" bestFit="1" customWidth="1"/>
    <col min="8" max="8" width="23.77734375" bestFit="1" customWidth="1"/>
    <col min="9" max="9" width="16.109375" bestFit="1" customWidth="1"/>
    <col min="10" max="10" width="19.6640625" bestFit="1" customWidth="1"/>
    <col min="11" max="11" width="5.44140625" bestFit="1" customWidth="1"/>
    <col min="12" max="12" width="7.88671875" bestFit="1" customWidth="1"/>
    <col min="13" max="13" width="10.109375" bestFit="1" customWidth="1"/>
    <col min="14" max="14" width="4.77734375" bestFit="1" customWidth="1"/>
    <col min="15" max="15" width="7.6640625" bestFit="1" customWidth="1"/>
  </cols>
  <sheetData>
    <row r="1" spans="1:15" x14ac:dyDescent="0.3">
      <c r="B1" t="s">
        <v>74</v>
      </c>
    </row>
    <row r="3" spans="1:15" x14ac:dyDescent="0.3">
      <c r="A3" t="s">
        <v>10</v>
      </c>
      <c r="B3" t="s">
        <v>11</v>
      </c>
      <c r="C3" t="s">
        <v>12</v>
      </c>
      <c r="D3" t="s">
        <v>13</v>
      </c>
      <c r="E3" t="s">
        <v>72</v>
      </c>
      <c r="F3" t="s">
        <v>75</v>
      </c>
      <c r="G3" t="s">
        <v>31</v>
      </c>
      <c r="H3" t="s">
        <v>76</v>
      </c>
      <c r="I3" t="s">
        <v>38</v>
      </c>
      <c r="J3" t="s">
        <v>45</v>
      </c>
      <c r="K3" t="s">
        <v>77</v>
      </c>
      <c r="L3" t="s">
        <v>78</v>
      </c>
      <c r="M3" t="s">
        <v>60</v>
      </c>
      <c r="N3" t="s">
        <v>79</v>
      </c>
      <c r="O3" t="s">
        <v>80</v>
      </c>
    </row>
    <row r="4" spans="1:15" x14ac:dyDescent="0.3">
      <c r="A4">
        <v>1</v>
      </c>
      <c r="G4" t="s">
        <v>81</v>
      </c>
      <c r="H4" t="s">
        <v>82</v>
      </c>
      <c r="I4" t="s">
        <v>83</v>
      </c>
    </row>
    <row r="5" spans="1:15" x14ac:dyDescent="0.3">
      <c r="A5">
        <v>2</v>
      </c>
    </row>
    <row r="6" spans="1:15" x14ac:dyDescent="0.3">
      <c r="A6">
        <v>3</v>
      </c>
      <c r="G6" t="s">
        <v>84</v>
      </c>
      <c r="H6" t="s">
        <v>86</v>
      </c>
      <c r="I6" t="s">
        <v>88</v>
      </c>
    </row>
    <row r="7" spans="1:15" x14ac:dyDescent="0.3">
      <c r="G7" t="s">
        <v>85</v>
      </c>
      <c r="H7" t="s">
        <v>87</v>
      </c>
      <c r="I7" t="s">
        <v>89</v>
      </c>
    </row>
    <row r="8" spans="1:15" x14ac:dyDescent="0.3">
      <c r="G8" s="4" t="s"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PlanoInicial</vt:lpstr>
      <vt:lpstr>Dados</vt:lpstr>
      <vt:lpstr>ModeloConceptual</vt:lpstr>
      <vt:lpstr>DiagramaER</vt:lpstr>
      <vt:lpstr>Normalizacao</vt:lpstr>
      <vt:lpstr>Normalizacao2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 Melo</dc:creator>
  <cp:lastModifiedBy>Paulo Melo</cp:lastModifiedBy>
  <dcterms:created xsi:type="dcterms:W3CDTF">2024-02-25T22:31:42Z</dcterms:created>
  <dcterms:modified xsi:type="dcterms:W3CDTF">2024-02-28T15:48:42Z</dcterms:modified>
</cp:coreProperties>
</file>