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4"/>
  <workbookPr filterPrivacy="1" codeName="DieseArbeitsmappe"/>
  <xr:revisionPtr revIDLastSave="0" documentId="13_ncr:11_{E14DC542-80DB-46BF-9A63-294E762A6250}" xr6:coauthVersionLast="47" xr6:coauthVersionMax="47" xr10:uidLastSave="{00000000-0000-0000-0000-000000000000}"/>
  <bookViews>
    <workbookView xWindow="-120" yWindow="-120" windowWidth="38640" windowHeight="212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11" l="1"/>
  <c r="H7" i="11"/>
  <c r="E9" i="11" l="1"/>
  <c r="H23" i="11" l="1"/>
  <c r="I5" i="11"/>
  <c r="H33" i="11"/>
  <c r="H32" i="11"/>
  <c r="H31" i="11"/>
  <c r="H30" i="11"/>
  <c r="H28" i="11"/>
  <c r="H22" i="11"/>
  <c r="H21" i="11"/>
  <c r="H14" i="11"/>
  <c r="H8" i="11"/>
  <c r="H9" i="11" l="1"/>
  <c r="I6" i="11"/>
  <c r="H29" i="11" l="1"/>
  <c r="H27" i="11"/>
  <c r="H10" i="11"/>
  <c r="H25" i="11"/>
  <c r="H15" i="11"/>
  <c r="H13" i="11"/>
  <c r="J5" i="11"/>
  <c r="K5" i="11" s="1"/>
  <c r="L5" i="11" s="1"/>
  <c r="M5" i="11" s="1"/>
  <c r="N5" i="11" s="1"/>
  <c r="O5" i="11" s="1"/>
  <c r="P5" i="11" s="1"/>
  <c r="I4" i="11"/>
  <c r="H26" i="11" l="1"/>
  <c r="H17" i="11"/>
  <c r="E18" i="11"/>
  <c r="H11" i="11"/>
  <c r="H12" i="11"/>
  <c r="P4" i="11"/>
  <c r="Q5" i="11"/>
  <c r="R5" i="11" s="1"/>
  <c r="S5" i="11" s="1"/>
  <c r="T5" i="11" s="1"/>
  <c r="U5" i="11" s="1"/>
  <c r="V5" i="11" s="1"/>
  <c r="W5" i="11" s="1"/>
  <c r="J6" i="11"/>
  <c r="H20" i="11" l="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<sst xmlns="http://schemas.openxmlformats.org/spreadsheetml/2006/main" count="72" uniqueCount="60">
  <si>
    <t>START</t>
  </si>
  <si>
    <t>DAYS</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</si>
  <si>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</si>
  <si>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</si>
  <si>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</si>
  <si>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</si>
  <si>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</si>
  <si>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</si>
  <si>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</si>
  <si>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</si>
  <si>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</si>
  <si>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</si>
  <si>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</si>
  <si>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</si>
  <si>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</si>
  <si>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Binding of Newton</t>
  </si>
  <si>
    <t>Grundlegende Funktionen</t>
  </si>
  <si>
    <t>Kofler</t>
  </si>
  <si>
    <t>Pflichtenheft</t>
  </si>
  <si>
    <t>Alle</t>
  </si>
  <si>
    <t>Goller</t>
  </si>
  <si>
    <t>UML-Diagramme</t>
  </si>
  <si>
    <t>Mockup GUI</t>
  </si>
  <si>
    <t>Goller, Kofler, Molling, Oberhauser, Stafler</t>
  </si>
  <si>
    <t>Oberhauser</t>
  </si>
  <si>
    <t>lib GDX ausprobieren/üben/lernen</t>
  </si>
  <si>
    <t>Trelloboard, Github repository</t>
  </si>
  <si>
    <t>Automatische Levelgenerierung</t>
  </si>
  <si>
    <t>Molling, Oberhauser</t>
  </si>
  <si>
    <t>Goller, Kofler</t>
  </si>
  <si>
    <t>Charakter einfügen, bewegen</t>
  </si>
  <si>
    <t>Erste Animantion zeichnen und implementieren</t>
  </si>
  <si>
    <t>Molling, Stafler</t>
  </si>
  <si>
    <t>Molling, Oberhauser, Stafler</t>
  </si>
  <si>
    <t>Collsion Detection von Charakter und Raum</t>
  </si>
  <si>
    <t>Stafler</t>
  </si>
  <si>
    <t>Charakter kann schießen</t>
  </si>
  <si>
    <t>Gegner automatisch spawnen</t>
  </si>
  <si>
    <t>Planung und Lernphase</t>
  </si>
  <si>
    <t>Endgegner, Items, Bugs fixen</t>
  </si>
  <si>
    <t>Endgegner implementieren</t>
  </si>
  <si>
    <t>Goller, Kofler, Oberhauser</t>
  </si>
  <si>
    <t xml:space="preserve">Items implementieren </t>
  </si>
  <si>
    <t>Wochenanzeige:</t>
  </si>
  <si>
    <t>Projektstart:</t>
  </si>
  <si>
    <t>Projektende:</t>
  </si>
  <si>
    <t>Bugs fixen</t>
  </si>
  <si>
    <t>Ersten Charakter designen</t>
  </si>
  <si>
    <t>Ersten Teile eines Raumes designen</t>
  </si>
  <si>
    <t>Weitere Charakter, Räume designen</t>
  </si>
  <si>
    <t>Ersten Gegner + Animation designen</t>
  </si>
  <si>
    <t>Statusbar designen und 
implementieren (Herzen, Minimap, …)</t>
  </si>
  <si>
    <t xml:space="preserve">Menü designen und implementieren </t>
  </si>
  <si>
    <t>Endgegner designen</t>
  </si>
  <si>
    <t>Items designen</t>
  </si>
  <si>
    <t>Goller, Kofler, Molling, Oberhauser</t>
  </si>
  <si>
    <t>ZUSTÄNDIGE</t>
  </si>
  <si>
    <t>FORTSCHRITT</t>
  </si>
  <si>
    <t>ENDE</t>
  </si>
  <si>
    <t>Gameplay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</si>
</sst>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2"/>
      <color theme="1"/>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7" fillId="2" borderId="2" xfId="10" applyNumberFormat="1" applyFill="1">
      <alignment horizontal="center" vertical="center"/>
    </xf>
    <xf numFmtId="14" fontId="0" fillId="8" borderId="2" xfId="0" applyNumberFormat="1" applyFill="1" applyBorder="1" applyAlignment="1">
      <alignment horizontal="center" vertical="center"/>
    </xf>
    <xf numFmtId="14" fontId="4" fillId="8" borderId="2" xfId="0" applyNumberFormat="1" applyFont="1" applyFill="1" applyBorder="1" applyAlignment="1">
      <alignment horizontal="center" vertical="center"/>
    </xf>
    <xf numFmtId="14" fontId="7" fillId="3" borderId="2" xfId="10" applyNumberFormat="1" applyFill="1">
      <alignment horizontal="center" vertical="center"/>
    </xf>
    <xf numFmtId="14" fontId="0" fillId="5" borderId="2" xfId="0" applyNumberFormat="1" applyFill="1" applyBorder="1" applyAlignment="1">
      <alignment horizontal="center" vertical="center"/>
    </xf>
    <xf numFmtId="14" fontId="4" fillId="5" borderId="2" xfId="0" applyNumberFormat="1" applyFont="1" applyFill="1" applyBorder="1" applyAlignment="1">
      <alignment horizontal="center" vertical="center"/>
    </xf>
    <xf numFmtId="14" fontId="7" fillId="10" borderId="2" xfId="10" applyNumberFormat="1" applyFill="1">
      <alignment horizontal="center" vertical="center"/>
    </xf>
    <xf numFmtId="14" fontId="0" fillId="4" borderId="2" xfId="0" applyNumberFormat="1" applyFill="1" applyBorder="1" applyAlignment="1">
      <alignment horizontal="center" vertical="center"/>
    </xf>
    <xf numFmtId="14" fontId="4" fillId="4" borderId="2" xfId="0" applyNumberFormat="1" applyFont="1" applyFill="1" applyBorder="1" applyAlignment="1">
      <alignment horizontal="center" vertical="center"/>
    </xf>
    <xf numFmtId="14" fontId="7" fillId="9" borderId="2" xfId="10" applyNumberFormat="1" applyFill="1">
      <alignment horizontal="center" vertical="center"/>
    </xf>
    <xf numFmtId="0" fontId="15" fillId="0" borderId="0" xfId="6" applyFont="1"/>
    <xf numFmtId="0" fontId="7" fillId="10" borderId="2" xfId="12" applyFill="1" applyAlignment="1">
      <alignment horizontal="left" vertical="center" wrapText="1" indent="2"/>
    </xf>
    <xf numFmtId="14" fontId="7" fillId="0" borderId="3" xfId="9" applyNumberFormat="1">
      <alignment horizontal="center"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30" zoomScaleNormal="130" zoomScalePageLayoutView="70" workbookViewId="0">
      <pane ySplit="6" topLeftCell="A19" activePane="bottomLeft" state="frozen"/>
      <selection pane="bottomLeft" activeCell="AS3" sqref="AS3"/>
    </sheetView>
  </sheetViews>
  <sheetFormatPr baseColWidth="10" defaultColWidth="9.140625" defaultRowHeight="30" customHeight="1" x14ac:dyDescent="0.25"/>
  <cols>
    <col min="1" max="1" width="2.7109375" style="34" customWidth="1"/>
    <col min="2" max="2" width="44.140625" customWidth="1"/>
    <col min="3" max="3" width="30.7109375" customWidth="1"/>
    <col min="4" max="4" width="10.7109375" customWidth="1"/>
    <col min="5" max="5" width="11.140625" style="5" bestFit="1" customWidth="1"/>
    <col min="6" max="6" width="11.140625" bestFit="1" customWidth="1"/>
    <col min="7" max="7" width="2.7109375" customWidth="1"/>
    <col min="8" max="8" width="6.140625" hidden="1" customWidth="1"/>
    <col min="9" max="64" width="2.5703125" customWidth="1"/>
    <col min="69" max="70" width="10.28515625"/>
  </cols>
  <sheetData>
    <row r="1" spans="1:64" ht="30" customHeight="1" x14ac:dyDescent="0.45">
      <c r="A1" s="35" t="s">
        <v>6</v>
      </c>
      <c r="B1" s="39" t="s">
        <v>15</v>
      </c>
      <c r="C1" s="1"/>
      <c r="D1" s="2"/>
      <c r="E1" s="4"/>
      <c r="F1" s="33"/>
      <c r="H1" s="2"/>
      <c r="I1" s="14"/>
    </row>
    <row r="2" spans="1:64" ht="30" customHeight="1" x14ac:dyDescent="0.25">
      <c r="A2" s="34" t="s">
        <v>3</v>
      </c>
      <c r="B2" s="69" t="s">
        <v>23</v>
      </c>
      <c r="C2" s="53" t="s">
        <v>44</v>
      </c>
      <c r="D2" s="54"/>
      <c r="E2" s="71">
        <v>44293</v>
      </c>
      <c r="F2" s="71"/>
      <c r="I2" s="37"/>
    </row>
    <row r="3" spans="1:64" ht="30" customHeight="1" x14ac:dyDescent="0.25">
      <c r="A3" s="34" t="s">
        <v>7</v>
      </c>
      <c r="B3" s="40"/>
      <c r="C3" s="53" t="s">
        <v>45</v>
      </c>
      <c r="D3" s="53"/>
      <c r="E3" s="71">
        <v>44330</v>
      </c>
      <c r="F3" s="71"/>
    </row>
    <row r="4" spans="1:64" ht="30" customHeight="1" x14ac:dyDescent="0.25">
      <c r="A4" s="35" t="s">
        <v>8</v>
      </c>
      <c r="C4" s="53" t="s">
        <v>43</v>
      </c>
      <c r="D4" s="54"/>
      <c r="E4" s="7">
        <v>1</v>
      </c>
      <c r="I4" s="56">
        <f>I5</f>
        <v>44291</v>
      </c>
      <c r="J4" s="57"/>
      <c r="K4" s="57"/>
      <c r="L4" s="57"/>
      <c r="M4" s="57"/>
      <c r="N4" s="57"/>
      <c r="O4" s="58"/>
      <c r="P4" s="56">
        <f>P5</f>
        <v>44298</v>
      </c>
      <c r="Q4" s="57"/>
      <c r="R4" s="57"/>
      <c r="S4" s="57"/>
      <c r="T4" s="57"/>
      <c r="U4" s="57"/>
      <c r="V4" s="58"/>
      <c r="W4" s="56">
        <f>W5</f>
        <v>44305</v>
      </c>
      <c r="X4" s="57"/>
      <c r="Y4" s="57"/>
      <c r="Z4" s="57"/>
      <c r="AA4" s="57"/>
      <c r="AB4" s="57"/>
      <c r="AC4" s="58"/>
      <c r="AD4" s="56">
        <f>AD5</f>
        <v>44312</v>
      </c>
      <c r="AE4" s="57"/>
      <c r="AF4" s="57"/>
      <c r="AG4" s="57"/>
      <c r="AH4" s="57"/>
      <c r="AI4" s="57"/>
      <c r="AJ4" s="58"/>
      <c r="AK4" s="56">
        <f>AK5</f>
        <v>44319</v>
      </c>
      <c r="AL4" s="57"/>
      <c r="AM4" s="57"/>
      <c r="AN4" s="57"/>
      <c r="AO4" s="57"/>
      <c r="AP4" s="57"/>
      <c r="AQ4" s="58"/>
      <c r="AR4" s="56">
        <f>AR5</f>
        <v>44326</v>
      </c>
      <c r="AS4" s="57"/>
      <c r="AT4" s="57"/>
      <c r="AU4" s="57"/>
      <c r="AV4" s="57"/>
      <c r="AW4" s="57"/>
      <c r="AX4" s="58"/>
      <c r="AY4" s="56">
        <f>AY5</f>
        <v>44333</v>
      </c>
      <c r="AZ4" s="57"/>
      <c r="BA4" s="57"/>
      <c r="BB4" s="57"/>
      <c r="BC4" s="57"/>
      <c r="BD4" s="57"/>
      <c r="BE4" s="58"/>
      <c r="BF4" s="56">
        <f>BF5</f>
        <v>44340</v>
      </c>
      <c r="BG4" s="57"/>
      <c r="BH4" s="57"/>
      <c r="BI4" s="57"/>
      <c r="BJ4" s="57"/>
      <c r="BK4" s="57"/>
      <c r="BL4" s="58"/>
    </row>
    <row r="5" spans="1:64" ht="15" customHeight="1" x14ac:dyDescent="0.25">
      <c r="A5" s="35" t="s">
        <v>9</v>
      </c>
      <c r="B5" s="55"/>
      <c r="C5" s="55"/>
      <c r="D5" s="55"/>
      <c r="E5" s="55"/>
      <c r="F5" s="55"/>
      <c r="G5" s="55"/>
      <c r="I5" s="11">
        <f>Project_Start-WEEKDAY(Project_Start,1)+2+7*(Display_Week-1)</f>
        <v>44291</v>
      </c>
      <c r="J5" s="10">
        <f>I5+1</f>
        <v>44292</v>
      </c>
      <c r="K5" s="10">
        <f t="shared" ref="K5:AX5" si="0">J5+1</f>
        <v>44293</v>
      </c>
      <c r="L5" s="10">
        <f t="shared" si="0"/>
        <v>44294</v>
      </c>
      <c r="M5" s="10">
        <f t="shared" si="0"/>
        <v>44295</v>
      </c>
      <c r="N5" s="10">
        <f t="shared" si="0"/>
        <v>44296</v>
      </c>
      <c r="O5" s="12">
        <f t="shared" si="0"/>
        <v>44297</v>
      </c>
      <c r="P5" s="11">
        <f>O5+1</f>
        <v>44298</v>
      </c>
      <c r="Q5" s="10">
        <f>P5+1</f>
        <v>44299</v>
      </c>
      <c r="R5" s="10">
        <f t="shared" si="0"/>
        <v>44300</v>
      </c>
      <c r="S5" s="10">
        <f t="shared" si="0"/>
        <v>44301</v>
      </c>
      <c r="T5" s="10">
        <f t="shared" si="0"/>
        <v>44302</v>
      </c>
      <c r="U5" s="10">
        <f t="shared" si="0"/>
        <v>44303</v>
      </c>
      <c r="V5" s="12">
        <f t="shared" si="0"/>
        <v>44304</v>
      </c>
      <c r="W5" s="11">
        <f>V5+1</f>
        <v>44305</v>
      </c>
      <c r="X5" s="10">
        <f>W5+1</f>
        <v>44306</v>
      </c>
      <c r="Y5" s="10">
        <f t="shared" si="0"/>
        <v>44307</v>
      </c>
      <c r="Z5" s="10">
        <f t="shared" si="0"/>
        <v>44308</v>
      </c>
      <c r="AA5" s="10">
        <f t="shared" si="0"/>
        <v>44309</v>
      </c>
      <c r="AB5" s="10">
        <f t="shared" si="0"/>
        <v>44310</v>
      </c>
      <c r="AC5" s="12">
        <f t="shared" si="0"/>
        <v>44311</v>
      </c>
      <c r="AD5" s="11">
        <f>AC5+1</f>
        <v>44312</v>
      </c>
      <c r="AE5" s="10">
        <f>AD5+1</f>
        <v>44313</v>
      </c>
      <c r="AF5" s="10">
        <f t="shared" si="0"/>
        <v>44314</v>
      </c>
      <c r="AG5" s="10">
        <f t="shared" si="0"/>
        <v>44315</v>
      </c>
      <c r="AH5" s="10">
        <f t="shared" si="0"/>
        <v>44316</v>
      </c>
      <c r="AI5" s="10">
        <f t="shared" si="0"/>
        <v>44317</v>
      </c>
      <c r="AJ5" s="12">
        <f t="shared" si="0"/>
        <v>44318</v>
      </c>
      <c r="AK5" s="11">
        <f>AJ5+1</f>
        <v>44319</v>
      </c>
      <c r="AL5" s="10">
        <f>AK5+1</f>
        <v>44320</v>
      </c>
      <c r="AM5" s="10">
        <f t="shared" si="0"/>
        <v>44321</v>
      </c>
      <c r="AN5" s="10">
        <f t="shared" si="0"/>
        <v>44322</v>
      </c>
      <c r="AO5" s="10">
        <f t="shared" si="0"/>
        <v>44323</v>
      </c>
      <c r="AP5" s="10">
        <f t="shared" si="0"/>
        <v>44324</v>
      </c>
      <c r="AQ5" s="12">
        <f t="shared" si="0"/>
        <v>44325</v>
      </c>
      <c r="AR5" s="11">
        <f>AQ5+1</f>
        <v>44326</v>
      </c>
      <c r="AS5" s="10">
        <f>AR5+1</f>
        <v>44327</v>
      </c>
      <c r="AT5" s="10">
        <f t="shared" si="0"/>
        <v>44328</v>
      </c>
      <c r="AU5" s="10">
        <f t="shared" si="0"/>
        <v>44329</v>
      </c>
      <c r="AV5" s="10">
        <f t="shared" si="0"/>
        <v>44330</v>
      </c>
      <c r="AW5" s="10">
        <f t="shared" si="0"/>
        <v>44331</v>
      </c>
      <c r="AX5" s="12">
        <f t="shared" si="0"/>
        <v>44332</v>
      </c>
      <c r="AY5" s="11">
        <f>AX5+1</f>
        <v>44333</v>
      </c>
      <c r="AZ5" s="10">
        <f>AY5+1</f>
        <v>44334</v>
      </c>
      <c r="BA5" s="10">
        <f t="shared" ref="BA5:BE5" si="1">AZ5+1</f>
        <v>44335</v>
      </c>
      <c r="BB5" s="10">
        <f t="shared" si="1"/>
        <v>44336</v>
      </c>
      <c r="BC5" s="10">
        <f t="shared" si="1"/>
        <v>44337</v>
      </c>
      <c r="BD5" s="10">
        <f t="shared" si="1"/>
        <v>44338</v>
      </c>
      <c r="BE5" s="12">
        <f t="shared" si="1"/>
        <v>44339</v>
      </c>
      <c r="BF5" s="11">
        <f>BE5+1</f>
        <v>44340</v>
      </c>
      <c r="BG5" s="10">
        <f>BF5+1</f>
        <v>44341</v>
      </c>
      <c r="BH5" s="10">
        <f t="shared" ref="BH5:BL5" si="2">BG5+1</f>
        <v>44342</v>
      </c>
      <c r="BI5" s="10">
        <f t="shared" si="2"/>
        <v>44343</v>
      </c>
      <c r="BJ5" s="10">
        <f t="shared" si="2"/>
        <v>44344</v>
      </c>
      <c r="BK5" s="10">
        <f t="shared" si="2"/>
        <v>44345</v>
      </c>
      <c r="BL5" s="12">
        <f t="shared" si="2"/>
        <v>44346</v>
      </c>
    </row>
    <row r="6" spans="1:64" ht="30" customHeight="1" thickBot="1" x14ac:dyDescent="0.3">
      <c r="A6" s="35" t="s">
        <v>10</v>
      </c>
      <c r="B6" s="8" t="s">
        <v>2</v>
      </c>
      <c r="C6" s="9" t="s">
        <v>56</v>
      </c>
      <c r="D6" s="9" t="s">
        <v>57</v>
      </c>
      <c r="E6" s="9" t="s">
        <v>0</v>
      </c>
      <c r="F6" s="9" t="s">
        <v>58</v>
      </c>
      <c r="G6" s="9"/>
      <c r="H6" s="9" t="s">
        <v>1</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34" t="s">
        <v>5</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5" t="s">
        <v>11</v>
      </c>
      <c r="B8" s="17" t="s">
        <v>38</v>
      </c>
      <c r="C8" s="41"/>
      <c r="D8" s="18"/>
      <c r="E8" s="19"/>
      <c r="F8" s="20"/>
      <c r="G8" s="16"/>
      <c r="H8" s="16"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5" t="s">
        <v>12</v>
      </c>
      <c r="B9" s="49" t="s">
        <v>18</v>
      </c>
      <c r="C9" s="42" t="s">
        <v>32</v>
      </c>
      <c r="D9" s="21">
        <v>1</v>
      </c>
      <c r="E9" s="59">
        <f>Project_Start</f>
        <v>44293</v>
      </c>
      <c r="F9" s="59">
        <v>44311</v>
      </c>
      <c r="G9" s="16"/>
      <c r="H9" s="16">
        <f t="shared" si="6"/>
        <v>19</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5" t="s">
        <v>13</v>
      </c>
      <c r="B10" s="49" t="s">
        <v>26</v>
      </c>
      <c r="C10" s="42" t="s">
        <v>20</v>
      </c>
      <c r="D10" s="21">
        <v>1</v>
      </c>
      <c r="E10" s="59">
        <v>44294</v>
      </c>
      <c r="F10" s="59">
        <v>44294</v>
      </c>
      <c r="G10" s="16"/>
      <c r="H10" s="16">
        <f t="shared" si="6"/>
        <v>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4"/>
      <c r="B11" s="49" t="s">
        <v>21</v>
      </c>
      <c r="C11" s="42" t="s">
        <v>20</v>
      </c>
      <c r="D11" s="21">
        <v>1</v>
      </c>
      <c r="E11" s="59">
        <v>44294</v>
      </c>
      <c r="F11" s="59">
        <v>44312</v>
      </c>
      <c r="G11" s="16"/>
      <c r="H11" s="16">
        <f t="shared" si="6"/>
        <v>19</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4"/>
      <c r="B12" s="49" t="s">
        <v>22</v>
      </c>
      <c r="C12" s="42" t="s">
        <v>24</v>
      </c>
      <c r="D12" s="21">
        <v>1</v>
      </c>
      <c r="E12" s="59">
        <v>44294</v>
      </c>
      <c r="F12" s="59">
        <v>44305</v>
      </c>
      <c r="G12" s="16"/>
      <c r="H12" s="16">
        <f t="shared" si="6"/>
        <v>12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4"/>
      <c r="B13" s="49" t="s">
        <v>25</v>
      </c>
      <c r="C13" s="42" t="s">
        <v>29</v>
      </c>
      <c r="D13" s="21">
        <v>1</v>
      </c>
      <c r="E13" s="59">
        <v>44294</v>
      </c>
      <c r="F13" s="59">
        <v>44301</v>
      </c>
      <c r="G13" s="16"/>
      <c r="H13" s="16">
        <f t="shared" si="6"/>
        <v>8</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t="s">
        <v>14</v>
      </c>
      <c r="B14" s="22" t="s">
        <v>16</v>
      </c>
      <c r="C14" s="43"/>
      <c r="D14" s="23"/>
      <c r="E14" s="60"/>
      <c r="F14" s="61"/>
      <c r="G14" s="16"/>
      <c r="H14" s="16"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0" t="s">
        <v>47</v>
      </c>
      <c r="C15" s="44" t="s">
        <v>32</v>
      </c>
      <c r="D15" s="24">
        <v>1</v>
      </c>
      <c r="E15" s="62">
        <v>44298</v>
      </c>
      <c r="F15" s="62">
        <v>44301</v>
      </c>
      <c r="G15" s="16"/>
      <c r="H15" s="16">
        <f t="shared" si="6"/>
        <v>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0" t="s">
        <v>48</v>
      </c>
      <c r="C16" s="44" t="s">
        <v>33</v>
      </c>
      <c r="D16" s="24">
        <v>1</v>
      </c>
      <c r="E16" s="62">
        <v>44298</v>
      </c>
      <c r="F16" s="62">
        <f>E16+7</f>
        <v>44305</v>
      </c>
      <c r="G16" s="16"/>
      <c r="H16" s="16"/>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4"/>
      <c r="B17" s="50" t="s">
        <v>30</v>
      </c>
      <c r="C17" s="44" t="s">
        <v>29</v>
      </c>
      <c r="D17" s="24">
        <v>1</v>
      </c>
      <c r="E17" s="62">
        <v>44300</v>
      </c>
      <c r="F17" s="62">
        <v>44301</v>
      </c>
      <c r="G17" s="16"/>
      <c r="H17" s="16">
        <f t="shared" si="6"/>
        <v>2</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4"/>
      <c r="B18" s="50" t="s">
        <v>31</v>
      </c>
      <c r="C18" s="44" t="s">
        <v>28</v>
      </c>
      <c r="D18" s="24">
        <v>1</v>
      </c>
      <c r="E18" s="62">
        <f>F17</f>
        <v>44301</v>
      </c>
      <c r="F18" s="62">
        <f>E18+3</f>
        <v>44304</v>
      </c>
      <c r="G18" s="16"/>
      <c r="H18" s="16">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4"/>
      <c r="B19" s="50" t="s">
        <v>34</v>
      </c>
      <c r="C19" s="44" t="s">
        <v>29</v>
      </c>
      <c r="D19" s="24">
        <v>1</v>
      </c>
      <c r="E19" s="62">
        <v>44300</v>
      </c>
      <c r="F19" s="62">
        <v>44307</v>
      </c>
      <c r="G19" s="16"/>
      <c r="H19" s="16"/>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4"/>
      <c r="B20" s="50" t="s">
        <v>27</v>
      </c>
      <c r="C20" s="44" t="s">
        <v>17</v>
      </c>
      <c r="D20" s="24">
        <v>1</v>
      </c>
      <c r="E20" s="62">
        <v>44305</v>
      </c>
      <c r="F20" s="62">
        <v>44310</v>
      </c>
      <c r="G20" s="16"/>
      <c r="H20" s="16">
        <f t="shared" si="6"/>
        <v>6</v>
      </c>
      <c r="I20" s="31"/>
      <c r="J20" s="31"/>
      <c r="K20" s="31"/>
      <c r="L20" s="31"/>
      <c r="M20" s="31"/>
      <c r="N20" s="31"/>
      <c r="O20" s="31"/>
      <c r="P20" s="31"/>
      <c r="Q20" s="31"/>
      <c r="R20" s="31"/>
      <c r="S20" s="31"/>
      <c r="T20" s="31"/>
      <c r="U20" s="31"/>
      <c r="V20" s="31"/>
      <c r="W20" s="31"/>
      <c r="X20" s="31"/>
      <c r="Y20" s="32"/>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4" t="s">
        <v>4</v>
      </c>
      <c r="B21" s="25" t="s">
        <v>59</v>
      </c>
      <c r="C21" s="45"/>
      <c r="D21" s="26"/>
      <c r="E21" s="63"/>
      <c r="F21" s="64"/>
      <c r="G21" s="16"/>
      <c r="H21" s="16"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4"/>
      <c r="B22" s="51" t="s">
        <v>49</v>
      </c>
      <c r="C22" s="46" t="s">
        <v>33</v>
      </c>
      <c r="D22" s="27">
        <v>0.3</v>
      </c>
      <c r="E22" s="65">
        <v>44305</v>
      </c>
      <c r="F22" s="65">
        <v>44326</v>
      </c>
      <c r="G22" s="16"/>
      <c r="H22" s="16">
        <f t="shared" si="6"/>
        <v>22</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4"/>
      <c r="B23" s="51" t="s">
        <v>50</v>
      </c>
      <c r="C23" s="46" t="s">
        <v>35</v>
      </c>
      <c r="D23" s="27">
        <v>0.8</v>
      </c>
      <c r="E23" s="65">
        <v>44308</v>
      </c>
      <c r="F23" s="65">
        <v>44316</v>
      </c>
      <c r="G23" s="16"/>
      <c r="H23" s="16">
        <f t="shared" si="6"/>
        <v>9</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4"/>
      <c r="B24" s="51" t="s">
        <v>36</v>
      </c>
      <c r="C24" s="46" t="s">
        <v>29</v>
      </c>
      <c r="D24" s="27">
        <v>0</v>
      </c>
      <c r="E24" s="65">
        <v>44312</v>
      </c>
      <c r="F24" s="65">
        <v>44316</v>
      </c>
      <c r="G24" s="16"/>
      <c r="H24" s="1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4"/>
      <c r="B25" s="51" t="s">
        <v>37</v>
      </c>
      <c r="C25" s="46" t="s">
        <v>29</v>
      </c>
      <c r="D25" s="27">
        <v>0</v>
      </c>
      <c r="E25" s="65">
        <v>44316</v>
      </c>
      <c r="F25" s="65">
        <v>44319</v>
      </c>
      <c r="G25" s="16"/>
      <c r="H25" s="16">
        <f t="shared" si="6"/>
        <v>4</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4"/>
      <c r="B26" s="51" t="s">
        <v>52</v>
      </c>
      <c r="C26" s="46" t="s">
        <v>28</v>
      </c>
      <c r="D26" s="27">
        <v>0</v>
      </c>
      <c r="E26" s="65">
        <v>44316</v>
      </c>
      <c r="F26" s="65">
        <v>44322</v>
      </c>
      <c r="G26" s="16"/>
      <c r="H26" s="16">
        <f t="shared" si="6"/>
        <v>7</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9.75" customHeight="1" thickBot="1" x14ac:dyDescent="0.3">
      <c r="A27" s="34"/>
      <c r="B27" s="70" t="s">
        <v>51</v>
      </c>
      <c r="C27" s="46" t="s">
        <v>19</v>
      </c>
      <c r="D27" s="27">
        <v>0.1</v>
      </c>
      <c r="E27" s="65">
        <v>44312</v>
      </c>
      <c r="F27" s="65">
        <v>44326</v>
      </c>
      <c r="G27" s="16"/>
      <c r="H27" s="16">
        <f t="shared" si="6"/>
        <v>15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4" t="s">
        <v>4</v>
      </c>
      <c r="B28" s="28" t="s">
        <v>39</v>
      </c>
      <c r="C28" s="47"/>
      <c r="D28" s="29"/>
      <c r="E28" s="66"/>
      <c r="F28" s="67"/>
      <c r="G28" s="16"/>
      <c r="H28" s="16"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4"/>
      <c r="B29" s="52" t="s">
        <v>53</v>
      </c>
      <c r="C29" s="48" t="s">
        <v>33</v>
      </c>
      <c r="D29" s="30">
        <v>0</v>
      </c>
      <c r="E29" s="68">
        <v>44319</v>
      </c>
      <c r="F29" s="68">
        <v>44326</v>
      </c>
      <c r="G29" s="16"/>
      <c r="H29" s="16">
        <f t="shared" si="6"/>
        <v>8</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4"/>
      <c r="B30" s="52" t="s">
        <v>40</v>
      </c>
      <c r="C30" s="48" t="s">
        <v>41</v>
      </c>
      <c r="D30" s="30">
        <v>0</v>
      </c>
      <c r="E30" s="68">
        <v>44325</v>
      </c>
      <c r="F30" s="68">
        <v>44330</v>
      </c>
      <c r="G30" s="16"/>
      <c r="H30" s="16">
        <f t="shared" si="6"/>
        <v>6</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4"/>
      <c r="B31" s="52" t="s">
        <v>54</v>
      </c>
      <c r="C31" s="48" t="s">
        <v>33</v>
      </c>
      <c r="D31" s="30">
        <v>0</v>
      </c>
      <c r="E31" s="68">
        <v>44319</v>
      </c>
      <c r="F31" s="68">
        <v>44323</v>
      </c>
      <c r="G31" s="16"/>
      <c r="H31" s="16">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4"/>
      <c r="B32" s="52" t="s">
        <v>42</v>
      </c>
      <c r="C32" s="48" t="s">
        <v>55</v>
      </c>
      <c r="D32" s="30">
        <v>0</v>
      </c>
      <c r="E32" s="68">
        <v>44320</v>
      </c>
      <c r="F32" s="68">
        <v>44330</v>
      </c>
      <c r="G32" s="16"/>
      <c r="H32" s="16">
        <f t="shared" si="6"/>
        <v>11</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4"/>
      <c r="B33" s="52" t="s">
        <v>46</v>
      </c>
      <c r="C33" s="48" t="s">
        <v>19</v>
      </c>
      <c r="D33" s="30">
        <v>0</v>
      </c>
      <c r="E33" s="68">
        <v>44319</v>
      </c>
      <c r="F33" s="68">
        <v>44330</v>
      </c>
      <c r="G33" s="16"/>
      <c r="H33" s="16">
        <f t="shared" si="6"/>
        <v>12</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ht="30" customHeight="1" x14ac:dyDescent="0.25">
      <c r="G34" s="6"/>
    </row>
    <row r="35" spans="1:64" ht="30" customHeight="1" x14ac:dyDescent="0.25">
      <c r="C35" s="14"/>
      <c r="F35" s="36"/>
    </row>
    <row r="36" spans="1:64" ht="30" customHeight="1" x14ac:dyDescent="0.25">
      <c r="C36" s="15"/>
    </row>
  </sheetData>
  <mergeCells count="14">
    <mergeCell ref="AY4:BE4"/>
    <mergeCell ref="BF4:BL4"/>
    <mergeCell ref="E2:F2"/>
    <mergeCell ref="I4:O4"/>
    <mergeCell ref="P4:V4"/>
    <mergeCell ref="W4:AC4"/>
    <mergeCell ref="AD4:AJ4"/>
    <mergeCell ref="E3:F3"/>
    <mergeCell ref="C2:D2"/>
    <mergeCell ref="C4:D4"/>
    <mergeCell ref="B5:G5"/>
    <mergeCell ref="AK4:AQ4"/>
    <mergeCell ref="AR4:AX4"/>
    <mergeCell ref="C3:D3"/>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ProjectSchedule</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2021-04-26T18:54:25Z</dcterms:modified>
</cp:coreProperties>
</file>