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oogle\1. 普物实验\24. 热导率测定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J17" i="1"/>
  <c r="K17" i="1"/>
  <c r="K16" i="1"/>
  <c r="J16" i="1"/>
  <c r="I16" i="1"/>
  <c r="G30" i="1"/>
  <c r="C30" i="1"/>
  <c r="C31" i="1" s="1"/>
  <c r="B21" i="1"/>
  <c r="B22" i="1" s="1"/>
  <c r="F21" i="1"/>
  <c r="D6" i="1"/>
  <c r="C6" i="1"/>
  <c r="B6" i="1"/>
  <c r="C13" i="1"/>
  <c r="D13" i="1"/>
  <c r="B13" i="1"/>
  <c r="E6" i="1" l="1"/>
  <c r="E13" i="1"/>
  <c r="G13" i="1" s="1"/>
  <c r="G6" i="1"/>
  <c r="H28" i="1" l="1"/>
  <c r="H30" i="1"/>
  <c r="H26" i="1"/>
  <c r="H29" i="1"/>
  <c r="H27" i="1"/>
  <c r="G19" i="1"/>
  <c r="G20" i="1"/>
  <c r="G21" i="1"/>
  <c r="G18" i="1"/>
  <c r="G17" i="1"/>
  <c r="H31" i="1" l="1"/>
  <c r="G22" i="1"/>
</calcChain>
</file>

<file path=xl/sharedStrings.xml><?xml version="1.0" encoding="utf-8"?>
<sst xmlns="http://schemas.openxmlformats.org/spreadsheetml/2006/main" count="58" uniqueCount="33">
  <si>
    <t>L</t>
    <phoneticPr fontId="1" type="noConversion"/>
  </si>
  <si>
    <t>W</t>
    <phoneticPr fontId="1" type="noConversion"/>
  </si>
  <si>
    <t>H</t>
    <phoneticPr fontId="1" type="noConversion"/>
  </si>
  <si>
    <t>Vol</t>
    <phoneticPr fontId="1" type="noConversion"/>
  </si>
  <si>
    <t>m</t>
    <phoneticPr fontId="1" type="noConversion"/>
  </si>
  <si>
    <t>rho</t>
    <phoneticPr fontId="1" type="noConversion"/>
  </si>
  <si>
    <t>H / mm</t>
    <phoneticPr fontId="1" type="noConversion"/>
  </si>
  <si>
    <t>胶布板</t>
    <phoneticPr fontId="1" type="noConversion"/>
  </si>
  <si>
    <t>瓷砖</t>
    <phoneticPr fontId="1" type="noConversion"/>
  </si>
  <si>
    <t>测定时长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</si>
  <si>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</si>
  <si>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</si>
  <si>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</si>
  <si>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修正</t>
    <phoneticPr fontId="1" type="noConversion"/>
  </si>
  <si>
    <t>T0</t>
    <phoneticPr fontId="1" type="noConversion"/>
  </si>
  <si>
    <t>TM</t>
    <phoneticPr fontId="1" type="noConversion"/>
  </si>
  <si>
    <t>T 1/2</t>
    <phoneticPr fontId="1" type="noConversion"/>
  </si>
  <si>
    <t>t 1/2</t>
    <phoneticPr fontId="1" type="noConversion"/>
  </si>
  <si>
    <t>lambda</t>
    <phoneticPr fontId="1" type="noConversion"/>
  </si>
  <si>
    <t>c</t>
    <phoneticPr fontId="1" type="noConversion"/>
  </si>
  <si>
    <t>lambda均值</t>
    <phoneticPr fontId="1" type="noConversion"/>
  </si>
  <si>
    <t>t均值</t>
    <phoneticPr fontId="1" type="noConversion"/>
  </si>
  <si>
    <t>瓷砖</t>
    <phoneticPr fontId="1" type="noConversion"/>
  </si>
  <si>
    <t>胶布板</t>
    <phoneticPr fontId="1" type="noConversion"/>
  </si>
  <si>
    <t>t</t>
    <phoneticPr fontId="1" type="noConversion"/>
  </si>
  <si>
    <t>T</t>
    <phoneticPr fontId="1" type="noConversion"/>
  </si>
  <si>
    <t>瓷砖</t>
    <phoneticPr fontId="1" type="noConversion"/>
  </si>
  <si>
    <t>均值</t>
    <phoneticPr fontId="1" type="noConversion"/>
  </si>
  <si>
    <t>多次测量</t>
    <phoneticPr fontId="1" type="noConversion"/>
  </si>
  <si>
    <t>col</t>
    <phoneticPr fontId="1" type="noConversion"/>
  </si>
  <si>
    <t>k</t>
    <phoneticPr fontId="1" type="noConversion"/>
  </si>
  <si>
    <t>col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</si>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</sst>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0.0000"/>
    <numFmt numFmtId="178" formatCode="0.0"/>
    <numFmt numFmtId="179" formatCode="0.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1" workbookViewId="0">
      <selection activeCell="L41" sqref="L41"/>
    </sheetView>
  </sheetViews>
  <sheetFormatPr defaultRowHeight="14.25" x14ac:dyDescent="0.2"/>
  <cols>
    <col min="1" max="1" width="11.625" bestFit="1" customWidth="1"/>
    <col min="11" max="11" width="10.375" customWidth="1"/>
  </cols>
  <sheetData>
    <row r="1" spans="1:11" x14ac:dyDescent="0.2">
      <c r="A1" s="11" t="s">
        <v>7</v>
      </c>
    </row>
    <row r="2" spans="1:11" x14ac:dyDescent="0.2">
      <c r="A2" t="s">
        <v>28</v>
      </c>
      <c r="B2" t="s">
        <v>0</v>
      </c>
      <c r="C2" t="s">
        <v>1</v>
      </c>
      <c r="D2" t="s">
        <v>6</v>
      </c>
      <c r="E2" t="s">
        <v>3</v>
      </c>
      <c r="F2" t="s">
        <v>4</v>
      </c>
      <c r="G2" t="s">
        <v>5</v>
      </c>
    </row>
    <row r="3" spans="1:11" x14ac:dyDescent="0.2">
      <c r="A3">
        <v>1</v>
      </c>
      <c r="B3" s="2">
        <v>9.9</v>
      </c>
      <c r="C3" s="2">
        <v>9.89</v>
      </c>
      <c r="D3" s="1">
        <v>3.08</v>
      </c>
    </row>
    <row r="4" spans="1:11" x14ac:dyDescent="0.2">
      <c r="A4">
        <v>2</v>
      </c>
      <c r="B4" s="2">
        <v>9.91</v>
      </c>
      <c r="C4" s="2">
        <v>9.8800000000000008</v>
      </c>
      <c r="D4" s="1">
        <v>3.085</v>
      </c>
    </row>
    <row r="5" spans="1:11" x14ac:dyDescent="0.2">
      <c r="A5">
        <v>3</v>
      </c>
      <c r="B5" s="2">
        <v>9.9</v>
      </c>
      <c r="C5" s="2">
        <v>9.9</v>
      </c>
      <c r="D5" s="1">
        <v>3.0750000000000002</v>
      </c>
    </row>
    <row r="6" spans="1:11" x14ac:dyDescent="0.2">
      <c r="A6" t="s">
        <v>27</v>
      </c>
      <c r="B6" s="2">
        <f>AVERAGE(B3:B5)</f>
        <v>9.9033333333333342</v>
      </c>
      <c r="C6" s="2">
        <f t="shared" ref="C6" si="0">AVERAGE(C3:C5)</f>
        <v>9.89</v>
      </c>
      <c r="D6" s="1">
        <f t="shared" ref="D6" si="1">AVERAGE(D3:D5)</f>
        <v>3.08</v>
      </c>
      <c r="E6" s="2">
        <f>B6*C6*D6/10</f>
        <v>30.166741733333339</v>
      </c>
      <c r="F6">
        <v>41.02</v>
      </c>
      <c r="G6" s="2">
        <f>F6/E6</f>
        <v>1.3597756218622092</v>
      </c>
    </row>
    <row r="7" spans="1:11" x14ac:dyDescent="0.2">
      <c r="B7" s="2"/>
      <c r="C7" s="2"/>
      <c r="D7" s="1"/>
      <c r="E7" s="2"/>
      <c r="G7" s="2"/>
    </row>
    <row r="8" spans="1:11" x14ac:dyDescent="0.2">
      <c r="A8" s="11" t="s">
        <v>8</v>
      </c>
    </row>
    <row r="9" spans="1:11" x14ac:dyDescent="0.2">
      <c r="A9" t="s">
        <v>28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11" x14ac:dyDescent="0.2">
      <c r="A10">
        <v>1</v>
      </c>
      <c r="B10" s="2">
        <v>10</v>
      </c>
      <c r="C10" s="2">
        <v>10.02</v>
      </c>
      <c r="D10" s="2">
        <v>0.9</v>
      </c>
    </row>
    <row r="11" spans="1:11" x14ac:dyDescent="0.2">
      <c r="A11">
        <v>2</v>
      </c>
      <c r="B11" s="2">
        <v>9.9499999999999993</v>
      </c>
      <c r="C11" s="2">
        <v>10</v>
      </c>
      <c r="D11" s="2">
        <v>0.85</v>
      </c>
    </row>
    <row r="12" spans="1:11" x14ac:dyDescent="0.2">
      <c r="A12">
        <v>3</v>
      </c>
      <c r="B12" s="2">
        <v>10.050000000000001</v>
      </c>
      <c r="C12" s="2">
        <v>10.01</v>
      </c>
      <c r="D12" s="2">
        <v>0.88</v>
      </c>
    </row>
    <row r="13" spans="1:11" x14ac:dyDescent="0.2">
      <c r="A13" t="s">
        <v>27</v>
      </c>
      <c r="B13" s="2">
        <f>AVERAGE(B10:B12)</f>
        <v>10</v>
      </c>
      <c r="C13" s="2">
        <f t="shared" ref="C13:D13" si="2">AVERAGE(C10:C12)</f>
        <v>10.01</v>
      </c>
      <c r="D13" s="2">
        <f t="shared" si="2"/>
        <v>0.87666666666666659</v>
      </c>
      <c r="E13" s="2">
        <f>B13*C13*D13</f>
        <v>87.754333333333321</v>
      </c>
      <c r="F13">
        <v>214.58</v>
      </c>
      <c r="G13" s="2">
        <f>F13/E13</f>
        <v>2.4452353729920273</v>
      </c>
    </row>
    <row r="15" spans="1:11" x14ac:dyDescent="0.2">
      <c r="A15" s="11" t="s">
        <v>7</v>
      </c>
      <c r="B15" t="s">
        <v>9</v>
      </c>
      <c r="C15" s="4">
        <v>27.5</v>
      </c>
      <c r="D15" t="s">
        <v>19</v>
      </c>
      <c r="E15" s="10">
        <v>1040</v>
      </c>
      <c r="F15" t="s">
        <v>0</v>
      </c>
      <c r="G15" s="7">
        <v>3.0200000000000001E-3</v>
      </c>
    </row>
    <row r="16" spans="1:11" x14ac:dyDescent="0.2">
      <c r="A16" t="s">
        <v>28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I16" t="str">
        <f>A15</f>
        <v>胶布板</v>
      </c>
      <c r="J16" s="7">
        <f>E15</f>
        <v>1040</v>
      </c>
      <c r="K16" s="7">
        <f>G15</f>
        <v>3.0200000000000001E-3</v>
      </c>
    </row>
    <row r="17" spans="1:11" x14ac:dyDescent="0.2">
      <c r="A17" s="6">
        <v>1</v>
      </c>
      <c r="B17" s="6">
        <v>0</v>
      </c>
      <c r="C17" s="6">
        <v>0.79869999999999997</v>
      </c>
      <c r="D17" s="6">
        <v>1.1689000000000001</v>
      </c>
      <c r="E17" s="6">
        <v>0.98380000000000001</v>
      </c>
      <c r="F17" s="6">
        <v>6.7587000000000002</v>
      </c>
      <c r="G17" s="12">
        <f>1.38*($G$6*10^3)*E$15*G$15^2/PI()^2/F17</f>
        <v>0.26682753696333728</v>
      </c>
      <c r="I17" t="str">
        <f>A24</f>
        <v>瓷砖</v>
      </c>
      <c r="J17" s="7">
        <f>E24</f>
        <v>710</v>
      </c>
      <c r="K17" s="7">
        <f>G24</f>
        <v>3.0300000000000001E-3</v>
      </c>
    </row>
    <row r="18" spans="1:11" x14ac:dyDescent="0.2">
      <c r="A18" t="s">
        <v>10</v>
      </c>
      <c r="B18">
        <v>1.243E-3</v>
      </c>
      <c r="C18">
        <v>0.79869999999999997</v>
      </c>
      <c r="D18">
        <v>1.1949000000000001</v>
      </c>
      <c r="E18">
        <v>0.99680000000000002</v>
      </c>
      <c r="F18">
        <v>6.8973000000000004</v>
      </c>
      <c r="G18" s="13">
        <f>1.38*($G$6*10^3)*E$15*G$15^2/PI()^2/F18</f>
        <v>0.26146568571384565</v>
      </c>
    </row>
    <row r="19" spans="1:11" x14ac:dyDescent="0.2">
      <c r="A19" t="s">
        <v>11</v>
      </c>
      <c r="B19">
        <v>1.3990000000000001E-3</v>
      </c>
      <c r="C19">
        <v>0.73260000000000003</v>
      </c>
      <c r="D19">
        <v>1.0898000000000001</v>
      </c>
      <c r="E19">
        <v>0.91120000000000001</v>
      </c>
      <c r="F19">
        <v>7.0282</v>
      </c>
      <c r="G19" s="12">
        <f>1.38*($G$6*10^3)*E$15*G$15^2/PI()^2/F19</f>
        <v>0.25659589568795821</v>
      </c>
    </row>
    <row r="20" spans="1:11" x14ac:dyDescent="0.2">
      <c r="A20" t="s">
        <v>12</v>
      </c>
      <c r="B20">
        <v>1.258E-3</v>
      </c>
      <c r="C20">
        <v>0.69220000000000004</v>
      </c>
      <c r="D20">
        <v>1.1476999999999999</v>
      </c>
      <c r="E20">
        <v>0.91990000000000005</v>
      </c>
      <c r="F20">
        <v>6.9336000000000002</v>
      </c>
      <c r="G20" s="12">
        <f>1.38*($G$6*10^3)*E$15*G$15^2/PI()^2/F20</f>
        <v>0.26009681465243278</v>
      </c>
    </row>
    <row r="21" spans="1:11" x14ac:dyDescent="0.2">
      <c r="A21" s="8" t="s">
        <v>21</v>
      </c>
      <c r="B21" s="9">
        <f>AVERAGE(B18:B20)</f>
        <v>1.3000000000000002E-3</v>
      </c>
      <c r="C21" s="5"/>
      <c r="D21" s="5"/>
      <c r="E21" s="5"/>
      <c r="F21" s="3">
        <f>AVERAGE(F18:F20)</f>
        <v>6.953033333333333</v>
      </c>
      <c r="G21" s="12">
        <f>1.38*($G$6*10^3)*E$15*G$15^2/PI()^2/F21</f>
        <v>0.25936985882527647</v>
      </c>
    </row>
    <row r="22" spans="1:11" x14ac:dyDescent="0.2">
      <c r="A22" s="8" t="s">
        <v>20</v>
      </c>
      <c r="B22" s="9">
        <f>B21</f>
        <v>1.3000000000000002E-3</v>
      </c>
      <c r="G22" s="1">
        <f>AVERAGE(G18:G20)</f>
        <v>0.25938613201807886</v>
      </c>
    </row>
    <row r="24" spans="1:11" x14ac:dyDescent="0.2">
      <c r="A24" s="11" t="s">
        <v>22</v>
      </c>
      <c r="C24" s="4"/>
      <c r="D24" t="s">
        <v>19</v>
      </c>
      <c r="E24" s="10">
        <v>710</v>
      </c>
      <c r="F24" t="s">
        <v>0</v>
      </c>
      <c r="G24" s="7">
        <v>3.0300000000000001E-3</v>
      </c>
    </row>
    <row r="25" spans="1:11" x14ac:dyDescent="0.2">
      <c r="A25" t="s">
        <v>28</v>
      </c>
      <c r="B25" t="s">
        <v>9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</row>
    <row r="26" spans="1:11" x14ac:dyDescent="0.2">
      <c r="A26" s="6">
        <v>1</v>
      </c>
      <c r="B26" s="6">
        <v>38.5</v>
      </c>
      <c r="C26" s="6">
        <v>0</v>
      </c>
      <c r="D26" s="6">
        <v>0.20130000000000001</v>
      </c>
      <c r="E26" s="6">
        <v>0.57299999999999995</v>
      </c>
      <c r="F26" s="6">
        <v>0.30869999999999997</v>
      </c>
      <c r="G26" s="6">
        <v>4.0529000000000002</v>
      </c>
      <c r="H26" s="12">
        <f>1.38*($G$13*10^3)*E$24*G$24^2/PI()^2/G26</f>
        <v>0.54989241370902819</v>
      </c>
    </row>
    <row r="27" spans="1:11" x14ac:dyDescent="0.2">
      <c r="A27" t="s">
        <v>10</v>
      </c>
      <c r="B27">
        <v>38.5</v>
      </c>
      <c r="C27">
        <v>1.506E-3</v>
      </c>
      <c r="D27">
        <v>0.2011</v>
      </c>
      <c r="E27">
        <v>0.60709999999999997</v>
      </c>
      <c r="F27">
        <v>0.40410000000000001</v>
      </c>
      <c r="G27">
        <v>4.3090000000000002</v>
      </c>
      <c r="H27" s="13">
        <f t="shared" ref="H27:H30" si="3">1.38*($G$13*10^3)*E$24*G$24^2/PI()^2/G27</f>
        <v>0.51721024913467628</v>
      </c>
    </row>
    <row r="28" spans="1:11" x14ac:dyDescent="0.2">
      <c r="A28" t="s">
        <v>11</v>
      </c>
      <c r="B28">
        <v>33</v>
      </c>
      <c r="C28">
        <v>1.3500000000000001E-3</v>
      </c>
      <c r="D28">
        <v>0.26640000000000003</v>
      </c>
      <c r="E28">
        <v>0.66439999999999999</v>
      </c>
      <c r="F28">
        <v>0.46550000000000002</v>
      </c>
      <c r="G28">
        <v>4.2149999999999999</v>
      </c>
      <c r="H28" s="12">
        <f t="shared" si="3"/>
        <v>0.5287447125791982</v>
      </c>
    </row>
    <row r="29" spans="1:11" x14ac:dyDescent="0.2">
      <c r="A29" t="s">
        <v>12</v>
      </c>
      <c r="B29">
        <v>30</v>
      </c>
      <c r="C29">
        <v>1.439E-3</v>
      </c>
      <c r="D29">
        <v>0.2283</v>
      </c>
      <c r="E29">
        <v>0.64329999999999998</v>
      </c>
      <c r="F29">
        <v>0.43580000000000002</v>
      </c>
      <c r="G29">
        <v>4.1984000000000004</v>
      </c>
      <c r="H29" s="12">
        <f t="shared" si="3"/>
        <v>0.53083530952775348</v>
      </c>
    </row>
    <row r="30" spans="1:11" x14ac:dyDescent="0.2">
      <c r="A30" s="8" t="s">
        <v>21</v>
      </c>
      <c r="C30" s="9">
        <f>AVERAGE(C27:C29)</f>
        <v>1.4316666666666668E-3</v>
      </c>
      <c r="D30" s="5"/>
      <c r="E30" s="5"/>
      <c r="F30" s="5"/>
      <c r="G30" s="3">
        <f>AVERAGE(G27:G29)</f>
        <v>4.2408000000000001</v>
      </c>
      <c r="H30" s="12">
        <f t="shared" si="3"/>
        <v>0.52552795781959072</v>
      </c>
    </row>
    <row r="31" spans="1:11" x14ac:dyDescent="0.2">
      <c r="A31" s="8" t="s">
        <v>20</v>
      </c>
      <c r="C31" s="9">
        <f>C30</f>
        <v>1.4316666666666668E-3</v>
      </c>
      <c r="H31" s="12">
        <f>AVERAGE(H27:H29)</f>
        <v>0.52559675708054254</v>
      </c>
    </row>
    <row r="33" spans="1:11" x14ac:dyDescent="0.2">
      <c r="A33" s="11" t="s">
        <v>23</v>
      </c>
    </row>
    <row r="34" spans="1:11" x14ac:dyDescent="0.2">
      <c r="A34" t="s">
        <v>24</v>
      </c>
      <c r="B34" t="s">
        <v>25</v>
      </c>
    </row>
    <row r="35" spans="1:11" x14ac:dyDescent="0.2">
      <c r="A35">
        <v>22.566600000000001</v>
      </c>
      <c r="B35">
        <v>1.1201000000000001</v>
      </c>
      <c r="D35">
        <v>22.566600000000001</v>
      </c>
      <c r="E35">
        <v>23.0778</v>
      </c>
      <c r="F35">
        <v>23.8947</v>
      </c>
      <c r="G35">
        <v>25.101600000000001</v>
      </c>
      <c r="H35" s="3">
        <v>25.655000000000001</v>
      </c>
      <c r="I35">
        <v>26.4298</v>
      </c>
      <c r="J35" t="s">
        <v>29</v>
      </c>
      <c r="K35" t="s">
        <v>30</v>
      </c>
    </row>
    <row r="36" spans="1:11" x14ac:dyDescent="0.2">
      <c r="A36">
        <v>23.0778</v>
      </c>
      <c r="B36">
        <v>1.1195999999999999</v>
      </c>
      <c r="D36">
        <v>1.1201000000000001</v>
      </c>
      <c r="E36">
        <v>1.1195999999999999</v>
      </c>
      <c r="F36">
        <v>1.1182000000000001</v>
      </c>
      <c r="G36">
        <v>1.1168</v>
      </c>
      <c r="H36">
        <v>1.1153999999999999</v>
      </c>
      <c r="I36">
        <v>1.1138999999999999</v>
      </c>
      <c r="J36">
        <v>0.99327799999999999</v>
      </c>
      <c r="K36" s="5">
        <v>1.5845200000000001E-3</v>
      </c>
    </row>
    <row r="37" spans="1:11" x14ac:dyDescent="0.2">
      <c r="A37">
        <v>23.8947</v>
      </c>
      <c r="B37">
        <v>1.1182000000000001</v>
      </c>
    </row>
    <row r="38" spans="1:11" x14ac:dyDescent="0.2">
      <c r="A38">
        <v>25.101600000000001</v>
      </c>
      <c r="B38">
        <v>1.1168</v>
      </c>
    </row>
    <row r="39" spans="1:11" x14ac:dyDescent="0.2">
      <c r="A39" s="3">
        <v>25.655000000000001</v>
      </c>
      <c r="B39">
        <v>1.1153999999999999</v>
      </c>
    </row>
    <row r="40" spans="1:11" x14ac:dyDescent="0.2">
      <c r="A40">
        <v>26.4298</v>
      </c>
      <c r="B40">
        <v>1.1138999999999999</v>
      </c>
    </row>
    <row r="42" spans="1:11" x14ac:dyDescent="0.2">
      <c r="A42" s="11" t="s">
        <v>26</v>
      </c>
    </row>
    <row r="43" spans="1:11" x14ac:dyDescent="0.2">
      <c r="A43">
        <v>20.501200000000001</v>
      </c>
      <c r="B43">
        <v>0.63660000000000005</v>
      </c>
      <c r="D43">
        <v>20.501200000000001</v>
      </c>
      <c r="E43">
        <v>21.968599999999999</v>
      </c>
      <c r="F43">
        <v>23.613800000000001</v>
      </c>
      <c r="G43">
        <v>25.0367</v>
      </c>
      <c r="H43">
        <v>26.5486</v>
      </c>
      <c r="I43">
        <v>28.1938</v>
      </c>
      <c r="J43" t="s">
        <v>31</v>
      </c>
      <c r="K43" t="s">
        <v>32</v>
      </c>
    </row>
    <row r="44" spans="1:11" x14ac:dyDescent="0.2">
      <c r="A44">
        <v>21.968599999999999</v>
      </c>
      <c r="B44">
        <v>0.6351</v>
      </c>
      <c r="D44">
        <v>0.63660000000000005</v>
      </c>
      <c r="E44">
        <v>0.6351</v>
      </c>
      <c r="F44">
        <v>0.63349999999999995</v>
      </c>
      <c r="G44">
        <v>0.63239999999999996</v>
      </c>
      <c r="H44">
        <v>0.63049999999999995</v>
      </c>
      <c r="I44">
        <v>0.62849999999999995</v>
      </c>
      <c r="J44">
        <v>0.99736800000000003</v>
      </c>
      <c r="K44" s="5">
        <v>1.0337899999999999E-3</v>
      </c>
    </row>
    <row r="45" spans="1:11" x14ac:dyDescent="0.2">
      <c r="A45">
        <v>23.613800000000001</v>
      </c>
      <c r="B45">
        <v>0.63349999999999995</v>
      </c>
    </row>
    <row r="46" spans="1:11" x14ac:dyDescent="0.2">
      <c r="A46">
        <v>25.0367</v>
      </c>
      <c r="B46">
        <v>0.63239999999999996</v>
      </c>
    </row>
    <row r="47" spans="1:11" x14ac:dyDescent="0.2">
      <c r="A47">
        <v>26.5486</v>
      </c>
      <c r="B47">
        <v>0.63049999999999995</v>
      </c>
    </row>
    <row r="48" spans="1:11" x14ac:dyDescent="0.2">
      <c r="A48">
        <v>28.1938</v>
      </c>
      <c r="B48">
        <v>0.62849999999999995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2017-05-17T02:09:39Z</dcterms:created>
  <dcterms:modified xsi:type="dcterms:W3CDTF">2017-05-18T06:54:10Z</dcterms:modified>
</cp:coreProperties>
</file>