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esh/Downloads/Personal Documents/"/>
    </mc:Choice>
  </mc:AlternateContent>
  <xr:revisionPtr revIDLastSave="0" documentId="13_ncr:1_{6028E597-C82E-6C4B-B09B-29D5904B9474}" xr6:coauthVersionLast="46" xr6:coauthVersionMax="47" xr10:uidLastSave="{00000000-0000-0000-0000-000000000000}"/>
  <bookViews>
    <workbookView xWindow="0" yWindow="460" windowWidth="25600" windowHeight="15220" xr2:uid="{F3DA7649-AE09-4C85-8253-1B72C71F9796}"/>
  </bookViews>
  <sheets>
    <sheet name="Calculations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5" i="1" l="1"/>
  <c r="D8" i="1"/>
  <c r="D7" i="1"/>
  <c r="G6" i="1" l="1"/>
  <c r="B2" i="1"/>
  <c r="D15" i="1" s="1"/>
  <c r="G3" i="1"/>
  <c r="B6" i="1" l="1"/>
  <c r="F2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F290" i="1" l="1"/>
  <c r="F146" i="1"/>
  <c r="F230" i="1"/>
  <c r="F74" i="1"/>
  <c r="F62" i="1"/>
  <c r="F50" i="1"/>
  <c r="F182" i="1"/>
  <c r="F170" i="1"/>
  <c r="F158" i="1"/>
  <c r="F278" i="1"/>
  <c r="F134" i="1"/>
  <c r="F266" i="1"/>
  <c r="F122" i="1"/>
  <c r="F254" i="1"/>
  <c r="F110" i="1"/>
  <c r="F242" i="1"/>
  <c r="F98" i="1"/>
  <c r="F86" i="1"/>
  <c r="F218" i="1"/>
  <c r="F206" i="1"/>
  <c r="F194" i="1"/>
  <c r="F38" i="1"/>
  <c r="F314" i="1"/>
  <c r="F302" i="1"/>
  <c r="B15" i="1"/>
  <c r="B8" i="1" l="1"/>
  <c r="B7" i="1"/>
  <c r="D12" i="1" s="1"/>
  <c r="C15" i="1"/>
  <c r="E15" i="1" s="1"/>
  <c r="B16" i="1" l="1"/>
  <c r="D16" i="1" l="1"/>
  <c r="C16" i="1" s="1"/>
  <c r="E16" i="1" s="1"/>
  <c r="D17" i="1" l="1"/>
  <c r="B17" i="1"/>
  <c r="C17" i="1" l="1"/>
  <c r="E17" i="1" s="1"/>
  <c r="D18" i="1" l="1"/>
  <c r="B18" i="1"/>
  <c r="C18" i="1" l="1"/>
  <c r="E18" i="1" s="1"/>
  <c r="D19" i="1" l="1"/>
  <c r="B19" i="1"/>
  <c r="C19" i="1" l="1"/>
  <c r="E19" i="1" s="1"/>
  <c r="D20" i="1" l="1"/>
  <c r="B20" i="1"/>
  <c r="C20" i="1" l="1"/>
  <c r="E20" i="1" s="1"/>
  <c r="D21" i="1" l="1"/>
  <c r="B21" i="1"/>
  <c r="C21" i="1" l="1"/>
  <c r="E21" i="1" s="1"/>
  <c r="D22" i="1" s="1"/>
  <c r="B22" i="1" l="1"/>
  <c r="C22" i="1" s="1"/>
  <c r="E22" i="1" s="1"/>
  <c r="D23" i="1" s="1"/>
  <c r="B23" i="1" l="1"/>
  <c r="C23" i="1" s="1"/>
  <c r="E23" i="1" s="1"/>
  <c r="D24" i="1" s="1"/>
  <c r="B24" i="1" l="1"/>
  <c r="C24" i="1" s="1"/>
  <c r="E24" i="1" s="1"/>
  <c r="B25" i="1" s="1"/>
  <c r="D25" i="1" l="1"/>
  <c r="C25" i="1" s="1"/>
  <c r="E25" i="1" s="1"/>
  <c r="D26" i="1" s="1"/>
  <c r="B26" i="1" l="1"/>
  <c r="C26" i="1" s="1"/>
  <c r="E26" i="1" s="1"/>
  <c r="B27" i="1" s="1"/>
  <c r="D27" i="1" l="1"/>
  <c r="C27" i="1" s="1"/>
  <c r="E27" i="1" s="1"/>
  <c r="B28" i="1" l="1"/>
  <c r="D28" i="1"/>
  <c r="C28" i="1" l="1"/>
  <c r="E28" i="1" s="1"/>
  <c r="B29" i="1" s="1"/>
  <c r="D29" i="1" l="1"/>
  <c r="C29" i="1" s="1"/>
  <c r="E29" i="1" s="1"/>
  <c r="D30" i="1" s="1"/>
  <c r="B30" i="1" l="1"/>
  <c r="C30" i="1" s="1"/>
  <c r="E30" i="1" s="1"/>
  <c r="B31" i="1" s="1"/>
  <c r="D31" i="1" l="1"/>
  <c r="C31" i="1" s="1"/>
  <c r="E31" i="1" s="1"/>
  <c r="B32" i="1" l="1"/>
  <c r="D32" i="1"/>
  <c r="C32" i="1" l="1"/>
  <c r="E32" i="1" s="1"/>
  <c r="D33" i="1" s="1"/>
  <c r="B33" i="1" l="1"/>
  <c r="C33" i="1" s="1"/>
  <c r="E33" i="1" s="1"/>
  <c r="D34" i="1" s="1"/>
  <c r="B34" i="1" l="1"/>
  <c r="C34" i="1" s="1"/>
  <c r="E34" i="1" s="1"/>
  <c r="B35" i="1" s="1"/>
  <c r="D35" i="1" l="1"/>
  <c r="C35" i="1" s="1"/>
  <c r="E35" i="1" s="1"/>
  <c r="D36" i="1" s="1"/>
  <c r="B36" i="1" l="1"/>
  <c r="C36" i="1" s="1"/>
  <c r="E36" i="1" s="1"/>
  <c r="B37" i="1" s="1"/>
  <c r="D37" i="1" l="1"/>
  <c r="C37" i="1" s="1"/>
  <c r="E37" i="1" s="1"/>
  <c r="B38" i="1" l="1"/>
  <c r="D38" i="1"/>
  <c r="C38" i="1" l="1"/>
  <c r="E38" i="1" s="1"/>
  <c r="D39" i="1" l="1"/>
  <c r="B39" i="1"/>
  <c r="C39" i="1" l="1"/>
  <c r="E39" i="1" s="1"/>
  <c r="D40" i="1" s="1"/>
  <c r="B40" i="1" l="1"/>
  <c r="C40" i="1" s="1"/>
  <c r="E40" i="1" s="1"/>
  <c r="B41" i="1" s="1"/>
  <c r="D41" i="1" l="1"/>
  <c r="C41" i="1" s="1"/>
  <c r="E41" i="1" s="1"/>
  <c r="D42" i="1" l="1"/>
  <c r="B42" i="1"/>
  <c r="C42" i="1" l="1"/>
  <c r="E42" i="1" s="1"/>
  <c r="B43" i="1" l="1"/>
  <c r="D43" i="1"/>
  <c r="C43" i="1" l="1"/>
  <c r="E43" i="1" s="1"/>
  <c r="B44" i="1" s="1"/>
  <c r="D44" i="1" l="1"/>
  <c r="C44" i="1" s="1"/>
  <c r="E44" i="1" s="1"/>
  <c r="D45" i="1" s="1"/>
  <c r="B45" i="1" l="1"/>
  <c r="C45" i="1" s="1"/>
  <c r="E45" i="1" s="1"/>
  <c r="B46" i="1" s="1"/>
  <c r="D46" i="1" l="1"/>
  <c r="C46" i="1" s="1"/>
  <c r="E46" i="1" s="1"/>
  <c r="B47" i="1" l="1"/>
  <c r="D47" i="1"/>
  <c r="C47" i="1" l="1"/>
  <c r="E47" i="1" s="1"/>
  <c r="D48" i="1" s="1"/>
  <c r="B48" i="1" l="1"/>
  <c r="C48" i="1" s="1"/>
  <c r="E48" i="1" s="1"/>
  <c r="D49" i="1" s="1"/>
  <c r="B49" i="1" l="1"/>
  <c r="C49" i="1" s="1"/>
  <c r="E49" i="1" s="1"/>
  <c r="B50" i="1" s="1"/>
  <c r="D50" i="1" l="1"/>
  <c r="C50" i="1" s="1"/>
  <c r="E50" i="1" s="1"/>
  <c r="D51" i="1" l="1"/>
  <c r="B51" i="1"/>
  <c r="C51" i="1" l="1"/>
  <c r="E51" i="1" s="1"/>
  <c r="B52" i="1" s="1"/>
  <c r="D52" i="1" l="1"/>
  <c r="C52" i="1" s="1"/>
  <c r="E52" i="1" s="1"/>
  <c r="B53" i="1" s="1"/>
  <c r="D53" i="1" l="1"/>
  <c r="C53" i="1" s="1"/>
  <c r="E53" i="1" s="1"/>
  <c r="D54" i="1" s="1"/>
  <c r="B54" i="1" l="1"/>
  <c r="C54" i="1" s="1"/>
  <c r="E54" i="1" s="1"/>
  <c r="D55" i="1" s="1"/>
  <c r="B55" i="1" l="1"/>
  <c r="C55" i="1" s="1"/>
  <c r="E55" i="1" s="1"/>
  <c r="B56" i="1" s="1"/>
  <c r="D56" i="1" l="1"/>
  <c r="C56" i="1" s="1"/>
  <c r="E56" i="1" s="1"/>
  <c r="D57" i="1" s="1"/>
  <c r="B57" i="1" l="1"/>
  <c r="C57" i="1" s="1"/>
  <c r="E57" i="1" s="1"/>
  <c r="B58" i="1" s="1"/>
  <c r="D58" i="1" l="1"/>
  <c r="C58" i="1" s="1"/>
  <c r="E58" i="1" s="1"/>
  <c r="B59" i="1" s="1"/>
  <c r="D59" i="1" l="1"/>
  <c r="C59" i="1" s="1"/>
  <c r="E59" i="1" s="1"/>
  <c r="D60" i="1" s="1"/>
  <c r="B60" i="1" l="1"/>
  <c r="C60" i="1" s="1"/>
  <c r="E60" i="1" s="1"/>
  <c r="B61" i="1" s="1"/>
  <c r="D61" i="1" l="1"/>
  <c r="C61" i="1" s="1"/>
  <c r="E61" i="1" s="1"/>
  <c r="D62" i="1" s="1"/>
  <c r="B62" i="1" l="1"/>
  <c r="C62" i="1" s="1"/>
  <c r="E62" i="1" s="1"/>
  <c r="D63" i="1" s="1"/>
  <c r="B63" i="1" l="1"/>
  <c r="C63" i="1" s="1"/>
  <c r="E63" i="1" s="1"/>
  <c r="D64" i="1" s="1"/>
  <c r="B64" i="1" l="1"/>
  <c r="C64" i="1" s="1"/>
  <c r="E64" i="1" s="1"/>
  <c r="B65" i="1" s="1"/>
  <c r="D65" i="1" l="1"/>
  <c r="C65" i="1" s="1"/>
  <c r="E65" i="1" s="1"/>
  <c r="B66" i="1" s="1"/>
  <c r="D66" i="1" l="1"/>
  <c r="C66" i="1" s="1"/>
  <c r="E66" i="1" s="1"/>
  <c r="D67" i="1" s="1"/>
  <c r="B67" i="1" l="1"/>
  <c r="C67" i="1" s="1"/>
  <c r="E67" i="1" s="1"/>
  <c r="B68" i="1" s="1"/>
  <c r="D68" i="1" l="1"/>
  <c r="C68" i="1" s="1"/>
  <c r="E68" i="1" s="1"/>
  <c r="D69" i="1" s="1"/>
  <c r="B69" i="1" l="1"/>
  <c r="C69" i="1" s="1"/>
  <c r="E69" i="1" s="1"/>
  <c r="D70" i="1" s="1"/>
  <c r="B70" i="1" l="1"/>
  <c r="C70" i="1" s="1"/>
  <c r="E70" i="1" s="1"/>
  <c r="B71" i="1" s="1"/>
  <c r="D71" i="1" l="1"/>
  <c r="C71" i="1" s="1"/>
  <c r="E71" i="1" s="1"/>
  <c r="D72" i="1" s="1"/>
  <c r="B72" i="1" l="1"/>
  <c r="C72" i="1" s="1"/>
  <c r="E72" i="1" s="1"/>
  <c r="B73" i="1" s="1"/>
  <c r="D73" i="1" l="1"/>
  <c r="C73" i="1" s="1"/>
  <c r="E73" i="1" s="1"/>
  <c r="B74" i="1" s="1"/>
  <c r="D74" i="1" l="1"/>
  <c r="C74" i="1" s="1"/>
  <c r="E74" i="1" s="1"/>
  <c r="D75" i="1" s="1"/>
  <c r="B75" i="1" l="1"/>
  <c r="C75" i="1" s="1"/>
  <c r="E75" i="1" s="1"/>
  <c r="B76" i="1" s="1"/>
  <c r="D76" i="1" l="1"/>
  <c r="C76" i="1" s="1"/>
  <c r="E76" i="1" s="1"/>
  <c r="B77" i="1" s="1"/>
  <c r="D77" i="1" l="1"/>
  <c r="C77" i="1" s="1"/>
  <c r="E77" i="1" s="1"/>
  <c r="D78" i="1" s="1"/>
  <c r="B78" i="1" l="1"/>
  <c r="C78" i="1" s="1"/>
  <c r="E78" i="1" s="1"/>
  <c r="D79" i="1" s="1"/>
  <c r="B79" i="1" l="1"/>
  <c r="C79" i="1" s="1"/>
  <c r="E79" i="1" s="1"/>
  <c r="B80" i="1" s="1"/>
  <c r="D80" i="1" l="1"/>
  <c r="C80" i="1" s="1"/>
  <c r="E80" i="1" s="1"/>
  <c r="B81" i="1" l="1"/>
  <c r="D81" i="1"/>
  <c r="C81" i="1" l="1"/>
  <c r="E81" i="1" s="1"/>
  <c r="D82" i="1" s="1"/>
  <c r="B82" i="1" l="1"/>
  <c r="C82" i="1" s="1"/>
  <c r="E82" i="1" s="1"/>
  <c r="D83" i="1" l="1"/>
  <c r="B83" i="1"/>
  <c r="C83" i="1" l="1"/>
  <c r="E83" i="1" s="1"/>
  <c r="D84" i="1" s="1"/>
  <c r="B84" i="1" l="1"/>
  <c r="C84" i="1" s="1"/>
  <c r="E84" i="1" s="1"/>
  <c r="D85" i="1" s="1"/>
  <c r="B85" i="1" l="1"/>
  <c r="C85" i="1" s="1"/>
  <c r="E85" i="1" s="1"/>
  <c r="B86" i="1" s="1"/>
  <c r="D86" i="1" l="1"/>
  <c r="C86" i="1" s="1"/>
  <c r="E86" i="1" s="1"/>
  <c r="B87" i="1" s="1"/>
  <c r="D87" i="1" l="1"/>
  <c r="C87" i="1" s="1"/>
  <c r="E87" i="1" s="1"/>
  <c r="D88" i="1" s="1"/>
  <c r="B88" i="1" l="1"/>
  <c r="C88" i="1" s="1"/>
  <c r="E88" i="1" s="1"/>
  <c r="B89" i="1" s="1"/>
  <c r="D89" i="1" l="1"/>
  <c r="C89" i="1" s="1"/>
  <c r="E89" i="1" s="1"/>
  <c r="D90" i="1" s="1"/>
  <c r="B90" i="1" l="1"/>
  <c r="C90" i="1" s="1"/>
  <c r="E90" i="1" s="1"/>
  <c r="B91" i="1" s="1"/>
  <c r="D91" i="1" l="1"/>
  <c r="C91" i="1" s="1"/>
  <c r="E91" i="1" s="1"/>
  <c r="B92" i="1" s="1"/>
  <c r="D92" i="1" l="1"/>
  <c r="C92" i="1" s="1"/>
  <c r="E92" i="1" s="1"/>
  <c r="D93" i="1" s="1"/>
  <c r="B93" i="1" l="1"/>
  <c r="C93" i="1" s="1"/>
  <c r="E93" i="1" s="1"/>
  <c r="D94" i="1" l="1"/>
  <c r="B94" i="1"/>
  <c r="C94" i="1" l="1"/>
  <c r="E94" i="1" s="1"/>
  <c r="D95" i="1" s="1"/>
  <c r="B95" i="1" l="1"/>
  <c r="C95" i="1" s="1"/>
  <c r="E95" i="1" s="1"/>
  <c r="D96" i="1" s="1"/>
  <c r="B96" i="1" l="1"/>
  <c r="C96" i="1" s="1"/>
  <c r="E96" i="1" s="1"/>
  <c r="D97" i="1" s="1"/>
  <c r="B97" i="1" l="1"/>
  <c r="C97" i="1" s="1"/>
  <c r="E97" i="1" s="1"/>
  <c r="B98" i="1" s="1"/>
  <c r="D98" i="1" l="1"/>
  <c r="C98" i="1" s="1"/>
  <c r="E98" i="1" s="1"/>
  <c r="B99" i="1" s="1"/>
  <c r="D99" i="1" l="1"/>
  <c r="C99" i="1" s="1"/>
  <c r="E99" i="1" s="1"/>
  <c r="B100" i="1" s="1"/>
  <c r="D100" i="1" l="1"/>
  <c r="C100" i="1" s="1"/>
  <c r="E100" i="1" s="1"/>
  <c r="D101" i="1" s="1"/>
  <c r="B101" i="1" l="1"/>
  <c r="C101" i="1" s="1"/>
  <c r="E101" i="1" s="1"/>
  <c r="D102" i="1" s="1"/>
  <c r="B102" i="1" l="1"/>
  <c r="C102" i="1" s="1"/>
  <c r="E102" i="1" s="1"/>
  <c r="D103" i="1" s="1"/>
  <c r="B103" i="1" l="1"/>
  <c r="C103" i="1" s="1"/>
  <c r="E103" i="1" s="1"/>
  <c r="B104" i="1" s="1"/>
  <c r="D104" i="1" l="1"/>
  <c r="C104" i="1" s="1"/>
  <c r="E104" i="1" s="1"/>
  <c r="D105" i="1" s="1"/>
  <c r="B105" i="1" l="1"/>
  <c r="C105" i="1" s="1"/>
  <c r="E105" i="1" s="1"/>
  <c r="B106" i="1" s="1"/>
  <c r="D106" i="1" l="1"/>
  <c r="C106" i="1" s="1"/>
  <c r="E106" i="1" s="1"/>
  <c r="D107" i="1" s="1"/>
  <c r="B107" i="1" l="1"/>
  <c r="C107" i="1" s="1"/>
  <c r="E107" i="1" s="1"/>
  <c r="B108" i="1" s="1"/>
  <c r="D108" i="1" l="1"/>
  <c r="C108" i="1" s="1"/>
  <c r="E108" i="1" s="1"/>
  <c r="D109" i="1" l="1"/>
  <c r="B109" i="1"/>
  <c r="C109" i="1" l="1"/>
  <c r="E109" i="1" s="1"/>
  <c r="B110" i="1" l="1"/>
  <c r="D110" i="1"/>
  <c r="C110" i="1" l="1"/>
  <c r="E110" i="1" s="1"/>
  <c r="D111" i="1" s="1"/>
  <c r="B111" i="1" l="1"/>
  <c r="C111" i="1" s="1"/>
  <c r="E111" i="1" s="1"/>
  <c r="B112" i="1" s="1"/>
  <c r="D112" i="1" l="1"/>
  <c r="C112" i="1" s="1"/>
  <c r="E112" i="1" s="1"/>
  <c r="B113" i="1" l="1"/>
  <c r="D113" i="1"/>
  <c r="C113" i="1" l="1"/>
  <c r="E113" i="1" s="1"/>
  <c r="D114" i="1" s="1"/>
  <c r="B114" i="1" l="1"/>
  <c r="C114" i="1" s="1"/>
  <c r="E114" i="1" s="1"/>
  <c r="B115" i="1" s="1"/>
  <c r="D115" i="1" l="1"/>
  <c r="C115" i="1" s="1"/>
  <c r="E115" i="1" s="1"/>
  <c r="D116" i="1" s="1"/>
  <c r="B116" i="1" l="1"/>
  <c r="C116" i="1" s="1"/>
  <c r="E116" i="1" s="1"/>
  <c r="D117" i="1" s="1"/>
  <c r="B117" i="1" l="1"/>
  <c r="C117" i="1" s="1"/>
  <c r="E117" i="1" s="1"/>
  <c r="D118" i="1" s="1"/>
  <c r="B118" i="1" l="1"/>
  <c r="C118" i="1" s="1"/>
  <c r="E118" i="1" s="1"/>
  <c r="B119" i="1" s="1"/>
  <c r="D119" i="1" l="1"/>
  <c r="C119" i="1" s="1"/>
  <c r="E119" i="1" s="1"/>
  <c r="D120" i="1" s="1"/>
  <c r="B120" i="1" l="1"/>
  <c r="C120" i="1" s="1"/>
  <c r="E120" i="1" s="1"/>
  <c r="D121" i="1" s="1"/>
  <c r="B121" i="1" l="1"/>
  <c r="C121" i="1" s="1"/>
  <c r="E121" i="1" s="1"/>
  <c r="D122" i="1" s="1"/>
  <c r="B122" i="1" l="1"/>
  <c r="C122" i="1" s="1"/>
  <c r="E122" i="1" s="1"/>
  <c r="B123" i="1" s="1"/>
  <c r="D123" i="1" l="1"/>
  <c r="C123" i="1" s="1"/>
  <c r="E123" i="1" s="1"/>
  <c r="D124" i="1" s="1"/>
  <c r="B124" i="1" l="1"/>
  <c r="C124" i="1" s="1"/>
  <c r="E124" i="1" s="1"/>
  <c r="D125" i="1" s="1"/>
  <c r="B125" i="1" l="1"/>
  <c r="C125" i="1" s="1"/>
  <c r="E125" i="1" s="1"/>
  <c r="D126" i="1" s="1"/>
  <c r="B126" i="1" l="1"/>
  <c r="C126" i="1" s="1"/>
  <c r="E126" i="1" s="1"/>
  <c r="D127" i="1" s="1"/>
  <c r="B127" i="1" l="1"/>
  <c r="C127" i="1" s="1"/>
  <c r="E127" i="1" s="1"/>
  <c r="D128" i="1" s="1"/>
  <c r="B128" i="1" l="1"/>
  <c r="C128" i="1" s="1"/>
  <c r="E128" i="1" s="1"/>
  <c r="D129" i="1" s="1"/>
  <c r="B129" i="1" l="1"/>
  <c r="C129" i="1" s="1"/>
  <c r="E129" i="1" s="1"/>
  <c r="D130" i="1" s="1"/>
  <c r="B130" i="1" l="1"/>
  <c r="C130" i="1" s="1"/>
  <c r="E130" i="1" s="1"/>
  <c r="D131" i="1" s="1"/>
  <c r="B131" i="1" l="1"/>
  <c r="C131" i="1" s="1"/>
  <c r="E131" i="1" s="1"/>
  <c r="B132" i="1" s="1"/>
  <c r="D132" i="1" l="1"/>
  <c r="C132" i="1" s="1"/>
  <c r="E132" i="1" s="1"/>
  <c r="D133" i="1" s="1"/>
  <c r="B133" i="1" l="1"/>
  <c r="C133" i="1" s="1"/>
  <c r="E133" i="1" s="1"/>
  <c r="D134" i="1" s="1"/>
  <c r="B134" i="1" l="1"/>
  <c r="C134" i="1" s="1"/>
  <c r="E134" i="1" s="1"/>
  <c r="B135" i="1" s="1"/>
  <c r="D135" i="1" l="1"/>
  <c r="C135" i="1" s="1"/>
  <c r="E135" i="1" s="1"/>
  <c r="D136" i="1" s="1"/>
  <c r="B136" i="1" l="1"/>
  <c r="C136" i="1" s="1"/>
  <c r="E136" i="1" s="1"/>
  <c r="B137" i="1" s="1"/>
  <c r="D137" i="1" l="1"/>
  <c r="C137" i="1" s="1"/>
  <c r="E137" i="1" s="1"/>
  <c r="B138" i="1" s="1"/>
  <c r="D138" i="1" l="1"/>
  <c r="C138" i="1" s="1"/>
  <c r="E138" i="1" s="1"/>
  <c r="D139" i="1" s="1"/>
  <c r="B139" i="1" l="1"/>
  <c r="C139" i="1" s="1"/>
  <c r="E139" i="1" s="1"/>
  <c r="D140" i="1" s="1"/>
  <c r="B140" i="1" l="1"/>
  <c r="C140" i="1" s="1"/>
  <c r="E140" i="1" s="1"/>
  <c r="D141" i="1" s="1"/>
  <c r="B141" i="1" l="1"/>
  <c r="C141" i="1" s="1"/>
  <c r="E141" i="1" s="1"/>
  <c r="D142" i="1" s="1"/>
  <c r="B142" i="1" l="1"/>
  <c r="C142" i="1" s="1"/>
  <c r="E142" i="1" s="1"/>
  <c r="D143" i="1" s="1"/>
  <c r="B143" i="1" l="1"/>
  <c r="C143" i="1" s="1"/>
  <c r="E143" i="1" s="1"/>
  <c r="D144" i="1" s="1"/>
  <c r="B144" i="1" l="1"/>
  <c r="C144" i="1" s="1"/>
  <c r="E144" i="1" s="1"/>
  <c r="D145" i="1" s="1"/>
  <c r="B145" i="1" l="1"/>
  <c r="C145" i="1" s="1"/>
  <c r="E145" i="1" s="1"/>
  <c r="D146" i="1" s="1"/>
  <c r="B146" i="1" l="1"/>
  <c r="C146" i="1" s="1"/>
  <c r="E146" i="1" s="1"/>
  <c r="D147" i="1" s="1"/>
  <c r="B147" i="1" l="1"/>
  <c r="C147" i="1" s="1"/>
  <c r="E147" i="1" s="1"/>
  <c r="D148" i="1" s="1"/>
  <c r="B148" i="1" l="1"/>
  <c r="C148" i="1" s="1"/>
  <c r="E148" i="1" s="1"/>
  <c r="D149" i="1" s="1"/>
  <c r="B149" i="1" l="1"/>
  <c r="C149" i="1" s="1"/>
  <c r="E149" i="1" s="1"/>
  <c r="D150" i="1" s="1"/>
  <c r="B150" i="1" l="1"/>
  <c r="C150" i="1" s="1"/>
  <c r="E150" i="1" s="1"/>
  <c r="B151" i="1" s="1"/>
  <c r="D151" i="1" l="1"/>
  <c r="C151" i="1" s="1"/>
  <c r="E151" i="1" s="1"/>
  <c r="D152" i="1" s="1"/>
  <c r="B152" i="1" l="1"/>
  <c r="C152" i="1" s="1"/>
  <c r="E152" i="1" s="1"/>
  <c r="B153" i="1" s="1"/>
  <c r="D153" i="1" l="1"/>
  <c r="C153" i="1" s="1"/>
  <c r="E153" i="1" s="1"/>
  <c r="D154" i="1" s="1"/>
  <c r="B154" i="1" l="1"/>
  <c r="C154" i="1" s="1"/>
  <c r="E154" i="1" s="1"/>
  <c r="D155" i="1" s="1"/>
  <c r="B155" i="1" l="1"/>
  <c r="C155" i="1" s="1"/>
  <c r="E155" i="1" s="1"/>
  <c r="D156" i="1" s="1"/>
  <c r="B156" i="1" l="1"/>
  <c r="C156" i="1" s="1"/>
  <c r="E156" i="1" s="1"/>
  <c r="D157" i="1" s="1"/>
  <c r="B157" i="1" l="1"/>
  <c r="C157" i="1" s="1"/>
  <c r="E157" i="1" s="1"/>
  <c r="B158" i="1" s="1"/>
  <c r="D158" i="1" l="1"/>
  <c r="C158" i="1" s="1"/>
  <c r="E158" i="1" s="1"/>
  <c r="D159" i="1" s="1"/>
  <c r="B159" i="1" l="1"/>
  <c r="C159" i="1" s="1"/>
  <c r="E159" i="1" s="1"/>
  <c r="B160" i="1" s="1"/>
  <c r="D160" i="1" l="1"/>
  <c r="C160" i="1" s="1"/>
  <c r="E160" i="1" s="1"/>
  <c r="D161" i="1" s="1"/>
  <c r="B161" i="1" l="1"/>
  <c r="C161" i="1" s="1"/>
  <c r="E161" i="1" s="1"/>
  <c r="D162" i="1" s="1"/>
  <c r="B162" i="1" l="1"/>
  <c r="C162" i="1" s="1"/>
  <c r="E162" i="1" s="1"/>
  <c r="D163" i="1" s="1"/>
  <c r="B163" i="1" l="1"/>
  <c r="C163" i="1" s="1"/>
  <c r="E163" i="1" s="1"/>
  <c r="D164" i="1" s="1"/>
  <c r="B164" i="1" l="1"/>
  <c r="C164" i="1" s="1"/>
  <c r="E164" i="1" s="1"/>
  <c r="B165" i="1" l="1"/>
  <c r="D165" i="1"/>
  <c r="C165" i="1" l="1"/>
  <c r="E165" i="1" s="1"/>
  <c r="B166" i="1" s="1"/>
  <c r="D166" i="1" l="1"/>
  <c r="C166" i="1" s="1"/>
  <c r="E166" i="1" s="1"/>
  <c r="D167" i="1" s="1"/>
  <c r="B167" i="1" l="1"/>
  <c r="C167" i="1" s="1"/>
  <c r="E167" i="1" s="1"/>
  <c r="D168" i="1" s="1"/>
  <c r="B168" i="1" l="1"/>
  <c r="C168" i="1" s="1"/>
  <c r="E168" i="1" s="1"/>
  <c r="B169" i="1" s="1"/>
  <c r="D169" i="1" l="1"/>
  <c r="C169" i="1" s="1"/>
  <c r="E169" i="1" s="1"/>
  <c r="D170" i="1" s="1"/>
  <c r="B170" i="1" l="1"/>
  <c r="C170" i="1" s="1"/>
  <c r="E170" i="1" s="1"/>
  <c r="D171" i="1" s="1"/>
  <c r="B171" i="1" l="1"/>
  <c r="C171" i="1" s="1"/>
  <c r="E171" i="1" s="1"/>
  <c r="D172" i="1" s="1"/>
  <c r="B172" i="1" l="1"/>
  <c r="C172" i="1" s="1"/>
  <c r="E172" i="1" s="1"/>
  <c r="B173" i="1" s="1"/>
  <c r="D173" i="1" l="1"/>
  <c r="C173" i="1" s="1"/>
  <c r="E173" i="1" s="1"/>
  <c r="B174" i="1" s="1"/>
  <c r="D174" i="1" l="1"/>
  <c r="C174" i="1" s="1"/>
  <c r="E174" i="1" s="1"/>
  <c r="D175" i="1" l="1"/>
  <c r="B175" i="1"/>
  <c r="C175" i="1" l="1"/>
  <c r="E175" i="1" s="1"/>
  <c r="D176" i="1" s="1"/>
  <c r="B176" i="1" l="1"/>
  <c r="C176" i="1" s="1"/>
  <c r="E176" i="1" s="1"/>
  <c r="D177" i="1" s="1"/>
  <c r="B177" i="1" l="1"/>
  <c r="C177" i="1" s="1"/>
  <c r="E177" i="1" s="1"/>
  <c r="D178" i="1" s="1"/>
  <c r="B178" i="1" l="1"/>
  <c r="C178" i="1" s="1"/>
  <c r="E178" i="1" s="1"/>
  <c r="D179" i="1" s="1"/>
  <c r="B179" i="1" l="1"/>
  <c r="C179" i="1" s="1"/>
  <c r="E179" i="1" s="1"/>
  <c r="D180" i="1" s="1"/>
  <c r="B180" i="1" l="1"/>
  <c r="C180" i="1" s="1"/>
  <c r="E180" i="1" s="1"/>
  <c r="D181" i="1" s="1"/>
  <c r="B181" i="1" l="1"/>
  <c r="C181" i="1" s="1"/>
  <c r="E181" i="1" s="1"/>
  <c r="B182" i="1" s="1"/>
  <c r="D182" i="1" l="1"/>
  <c r="C182" i="1" s="1"/>
  <c r="E182" i="1" s="1"/>
  <c r="D183" i="1" s="1"/>
  <c r="B183" i="1" l="1"/>
  <c r="C183" i="1" s="1"/>
  <c r="E183" i="1" s="1"/>
  <c r="D184" i="1" s="1"/>
  <c r="B184" i="1" l="1"/>
  <c r="C184" i="1" s="1"/>
  <c r="E184" i="1" s="1"/>
  <c r="D185" i="1" s="1"/>
  <c r="B185" i="1" l="1"/>
  <c r="C185" i="1" s="1"/>
  <c r="E185" i="1" s="1"/>
  <c r="D186" i="1" s="1"/>
  <c r="B186" i="1" l="1"/>
  <c r="C186" i="1" s="1"/>
  <c r="E186" i="1" s="1"/>
  <c r="D187" i="1" s="1"/>
  <c r="B187" i="1" l="1"/>
  <c r="C187" i="1" s="1"/>
  <c r="E187" i="1" s="1"/>
  <c r="B188" i="1" s="1"/>
  <c r="D188" i="1" l="1"/>
  <c r="C188" i="1" s="1"/>
  <c r="E188" i="1" s="1"/>
  <c r="B189" i="1" s="1"/>
  <c r="D189" i="1" l="1"/>
  <c r="C189" i="1" s="1"/>
  <c r="E189" i="1" s="1"/>
  <c r="D190" i="1" s="1"/>
  <c r="B190" i="1" l="1"/>
  <c r="C190" i="1" s="1"/>
  <c r="E190" i="1" s="1"/>
  <c r="D191" i="1" s="1"/>
  <c r="B191" i="1" l="1"/>
  <c r="C191" i="1" s="1"/>
  <c r="E191" i="1" s="1"/>
  <c r="D192" i="1" s="1"/>
  <c r="B192" i="1" l="1"/>
  <c r="C192" i="1" s="1"/>
  <c r="E192" i="1" s="1"/>
  <c r="D193" i="1" s="1"/>
  <c r="B193" i="1" l="1"/>
  <c r="C193" i="1" s="1"/>
  <c r="E193" i="1" s="1"/>
  <c r="D194" i="1" s="1"/>
  <c r="B194" i="1" l="1"/>
  <c r="C194" i="1" s="1"/>
  <c r="E194" i="1" s="1"/>
  <c r="D195" i="1" s="1"/>
  <c r="B195" i="1" l="1"/>
  <c r="C195" i="1" s="1"/>
  <c r="E195" i="1" s="1"/>
  <c r="D196" i="1" s="1"/>
  <c r="B196" i="1" l="1"/>
  <c r="C196" i="1" s="1"/>
  <c r="E196" i="1" s="1"/>
  <c r="D197" i="1" s="1"/>
  <c r="B197" i="1" l="1"/>
  <c r="C197" i="1" s="1"/>
  <c r="E197" i="1" s="1"/>
  <c r="B198" i="1" s="1"/>
  <c r="D198" i="1" l="1"/>
  <c r="C198" i="1" s="1"/>
  <c r="E198" i="1" s="1"/>
  <c r="D199" i="1" s="1"/>
  <c r="B199" i="1" l="1"/>
  <c r="C199" i="1" s="1"/>
  <c r="E199" i="1" s="1"/>
  <c r="D200" i="1" s="1"/>
  <c r="B200" i="1" l="1"/>
  <c r="C200" i="1" s="1"/>
  <c r="E200" i="1" s="1"/>
  <c r="D201" i="1" s="1"/>
  <c r="B201" i="1" l="1"/>
  <c r="C201" i="1" s="1"/>
  <c r="E201" i="1" s="1"/>
  <c r="D202" i="1" s="1"/>
  <c r="B202" i="1" l="1"/>
  <c r="C202" i="1" s="1"/>
  <c r="E202" i="1" s="1"/>
  <c r="D203" i="1" s="1"/>
  <c r="B203" i="1" l="1"/>
  <c r="C203" i="1" s="1"/>
  <c r="E203" i="1" s="1"/>
  <c r="B204" i="1" s="1"/>
  <c r="D204" i="1" l="1"/>
  <c r="C204" i="1" s="1"/>
  <c r="E204" i="1" s="1"/>
  <c r="B205" i="1" s="1"/>
  <c r="D205" i="1" l="1"/>
  <c r="C205" i="1" s="1"/>
  <c r="E205" i="1" s="1"/>
  <c r="D206" i="1" s="1"/>
  <c r="B206" i="1" l="1"/>
  <c r="C206" i="1" s="1"/>
  <c r="E206" i="1" s="1"/>
  <c r="D207" i="1" s="1"/>
  <c r="B207" i="1" l="1"/>
  <c r="C207" i="1" s="1"/>
  <c r="E207" i="1" s="1"/>
  <c r="D208" i="1" s="1"/>
  <c r="B208" i="1" l="1"/>
  <c r="C208" i="1" s="1"/>
  <c r="E208" i="1" s="1"/>
  <c r="D209" i="1" s="1"/>
  <c r="B209" i="1" l="1"/>
  <c r="C209" i="1" s="1"/>
  <c r="E209" i="1" s="1"/>
  <c r="D210" i="1" s="1"/>
  <c r="B210" i="1" l="1"/>
  <c r="C210" i="1" s="1"/>
  <c r="E210" i="1" s="1"/>
  <c r="D211" i="1" s="1"/>
  <c r="B211" i="1" l="1"/>
  <c r="C211" i="1" s="1"/>
  <c r="E211" i="1" s="1"/>
  <c r="D212" i="1" s="1"/>
  <c r="B212" i="1" l="1"/>
  <c r="C212" i="1" s="1"/>
  <c r="E212" i="1" s="1"/>
  <c r="B213" i="1" s="1"/>
  <c r="D213" i="1" l="1"/>
  <c r="C213" i="1" s="1"/>
  <c r="E213" i="1" s="1"/>
  <c r="D214" i="1" s="1"/>
  <c r="B214" i="1" l="1"/>
  <c r="C214" i="1" s="1"/>
  <c r="E214" i="1" s="1"/>
  <c r="D215" i="1" s="1"/>
  <c r="B215" i="1" l="1"/>
  <c r="C215" i="1" s="1"/>
  <c r="E215" i="1" s="1"/>
  <c r="D216" i="1" s="1"/>
  <c r="B216" i="1" l="1"/>
  <c r="C216" i="1" s="1"/>
  <c r="E216" i="1" s="1"/>
  <c r="D217" i="1" s="1"/>
  <c r="B217" i="1" l="1"/>
  <c r="C217" i="1" s="1"/>
  <c r="E217" i="1" s="1"/>
  <c r="D218" i="1" s="1"/>
  <c r="B218" i="1" l="1"/>
  <c r="C218" i="1" s="1"/>
  <c r="E218" i="1" s="1"/>
  <c r="D219" i="1" s="1"/>
  <c r="B219" i="1" l="1"/>
  <c r="C219" i="1" s="1"/>
  <c r="E219" i="1" s="1"/>
  <c r="D220" i="1" s="1"/>
  <c r="B220" i="1" l="1"/>
  <c r="C220" i="1" s="1"/>
  <c r="E220" i="1" s="1"/>
  <c r="D221" i="1" s="1"/>
  <c r="B221" i="1" l="1"/>
  <c r="C221" i="1" s="1"/>
  <c r="E221" i="1" s="1"/>
  <c r="D222" i="1" s="1"/>
  <c r="B222" i="1" l="1"/>
  <c r="C222" i="1" s="1"/>
  <c r="E222" i="1" s="1"/>
  <c r="D223" i="1" s="1"/>
  <c r="B223" i="1" l="1"/>
  <c r="C223" i="1" s="1"/>
  <c r="E223" i="1" s="1"/>
  <c r="D224" i="1" s="1"/>
  <c r="B224" i="1" l="1"/>
  <c r="C224" i="1" s="1"/>
  <c r="E224" i="1" s="1"/>
  <c r="D225" i="1" s="1"/>
  <c r="B225" i="1" l="1"/>
  <c r="C225" i="1" s="1"/>
  <c r="E225" i="1" s="1"/>
  <c r="D226" i="1" s="1"/>
  <c r="B226" i="1" l="1"/>
  <c r="C226" i="1" s="1"/>
  <c r="E226" i="1" s="1"/>
  <c r="D227" i="1" s="1"/>
  <c r="B227" i="1" l="1"/>
  <c r="C227" i="1" s="1"/>
  <c r="E227" i="1" s="1"/>
  <c r="D228" i="1" s="1"/>
  <c r="B228" i="1" l="1"/>
  <c r="C228" i="1" s="1"/>
  <c r="E228" i="1" s="1"/>
  <c r="D229" i="1" s="1"/>
  <c r="B229" i="1" l="1"/>
  <c r="C229" i="1" s="1"/>
  <c r="E229" i="1" s="1"/>
  <c r="D230" i="1" s="1"/>
  <c r="B230" i="1" l="1"/>
  <c r="C230" i="1" s="1"/>
  <c r="E230" i="1" s="1"/>
  <c r="D231" i="1" s="1"/>
  <c r="B231" i="1" l="1"/>
  <c r="C231" i="1" s="1"/>
  <c r="E231" i="1" s="1"/>
  <c r="D232" i="1" s="1"/>
  <c r="B232" i="1" l="1"/>
  <c r="C232" i="1" s="1"/>
  <c r="E232" i="1" s="1"/>
  <c r="D233" i="1" s="1"/>
  <c r="B233" i="1" l="1"/>
  <c r="C233" i="1" s="1"/>
  <c r="E233" i="1" s="1"/>
  <c r="D234" i="1" s="1"/>
  <c r="B234" i="1" l="1"/>
  <c r="C234" i="1" s="1"/>
  <c r="E234" i="1" s="1"/>
  <c r="D235" i="1" s="1"/>
  <c r="B235" i="1" l="1"/>
  <c r="C235" i="1" s="1"/>
  <c r="E235" i="1" s="1"/>
  <c r="D236" i="1" s="1"/>
  <c r="B236" i="1" l="1"/>
  <c r="C236" i="1" s="1"/>
  <c r="E236" i="1" s="1"/>
  <c r="D237" i="1" s="1"/>
  <c r="B237" i="1" l="1"/>
  <c r="C237" i="1" s="1"/>
  <c r="E237" i="1" s="1"/>
  <c r="D238" i="1" s="1"/>
  <c r="B238" i="1" l="1"/>
  <c r="C238" i="1" s="1"/>
  <c r="E238" i="1" s="1"/>
  <c r="D239" i="1" s="1"/>
  <c r="B239" i="1" l="1"/>
  <c r="C239" i="1" s="1"/>
  <c r="E239" i="1" s="1"/>
  <c r="D240" i="1" s="1"/>
  <c r="B240" i="1" l="1"/>
  <c r="C240" i="1" s="1"/>
  <c r="E240" i="1" s="1"/>
  <c r="D241" i="1" s="1"/>
  <c r="B241" i="1" l="1"/>
  <c r="C241" i="1" s="1"/>
  <c r="E241" i="1" s="1"/>
  <c r="D242" i="1" s="1"/>
  <c r="B242" i="1" l="1"/>
  <c r="C242" i="1" s="1"/>
  <c r="E242" i="1" s="1"/>
  <c r="D243" i="1" s="1"/>
  <c r="B243" i="1" l="1"/>
  <c r="C243" i="1" s="1"/>
  <c r="E243" i="1" s="1"/>
  <c r="D244" i="1" s="1"/>
  <c r="B244" i="1" l="1"/>
  <c r="C244" i="1" s="1"/>
  <c r="E244" i="1" s="1"/>
  <c r="D245" i="1" s="1"/>
  <c r="B245" i="1" l="1"/>
  <c r="C245" i="1" s="1"/>
  <c r="E245" i="1" s="1"/>
  <c r="D246" i="1" s="1"/>
  <c r="B246" i="1" l="1"/>
  <c r="C246" i="1" s="1"/>
  <c r="E246" i="1" s="1"/>
  <c r="D247" i="1" s="1"/>
  <c r="B247" i="1" l="1"/>
  <c r="C247" i="1" s="1"/>
  <c r="E247" i="1" s="1"/>
  <c r="D248" i="1" s="1"/>
  <c r="B248" i="1" l="1"/>
  <c r="C248" i="1" s="1"/>
  <c r="E248" i="1" s="1"/>
  <c r="D249" i="1" s="1"/>
  <c r="B249" i="1" l="1"/>
  <c r="C249" i="1" s="1"/>
  <c r="E249" i="1" s="1"/>
  <c r="D250" i="1" s="1"/>
  <c r="B250" i="1" l="1"/>
  <c r="C250" i="1" s="1"/>
  <c r="E250" i="1" s="1"/>
  <c r="D251" i="1" s="1"/>
  <c r="B251" i="1" l="1"/>
  <c r="C251" i="1" s="1"/>
  <c r="E251" i="1" s="1"/>
  <c r="D252" i="1" s="1"/>
  <c r="B252" i="1" l="1"/>
  <c r="C252" i="1" s="1"/>
  <c r="E252" i="1" s="1"/>
  <c r="D253" i="1" s="1"/>
  <c r="B253" i="1" l="1"/>
  <c r="C253" i="1" s="1"/>
  <c r="E253" i="1" s="1"/>
  <c r="D254" i="1" s="1"/>
  <c r="B254" i="1" l="1"/>
  <c r="C254" i="1" s="1"/>
  <c r="E254" i="1" s="1"/>
  <c r="D255" i="1" s="1"/>
  <c r="B255" i="1" l="1"/>
  <c r="C255" i="1" s="1"/>
  <c r="E255" i="1" s="1"/>
  <c r="D256" i="1" s="1"/>
  <c r="B256" i="1" l="1"/>
  <c r="C256" i="1" s="1"/>
  <c r="E256" i="1" s="1"/>
  <c r="D257" i="1" s="1"/>
  <c r="B257" i="1" l="1"/>
  <c r="C257" i="1" s="1"/>
  <c r="E257" i="1" s="1"/>
  <c r="D258" i="1" s="1"/>
  <c r="B258" i="1" l="1"/>
  <c r="C258" i="1" s="1"/>
  <c r="E258" i="1" s="1"/>
  <c r="D259" i="1" s="1"/>
  <c r="B259" i="1" l="1"/>
  <c r="C259" i="1" s="1"/>
  <c r="E259" i="1" s="1"/>
  <c r="D260" i="1" s="1"/>
  <c r="B260" i="1" l="1"/>
  <c r="C260" i="1" s="1"/>
  <c r="E260" i="1" s="1"/>
  <c r="D261" i="1" s="1"/>
  <c r="B261" i="1" l="1"/>
  <c r="C261" i="1" s="1"/>
  <c r="E261" i="1" s="1"/>
  <c r="D262" i="1" s="1"/>
  <c r="B262" i="1" l="1"/>
  <c r="C262" i="1" s="1"/>
  <c r="E262" i="1" s="1"/>
  <c r="D263" i="1" s="1"/>
  <c r="B263" i="1" l="1"/>
  <c r="C263" i="1" s="1"/>
  <c r="E263" i="1" s="1"/>
  <c r="D264" i="1" s="1"/>
  <c r="B264" i="1" l="1"/>
  <c r="C264" i="1" s="1"/>
  <c r="E264" i="1" s="1"/>
  <c r="D265" i="1" s="1"/>
  <c r="B265" i="1" l="1"/>
  <c r="C265" i="1" s="1"/>
  <c r="E265" i="1" s="1"/>
  <c r="B266" i="1" s="1"/>
  <c r="D266" i="1" l="1"/>
  <c r="C266" i="1" s="1"/>
  <c r="E266" i="1" s="1"/>
  <c r="D267" i="1" s="1"/>
  <c r="B267" i="1" l="1"/>
  <c r="C267" i="1" s="1"/>
  <c r="E267" i="1" s="1"/>
  <c r="D268" i="1" s="1"/>
  <c r="B268" i="1" l="1"/>
  <c r="C268" i="1" s="1"/>
  <c r="E268" i="1" s="1"/>
  <c r="D269" i="1" s="1"/>
  <c r="B269" i="1" l="1"/>
  <c r="C269" i="1" s="1"/>
  <c r="E269" i="1" s="1"/>
  <c r="D270" i="1" s="1"/>
  <c r="B270" i="1" l="1"/>
  <c r="C270" i="1" s="1"/>
  <c r="E270" i="1" s="1"/>
  <c r="D271" i="1" s="1"/>
  <c r="B271" i="1" l="1"/>
  <c r="C271" i="1" s="1"/>
  <c r="E271" i="1" s="1"/>
  <c r="D272" i="1" s="1"/>
  <c r="B272" i="1" l="1"/>
  <c r="C272" i="1" s="1"/>
  <c r="E272" i="1" s="1"/>
  <c r="B273" i="1" s="1"/>
  <c r="D273" i="1" l="1"/>
  <c r="C273" i="1" s="1"/>
  <c r="E273" i="1" s="1"/>
  <c r="D274" i="1" s="1"/>
  <c r="B274" i="1" l="1"/>
  <c r="C274" i="1" s="1"/>
  <c r="E274" i="1" s="1"/>
  <c r="D275" i="1" s="1"/>
  <c r="B275" i="1" l="1"/>
  <c r="C275" i="1" s="1"/>
  <c r="E275" i="1" s="1"/>
  <c r="D276" i="1" s="1"/>
  <c r="B276" i="1" l="1"/>
  <c r="C276" i="1" s="1"/>
  <c r="E276" i="1" s="1"/>
  <c r="D277" i="1" s="1"/>
  <c r="B277" i="1" l="1"/>
  <c r="C277" i="1" s="1"/>
  <c r="E277" i="1" s="1"/>
  <c r="B278" i="1" s="1"/>
  <c r="D278" i="1" l="1"/>
  <c r="C278" i="1" s="1"/>
  <c r="E278" i="1" s="1"/>
  <c r="D279" i="1" s="1"/>
  <c r="B279" i="1" l="1"/>
  <c r="C279" i="1" s="1"/>
  <c r="E279" i="1" s="1"/>
  <c r="D280" i="1" s="1"/>
  <c r="B280" i="1" l="1"/>
  <c r="C280" i="1" s="1"/>
  <c r="E280" i="1" s="1"/>
  <c r="D281" i="1" s="1"/>
  <c r="B281" i="1" l="1"/>
  <c r="C281" i="1" s="1"/>
  <c r="E281" i="1" s="1"/>
  <c r="D282" i="1" s="1"/>
  <c r="B282" i="1" l="1"/>
  <c r="C282" i="1" s="1"/>
  <c r="E282" i="1" s="1"/>
  <c r="D283" i="1" s="1"/>
  <c r="B283" i="1" l="1"/>
  <c r="C283" i="1" s="1"/>
  <c r="E283" i="1" s="1"/>
  <c r="B284" i="1" s="1"/>
  <c r="D284" i="1" l="1"/>
  <c r="C284" i="1" s="1"/>
  <c r="E284" i="1" s="1"/>
  <c r="B285" i="1" s="1"/>
  <c r="D285" i="1" l="1"/>
  <c r="C285" i="1" s="1"/>
  <c r="E285" i="1" s="1"/>
  <c r="D286" i="1" s="1"/>
  <c r="B286" i="1" l="1"/>
  <c r="C286" i="1" s="1"/>
  <c r="E286" i="1" s="1"/>
  <c r="D287" i="1" s="1"/>
  <c r="B287" i="1" l="1"/>
  <c r="C287" i="1" s="1"/>
  <c r="E287" i="1" s="1"/>
  <c r="B288" i="1" s="1"/>
  <c r="D288" i="1" l="1"/>
  <c r="C288" i="1" s="1"/>
  <c r="E288" i="1" s="1"/>
  <c r="B289" i="1" s="1"/>
  <c r="D289" i="1" l="1"/>
  <c r="C289" i="1" s="1"/>
  <c r="E289" i="1" s="1"/>
  <c r="B290" i="1" s="1"/>
  <c r="D290" i="1" l="1"/>
  <c r="C290" i="1" s="1"/>
  <c r="E290" i="1" s="1"/>
  <c r="B291" i="1" s="1"/>
  <c r="D291" i="1" l="1"/>
  <c r="C291" i="1" s="1"/>
  <c r="E291" i="1" s="1"/>
  <c r="B292" i="1" s="1"/>
  <c r="D292" i="1" l="1"/>
  <c r="C292" i="1" s="1"/>
  <c r="E292" i="1" s="1"/>
  <c r="D293" i="1" s="1"/>
  <c r="B293" i="1" l="1"/>
  <c r="C293" i="1" s="1"/>
  <c r="E293" i="1" s="1"/>
  <c r="D294" i="1" s="1"/>
  <c r="B294" i="1" l="1"/>
  <c r="C294" i="1" s="1"/>
  <c r="E294" i="1" s="1"/>
  <c r="D295" i="1" s="1"/>
  <c r="B295" i="1" l="1"/>
  <c r="C295" i="1" s="1"/>
  <c r="E295" i="1" s="1"/>
  <c r="B296" i="1" s="1"/>
  <c r="D296" i="1" l="1"/>
  <c r="C296" i="1" s="1"/>
  <c r="E296" i="1" s="1"/>
  <c r="D297" i="1" s="1"/>
  <c r="B297" i="1" l="1"/>
  <c r="C297" i="1" s="1"/>
  <c r="E297" i="1" s="1"/>
  <c r="D298" i="1" s="1"/>
  <c r="B298" i="1" l="1"/>
  <c r="C298" i="1" s="1"/>
  <c r="E298" i="1" s="1"/>
  <c r="D299" i="1" s="1"/>
  <c r="B299" i="1" l="1"/>
  <c r="C299" i="1" s="1"/>
  <c r="E299" i="1" s="1"/>
  <c r="D300" i="1" s="1"/>
  <c r="B300" i="1" l="1"/>
  <c r="C300" i="1" s="1"/>
  <c r="E300" i="1" s="1"/>
  <c r="D301" i="1" s="1"/>
  <c r="B301" i="1" l="1"/>
  <c r="C301" i="1" s="1"/>
  <c r="E301" i="1" s="1"/>
  <c r="B302" i="1" s="1"/>
  <c r="D302" i="1" l="1"/>
  <c r="C302" i="1" s="1"/>
  <c r="E302" i="1" s="1"/>
  <c r="B303" i="1" s="1"/>
  <c r="D303" i="1" l="1"/>
  <c r="C303" i="1" s="1"/>
  <c r="E303" i="1" s="1"/>
  <c r="D304" i="1" s="1"/>
  <c r="B304" i="1" l="1"/>
  <c r="C304" i="1" s="1"/>
  <c r="E304" i="1" s="1"/>
  <c r="D305" i="1" s="1"/>
  <c r="B305" i="1" l="1"/>
  <c r="C305" i="1" s="1"/>
  <c r="E305" i="1" s="1"/>
  <c r="D306" i="1" s="1"/>
  <c r="B306" i="1" l="1"/>
  <c r="C306" i="1" s="1"/>
  <c r="E306" i="1" s="1"/>
  <c r="D307" i="1" s="1"/>
  <c r="B307" i="1" l="1"/>
  <c r="C307" i="1" s="1"/>
  <c r="E307" i="1" s="1"/>
  <c r="D308" i="1" s="1"/>
  <c r="B308" i="1" l="1"/>
  <c r="C308" i="1" s="1"/>
  <c r="E308" i="1" s="1"/>
  <c r="D309" i="1" s="1"/>
  <c r="B309" i="1" l="1"/>
  <c r="C309" i="1" s="1"/>
  <c r="E309" i="1" s="1"/>
  <c r="D310" i="1" s="1"/>
  <c r="B310" i="1" l="1"/>
  <c r="C310" i="1" s="1"/>
  <c r="E310" i="1" s="1"/>
  <c r="D311" i="1" s="1"/>
  <c r="B311" i="1" l="1"/>
  <c r="C311" i="1" s="1"/>
  <c r="E311" i="1" s="1"/>
  <c r="D312" i="1" s="1"/>
  <c r="B312" i="1" l="1"/>
  <c r="C312" i="1" s="1"/>
  <c r="E312" i="1" s="1"/>
  <c r="D313" i="1" s="1"/>
  <c r="B313" i="1" l="1"/>
  <c r="C313" i="1" s="1"/>
  <c r="E313" i="1" s="1"/>
  <c r="D314" i="1" s="1"/>
  <c r="B314" i="1" l="1"/>
  <c r="C314" i="1" s="1"/>
  <c r="E314" i="1" s="1"/>
  <c r="B315" i="1" s="1"/>
  <c r="D315" i="1" l="1"/>
  <c r="C315" i="1" s="1"/>
  <c r="E315" i="1" s="1"/>
  <c r="B316" i="1" l="1"/>
  <c r="D316" i="1"/>
  <c r="C316" i="1" l="1"/>
  <c r="E316" i="1" s="1"/>
  <c r="D317" i="1" s="1"/>
  <c r="B317" i="1" l="1"/>
  <c r="C317" i="1" s="1"/>
  <c r="E317" i="1" s="1"/>
  <c r="B318" i="1" s="1"/>
  <c r="D318" i="1" l="1"/>
  <c r="C318" i="1" s="1"/>
  <c r="E318" i="1" s="1"/>
  <c r="B319" i="1" s="1"/>
  <c r="D319" i="1" l="1"/>
  <c r="C319" i="1" s="1"/>
  <c r="E319" i="1" s="1"/>
  <c r="D320" i="1" s="1"/>
  <c r="B320" i="1" l="1"/>
  <c r="C320" i="1" s="1"/>
  <c r="E320" i="1" s="1"/>
  <c r="B321" i="1" s="1"/>
  <c r="D321" i="1" l="1"/>
  <c r="C321" i="1" s="1"/>
  <c r="E321" i="1" s="1"/>
  <c r="D322" i="1" s="1"/>
  <c r="B322" i="1" l="1"/>
  <c r="C322" i="1" s="1"/>
  <c r="E322" i="1" s="1"/>
  <c r="B323" i="1" s="1"/>
  <c r="D323" i="1" l="1"/>
  <c r="C323" i="1" s="1"/>
  <c r="E323" i="1" s="1"/>
  <c r="B324" i="1" s="1"/>
  <c r="D324" i="1" l="1"/>
  <c r="C324" i="1" s="1"/>
  <c r="E324" i="1" s="1"/>
  <c r="B325" i="1" s="1"/>
  <c r="D325" i="1" l="1"/>
  <c r="C325" i="1" s="1"/>
  <c r="E325" i="1" s="1"/>
  <c r="D326" i="1" s="1"/>
  <c r="B326" i="1" l="1"/>
  <c r="C326" i="1" s="1"/>
  <c r="E326" i="1" s="1"/>
  <c r="D327" i="1" s="1"/>
  <c r="B327" i="1" l="1"/>
  <c r="C327" i="1" s="1"/>
  <c r="E327" i="1" s="1"/>
  <c r="B328" i="1" s="1"/>
  <c r="D328" i="1" l="1"/>
  <c r="C328" i="1" s="1"/>
  <c r="E328" i="1" s="1"/>
  <c r="B329" i="1" s="1"/>
  <c r="D329" i="1" l="1"/>
  <c r="C329" i="1" s="1"/>
  <c r="E329" i="1" s="1"/>
  <c r="B330" i="1" s="1"/>
  <c r="D330" i="1" l="1"/>
  <c r="C330" i="1" s="1"/>
  <c r="E330" i="1" s="1"/>
  <c r="D331" i="1" l="1"/>
  <c r="B331" i="1"/>
  <c r="C331" i="1" l="1"/>
  <c r="E331" i="1" s="1"/>
  <c r="B332" i="1" s="1"/>
  <c r="D332" i="1" l="1"/>
  <c r="C332" i="1" s="1"/>
  <c r="E332" i="1" s="1"/>
  <c r="B333" i="1" s="1"/>
  <c r="D333" i="1" l="1"/>
  <c r="C333" i="1" s="1"/>
  <c r="E333" i="1" s="1"/>
  <c r="D334" i="1" s="1"/>
  <c r="B334" i="1" l="1"/>
  <c r="C334" i="1" s="1"/>
  <c r="E334" i="1" s="1"/>
  <c r="D335" i="1" s="1"/>
  <c r="B335" i="1" l="1"/>
  <c r="C335" i="1" s="1"/>
  <c r="E335" i="1" s="1"/>
  <c r="D336" i="1" s="1"/>
  <c r="B336" i="1" l="1"/>
  <c r="C336" i="1" s="1"/>
  <c r="E336" i="1" s="1"/>
  <c r="B337" i="1" s="1"/>
  <c r="D337" i="1" l="1"/>
  <c r="C337" i="1" s="1"/>
  <c r="E337" i="1" s="1"/>
  <c r="B338" i="1" l="1"/>
  <c r="D338" i="1"/>
  <c r="C338" i="1" l="1"/>
  <c r="E338" i="1" s="1"/>
  <c r="D339" i="1" s="1"/>
  <c r="B339" i="1" l="1"/>
  <c r="C339" i="1" s="1"/>
  <c r="E339" i="1" s="1"/>
  <c r="B340" i="1" s="1"/>
  <c r="D340" i="1" l="1"/>
  <c r="C340" i="1" s="1"/>
  <c r="E340" i="1" s="1"/>
  <c r="B341" i="1" s="1"/>
  <c r="D341" i="1" l="1"/>
  <c r="C341" i="1" s="1"/>
  <c r="E341" i="1" s="1"/>
  <c r="B342" i="1" s="1"/>
  <c r="D342" i="1" l="1"/>
  <c r="C342" i="1" s="1"/>
  <c r="E342" i="1" s="1"/>
  <c r="B343" i="1" s="1"/>
  <c r="D343" i="1" l="1"/>
  <c r="C343" i="1" s="1"/>
  <c r="E343" i="1" s="1"/>
  <c r="D344" i="1" s="1"/>
  <c r="B344" i="1" l="1"/>
  <c r="C344" i="1" s="1"/>
  <c r="E344" i="1" s="1"/>
  <c r="D345" i="1" s="1"/>
  <c r="B345" i="1" l="1"/>
  <c r="C345" i="1" s="1"/>
  <c r="E345" i="1" s="1"/>
  <c r="D346" i="1" l="1"/>
  <c r="B346" i="1"/>
  <c r="C346" i="1" l="1"/>
  <c r="E346" i="1" s="1"/>
  <c r="D347" i="1" s="1"/>
  <c r="B347" i="1" l="1"/>
  <c r="C347" i="1" s="1"/>
  <c r="E347" i="1" s="1"/>
  <c r="D348" i="1" s="1"/>
  <c r="B348" i="1" l="1"/>
  <c r="C348" i="1" s="1"/>
  <c r="E348" i="1" s="1"/>
  <c r="B349" i="1" s="1"/>
  <c r="D349" i="1" l="1"/>
  <c r="C349" i="1" s="1"/>
  <c r="E349" i="1" s="1"/>
  <c r="D350" i="1" s="1"/>
  <c r="B350" i="1" l="1"/>
  <c r="C350" i="1" s="1"/>
  <c r="E350" i="1" s="1"/>
  <c r="B351" i="1" s="1"/>
  <c r="D351" i="1" l="1"/>
  <c r="C351" i="1" s="1"/>
  <c r="E351" i="1" s="1"/>
  <c r="D352" i="1" s="1"/>
  <c r="B352" i="1" l="1"/>
  <c r="C352" i="1" s="1"/>
  <c r="E352" i="1" s="1"/>
  <c r="B353" i="1" s="1"/>
  <c r="D353" i="1" l="1"/>
  <c r="C353" i="1" s="1"/>
  <c r="E353" i="1" s="1"/>
  <c r="D354" i="1" l="1"/>
  <c r="B354" i="1"/>
  <c r="C354" i="1" l="1"/>
  <c r="E354" i="1" s="1"/>
  <c r="D355" i="1" s="1"/>
  <c r="B355" i="1" l="1"/>
  <c r="C355" i="1" s="1"/>
  <c r="E355" i="1" s="1"/>
  <c r="B356" i="1" s="1"/>
  <c r="D356" i="1" l="1"/>
  <c r="C356" i="1" s="1"/>
  <c r="E356" i="1" s="1"/>
  <c r="B357" i="1" s="1"/>
  <c r="D357" i="1" l="1"/>
  <c r="C357" i="1" s="1"/>
  <c r="E357" i="1" s="1"/>
  <c r="B358" i="1" s="1"/>
  <c r="D358" i="1" l="1"/>
  <c r="C358" i="1" s="1"/>
  <c r="E358" i="1" s="1"/>
  <c r="D359" i="1" s="1"/>
  <c r="B359" i="1" l="1"/>
  <c r="C359" i="1" s="1"/>
  <c r="E359" i="1" s="1"/>
  <c r="D360" i="1" s="1"/>
  <c r="B360" i="1" l="1"/>
  <c r="C360" i="1" s="1"/>
  <c r="E360" i="1" s="1"/>
  <c r="B361" i="1" s="1"/>
  <c r="D361" i="1" l="1"/>
  <c r="C361" i="1" s="1"/>
  <c r="E361" i="1" s="1"/>
  <c r="D362" i="1" s="1"/>
  <c r="B362" i="1" l="1"/>
  <c r="C362" i="1" s="1"/>
  <c r="E362" i="1" s="1"/>
  <c r="D363" i="1" s="1"/>
  <c r="B363" i="1" l="1"/>
  <c r="C363" i="1" s="1"/>
  <c r="E363" i="1" s="1"/>
  <c r="D364" i="1" s="1"/>
  <c r="B364" i="1" l="1"/>
  <c r="C364" i="1" s="1"/>
  <c r="E364" i="1" s="1"/>
  <c r="B365" i="1" s="1"/>
  <c r="D365" i="1" l="1"/>
  <c r="C365" i="1" s="1"/>
  <c r="E365" i="1" s="1"/>
  <c r="B366" i="1" s="1"/>
  <c r="D366" i="1" l="1"/>
  <c r="C366" i="1" s="1"/>
  <c r="E366" i="1" s="1"/>
  <c r="B367" i="1" s="1"/>
  <c r="D367" i="1" l="1"/>
  <c r="C367" i="1" s="1"/>
  <c r="E367" i="1" s="1"/>
  <c r="B368" i="1" s="1"/>
  <c r="D368" i="1" l="1"/>
  <c r="C368" i="1" s="1"/>
  <c r="E368" i="1" s="1"/>
  <c r="D369" i="1" s="1"/>
  <c r="B369" i="1" l="1"/>
  <c r="C369" i="1" s="1"/>
  <c r="E369" i="1" s="1"/>
  <c r="D370" i="1" s="1"/>
  <c r="B370" i="1" l="1"/>
  <c r="C370" i="1" s="1"/>
  <c r="E370" i="1" s="1"/>
  <c r="B371" i="1" l="1"/>
  <c r="D371" i="1"/>
  <c r="C371" i="1" l="1"/>
  <c r="E371" i="1" s="1"/>
  <c r="B372" i="1" s="1"/>
  <c r="D372" i="1" l="1"/>
  <c r="C372" i="1" s="1"/>
  <c r="E372" i="1" s="1"/>
  <c r="D373" i="1" s="1"/>
  <c r="B373" i="1" l="1"/>
  <c r="C373" i="1" s="1"/>
  <c r="E373" i="1" s="1"/>
  <c r="B374" i="1" s="1"/>
  <c r="D374" i="1" l="1"/>
  <c r="D13" i="1" l="1"/>
  <c r="E13" i="1" s="1"/>
  <c r="C374" i="1"/>
  <c r="C13" i="1" l="1"/>
  <c r="E374" i="1"/>
</calcChain>
</file>

<file path=xl/sharedStrings.xml><?xml version="1.0" encoding="utf-8"?>
<sst xmlns="http://schemas.openxmlformats.org/spreadsheetml/2006/main" count="21" uniqueCount="19">
  <si>
    <t>Loan Amount</t>
  </si>
  <si>
    <t>Rate of Interest</t>
  </si>
  <si>
    <t>Tenure</t>
  </si>
  <si>
    <t>years</t>
  </si>
  <si>
    <t>Principle Amount Paid</t>
  </si>
  <si>
    <t>Interest Paid</t>
  </si>
  <si>
    <t>EMI</t>
  </si>
  <si>
    <t>Towards Loan</t>
  </si>
  <si>
    <t>Towards Interest</t>
  </si>
  <si>
    <t>Outstanding Loan</t>
  </si>
  <si>
    <t>Month</t>
  </si>
  <si>
    <t>Prepayment?</t>
  </si>
  <si>
    <t>Hike EMI by __% every year</t>
  </si>
  <si>
    <t>Pay extra EMI every year</t>
  </si>
  <si>
    <t>Flat Cost</t>
  </si>
  <si>
    <t>Difference</t>
  </si>
  <si>
    <t>Down Payment</t>
  </si>
  <si>
    <t>Amount Taken</t>
  </si>
  <si>
    <t xml:space="preserve">Amount after Home sale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</si>
</sst>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;[Red]&quot;₹&quot;\ \-#,##0"/>
    <numFmt numFmtId="165" formatCode="_ * #,##0.00_ ;_ * \-#,##0.00_ ;_ * &quot;-&quot;??_ ;_ @_ "/>
    <numFmt numFmtId="166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166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Loan Repayment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Calculations!$C$14</c:f>
              <c:strCache>
                <c:ptCount val="1"/>
                <c:pt idx="0">
                  <c:v>Towards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Calculations!$C$15:$C$374</c:f>
              <c:numCache>
                <c:formatCode>"₹"\ #,##0;[Red]"₹"\ \-#,##0</c:formatCode>
                <c:ptCount val="360"/>
                <c:pt idx="0">
                  <c:v>3901.8530676882219</c:v>
                </c:pt>
                <c:pt idx="1">
                  <c:v>3924.9390316720455</c:v>
                </c:pt>
                <c:pt idx="2">
                  <c:v>4572.6109991002813</c:v>
                </c:pt>
                <c:pt idx="3">
                  <c:v>4599.6656141782914</c:v>
                </c:pt>
                <c:pt idx="4">
                  <c:v>4626.8803023955152</c:v>
                </c:pt>
                <c:pt idx="5">
                  <c:v>4654.2560108513571</c:v>
                </c:pt>
                <c:pt idx="6">
                  <c:v>4681.7936922488916</c:v>
                </c:pt>
                <c:pt idx="7">
                  <c:v>4709.4943049280337</c:v>
                </c:pt>
                <c:pt idx="8">
                  <c:v>4737.3588128988558</c:v>
                </c:pt>
                <c:pt idx="9">
                  <c:v>4765.3881858751738</c:v>
                </c:pt>
                <c:pt idx="10">
                  <c:v>4793.583399308267</c:v>
                </c:pt>
                <c:pt idx="11">
                  <c:v>4821.9454344208425</c:v>
                </c:pt>
                <c:pt idx="12">
                  <c:v>4850.475278241167</c:v>
                </c:pt>
                <c:pt idx="13">
                  <c:v>5503.6233351282681</c:v>
                </c:pt>
                <c:pt idx="14">
                  <c:v>5536.1864398611106</c:v>
                </c:pt>
                <c:pt idx="15">
                  <c:v>5568.9422096302878</c:v>
                </c:pt>
                <c:pt idx="16">
                  <c:v>5601.8917843706004</c:v>
                </c:pt>
                <c:pt idx="17">
                  <c:v>5635.0363107614612</c:v>
                </c:pt>
                <c:pt idx="18">
                  <c:v>5668.3769422667974</c:v>
                </c:pt>
                <c:pt idx="19">
                  <c:v>5701.9148391752096</c:v>
                </c:pt>
                <c:pt idx="20">
                  <c:v>5735.6511686403283</c:v>
                </c:pt>
                <c:pt idx="21">
                  <c:v>5769.5871047214496</c:v>
                </c:pt>
                <c:pt idx="22">
                  <c:v>5803.7238284243831</c:v>
                </c:pt>
                <c:pt idx="23">
                  <c:v>5838.0625277425606</c:v>
                </c:pt>
                <c:pt idx="24">
                  <c:v>5872.604397698371</c:v>
                </c:pt>
                <c:pt idx="25">
                  <c:v>6531.8000518755944</c:v>
                </c:pt>
                <c:pt idx="26">
                  <c:v>6570.4465355158609</c:v>
                </c:pt>
                <c:pt idx="27">
                  <c:v>6609.3216775176625</c:v>
                </c:pt>
                <c:pt idx="28">
                  <c:v>6648.4268307763086</c:v>
                </c:pt>
                <c:pt idx="29">
                  <c:v>6687.7633561917355</c:v>
                </c:pt>
                <c:pt idx="30">
                  <c:v>6727.3326227158686</c:v>
                </c:pt>
                <c:pt idx="31">
                  <c:v>6767.1360074002732</c:v>
                </c:pt>
                <c:pt idx="32">
                  <c:v>6807.1748954440554</c:v>
                </c:pt>
                <c:pt idx="33">
                  <c:v>6847.4506802420983</c:v>
                </c:pt>
                <c:pt idx="34">
                  <c:v>6887.9647634335306</c:v>
                </c:pt>
                <c:pt idx="35">
                  <c:v>6928.718554950512</c:v>
                </c:pt>
                <c:pt idx="36">
                  <c:v>6969.7134730673024</c:v>
                </c:pt>
                <c:pt idx="37">
                  <c:v>7635.4003559404591</c:v>
                </c:pt>
                <c:pt idx="38">
                  <c:v>7680.5764747131107</c:v>
                </c:pt>
                <c:pt idx="39">
                  <c:v>7726.0198855218296</c:v>
                </c:pt>
                <c:pt idx="40">
                  <c:v>7771.7321698445012</c:v>
                </c:pt>
                <c:pt idx="41">
                  <c:v>7817.7149185160815</c:v>
                </c:pt>
                <c:pt idx="42">
                  <c:v>7863.9697317839673</c:v>
                </c:pt>
                <c:pt idx="43">
                  <c:v>7910.4982193636897</c:v>
                </c:pt>
                <c:pt idx="44">
                  <c:v>7957.3020004949249</c:v>
                </c:pt>
                <c:pt idx="45">
                  <c:v>8004.3827039978569</c:v>
                </c:pt>
                <c:pt idx="46">
                  <c:v>8051.7419683298431</c:v>
                </c:pt>
                <c:pt idx="47">
                  <c:v>8099.3814416424611</c:v>
                </c:pt>
                <c:pt idx="48">
                  <c:v>8147.3027818388437</c:v>
                </c:pt>
                <c:pt idx="49">
                  <c:v>8819.9570681222358</c:v>
                </c:pt>
                <c:pt idx="50">
                  <c:v>8872.1418141086251</c:v>
                </c:pt>
                <c:pt idx="51">
                  <c:v>8924.635319842102</c:v>
                </c:pt>
                <c:pt idx="52">
                  <c:v>8977.439412151165</c:v>
                </c:pt>
                <c:pt idx="53">
                  <c:v>9030.5559286730604</c:v>
                </c:pt>
                <c:pt idx="54">
                  <c:v>9083.986717917709</c:v>
                </c:pt>
                <c:pt idx="55">
                  <c:v>9137.7336393320547</c:v>
                </c:pt>
                <c:pt idx="56">
                  <c:v>9191.7985633647695</c:v>
                </c:pt>
                <c:pt idx="57">
                  <c:v>9246.1833715313442</c:v>
                </c:pt>
                <c:pt idx="58">
                  <c:v>9300.889956479572</c:v>
                </c:pt>
                <c:pt idx="59">
                  <c:v>9355.9202220554071</c:v>
                </c:pt>
                <c:pt idx="60">
                  <c:v>9411.2760833692373</c:v>
                </c:pt>
                <c:pt idx="61">
                  <c:v>10091.408878353348</c:v>
                </c:pt>
                <c:pt idx="62">
                  <c:v>10151.116380883608</c:v>
                </c:pt>
                <c:pt idx="63">
                  <c:v>10211.177152803833</c:v>
                </c:pt>
                <c:pt idx="64">
                  <c:v>10271.593284291255</c:v>
                </c:pt>
                <c:pt idx="65">
                  <c:v>10332.366877889977</c:v>
                </c:pt>
                <c:pt idx="66">
                  <c:v>10393.500048584161</c:v>
                </c:pt>
                <c:pt idx="67">
                  <c:v>10454.994923871618</c:v>
                </c:pt>
                <c:pt idx="68">
                  <c:v>10516.85364383786</c:v>
                </c:pt>
                <c:pt idx="69">
                  <c:v>10579.078361230566</c:v>
                </c:pt>
                <c:pt idx="70">
                  <c:v>10641.671241534512</c:v>
                </c:pt>
                <c:pt idx="71">
                  <c:v>10704.634463046923</c:v>
                </c:pt>
                <c:pt idx="72">
                  <c:v>10767.970216953287</c:v>
                </c:pt>
                <c:pt idx="73">
                  <c:v>11456.130118894436</c:v>
                </c:pt>
                <c:pt idx="74">
                  <c:v>11523.912222097893</c:v>
                </c:pt>
                <c:pt idx="75">
                  <c:v>11592.095369411976</c:v>
                </c:pt>
                <c:pt idx="76">
                  <c:v>11660.681933680997</c:v>
                </c:pt>
                <c:pt idx="77">
                  <c:v>11729.674301788609</c:v>
                </c:pt>
                <c:pt idx="78">
                  <c:v>11799.07487474086</c:v>
                </c:pt>
                <c:pt idx="79">
                  <c:v>11868.886067749745</c:v>
                </c:pt>
                <c:pt idx="80">
                  <c:v>11939.110310317263</c:v>
                </c:pt>
                <c:pt idx="81">
                  <c:v>12009.750046319974</c:v>
                </c:pt>
                <c:pt idx="82">
                  <c:v>12080.807734094034</c:v>
                </c:pt>
                <c:pt idx="83">
                  <c:v>12152.285846520757</c:v>
                </c:pt>
                <c:pt idx="84">
                  <c:v>12224.186871112672</c:v>
                </c:pt>
                <c:pt idx="85">
                  <c:v>12920.962721590931</c:v>
                </c:pt>
                <c:pt idx="86">
                  <c:v>12997.411751027012</c:v>
                </c:pt>
                <c:pt idx="87">
                  <c:v>13074.313103887256</c:v>
                </c:pt>
                <c:pt idx="88">
                  <c:v>13151.669456418587</c:v>
                </c:pt>
                <c:pt idx="89">
                  <c:v>13229.483500702399</c:v>
                </c:pt>
                <c:pt idx="90">
                  <c:v>13307.757944748222</c:v>
                </c:pt>
                <c:pt idx="91">
                  <c:v>13386.495512587982</c:v>
                </c:pt>
                <c:pt idx="92">
                  <c:v>13465.698944370795</c:v>
                </c:pt>
                <c:pt idx="93">
                  <c:v>13545.370996458321</c:v>
                </c:pt>
                <c:pt idx="94">
                  <c:v>13625.5144415207</c:v>
                </c:pt>
                <c:pt idx="95">
                  <c:v>13706.132068633033</c:v>
                </c:pt>
                <c:pt idx="96">
                  <c:v>13787.226683372444</c:v>
                </c:pt>
                <c:pt idx="97">
                  <c:v>14493.250519406572</c:v>
                </c:pt>
                <c:pt idx="98">
                  <c:v>14579.002251646396</c:v>
                </c:pt>
                <c:pt idx="99">
                  <c:v>14665.26134830197</c:v>
                </c:pt>
                <c:pt idx="100">
                  <c:v>14752.030811279425</c:v>
                </c:pt>
                <c:pt idx="101">
                  <c:v>14839.313660246162</c:v>
                </c:pt>
                <c:pt idx="102">
                  <c:v>14927.11293273595</c:v>
                </c:pt>
                <c:pt idx="103">
                  <c:v>15015.431684254638</c:v>
                </c:pt>
                <c:pt idx="104">
                  <c:v>15104.272988386478</c:v>
                </c:pt>
                <c:pt idx="105">
                  <c:v>15193.6399369011</c:v>
                </c:pt>
                <c:pt idx="106">
                  <c:v>15283.535639861098</c:v>
                </c:pt>
                <c:pt idx="107">
                  <c:v>15373.963225730275</c:v>
                </c:pt>
                <c:pt idx="108">
                  <c:v>15464.925841482513</c:v>
                </c:pt>
                <c:pt idx="109">
                  <c:v>16180.876064202128</c:v>
                </c:pt>
                <c:pt idx="110">
                  <c:v>16276.612914248655</c:v>
                </c:pt>
                <c:pt idx="111">
                  <c:v>16372.916207324628</c:v>
                </c:pt>
                <c:pt idx="112">
                  <c:v>16469.789294884635</c:v>
                </c:pt>
                <c:pt idx="113">
                  <c:v>16567.235548212699</c:v>
                </c:pt>
                <c:pt idx="114">
                  <c:v>16665.258358539621</c:v>
                </c:pt>
                <c:pt idx="115">
                  <c:v>16763.86113716098</c:v>
                </c:pt>
                <c:pt idx="116">
                  <c:v>16863.04731555585</c:v>
                </c:pt>
                <c:pt idx="117">
                  <c:v>16962.820345506225</c:v>
                </c:pt>
                <c:pt idx="118">
                  <c:v>17063.183699217137</c:v>
                </c:pt>
                <c:pt idx="119">
                  <c:v>17164.140869437506</c:v>
                </c:pt>
                <c:pt idx="120">
                  <c:v>17265.695369581677</c:v>
                </c:pt>
                <c:pt idx="121">
                  <c:v>17992.300145342546</c:v>
                </c:pt>
                <c:pt idx="122">
                  <c:v>18098.754587869153</c:v>
                </c:pt>
                <c:pt idx="123">
                  <c:v>18205.838885847381</c:v>
                </c:pt>
                <c:pt idx="124">
                  <c:v>18313.556765921978</c:v>
                </c:pt>
                <c:pt idx="125">
                  <c:v>18421.911976787014</c:v>
                </c:pt>
                <c:pt idx="126">
                  <c:v>18530.90828931634</c:v>
                </c:pt>
                <c:pt idx="127">
                  <c:v>18640.549496694795</c:v>
                </c:pt>
                <c:pt idx="128">
                  <c:v>18750.839414550239</c:v>
                </c:pt>
                <c:pt idx="129">
                  <c:v>18861.781881086325</c:v>
                </c:pt>
                <c:pt idx="130">
                  <c:v>18973.380757216088</c:v>
                </c:pt>
                <c:pt idx="131">
                  <c:v>19085.639926696284</c:v>
                </c:pt>
                <c:pt idx="132">
                  <c:v>19198.563296262568</c:v>
                </c:pt>
                <c:pt idx="133">
                  <c:v>19936.6042072563</c:v>
                </c:pt>
                <c:pt idx="134">
                  <c:v>20054.562448815897</c:v>
                </c:pt>
                <c:pt idx="135">
                  <c:v>20173.218609971394</c:v>
                </c:pt>
                <c:pt idx="136">
                  <c:v>20292.57682008039</c:v>
                </c:pt>
                <c:pt idx="137">
                  <c:v>20412.641232932532</c:v>
                </c:pt>
                <c:pt idx="138">
                  <c:v>20533.41602689405</c:v>
                </c:pt>
                <c:pt idx="139">
                  <c:v>20654.905405053174</c:v>
                </c:pt>
                <c:pt idx="140">
                  <c:v>20777.113595366405</c:v>
                </c:pt>
                <c:pt idx="141">
                  <c:v>20900.044850805654</c:v>
                </c:pt>
                <c:pt idx="142">
                  <c:v>21023.703449506254</c:v>
                </c:pt>
                <c:pt idx="143">
                  <c:v>21148.093694915835</c:v>
                </c:pt>
                <c:pt idx="144">
                  <c:v>21273.219915944086</c:v>
                </c:pt>
                <c:pt idx="145">
                  <c:v>22023.535878604263</c:v>
                </c:pt>
                <c:pt idx="146">
                  <c:v>22153.841799219339</c:v>
                </c:pt>
                <c:pt idx="147">
                  <c:v>22284.918696531389</c:v>
                </c:pt>
                <c:pt idx="148">
                  <c:v>22416.771132152535</c:v>
                </c:pt>
                <c:pt idx="149">
                  <c:v>22549.403694684435</c:v>
                </c:pt>
                <c:pt idx="150">
                  <c:v>22682.820999877986</c:v>
                </c:pt>
                <c:pt idx="151">
                  <c:v>22817.02769079393</c:v>
                </c:pt>
                <c:pt idx="152">
                  <c:v>22952.028437964458</c:v>
                </c:pt>
                <c:pt idx="153">
                  <c:v>23087.827939555751</c:v>
                </c:pt>
                <c:pt idx="154">
                  <c:v>23224.430921531457</c:v>
                </c:pt>
                <c:pt idx="155">
                  <c:v>23361.842137817184</c:v>
                </c:pt>
                <c:pt idx="156">
                  <c:v>23500.066370465935</c:v>
                </c:pt>
                <c:pt idx="157">
                  <c:v>24263.557841315367</c:v>
                </c:pt>
                <c:pt idx="158">
                  <c:v>24407.117225209819</c:v>
                </c:pt>
                <c:pt idx="159">
                  <c:v>24551.52600212564</c:v>
                </c:pt>
                <c:pt idx="160">
                  <c:v>24696.78919763822</c:v>
                </c:pt>
                <c:pt idx="161">
                  <c:v>24842.911867057577</c:v>
                </c:pt>
                <c:pt idx="162">
                  <c:v>24989.899095604334</c:v>
                </c:pt>
                <c:pt idx="163">
                  <c:v>25137.755998586661</c:v>
                </c:pt>
                <c:pt idx="164">
                  <c:v>25286.487721578298</c:v>
                </c:pt>
                <c:pt idx="165">
                  <c:v>25436.099440597638</c:v>
                </c:pt>
                <c:pt idx="166">
                  <c:v>25586.596362287841</c:v>
                </c:pt>
                <c:pt idx="167">
                  <c:v>25737.983724098041</c:v>
                </c:pt>
                <c:pt idx="168">
                  <c:v>25890.266794465624</c:v>
                </c:pt>
                <c:pt idx="169">
                  <c:v>26385.186401021554</c:v>
                </c:pt>
                <c:pt idx="170">
                  <c:v>26385.186401021554</c:v>
                </c:pt>
                <c:pt idx="171">
                  <c:v>26385.186401021554</c:v>
                </c:pt>
                <c:pt idx="172">
                  <c:v>26385.186401021554</c:v>
                </c:pt>
                <c:pt idx="173">
                  <c:v>26385.186401021554</c:v>
                </c:pt>
                <c:pt idx="174">
                  <c:v>26385.186401021554</c:v>
                </c:pt>
                <c:pt idx="175">
                  <c:v>26385.186401021554</c:v>
                </c:pt>
                <c:pt idx="176">
                  <c:v>26385.186401021554</c:v>
                </c:pt>
                <c:pt idx="177">
                  <c:v>26385.186401021554</c:v>
                </c:pt>
                <c:pt idx="178">
                  <c:v>26385.186401021554</c:v>
                </c:pt>
                <c:pt idx="179">
                  <c:v>26385.186401021554</c:v>
                </c:pt>
                <c:pt idx="180">
                  <c:v>26385.186401021554</c:v>
                </c:pt>
                <c:pt idx="181">
                  <c:v>26385.186401021554</c:v>
                </c:pt>
                <c:pt idx="182">
                  <c:v>26385.186401021554</c:v>
                </c:pt>
                <c:pt idx="183">
                  <c:v>26385.186401021554</c:v>
                </c:pt>
                <c:pt idx="184">
                  <c:v>26385.186401021554</c:v>
                </c:pt>
                <c:pt idx="185">
                  <c:v>26385.186401021554</c:v>
                </c:pt>
                <c:pt idx="186">
                  <c:v>26385.186401021554</c:v>
                </c:pt>
                <c:pt idx="187">
                  <c:v>26385.186401021554</c:v>
                </c:pt>
                <c:pt idx="188">
                  <c:v>26385.186401021554</c:v>
                </c:pt>
                <c:pt idx="189">
                  <c:v>26385.186401021554</c:v>
                </c:pt>
                <c:pt idx="190">
                  <c:v>26385.186401021554</c:v>
                </c:pt>
                <c:pt idx="191">
                  <c:v>26385.186401021554</c:v>
                </c:pt>
                <c:pt idx="192">
                  <c:v>26385.186401021554</c:v>
                </c:pt>
                <c:pt idx="193">
                  <c:v>26385.186401021554</c:v>
                </c:pt>
                <c:pt idx="194">
                  <c:v>26385.186401021554</c:v>
                </c:pt>
                <c:pt idx="195">
                  <c:v>26385.186401021554</c:v>
                </c:pt>
                <c:pt idx="196">
                  <c:v>26385.186401021554</c:v>
                </c:pt>
                <c:pt idx="197">
                  <c:v>26385.186401021554</c:v>
                </c:pt>
                <c:pt idx="198">
                  <c:v>26385.186401021554</c:v>
                </c:pt>
                <c:pt idx="199">
                  <c:v>26385.186401021554</c:v>
                </c:pt>
                <c:pt idx="200">
                  <c:v>26385.186401021554</c:v>
                </c:pt>
                <c:pt idx="201">
                  <c:v>26385.186401021554</c:v>
                </c:pt>
                <c:pt idx="202">
                  <c:v>26385.186401021554</c:v>
                </c:pt>
                <c:pt idx="203">
                  <c:v>26385.186401021554</c:v>
                </c:pt>
                <c:pt idx="204">
                  <c:v>26385.186401021554</c:v>
                </c:pt>
                <c:pt idx="205">
                  <c:v>26385.186401021554</c:v>
                </c:pt>
                <c:pt idx="206">
                  <c:v>26385.186401021554</c:v>
                </c:pt>
                <c:pt idx="207">
                  <c:v>26385.186401021554</c:v>
                </c:pt>
                <c:pt idx="208">
                  <c:v>26385.186401021554</c:v>
                </c:pt>
                <c:pt idx="209">
                  <c:v>26385.186401021554</c:v>
                </c:pt>
                <c:pt idx="210">
                  <c:v>26385.186401021554</c:v>
                </c:pt>
                <c:pt idx="211">
                  <c:v>26385.186401021554</c:v>
                </c:pt>
                <c:pt idx="212">
                  <c:v>26385.186401021554</c:v>
                </c:pt>
                <c:pt idx="213">
                  <c:v>26385.186401021554</c:v>
                </c:pt>
                <c:pt idx="214">
                  <c:v>26385.186401021554</c:v>
                </c:pt>
                <c:pt idx="215">
                  <c:v>26385.186401021554</c:v>
                </c:pt>
                <c:pt idx="216">
                  <c:v>26385.186401021554</c:v>
                </c:pt>
                <c:pt idx="217">
                  <c:v>26385.186401021554</c:v>
                </c:pt>
                <c:pt idx="218">
                  <c:v>26385.186401021554</c:v>
                </c:pt>
                <c:pt idx="219">
                  <c:v>26385.186401021554</c:v>
                </c:pt>
                <c:pt idx="220">
                  <c:v>26385.186401021554</c:v>
                </c:pt>
                <c:pt idx="221">
                  <c:v>26385.186401021554</c:v>
                </c:pt>
                <c:pt idx="222">
                  <c:v>26385.186401021554</c:v>
                </c:pt>
                <c:pt idx="223">
                  <c:v>26385.186401021554</c:v>
                </c:pt>
                <c:pt idx="224">
                  <c:v>26385.186401021554</c:v>
                </c:pt>
                <c:pt idx="225">
                  <c:v>26385.186401021554</c:v>
                </c:pt>
                <c:pt idx="226">
                  <c:v>26385.186401021554</c:v>
                </c:pt>
                <c:pt idx="227">
                  <c:v>26385.186401021554</c:v>
                </c:pt>
                <c:pt idx="228">
                  <c:v>26385.186401021554</c:v>
                </c:pt>
                <c:pt idx="229">
                  <c:v>26385.186401021554</c:v>
                </c:pt>
                <c:pt idx="230">
                  <c:v>26385.186401021554</c:v>
                </c:pt>
                <c:pt idx="231">
                  <c:v>26385.186401021554</c:v>
                </c:pt>
                <c:pt idx="232">
                  <c:v>26385.186401021554</c:v>
                </c:pt>
                <c:pt idx="233">
                  <c:v>26385.186401021554</c:v>
                </c:pt>
                <c:pt idx="234">
                  <c:v>26385.186401021554</c:v>
                </c:pt>
                <c:pt idx="235">
                  <c:v>26385.186401021554</c:v>
                </c:pt>
                <c:pt idx="236">
                  <c:v>26385.186401021554</c:v>
                </c:pt>
                <c:pt idx="237">
                  <c:v>26385.186401021554</c:v>
                </c:pt>
                <c:pt idx="238">
                  <c:v>26385.186401021554</c:v>
                </c:pt>
                <c:pt idx="239">
                  <c:v>26385.186401021554</c:v>
                </c:pt>
                <c:pt idx="240">
                  <c:v>26385.186401021554</c:v>
                </c:pt>
                <c:pt idx="241">
                  <c:v>26385.186401021554</c:v>
                </c:pt>
                <c:pt idx="242">
                  <c:v>26385.186401021554</c:v>
                </c:pt>
                <c:pt idx="243">
                  <c:v>26385.186401021554</c:v>
                </c:pt>
                <c:pt idx="244">
                  <c:v>26385.186401021554</c:v>
                </c:pt>
                <c:pt idx="245">
                  <c:v>26385.186401021554</c:v>
                </c:pt>
                <c:pt idx="246">
                  <c:v>26385.186401021554</c:v>
                </c:pt>
                <c:pt idx="247">
                  <c:v>26385.186401021554</c:v>
                </c:pt>
                <c:pt idx="248">
                  <c:v>26385.186401021554</c:v>
                </c:pt>
                <c:pt idx="249">
                  <c:v>26385.186401021554</c:v>
                </c:pt>
                <c:pt idx="250">
                  <c:v>26385.186401021554</c:v>
                </c:pt>
                <c:pt idx="251">
                  <c:v>26385.186401021554</c:v>
                </c:pt>
                <c:pt idx="252">
                  <c:v>26385.186401021554</c:v>
                </c:pt>
                <c:pt idx="253">
                  <c:v>26385.186401021554</c:v>
                </c:pt>
                <c:pt idx="254">
                  <c:v>26385.186401021554</c:v>
                </c:pt>
                <c:pt idx="255">
                  <c:v>26385.186401021554</c:v>
                </c:pt>
                <c:pt idx="256">
                  <c:v>26385.186401021554</c:v>
                </c:pt>
                <c:pt idx="257">
                  <c:v>26385.186401021554</c:v>
                </c:pt>
                <c:pt idx="258">
                  <c:v>26385.186401021554</c:v>
                </c:pt>
                <c:pt idx="259">
                  <c:v>26385.186401021554</c:v>
                </c:pt>
                <c:pt idx="260">
                  <c:v>26385.186401021554</c:v>
                </c:pt>
                <c:pt idx="261">
                  <c:v>26385.186401021554</c:v>
                </c:pt>
                <c:pt idx="262">
                  <c:v>26385.186401021554</c:v>
                </c:pt>
                <c:pt idx="263">
                  <c:v>26385.186401021554</c:v>
                </c:pt>
                <c:pt idx="264">
                  <c:v>26385.186401021554</c:v>
                </c:pt>
                <c:pt idx="265">
                  <c:v>26385.186401021554</c:v>
                </c:pt>
                <c:pt idx="266">
                  <c:v>26385.186401021554</c:v>
                </c:pt>
                <c:pt idx="267">
                  <c:v>26385.186401021554</c:v>
                </c:pt>
                <c:pt idx="268">
                  <c:v>26385.186401021554</c:v>
                </c:pt>
                <c:pt idx="269">
                  <c:v>26385.186401021554</c:v>
                </c:pt>
                <c:pt idx="270">
                  <c:v>26385.186401021554</c:v>
                </c:pt>
                <c:pt idx="271">
                  <c:v>26385.186401021554</c:v>
                </c:pt>
                <c:pt idx="272">
                  <c:v>26385.186401021554</c:v>
                </c:pt>
                <c:pt idx="273">
                  <c:v>26385.186401021554</c:v>
                </c:pt>
                <c:pt idx="274">
                  <c:v>26385.186401021554</c:v>
                </c:pt>
                <c:pt idx="275">
                  <c:v>26385.186401021554</c:v>
                </c:pt>
                <c:pt idx="276">
                  <c:v>26385.186401021554</c:v>
                </c:pt>
                <c:pt idx="277">
                  <c:v>26385.186401021554</c:v>
                </c:pt>
                <c:pt idx="278">
                  <c:v>26385.186401021554</c:v>
                </c:pt>
                <c:pt idx="279">
                  <c:v>26385.186401021554</c:v>
                </c:pt>
                <c:pt idx="280">
                  <c:v>26385.186401021554</c:v>
                </c:pt>
                <c:pt idx="281">
                  <c:v>26385.186401021554</c:v>
                </c:pt>
                <c:pt idx="282">
                  <c:v>26385.186401021554</c:v>
                </c:pt>
                <c:pt idx="283">
                  <c:v>26385.186401021554</c:v>
                </c:pt>
                <c:pt idx="284">
                  <c:v>26385.186401021554</c:v>
                </c:pt>
                <c:pt idx="285">
                  <c:v>26385.186401021554</c:v>
                </c:pt>
                <c:pt idx="286">
                  <c:v>26385.186401021554</c:v>
                </c:pt>
                <c:pt idx="287">
                  <c:v>26385.186401021554</c:v>
                </c:pt>
                <c:pt idx="288">
                  <c:v>26385.186401021554</c:v>
                </c:pt>
                <c:pt idx="289">
                  <c:v>26385.186401021554</c:v>
                </c:pt>
                <c:pt idx="290">
                  <c:v>26385.186401021554</c:v>
                </c:pt>
                <c:pt idx="291">
                  <c:v>26385.186401021554</c:v>
                </c:pt>
                <c:pt idx="292">
                  <c:v>26385.186401021554</c:v>
                </c:pt>
                <c:pt idx="293">
                  <c:v>26385.186401021554</c:v>
                </c:pt>
                <c:pt idx="294">
                  <c:v>26385.186401021554</c:v>
                </c:pt>
                <c:pt idx="295">
                  <c:v>26385.186401021554</c:v>
                </c:pt>
                <c:pt idx="296">
                  <c:v>26385.186401021554</c:v>
                </c:pt>
                <c:pt idx="297">
                  <c:v>26385.186401021554</c:v>
                </c:pt>
                <c:pt idx="298">
                  <c:v>26385.186401021554</c:v>
                </c:pt>
                <c:pt idx="299">
                  <c:v>26385.186401021554</c:v>
                </c:pt>
                <c:pt idx="300">
                  <c:v>26385.186401021554</c:v>
                </c:pt>
                <c:pt idx="301">
                  <c:v>26385.186401021554</c:v>
                </c:pt>
                <c:pt idx="302">
                  <c:v>26385.186401021554</c:v>
                </c:pt>
                <c:pt idx="303">
                  <c:v>26385.186401021554</c:v>
                </c:pt>
                <c:pt idx="304">
                  <c:v>26385.186401021554</c:v>
                </c:pt>
                <c:pt idx="305">
                  <c:v>26385.186401021554</c:v>
                </c:pt>
                <c:pt idx="306">
                  <c:v>26385.186401021554</c:v>
                </c:pt>
                <c:pt idx="307">
                  <c:v>26385.186401021554</c:v>
                </c:pt>
                <c:pt idx="308">
                  <c:v>26385.186401021554</c:v>
                </c:pt>
                <c:pt idx="309">
                  <c:v>26385.186401021554</c:v>
                </c:pt>
                <c:pt idx="310">
                  <c:v>26385.186401021554</c:v>
                </c:pt>
                <c:pt idx="311">
                  <c:v>26385.186401021554</c:v>
                </c:pt>
                <c:pt idx="312">
                  <c:v>26385.186401021554</c:v>
                </c:pt>
                <c:pt idx="313">
                  <c:v>26385.186401021554</c:v>
                </c:pt>
                <c:pt idx="314">
                  <c:v>26385.186401021554</c:v>
                </c:pt>
                <c:pt idx="315">
                  <c:v>26385.186401021554</c:v>
                </c:pt>
                <c:pt idx="316">
                  <c:v>26385.186401021554</c:v>
                </c:pt>
                <c:pt idx="317">
                  <c:v>26385.186401021554</c:v>
                </c:pt>
                <c:pt idx="318">
                  <c:v>26385.186401021554</c:v>
                </c:pt>
                <c:pt idx="319">
                  <c:v>26385.186401021554</c:v>
                </c:pt>
                <c:pt idx="320">
                  <c:v>26385.186401021554</c:v>
                </c:pt>
                <c:pt idx="321">
                  <c:v>26385.186401021554</c:v>
                </c:pt>
                <c:pt idx="322">
                  <c:v>26385.186401021554</c:v>
                </c:pt>
                <c:pt idx="323">
                  <c:v>26385.186401021554</c:v>
                </c:pt>
                <c:pt idx="324">
                  <c:v>26385.186401021554</c:v>
                </c:pt>
                <c:pt idx="325">
                  <c:v>26385.186401021554</c:v>
                </c:pt>
                <c:pt idx="326">
                  <c:v>26385.186401021554</c:v>
                </c:pt>
                <c:pt idx="327">
                  <c:v>26385.186401021554</c:v>
                </c:pt>
                <c:pt idx="328">
                  <c:v>26385.186401021554</c:v>
                </c:pt>
                <c:pt idx="329">
                  <c:v>26385.186401021554</c:v>
                </c:pt>
                <c:pt idx="330">
                  <c:v>26385.186401021554</c:v>
                </c:pt>
                <c:pt idx="331">
                  <c:v>26385.186401021554</c:v>
                </c:pt>
                <c:pt idx="332">
                  <c:v>26385.186401021554</c:v>
                </c:pt>
                <c:pt idx="333">
                  <c:v>26385.186401021554</c:v>
                </c:pt>
                <c:pt idx="334">
                  <c:v>26385.186401021554</c:v>
                </c:pt>
                <c:pt idx="335">
                  <c:v>26385.186401021554</c:v>
                </c:pt>
                <c:pt idx="336">
                  <c:v>26385.186401021554</c:v>
                </c:pt>
                <c:pt idx="337">
                  <c:v>26385.186401021554</c:v>
                </c:pt>
                <c:pt idx="338">
                  <c:v>26385.186401021554</c:v>
                </c:pt>
                <c:pt idx="339">
                  <c:v>26385.186401021554</c:v>
                </c:pt>
                <c:pt idx="340">
                  <c:v>26385.186401021554</c:v>
                </c:pt>
                <c:pt idx="341">
                  <c:v>26385.186401021554</c:v>
                </c:pt>
                <c:pt idx="342">
                  <c:v>26385.186401021554</c:v>
                </c:pt>
                <c:pt idx="343">
                  <c:v>26385.186401021554</c:v>
                </c:pt>
                <c:pt idx="344">
                  <c:v>26385.186401021554</c:v>
                </c:pt>
                <c:pt idx="345">
                  <c:v>26385.186401021554</c:v>
                </c:pt>
                <c:pt idx="346">
                  <c:v>26385.186401021554</c:v>
                </c:pt>
                <c:pt idx="347">
                  <c:v>26385.186401021554</c:v>
                </c:pt>
                <c:pt idx="348">
                  <c:v>26385.186401021554</c:v>
                </c:pt>
                <c:pt idx="349">
                  <c:v>26385.186401021554</c:v>
                </c:pt>
                <c:pt idx="350">
                  <c:v>26385.186401021554</c:v>
                </c:pt>
                <c:pt idx="351">
                  <c:v>26385.186401021554</c:v>
                </c:pt>
                <c:pt idx="352">
                  <c:v>26385.186401021554</c:v>
                </c:pt>
                <c:pt idx="353">
                  <c:v>26385.186401021554</c:v>
                </c:pt>
                <c:pt idx="354">
                  <c:v>26385.186401021554</c:v>
                </c:pt>
                <c:pt idx="355">
                  <c:v>26385.186401021554</c:v>
                </c:pt>
                <c:pt idx="356">
                  <c:v>26385.186401021554</c:v>
                </c:pt>
                <c:pt idx="357">
                  <c:v>26385.186401021554</c:v>
                </c:pt>
                <c:pt idx="358">
                  <c:v>26385.186401021554</c:v>
                </c:pt>
                <c:pt idx="359">
                  <c:v>26385.186401021554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FE7-B853-C10F7EE83229}"/>
            </c:ext>
          </c:extLst>
        </c:ser>
        <c:ser>
          <c:idx val="1"/>
          <c:order val="1"/>
          <c:tx>
            <c:strRef>
              <c:f>Calculations!$D$14</c:f>
              <c:strCache>
                <c:ptCount val="1"/>
                <c:pt idx="0">
                  <c:v>Towards Interest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Calculations!$D$15:$D$374</c:f>
              <c:numCache>
                <c:formatCode>"₹"\ #,##0;[Red]"₹"\ \-#,##0</c:formatCode>
                <c:ptCount val="360"/>
                <c:pt idx="0">
                  <c:v>22483.333333333332</c:v>
                </c:pt>
                <c:pt idx="1">
                  <c:v>22460.247369349509</c:v>
                </c:pt>
                <c:pt idx="2">
                  <c:v>21812.575401921273</c:v>
                </c:pt>
                <c:pt idx="3">
                  <c:v>21785.520786843263</c:v>
                </c:pt>
                <c:pt idx="4">
                  <c:v>21758.306098626039</c:v>
                </c:pt>
                <c:pt idx="5">
                  <c:v>21730.930390170197</c:v>
                </c:pt>
                <c:pt idx="6">
                  <c:v>21703.392708772662</c:v>
                </c:pt>
                <c:pt idx="7">
                  <c:v>21675.69209609352</c:v>
                </c:pt>
                <c:pt idx="8">
                  <c:v>21647.827588122698</c:v>
                </c:pt>
                <c:pt idx="9">
                  <c:v>21619.79821514638</c:v>
                </c:pt>
                <c:pt idx="10">
                  <c:v>21591.603001713287</c:v>
                </c:pt>
                <c:pt idx="11">
                  <c:v>21563.240966600712</c:v>
                </c:pt>
                <c:pt idx="12">
                  <c:v>21534.711122780387</c:v>
                </c:pt>
                <c:pt idx="13">
                  <c:v>20881.563065893286</c:v>
                </c:pt>
                <c:pt idx="14">
                  <c:v>20848.999961160443</c:v>
                </c:pt>
                <c:pt idx="15">
                  <c:v>20816.244191391266</c:v>
                </c:pt>
                <c:pt idx="16">
                  <c:v>20783.294616650954</c:v>
                </c:pt>
                <c:pt idx="17">
                  <c:v>20750.150090260093</c:v>
                </c:pt>
                <c:pt idx="18">
                  <c:v>20716.809458754757</c:v>
                </c:pt>
                <c:pt idx="19">
                  <c:v>20683.271561846344</c:v>
                </c:pt>
                <c:pt idx="20">
                  <c:v>20649.535232381226</c:v>
                </c:pt>
                <c:pt idx="21">
                  <c:v>20615.599296300104</c:v>
                </c:pt>
                <c:pt idx="22">
                  <c:v>20581.462572597171</c:v>
                </c:pt>
                <c:pt idx="23">
                  <c:v>20547.123873278993</c:v>
                </c:pt>
                <c:pt idx="24">
                  <c:v>20512.582003323183</c:v>
                </c:pt>
                <c:pt idx="25">
                  <c:v>19853.38634914596</c:v>
                </c:pt>
                <c:pt idx="26">
                  <c:v>19814.739865505693</c:v>
                </c:pt>
                <c:pt idx="27">
                  <c:v>19775.864723503892</c:v>
                </c:pt>
                <c:pt idx="28">
                  <c:v>19736.759570245245</c:v>
                </c:pt>
                <c:pt idx="29">
                  <c:v>19697.423044829819</c:v>
                </c:pt>
                <c:pt idx="30">
                  <c:v>19657.853778305685</c:v>
                </c:pt>
                <c:pt idx="31">
                  <c:v>19618.050393621281</c:v>
                </c:pt>
                <c:pt idx="32">
                  <c:v>19578.011505577499</c:v>
                </c:pt>
                <c:pt idx="33">
                  <c:v>19537.735720779456</c:v>
                </c:pt>
                <c:pt idx="34">
                  <c:v>19497.221637588023</c:v>
                </c:pt>
                <c:pt idx="35">
                  <c:v>19456.467846071042</c:v>
                </c:pt>
                <c:pt idx="36">
                  <c:v>19415.472927954252</c:v>
                </c:pt>
                <c:pt idx="37">
                  <c:v>18749.786045081095</c:v>
                </c:pt>
                <c:pt idx="38">
                  <c:v>18704.609926308443</c:v>
                </c:pt>
                <c:pt idx="39">
                  <c:v>18659.166515499724</c:v>
                </c:pt>
                <c:pt idx="40">
                  <c:v>18613.454231177053</c:v>
                </c:pt>
                <c:pt idx="41">
                  <c:v>18567.471482505473</c:v>
                </c:pt>
                <c:pt idx="42">
                  <c:v>18521.216669237587</c:v>
                </c:pt>
                <c:pt idx="43">
                  <c:v>18474.688181657864</c:v>
                </c:pt>
                <c:pt idx="44">
                  <c:v>18427.884400526629</c:v>
                </c:pt>
                <c:pt idx="45">
                  <c:v>18380.803697023697</c:v>
                </c:pt>
                <c:pt idx="46">
                  <c:v>18333.444432691711</c:v>
                </c:pt>
                <c:pt idx="47">
                  <c:v>18285.804959379093</c:v>
                </c:pt>
                <c:pt idx="48">
                  <c:v>18237.88361918271</c:v>
                </c:pt>
                <c:pt idx="49">
                  <c:v>17565.229332899318</c:v>
                </c:pt>
                <c:pt idx="50">
                  <c:v>17513.044586912929</c:v>
                </c:pt>
                <c:pt idx="51">
                  <c:v>17460.551081179452</c:v>
                </c:pt>
                <c:pt idx="52">
                  <c:v>17407.746988870389</c:v>
                </c:pt>
                <c:pt idx="53">
                  <c:v>17354.630472348494</c:v>
                </c:pt>
                <c:pt idx="54">
                  <c:v>17301.199683103845</c:v>
                </c:pt>
                <c:pt idx="55">
                  <c:v>17247.452761689499</c:v>
                </c:pt>
                <c:pt idx="56">
                  <c:v>17193.387837656785</c:v>
                </c:pt>
                <c:pt idx="57">
                  <c:v>17139.00302949021</c:v>
                </c:pt>
                <c:pt idx="58">
                  <c:v>17084.296444541982</c:v>
                </c:pt>
                <c:pt idx="59">
                  <c:v>17029.266178966147</c:v>
                </c:pt>
                <c:pt idx="60">
                  <c:v>16973.910317652317</c:v>
                </c:pt>
                <c:pt idx="61">
                  <c:v>16293.777522668206</c:v>
                </c:pt>
                <c:pt idx="62">
                  <c:v>16234.070020137946</c:v>
                </c:pt>
                <c:pt idx="63">
                  <c:v>16174.009248217721</c:v>
                </c:pt>
                <c:pt idx="64">
                  <c:v>16113.593116730299</c:v>
                </c:pt>
                <c:pt idx="65">
                  <c:v>16052.819523131577</c:v>
                </c:pt>
                <c:pt idx="66">
                  <c:v>15991.686352437393</c:v>
                </c:pt>
                <c:pt idx="67">
                  <c:v>15930.191477149936</c:v>
                </c:pt>
                <c:pt idx="68">
                  <c:v>15868.332757183694</c:v>
                </c:pt>
                <c:pt idx="69">
                  <c:v>15806.108039790988</c:v>
                </c:pt>
                <c:pt idx="70">
                  <c:v>15743.515159487042</c:v>
                </c:pt>
                <c:pt idx="71">
                  <c:v>15680.551937974631</c:v>
                </c:pt>
                <c:pt idx="72">
                  <c:v>15617.216184068267</c:v>
                </c:pt>
                <c:pt idx="73">
                  <c:v>14929.056282127118</c:v>
                </c:pt>
                <c:pt idx="74">
                  <c:v>14861.274178923661</c:v>
                </c:pt>
                <c:pt idx="75">
                  <c:v>14793.091031609578</c:v>
                </c:pt>
                <c:pt idx="76">
                  <c:v>14724.504467340557</c:v>
                </c:pt>
                <c:pt idx="77">
                  <c:v>14655.512099232945</c:v>
                </c:pt>
                <c:pt idx="78">
                  <c:v>14586.111526280694</c:v>
                </c:pt>
                <c:pt idx="79">
                  <c:v>14516.300333271809</c:v>
                </c:pt>
                <c:pt idx="80">
                  <c:v>14446.076090704291</c:v>
                </c:pt>
                <c:pt idx="81">
                  <c:v>14375.43635470158</c:v>
                </c:pt>
                <c:pt idx="82">
                  <c:v>14304.37866692752</c:v>
                </c:pt>
                <c:pt idx="83">
                  <c:v>14232.900554500797</c:v>
                </c:pt>
                <c:pt idx="84">
                  <c:v>14160.999529908882</c:v>
                </c:pt>
                <c:pt idx="85">
                  <c:v>13464.223679430623</c:v>
                </c:pt>
                <c:pt idx="86">
                  <c:v>13387.774649994542</c:v>
                </c:pt>
                <c:pt idx="87">
                  <c:v>13310.873297134298</c:v>
                </c:pt>
                <c:pt idx="88">
                  <c:v>13233.516944602967</c:v>
                </c:pt>
                <c:pt idx="89">
                  <c:v>13155.702900319155</c:v>
                </c:pt>
                <c:pt idx="90">
                  <c:v>13077.428456273332</c:v>
                </c:pt>
                <c:pt idx="91">
                  <c:v>12998.690888433572</c:v>
                </c:pt>
                <c:pt idx="92">
                  <c:v>12919.487456650759</c:v>
                </c:pt>
                <c:pt idx="93">
                  <c:v>12839.815404563233</c:v>
                </c:pt>
                <c:pt idx="94">
                  <c:v>12759.671959500854</c:v>
                </c:pt>
                <c:pt idx="95">
                  <c:v>12679.054332388521</c:v>
                </c:pt>
                <c:pt idx="96">
                  <c:v>12597.95971764911</c:v>
                </c:pt>
                <c:pt idx="97">
                  <c:v>11891.935881614982</c:v>
                </c:pt>
                <c:pt idx="98">
                  <c:v>11806.184149375158</c:v>
                </c:pt>
                <c:pt idx="99">
                  <c:v>11719.925052719584</c:v>
                </c:pt>
                <c:pt idx="100">
                  <c:v>11633.155589742129</c:v>
                </c:pt>
                <c:pt idx="101">
                  <c:v>11545.872740775392</c:v>
                </c:pt>
                <c:pt idx="102">
                  <c:v>11458.073468285604</c:v>
                </c:pt>
                <c:pt idx="103">
                  <c:v>11369.754716766916</c:v>
                </c:pt>
                <c:pt idx="104">
                  <c:v>11280.913412635076</c:v>
                </c:pt>
                <c:pt idx="105">
                  <c:v>11191.546464120454</c:v>
                </c:pt>
                <c:pt idx="106">
                  <c:v>11101.650761160456</c:v>
                </c:pt>
                <c:pt idx="107">
                  <c:v>11011.223175291279</c:v>
                </c:pt>
                <c:pt idx="108">
                  <c:v>10920.260559539041</c:v>
                </c:pt>
                <c:pt idx="109">
                  <c:v>10204.310336819426</c:v>
                </c:pt>
                <c:pt idx="110">
                  <c:v>10108.573486772899</c:v>
                </c:pt>
                <c:pt idx="111">
                  <c:v>10012.270193696926</c:v>
                </c:pt>
                <c:pt idx="112">
                  <c:v>9915.3971061369211</c:v>
                </c:pt>
                <c:pt idx="113">
                  <c:v>9817.9508528088554</c:v>
                </c:pt>
                <c:pt idx="114">
                  <c:v>9719.9280424819317</c:v>
                </c:pt>
                <c:pt idx="115">
                  <c:v>9621.3252638605718</c:v>
                </c:pt>
                <c:pt idx="116">
                  <c:v>9522.139085465702</c:v>
                </c:pt>
                <c:pt idx="117">
                  <c:v>9422.366055515331</c:v>
                </c:pt>
                <c:pt idx="118">
                  <c:v>9322.0027018044184</c:v>
                </c:pt>
                <c:pt idx="119">
                  <c:v>9221.04553158405</c:v>
                </c:pt>
                <c:pt idx="120">
                  <c:v>9119.4910314398785</c:v>
                </c:pt>
                <c:pt idx="121">
                  <c:v>8392.88625567901</c:v>
                </c:pt>
                <c:pt idx="122">
                  <c:v>8286.4318131523996</c:v>
                </c:pt>
                <c:pt idx="123">
                  <c:v>8179.3475151741741</c:v>
                </c:pt>
                <c:pt idx="124">
                  <c:v>8071.6296350995763</c:v>
                </c:pt>
                <c:pt idx="125">
                  <c:v>7963.2744242345389</c:v>
                </c:pt>
                <c:pt idx="126">
                  <c:v>7854.2781117052155</c:v>
                </c:pt>
                <c:pt idx="127">
                  <c:v>7744.6369043267596</c:v>
                </c:pt>
                <c:pt idx="128">
                  <c:v>7634.3469864713161</c:v>
                </c:pt>
                <c:pt idx="129">
                  <c:v>7523.4045199352286</c:v>
                </c:pt>
                <c:pt idx="130">
                  <c:v>7411.8056438054673</c:v>
                </c:pt>
                <c:pt idx="131">
                  <c:v>7299.5464743252714</c:v>
                </c:pt>
                <c:pt idx="132">
                  <c:v>7186.6231047589863</c:v>
                </c:pt>
                <c:pt idx="133">
                  <c:v>6448.5821937652554</c:v>
                </c:pt>
                <c:pt idx="134">
                  <c:v>6330.6239522056558</c:v>
                </c:pt>
                <c:pt idx="135">
                  <c:v>6211.9677910501605</c:v>
                </c:pt>
                <c:pt idx="136">
                  <c:v>6092.6095809411645</c:v>
                </c:pt>
                <c:pt idx="137">
                  <c:v>5972.5451680890219</c:v>
                </c:pt>
                <c:pt idx="138">
                  <c:v>5851.7703741275036</c:v>
                </c:pt>
                <c:pt idx="139">
                  <c:v>5730.2809959683809</c:v>
                </c:pt>
                <c:pt idx="140">
                  <c:v>5608.0728056551498</c:v>
                </c:pt>
                <c:pt idx="141">
                  <c:v>5485.1415502158989</c:v>
                </c:pt>
                <c:pt idx="142">
                  <c:v>5361.4829515152987</c:v>
                </c:pt>
                <c:pt idx="143">
                  <c:v>5237.09270610572</c:v>
                </c:pt>
                <c:pt idx="144">
                  <c:v>5111.966485077468</c:v>
                </c:pt>
                <c:pt idx="145">
                  <c:v>4361.6505224172888</c:v>
                </c:pt>
                <c:pt idx="146">
                  <c:v>4231.3446018022141</c:v>
                </c:pt>
                <c:pt idx="147">
                  <c:v>4100.2677044901657</c:v>
                </c:pt>
                <c:pt idx="148">
                  <c:v>3968.415268869021</c:v>
                </c:pt>
                <c:pt idx="149">
                  <c:v>3835.7827063371187</c:v>
                </c:pt>
                <c:pt idx="150">
                  <c:v>3702.3654011435697</c:v>
                </c:pt>
                <c:pt idx="151">
                  <c:v>3568.1587102276249</c:v>
                </c:pt>
                <c:pt idx="152">
                  <c:v>3433.1579630570941</c:v>
                </c:pt>
                <c:pt idx="153">
                  <c:v>3297.3584614658043</c:v>
                </c:pt>
                <c:pt idx="154">
                  <c:v>3160.7554794900989</c:v>
                </c:pt>
                <c:pt idx="155">
                  <c:v>3023.3442632043711</c:v>
                </c:pt>
                <c:pt idx="156">
                  <c:v>2885.1200305556195</c:v>
                </c:pt>
                <c:pt idx="157">
                  <c:v>2121.628559706186</c:v>
                </c:pt>
                <c:pt idx="158">
                  <c:v>1978.0691758117371</c:v>
                </c:pt>
                <c:pt idx="159">
                  <c:v>1833.6603988959123</c:v>
                </c:pt>
                <c:pt idx="160">
                  <c:v>1688.3972033833354</c:v>
                </c:pt>
                <c:pt idx="161">
                  <c:v>1542.274533963976</c:v>
                </c:pt>
                <c:pt idx="162">
                  <c:v>1395.2873054172187</c:v>
                </c:pt>
                <c:pt idx="163">
                  <c:v>1247.4304024348928</c:v>
                </c:pt>
                <c:pt idx="164">
                  <c:v>1098.6986794432553</c:v>
                </c:pt>
                <c:pt idx="165">
                  <c:v>949.08696042391693</c:v>
                </c:pt>
                <c:pt idx="166">
                  <c:v>798.59003873371432</c:v>
                </c:pt>
                <c:pt idx="167">
                  <c:v>647.20267692351115</c:v>
                </c:pt>
                <c:pt idx="168">
                  <c:v>494.91960655593113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5-4FE7-B853-C10F7EE8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45535"/>
        <c:axId val="367858415"/>
      </c:barChart>
      <c:catAx>
        <c:axId val="28494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8415"/>
        <c:crosses val="autoZero"/>
        <c:auto val="1"/>
        <c:lblAlgn val="ctr"/>
        <c:lblOffset val="100"/>
        <c:noMultiLvlLbl val="0"/>
      </c:catAx>
      <c:valAx>
        <c:axId val="3678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3E584-3058-4FA6-9680-470C133E7687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E9EFE-03FC-4A71-8504-E6C7E4C327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D223-1AFC-4BCB-98B6-EF5A5835A62E}">
  <dimension ref="A1:G374"/>
  <sheetViews>
    <sheetView tabSelected="1" topLeftCell="A4" zoomScale="180" zoomScaleNormal="180" workbookViewId="0">
      <selection activeCell="D13" sqref="D13"/>
    </sheetView>
  </sheetViews>
  <sheetFormatPr baseColWidth="10" defaultColWidth="8.83203125" defaultRowHeight="15" x14ac:dyDescent="0.2"/>
  <cols>
    <col min="1" max="1" width="25.5" bestFit="1" customWidth="1"/>
    <col min="2" max="2" width="12.5" bestFit="1" customWidth="1"/>
    <col min="3" max="3" width="13.1640625" bestFit="1" customWidth="1"/>
    <col min="4" max="4" width="14.6640625" customWidth="1"/>
    <col min="5" max="5" width="16.5" bestFit="1" customWidth="1"/>
    <col min="6" max="6" width="16.1640625" style="2" customWidth="1"/>
    <col min="7" max="7" width="13.1640625" customWidth="1"/>
  </cols>
  <sheetData>
    <row r="1" spans="1:7" x14ac:dyDescent="0.2">
      <c r="A1" t="s">
        <v>17</v>
      </c>
      <c r="B1" s="4">
        <v>3800000</v>
      </c>
    </row>
    <row r="2" spans="1:7" x14ac:dyDescent="0.2">
      <c r="A2" t="s">
        <v>0</v>
      </c>
      <c r="B2" s="4">
        <f>B1-B9</f>
        <v>3800000</v>
      </c>
      <c r="D2" t="s">
        <v>14</v>
      </c>
      <c r="E2" t="s">
        <v>0</v>
      </c>
      <c r="F2" s="2" t="s">
        <v>16</v>
      </c>
      <c r="G2" s="2" t="s">
        <v>15</v>
      </c>
    </row>
    <row r="3" spans="1:7" x14ac:dyDescent="0.2">
      <c r="A3" t="s">
        <v>1</v>
      </c>
      <c r="B3" s="1">
        <v>7.0999999999999994E-2</v>
      </c>
      <c r="D3">
        <v>14927000</v>
      </c>
      <c r="E3">
        <v>11800000</v>
      </c>
      <c r="F3" s="2">
        <v>2200000</v>
      </c>
      <c r="G3" s="2">
        <f>D3-E3-F3</f>
        <v>927000</v>
      </c>
    </row>
    <row r="4" spans="1:7" x14ac:dyDescent="0.2">
      <c r="A4" t="s">
        <v>2</v>
      </c>
      <c r="B4">
        <v>27</v>
      </c>
      <c r="C4" t="s">
        <v>3</v>
      </c>
    </row>
    <row r="6" spans="1:7" x14ac:dyDescent="0.2">
      <c r="A6" t="s">
        <v>6</v>
      </c>
      <c r="B6" s="3">
        <f>-PMT($B$3/12,B4*12,B2)</f>
        <v>26385.186401021554</v>
      </c>
      <c r="G6">
        <f>173/12</f>
        <v>14.416666666666666</v>
      </c>
    </row>
    <row r="7" spans="1:7" x14ac:dyDescent="0.2">
      <c r="A7" t="s">
        <v>4</v>
      </c>
      <c r="B7" s="2">
        <f>B2</f>
        <v>3800000</v>
      </c>
      <c r="D7">
        <f>26385*12</f>
        <v>316620</v>
      </c>
    </row>
    <row r="8" spans="1:7" x14ac:dyDescent="0.2">
      <c r="A8" t="s">
        <v>5</v>
      </c>
      <c r="B8" s="2">
        <f>-CUMIPMT($B$3/12,B4*12,B2,1,B4*12,1)</f>
        <v>4698517.4987301631</v>
      </c>
      <c r="D8">
        <f>D7*27</f>
        <v>8548740</v>
      </c>
    </row>
    <row r="9" spans="1:7" x14ac:dyDescent="0.2">
      <c r="A9" t="s">
        <v>18</v>
      </c>
      <c r="B9">
        <v>0</v>
      </c>
    </row>
    <row r="10" spans="1:7" x14ac:dyDescent="0.2">
      <c r="A10" t="s">
        <v>13</v>
      </c>
      <c r="B10">
        <v>4</v>
      </c>
    </row>
    <row r="11" spans="1:7" x14ac:dyDescent="0.2">
      <c r="A11" t="s">
        <v>12</v>
      </c>
      <c r="B11" s="1">
        <v>0</v>
      </c>
    </row>
    <row r="12" spans="1:7" x14ac:dyDescent="0.2">
      <c r="D12" s="6">
        <f>B7</f>
        <v>3800000</v>
      </c>
    </row>
    <row r="13" spans="1:7" x14ac:dyDescent="0.2">
      <c r="C13" s="3">
        <f>SUM(C15:C374)</f>
        <v>7304242.0467257593</v>
      </c>
      <c r="D13" s="5">
        <f>SUM(D15:D374)</f>
        <v>2194425.0576420198</v>
      </c>
      <c r="E13" s="5">
        <f>B7+D13</f>
        <v>5994425.0576420203</v>
      </c>
    </row>
    <row r="14" spans="1:7" x14ac:dyDescent="0.2">
      <c r="A14" t="s">
        <v>10</v>
      </c>
      <c r="B14" t="s">
        <v>6</v>
      </c>
      <c r="C14" t="s">
        <v>7</v>
      </c>
      <c r="D14" t="s">
        <v>8</v>
      </c>
      <c r="E14" t="s">
        <v>9</v>
      </c>
      <c r="F14" s="2" t="s">
        <v>11</v>
      </c>
    </row>
    <row r="15" spans="1:7" x14ac:dyDescent="0.2">
      <c r="A15">
        <v>1</v>
      </c>
      <c r="B15" s="3">
        <f>$B$6</f>
        <v>26385.186401021554</v>
      </c>
      <c r="C15" s="3">
        <f>B15-D15</f>
        <v>3901.8530676882219</v>
      </c>
      <c r="D15" s="3">
        <f>B2*B3/12</f>
        <v>22483.333333333332</v>
      </c>
      <c r="E15" s="4">
        <f>B2-C15</f>
        <v>3796098.1469323118</v>
      </c>
    </row>
    <row r="16" spans="1:7" x14ac:dyDescent="0.2">
      <c r="A16">
        <f>A15+1</f>
        <v>2</v>
      </c>
      <c r="B16" s="3">
        <f t="shared" ref="B16:B26" si="0">IF(ROUND(E15,1)=0,0,B15)</f>
        <v>26385.186401021554</v>
      </c>
      <c r="C16" s="3">
        <f t="shared" ref="C16:C79" si="1">IF(ROUND(E15,1)=0,0,B16-D16)</f>
        <v>3924.9390316720455</v>
      </c>
      <c r="D16" s="3">
        <f>IF(E15&gt;0,E15*$B$3/12,0)</f>
        <v>22460.247369349509</v>
      </c>
      <c r="E16" s="4">
        <f>E15-SUM(F26,C16)</f>
        <v>3686632.4622965534</v>
      </c>
      <c r="F16" s="2">
        <v>0</v>
      </c>
    </row>
    <row r="17" spans="1:6" x14ac:dyDescent="0.2">
      <c r="A17">
        <f t="shared" ref="A17:A80" si="2">A16+1</f>
        <v>3</v>
      </c>
      <c r="B17" s="3">
        <f t="shared" si="0"/>
        <v>26385.186401021554</v>
      </c>
      <c r="C17" s="3">
        <f t="shared" si="1"/>
        <v>4572.6109991002813</v>
      </c>
      <c r="D17" s="3">
        <f t="shared" ref="D17:D80" si="3">IF(E16&gt;0,E16*$B$3/12,0)</f>
        <v>21812.575401921273</v>
      </c>
      <c r="E17" s="4">
        <f t="shared" ref="E17:E80" si="4">E16-SUM(F16,C17)</f>
        <v>3682059.851297453</v>
      </c>
      <c r="F17" s="2">
        <v>0</v>
      </c>
    </row>
    <row r="18" spans="1:6" x14ac:dyDescent="0.2">
      <c r="A18">
        <f t="shared" si="2"/>
        <v>4</v>
      </c>
      <c r="B18" s="3">
        <f t="shared" si="0"/>
        <v>26385.186401021554</v>
      </c>
      <c r="C18" s="3">
        <f t="shared" si="1"/>
        <v>4599.6656141782914</v>
      </c>
      <c r="D18" s="3">
        <f t="shared" si="3"/>
        <v>21785.520786843263</v>
      </c>
      <c r="E18" s="4">
        <f>E17-SUM(F17,C18)</f>
        <v>3677460.1856832746</v>
      </c>
      <c r="F18" s="2">
        <v>0</v>
      </c>
    </row>
    <row r="19" spans="1:6" x14ac:dyDescent="0.2">
      <c r="A19">
        <f t="shared" si="2"/>
        <v>5</v>
      </c>
      <c r="B19" s="3">
        <f t="shared" si="0"/>
        <v>26385.186401021554</v>
      </c>
      <c r="C19" s="3">
        <f t="shared" si="1"/>
        <v>4626.8803023955152</v>
      </c>
      <c r="D19" s="3">
        <f t="shared" si="3"/>
        <v>21758.306098626039</v>
      </c>
      <c r="E19" s="4">
        <f t="shared" si="4"/>
        <v>3672833.305380879</v>
      </c>
    </row>
    <row r="20" spans="1:6" x14ac:dyDescent="0.2">
      <c r="A20">
        <f t="shared" si="2"/>
        <v>6</v>
      </c>
      <c r="B20" s="3">
        <f t="shared" si="0"/>
        <v>26385.186401021554</v>
      </c>
      <c r="C20" s="3">
        <f t="shared" si="1"/>
        <v>4654.2560108513571</v>
      </c>
      <c r="D20" s="3">
        <f t="shared" si="3"/>
        <v>21730.930390170197</v>
      </c>
      <c r="E20" s="4">
        <f t="shared" si="4"/>
        <v>3668179.0493700276</v>
      </c>
    </row>
    <row r="21" spans="1:6" x14ac:dyDescent="0.2">
      <c r="A21">
        <f t="shared" si="2"/>
        <v>7</v>
      </c>
      <c r="B21" s="3">
        <f t="shared" si="0"/>
        <v>26385.186401021554</v>
      </c>
      <c r="C21" s="3">
        <f t="shared" si="1"/>
        <v>4681.7936922488916</v>
      </c>
      <c r="D21" s="3">
        <f t="shared" si="3"/>
        <v>21703.392708772662</v>
      </c>
      <c r="E21" s="4">
        <f t="shared" si="4"/>
        <v>3663497.2556777787</v>
      </c>
    </row>
    <row r="22" spans="1:6" x14ac:dyDescent="0.2">
      <c r="A22">
        <f t="shared" si="2"/>
        <v>8</v>
      </c>
      <c r="B22" s="3">
        <f t="shared" si="0"/>
        <v>26385.186401021554</v>
      </c>
      <c r="C22" s="3">
        <f t="shared" si="1"/>
        <v>4709.4943049280337</v>
      </c>
      <c r="D22" s="3">
        <f t="shared" si="3"/>
        <v>21675.69209609352</v>
      </c>
      <c r="E22" s="4">
        <f t="shared" si="4"/>
        <v>3658787.7613728507</v>
      </c>
      <c r="F22" s="2">
        <v>0</v>
      </c>
    </row>
    <row r="23" spans="1:6" x14ac:dyDescent="0.2">
      <c r="A23">
        <f t="shared" si="2"/>
        <v>9</v>
      </c>
      <c r="B23" s="3">
        <f t="shared" si="0"/>
        <v>26385.186401021554</v>
      </c>
      <c r="C23" s="3">
        <f t="shared" si="1"/>
        <v>4737.3588128988558</v>
      </c>
      <c r="D23" s="3">
        <f t="shared" si="3"/>
        <v>21647.827588122698</v>
      </c>
      <c r="E23" s="4">
        <f t="shared" si="4"/>
        <v>3654050.4025599519</v>
      </c>
    </row>
    <row r="24" spans="1:6" x14ac:dyDescent="0.2">
      <c r="A24">
        <f t="shared" si="2"/>
        <v>10</v>
      </c>
      <c r="B24" s="3">
        <f t="shared" si="0"/>
        <v>26385.186401021554</v>
      </c>
      <c r="C24" s="3">
        <f t="shared" si="1"/>
        <v>4765.3881858751738</v>
      </c>
      <c r="D24" s="3">
        <f t="shared" si="3"/>
        <v>21619.79821514638</v>
      </c>
      <c r="E24" s="4">
        <f t="shared" si="4"/>
        <v>3649285.0143740769</v>
      </c>
    </row>
    <row r="25" spans="1:6" x14ac:dyDescent="0.2">
      <c r="A25">
        <f t="shared" si="2"/>
        <v>11</v>
      </c>
      <c r="B25" s="3">
        <f t="shared" si="0"/>
        <v>26385.186401021554</v>
      </c>
      <c r="C25" s="3">
        <f t="shared" si="1"/>
        <v>4793.583399308267</v>
      </c>
      <c r="D25" s="3">
        <f t="shared" si="3"/>
        <v>21591.603001713287</v>
      </c>
      <c r="E25" s="4">
        <f t="shared" si="4"/>
        <v>3644491.4309747685</v>
      </c>
      <c r="F25" s="2">
        <v>0</v>
      </c>
    </row>
    <row r="26" spans="1:6" x14ac:dyDescent="0.2">
      <c r="A26">
        <f t="shared" si="2"/>
        <v>12</v>
      </c>
      <c r="B26" s="3">
        <f t="shared" si="0"/>
        <v>26385.186401021554</v>
      </c>
      <c r="C26" s="3">
        <f t="shared" si="1"/>
        <v>4821.9454344208425</v>
      </c>
      <c r="D26" s="3">
        <f t="shared" si="3"/>
        <v>21563.240966600712</v>
      </c>
      <c r="E26" s="4">
        <f t="shared" si="4"/>
        <v>3639669.4855403476</v>
      </c>
      <c r="F26" s="2">
        <f>$B$6*$B$10</f>
        <v>105540.74560408622</v>
      </c>
    </row>
    <row r="27" spans="1:6" x14ac:dyDescent="0.2">
      <c r="A27">
        <f t="shared" si="2"/>
        <v>13</v>
      </c>
      <c r="B27" s="3">
        <f>IF(ROUND(E26,1)=0,0,B26)*(1+$B$11)</f>
        <v>26385.186401021554</v>
      </c>
      <c r="C27" s="3">
        <f t="shared" si="1"/>
        <v>4850.475278241167</v>
      </c>
      <c r="D27" s="3">
        <f t="shared" si="3"/>
        <v>21534.711122780387</v>
      </c>
      <c r="E27" s="4">
        <f t="shared" si="4"/>
        <v>3529278.2646580203</v>
      </c>
    </row>
    <row r="28" spans="1:6" x14ac:dyDescent="0.2">
      <c r="A28">
        <f t="shared" si="2"/>
        <v>14</v>
      </c>
      <c r="B28" s="3">
        <f t="shared" ref="B28:B38" si="5">IF(ROUND(E27,1)=0,0,B27)</f>
        <v>26385.186401021554</v>
      </c>
      <c r="C28" s="3">
        <f t="shared" si="1"/>
        <v>5503.6233351282681</v>
      </c>
      <c r="D28" s="3">
        <f t="shared" si="3"/>
        <v>20881.563065893286</v>
      </c>
      <c r="E28" s="4">
        <f t="shared" si="4"/>
        <v>3523774.6413228922</v>
      </c>
    </row>
    <row r="29" spans="1:6" x14ac:dyDescent="0.2">
      <c r="A29">
        <f t="shared" si="2"/>
        <v>15</v>
      </c>
      <c r="B29" s="3">
        <f t="shared" si="5"/>
        <v>26385.186401021554</v>
      </c>
      <c r="C29" s="3">
        <f t="shared" si="1"/>
        <v>5536.1864398611106</v>
      </c>
      <c r="D29" s="3">
        <f t="shared" si="3"/>
        <v>20848.999961160443</v>
      </c>
      <c r="E29" s="4">
        <f t="shared" si="4"/>
        <v>3518238.4548830311</v>
      </c>
    </row>
    <row r="30" spans="1:6" x14ac:dyDescent="0.2">
      <c r="A30">
        <f t="shared" si="2"/>
        <v>16</v>
      </c>
      <c r="B30" s="3">
        <f t="shared" si="5"/>
        <v>26385.186401021554</v>
      </c>
      <c r="C30" s="3">
        <f t="shared" si="1"/>
        <v>5568.9422096302878</v>
      </c>
      <c r="D30" s="3">
        <f t="shared" si="3"/>
        <v>20816.244191391266</v>
      </c>
      <c r="E30" s="4">
        <f t="shared" si="4"/>
        <v>3512669.5126734008</v>
      </c>
    </row>
    <row r="31" spans="1:6" x14ac:dyDescent="0.2">
      <c r="A31">
        <f t="shared" si="2"/>
        <v>17</v>
      </c>
      <c r="B31" s="3">
        <f t="shared" si="5"/>
        <v>26385.186401021554</v>
      </c>
      <c r="C31" s="3">
        <f t="shared" si="1"/>
        <v>5601.8917843706004</v>
      </c>
      <c r="D31" s="3">
        <f t="shared" si="3"/>
        <v>20783.294616650954</v>
      </c>
      <c r="E31" s="4">
        <f t="shared" si="4"/>
        <v>3507067.6208890304</v>
      </c>
    </row>
    <row r="32" spans="1:6" x14ac:dyDescent="0.2">
      <c r="A32">
        <f t="shared" si="2"/>
        <v>18</v>
      </c>
      <c r="B32" s="3">
        <f t="shared" si="5"/>
        <v>26385.186401021554</v>
      </c>
      <c r="C32" s="3">
        <f t="shared" si="1"/>
        <v>5635.0363107614612</v>
      </c>
      <c r="D32" s="3">
        <f t="shared" si="3"/>
        <v>20750.150090260093</v>
      </c>
      <c r="E32" s="4">
        <f t="shared" si="4"/>
        <v>3501432.5845782692</v>
      </c>
    </row>
    <row r="33" spans="1:6" x14ac:dyDescent="0.2">
      <c r="A33">
        <f t="shared" si="2"/>
        <v>19</v>
      </c>
      <c r="B33" s="3">
        <f t="shared" si="5"/>
        <v>26385.186401021554</v>
      </c>
      <c r="C33" s="3">
        <f t="shared" si="1"/>
        <v>5668.3769422667974</v>
      </c>
      <c r="D33" s="3">
        <f t="shared" si="3"/>
        <v>20716.809458754757</v>
      </c>
      <c r="E33" s="4">
        <f t="shared" si="4"/>
        <v>3495764.2076360025</v>
      </c>
    </row>
    <row r="34" spans="1:6" x14ac:dyDescent="0.2">
      <c r="A34">
        <f t="shared" si="2"/>
        <v>20</v>
      </c>
      <c r="B34" s="3">
        <f t="shared" si="5"/>
        <v>26385.186401021554</v>
      </c>
      <c r="C34" s="3">
        <f t="shared" si="1"/>
        <v>5701.9148391752096</v>
      </c>
      <c r="D34" s="3">
        <f t="shared" si="3"/>
        <v>20683.271561846344</v>
      </c>
      <c r="E34" s="4">
        <f t="shared" si="4"/>
        <v>3490062.2927968274</v>
      </c>
    </row>
    <row r="35" spans="1:6" x14ac:dyDescent="0.2">
      <c r="A35">
        <f t="shared" si="2"/>
        <v>21</v>
      </c>
      <c r="B35" s="3">
        <f t="shared" si="5"/>
        <v>26385.186401021554</v>
      </c>
      <c r="C35" s="3">
        <f t="shared" si="1"/>
        <v>5735.6511686403283</v>
      </c>
      <c r="D35" s="3">
        <f t="shared" si="3"/>
        <v>20649.535232381226</v>
      </c>
      <c r="E35" s="4">
        <f t="shared" si="4"/>
        <v>3484326.6416281871</v>
      </c>
    </row>
    <row r="36" spans="1:6" x14ac:dyDescent="0.2">
      <c r="A36">
        <f t="shared" si="2"/>
        <v>22</v>
      </c>
      <c r="B36" s="3">
        <f t="shared" si="5"/>
        <v>26385.186401021554</v>
      </c>
      <c r="C36" s="3">
        <f t="shared" si="1"/>
        <v>5769.5871047214496</v>
      </c>
      <c r="D36" s="3">
        <f t="shared" si="3"/>
        <v>20615.599296300104</v>
      </c>
      <c r="E36" s="4">
        <f t="shared" si="4"/>
        <v>3478557.0545234657</v>
      </c>
    </row>
    <row r="37" spans="1:6" x14ac:dyDescent="0.2">
      <c r="A37">
        <f t="shared" si="2"/>
        <v>23</v>
      </c>
      <c r="B37" s="3">
        <f t="shared" si="5"/>
        <v>26385.186401021554</v>
      </c>
      <c r="C37" s="3">
        <f t="shared" si="1"/>
        <v>5803.7238284243831</v>
      </c>
      <c r="D37" s="3">
        <f t="shared" si="3"/>
        <v>20581.462572597171</v>
      </c>
      <c r="E37" s="4">
        <f t="shared" si="4"/>
        <v>3472753.3306950415</v>
      </c>
    </row>
    <row r="38" spans="1:6" x14ac:dyDescent="0.2">
      <c r="A38">
        <f t="shared" si="2"/>
        <v>24</v>
      </c>
      <c r="B38" s="3">
        <f t="shared" si="5"/>
        <v>26385.186401021554</v>
      </c>
      <c r="C38" s="3">
        <f t="shared" si="1"/>
        <v>5838.0625277425606</v>
      </c>
      <c r="D38" s="3">
        <f t="shared" si="3"/>
        <v>20547.123873278993</v>
      </c>
      <c r="E38" s="4">
        <f t="shared" si="4"/>
        <v>3466915.2681672988</v>
      </c>
      <c r="F38" s="2">
        <f>$B$6*$B$10</f>
        <v>105540.74560408622</v>
      </c>
    </row>
    <row r="39" spans="1:6" x14ac:dyDescent="0.2">
      <c r="A39">
        <f t="shared" si="2"/>
        <v>25</v>
      </c>
      <c r="B39" s="3">
        <f>IF(ROUND(E38,1)=0,0,B38)*(1+B11)</f>
        <v>26385.186401021554</v>
      </c>
      <c r="C39" s="3">
        <f t="shared" si="1"/>
        <v>5872.604397698371</v>
      </c>
      <c r="D39" s="3">
        <f t="shared" si="3"/>
        <v>20512.582003323183</v>
      </c>
      <c r="E39" s="4">
        <f t="shared" si="4"/>
        <v>3355501.9181655142</v>
      </c>
    </row>
    <row r="40" spans="1:6" x14ac:dyDescent="0.2">
      <c r="A40">
        <f t="shared" si="2"/>
        <v>26</v>
      </c>
      <c r="B40" s="3">
        <f t="shared" ref="B40:B50" si="6">IF(ROUND(E39,1)=0,0,B39)</f>
        <v>26385.186401021554</v>
      </c>
      <c r="C40" s="3">
        <f t="shared" si="1"/>
        <v>6531.8000518755944</v>
      </c>
      <c r="D40" s="3">
        <f t="shared" si="3"/>
        <v>19853.38634914596</v>
      </c>
      <c r="E40" s="4">
        <f t="shared" si="4"/>
        <v>3348970.1181136388</v>
      </c>
    </row>
    <row r="41" spans="1:6" x14ac:dyDescent="0.2">
      <c r="A41">
        <f t="shared" si="2"/>
        <v>27</v>
      </c>
      <c r="B41" s="3">
        <f t="shared" si="6"/>
        <v>26385.186401021554</v>
      </c>
      <c r="C41" s="3">
        <f t="shared" si="1"/>
        <v>6570.4465355158609</v>
      </c>
      <c r="D41" s="3">
        <f t="shared" si="3"/>
        <v>19814.739865505693</v>
      </c>
      <c r="E41" s="4">
        <f t="shared" si="4"/>
        <v>3342399.6715781228</v>
      </c>
    </row>
    <row r="42" spans="1:6" x14ac:dyDescent="0.2">
      <c r="A42">
        <f t="shared" si="2"/>
        <v>28</v>
      </c>
      <c r="B42" s="3">
        <f t="shared" si="6"/>
        <v>26385.186401021554</v>
      </c>
      <c r="C42" s="3">
        <f t="shared" si="1"/>
        <v>6609.3216775176625</v>
      </c>
      <c r="D42" s="3">
        <f t="shared" si="3"/>
        <v>19775.864723503892</v>
      </c>
      <c r="E42" s="4">
        <f t="shared" si="4"/>
        <v>3335790.3499006052</v>
      </c>
    </row>
    <row r="43" spans="1:6" x14ac:dyDescent="0.2">
      <c r="A43">
        <f t="shared" si="2"/>
        <v>29</v>
      </c>
      <c r="B43" s="3">
        <f t="shared" si="6"/>
        <v>26385.186401021554</v>
      </c>
      <c r="C43" s="3">
        <f t="shared" si="1"/>
        <v>6648.4268307763086</v>
      </c>
      <c r="D43" s="3">
        <f t="shared" si="3"/>
        <v>19736.759570245245</v>
      </c>
      <c r="E43" s="4">
        <f t="shared" si="4"/>
        <v>3329141.9230698287</v>
      </c>
    </row>
    <row r="44" spans="1:6" x14ac:dyDescent="0.2">
      <c r="A44">
        <f t="shared" si="2"/>
        <v>30</v>
      </c>
      <c r="B44" s="3">
        <f t="shared" si="6"/>
        <v>26385.186401021554</v>
      </c>
      <c r="C44" s="3">
        <f t="shared" si="1"/>
        <v>6687.7633561917355</v>
      </c>
      <c r="D44" s="3">
        <f t="shared" si="3"/>
        <v>19697.423044829819</v>
      </c>
      <c r="E44" s="4">
        <f t="shared" si="4"/>
        <v>3322454.1597136371</v>
      </c>
    </row>
    <row r="45" spans="1:6" x14ac:dyDescent="0.2">
      <c r="A45">
        <f t="shared" si="2"/>
        <v>31</v>
      </c>
      <c r="B45" s="3">
        <f t="shared" si="6"/>
        <v>26385.186401021554</v>
      </c>
      <c r="C45" s="3">
        <f t="shared" si="1"/>
        <v>6727.3326227158686</v>
      </c>
      <c r="D45" s="3">
        <f t="shared" si="3"/>
        <v>19657.853778305685</v>
      </c>
      <c r="E45" s="4">
        <f t="shared" si="4"/>
        <v>3315726.8270909213</v>
      </c>
    </row>
    <row r="46" spans="1:6" x14ac:dyDescent="0.2">
      <c r="A46">
        <f t="shared" si="2"/>
        <v>32</v>
      </c>
      <c r="B46" s="3">
        <f t="shared" si="6"/>
        <v>26385.186401021554</v>
      </c>
      <c r="C46" s="3">
        <f t="shared" si="1"/>
        <v>6767.1360074002732</v>
      </c>
      <c r="D46" s="3">
        <f t="shared" si="3"/>
        <v>19618.050393621281</v>
      </c>
      <c r="E46" s="4">
        <f t="shared" si="4"/>
        <v>3308959.6910835211</v>
      </c>
    </row>
    <row r="47" spans="1:6" x14ac:dyDescent="0.2">
      <c r="A47">
        <f t="shared" si="2"/>
        <v>33</v>
      </c>
      <c r="B47" s="3">
        <f t="shared" si="6"/>
        <v>26385.186401021554</v>
      </c>
      <c r="C47" s="3">
        <f t="shared" si="1"/>
        <v>6807.1748954440554</v>
      </c>
      <c r="D47" s="3">
        <f t="shared" si="3"/>
        <v>19578.011505577499</v>
      </c>
      <c r="E47" s="4">
        <f t="shared" si="4"/>
        <v>3302152.5161880772</v>
      </c>
    </row>
    <row r="48" spans="1:6" x14ac:dyDescent="0.2">
      <c r="A48">
        <f t="shared" si="2"/>
        <v>34</v>
      </c>
      <c r="B48" s="3">
        <f t="shared" si="6"/>
        <v>26385.186401021554</v>
      </c>
      <c r="C48" s="3">
        <f t="shared" si="1"/>
        <v>6847.4506802420983</v>
      </c>
      <c r="D48" s="3">
        <f t="shared" si="3"/>
        <v>19537.735720779456</v>
      </c>
      <c r="E48" s="4">
        <f t="shared" si="4"/>
        <v>3295305.0655078352</v>
      </c>
    </row>
    <row r="49" spans="1:6" x14ac:dyDescent="0.2">
      <c r="A49">
        <f t="shared" si="2"/>
        <v>35</v>
      </c>
      <c r="B49" s="3">
        <f t="shared" si="6"/>
        <v>26385.186401021554</v>
      </c>
      <c r="C49" s="3">
        <f t="shared" si="1"/>
        <v>6887.9647634335306</v>
      </c>
      <c r="D49" s="3">
        <f t="shared" si="3"/>
        <v>19497.221637588023</v>
      </c>
      <c r="E49" s="4">
        <f t="shared" si="4"/>
        <v>3288417.1007444016</v>
      </c>
    </row>
    <row r="50" spans="1:6" x14ac:dyDescent="0.2">
      <c r="A50">
        <f t="shared" si="2"/>
        <v>36</v>
      </c>
      <c r="B50" s="3">
        <f t="shared" si="6"/>
        <v>26385.186401021554</v>
      </c>
      <c r="C50" s="3">
        <f t="shared" si="1"/>
        <v>6928.718554950512</v>
      </c>
      <c r="D50" s="3">
        <f t="shared" si="3"/>
        <v>19456.467846071042</v>
      </c>
      <c r="E50" s="4">
        <f t="shared" si="4"/>
        <v>3281488.3821894513</v>
      </c>
      <c r="F50" s="2">
        <f>$B$6*$B$10</f>
        <v>105540.74560408622</v>
      </c>
    </row>
    <row r="51" spans="1:6" x14ac:dyDescent="0.2">
      <c r="A51">
        <f t="shared" si="2"/>
        <v>37</v>
      </c>
      <c r="B51" s="3">
        <f>IF(ROUND(E50,1)=0,0,B50)*(1+B11)</f>
        <v>26385.186401021554</v>
      </c>
      <c r="C51" s="3">
        <f t="shared" si="1"/>
        <v>6969.7134730673024</v>
      </c>
      <c r="D51" s="3">
        <f t="shared" si="3"/>
        <v>19415.472927954252</v>
      </c>
      <c r="E51" s="4">
        <f t="shared" si="4"/>
        <v>3168977.9231122979</v>
      </c>
    </row>
    <row r="52" spans="1:6" x14ac:dyDescent="0.2">
      <c r="A52">
        <f t="shared" si="2"/>
        <v>38</v>
      </c>
      <c r="B52" s="3">
        <f t="shared" ref="B52:B62" si="7">IF(ROUND(E51,1)=0,0,B51)</f>
        <v>26385.186401021554</v>
      </c>
      <c r="C52" s="3">
        <f t="shared" si="1"/>
        <v>7635.4003559404591</v>
      </c>
      <c r="D52" s="3">
        <f t="shared" si="3"/>
        <v>18749.786045081095</v>
      </c>
      <c r="E52" s="4">
        <f t="shared" si="4"/>
        <v>3161342.5227563572</v>
      </c>
    </row>
    <row r="53" spans="1:6" x14ac:dyDescent="0.2">
      <c r="A53">
        <f t="shared" si="2"/>
        <v>39</v>
      </c>
      <c r="B53" s="3">
        <f t="shared" si="7"/>
        <v>26385.186401021554</v>
      </c>
      <c r="C53" s="3">
        <f t="shared" si="1"/>
        <v>7680.5764747131107</v>
      </c>
      <c r="D53" s="3">
        <f t="shared" si="3"/>
        <v>18704.609926308443</v>
      </c>
      <c r="E53" s="4">
        <f t="shared" si="4"/>
        <v>3153661.9462816441</v>
      </c>
    </row>
    <row r="54" spans="1:6" x14ac:dyDescent="0.2">
      <c r="A54">
        <f t="shared" si="2"/>
        <v>40</v>
      </c>
      <c r="B54" s="3">
        <f t="shared" si="7"/>
        <v>26385.186401021554</v>
      </c>
      <c r="C54" s="3">
        <f t="shared" si="1"/>
        <v>7726.0198855218296</v>
      </c>
      <c r="D54" s="3">
        <f t="shared" si="3"/>
        <v>18659.166515499724</v>
      </c>
      <c r="E54" s="4">
        <f t="shared" si="4"/>
        <v>3145935.9263961222</v>
      </c>
    </row>
    <row r="55" spans="1:6" x14ac:dyDescent="0.2">
      <c r="A55">
        <f t="shared" si="2"/>
        <v>41</v>
      </c>
      <c r="B55" s="3">
        <f t="shared" si="7"/>
        <v>26385.186401021554</v>
      </c>
      <c r="C55" s="3">
        <f t="shared" si="1"/>
        <v>7771.7321698445012</v>
      </c>
      <c r="D55" s="3">
        <f t="shared" si="3"/>
        <v>18613.454231177053</v>
      </c>
      <c r="E55" s="4">
        <f t="shared" si="4"/>
        <v>3138164.1942262775</v>
      </c>
    </row>
    <row r="56" spans="1:6" x14ac:dyDescent="0.2">
      <c r="A56">
        <f t="shared" si="2"/>
        <v>42</v>
      </c>
      <c r="B56" s="3">
        <f t="shared" si="7"/>
        <v>26385.186401021554</v>
      </c>
      <c r="C56" s="3">
        <f t="shared" si="1"/>
        <v>7817.7149185160815</v>
      </c>
      <c r="D56" s="3">
        <f t="shared" si="3"/>
        <v>18567.471482505473</v>
      </c>
      <c r="E56" s="4">
        <f t="shared" si="4"/>
        <v>3130346.4793077614</v>
      </c>
    </row>
    <row r="57" spans="1:6" x14ac:dyDescent="0.2">
      <c r="A57">
        <f t="shared" si="2"/>
        <v>43</v>
      </c>
      <c r="B57" s="3">
        <f t="shared" si="7"/>
        <v>26385.186401021554</v>
      </c>
      <c r="C57" s="3">
        <f t="shared" si="1"/>
        <v>7863.9697317839673</v>
      </c>
      <c r="D57" s="3">
        <f t="shared" si="3"/>
        <v>18521.216669237587</v>
      </c>
      <c r="E57" s="4">
        <f t="shared" si="4"/>
        <v>3122482.5095759775</v>
      </c>
    </row>
    <row r="58" spans="1:6" x14ac:dyDescent="0.2">
      <c r="A58">
        <f t="shared" si="2"/>
        <v>44</v>
      </c>
      <c r="B58" s="3">
        <f t="shared" si="7"/>
        <v>26385.186401021554</v>
      </c>
      <c r="C58" s="3">
        <f t="shared" si="1"/>
        <v>7910.4982193636897</v>
      </c>
      <c r="D58" s="3">
        <f t="shared" si="3"/>
        <v>18474.688181657864</v>
      </c>
      <c r="E58" s="4">
        <f t="shared" si="4"/>
        <v>3114572.0113566136</v>
      </c>
    </row>
    <row r="59" spans="1:6" x14ac:dyDescent="0.2">
      <c r="A59">
        <f t="shared" si="2"/>
        <v>45</v>
      </c>
      <c r="B59" s="3">
        <f t="shared" si="7"/>
        <v>26385.186401021554</v>
      </c>
      <c r="C59" s="3">
        <f t="shared" si="1"/>
        <v>7957.3020004949249</v>
      </c>
      <c r="D59" s="3">
        <f t="shared" si="3"/>
        <v>18427.884400526629</v>
      </c>
      <c r="E59" s="4">
        <f t="shared" si="4"/>
        <v>3106614.7093561185</v>
      </c>
    </row>
    <row r="60" spans="1:6" x14ac:dyDescent="0.2">
      <c r="A60">
        <f t="shared" si="2"/>
        <v>46</v>
      </c>
      <c r="B60" s="3">
        <f t="shared" si="7"/>
        <v>26385.186401021554</v>
      </c>
      <c r="C60" s="3">
        <f t="shared" si="1"/>
        <v>8004.3827039978569</v>
      </c>
      <c r="D60" s="3">
        <f t="shared" si="3"/>
        <v>18380.803697023697</v>
      </c>
      <c r="E60" s="4">
        <f t="shared" si="4"/>
        <v>3098610.3266521208</v>
      </c>
    </row>
    <row r="61" spans="1:6" x14ac:dyDescent="0.2">
      <c r="A61">
        <f t="shared" si="2"/>
        <v>47</v>
      </c>
      <c r="B61" s="3">
        <f t="shared" si="7"/>
        <v>26385.186401021554</v>
      </c>
      <c r="C61" s="3">
        <f t="shared" si="1"/>
        <v>8051.7419683298431</v>
      </c>
      <c r="D61" s="3">
        <f t="shared" si="3"/>
        <v>18333.444432691711</v>
      </c>
      <c r="E61" s="4">
        <f t="shared" si="4"/>
        <v>3090558.5846837908</v>
      </c>
    </row>
    <row r="62" spans="1:6" x14ac:dyDescent="0.2">
      <c r="A62">
        <f t="shared" si="2"/>
        <v>48</v>
      </c>
      <c r="B62" s="3">
        <f t="shared" si="7"/>
        <v>26385.186401021554</v>
      </c>
      <c r="C62" s="3">
        <f t="shared" si="1"/>
        <v>8099.3814416424611</v>
      </c>
      <c r="D62" s="3">
        <f t="shared" si="3"/>
        <v>18285.804959379093</v>
      </c>
      <c r="E62" s="4">
        <f t="shared" si="4"/>
        <v>3082459.2032421483</v>
      </c>
      <c r="F62" s="2">
        <f>$B$6*$B$10</f>
        <v>105540.74560408622</v>
      </c>
    </row>
    <row r="63" spans="1:6" x14ac:dyDescent="0.2">
      <c r="A63">
        <f t="shared" si="2"/>
        <v>49</v>
      </c>
      <c r="B63" s="3">
        <f>IF(ROUND(E62,1)=0,0,B62)*(1+B11)</f>
        <v>26385.186401021554</v>
      </c>
      <c r="C63" s="3">
        <f t="shared" si="1"/>
        <v>8147.3027818388437</v>
      </c>
      <c r="D63" s="3">
        <f t="shared" si="3"/>
        <v>18237.88361918271</v>
      </c>
      <c r="E63" s="4">
        <f t="shared" si="4"/>
        <v>2968771.1548562231</v>
      </c>
    </row>
    <row r="64" spans="1:6" x14ac:dyDescent="0.2">
      <c r="A64">
        <f t="shared" si="2"/>
        <v>50</v>
      </c>
      <c r="B64" s="3">
        <f t="shared" ref="B64:B74" si="8">IF(ROUND(E63,1)=0,0,B63)</f>
        <v>26385.186401021554</v>
      </c>
      <c r="C64" s="3">
        <f t="shared" si="1"/>
        <v>8819.9570681222358</v>
      </c>
      <c r="D64" s="3">
        <f t="shared" si="3"/>
        <v>17565.229332899318</v>
      </c>
      <c r="E64" s="4">
        <f t="shared" si="4"/>
        <v>2959951.1977881007</v>
      </c>
    </row>
    <row r="65" spans="1:6" x14ac:dyDescent="0.2">
      <c r="A65">
        <f t="shared" si="2"/>
        <v>51</v>
      </c>
      <c r="B65" s="3">
        <f t="shared" si="8"/>
        <v>26385.186401021554</v>
      </c>
      <c r="C65" s="3">
        <f t="shared" si="1"/>
        <v>8872.1418141086251</v>
      </c>
      <c r="D65" s="3">
        <f t="shared" si="3"/>
        <v>17513.044586912929</v>
      </c>
      <c r="E65" s="4">
        <f t="shared" si="4"/>
        <v>2951079.0559739922</v>
      </c>
    </row>
    <row r="66" spans="1:6" x14ac:dyDescent="0.2">
      <c r="A66">
        <f t="shared" si="2"/>
        <v>52</v>
      </c>
      <c r="B66" s="3">
        <f t="shared" si="8"/>
        <v>26385.186401021554</v>
      </c>
      <c r="C66" s="3">
        <f t="shared" si="1"/>
        <v>8924.635319842102</v>
      </c>
      <c r="D66" s="3">
        <f t="shared" si="3"/>
        <v>17460.551081179452</v>
      </c>
      <c r="E66" s="4">
        <f t="shared" si="4"/>
        <v>2942154.4206541502</v>
      </c>
    </row>
    <row r="67" spans="1:6" x14ac:dyDescent="0.2">
      <c r="A67">
        <f t="shared" si="2"/>
        <v>53</v>
      </c>
      <c r="B67" s="3">
        <f t="shared" si="8"/>
        <v>26385.186401021554</v>
      </c>
      <c r="C67" s="3">
        <f t="shared" si="1"/>
        <v>8977.439412151165</v>
      </c>
      <c r="D67" s="3">
        <f t="shared" si="3"/>
        <v>17407.746988870389</v>
      </c>
      <c r="E67" s="4">
        <f t="shared" si="4"/>
        <v>2933176.9812419992</v>
      </c>
    </row>
    <row r="68" spans="1:6" x14ac:dyDescent="0.2">
      <c r="A68">
        <f t="shared" si="2"/>
        <v>54</v>
      </c>
      <c r="B68" s="3">
        <f t="shared" si="8"/>
        <v>26385.186401021554</v>
      </c>
      <c r="C68" s="3">
        <f t="shared" si="1"/>
        <v>9030.5559286730604</v>
      </c>
      <c r="D68" s="3">
        <f t="shared" si="3"/>
        <v>17354.630472348494</v>
      </c>
      <c r="E68" s="4">
        <f t="shared" si="4"/>
        <v>2924146.4253133261</v>
      </c>
    </row>
    <row r="69" spans="1:6" x14ac:dyDescent="0.2">
      <c r="A69">
        <f t="shared" si="2"/>
        <v>55</v>
      </c>
      <c r="B69" s="3">
        <f t="shared" si="8"/>
        <v>26385.186401021554</v>
      </c>
      <c r="C69" s="3">
        <f t="shared" si="1"/>
        <v>9083.986717917709</v>
      </c>
      <c r="D69" s="3">
        <f t="shared" si="3"/>
        <v>17301.199683103845</v>
      </c>
      <c r="E69" s="4">
        <f t="shared" si="4"/>
        <v>2915062.4385954086</v>
      </c>
    </row>
    <row r="70" spans="1:6" x14ac:dyDescent="0.2">
      <c r="A70">
        <f t="shared" si="2"/>
        <v>56</v>
      </c>
      <c r="B70" s="3">
        <f t="shared" si="8"/>
        <v>26385.186401021554</v>
      </c>
      <c r="C70" s="3">
        <f t="shared" si="1"/>
        <v>9137.7336393320547</v>
      </c>
      <c r="D70" s="3">
        <f t="shared" si="3"/>
        <v>17247.452761689499</v>
      </c>
      <c r="E70" s="4">
        <f t="shared" si="4"/>
        <v>2905924.7049560766</v>
      </c>
    </row>
    <row r="71" spans="1:6" x14ac:dyDescent="0.2">
      <c r="A71">
        <f t="shared" si="2"/>
        <v>57</v>
      </c>
      <c r="B71" s="3">
        <f t="shared" si="8"/>
        <v>26385.186401021554</v>
      </c>
      <c r="C71" s="3">
        <f t="shared" si="1"/>
        <v>9191.7985633647695</v>
      </c>
      <c r="D71" s="3">
        <f t="shared" si="3"/>
        <v>17193.387837656785</v>
      </c>
      <c r="E71" s="4">
        <f t="shared" si="4"/>
        <v>2896732.9063927117</v>
      </c>
    </row>
    <row r="72" spans="1:6" x14ac:dyDescent="0.2">
      <c r="A72">
        <f t="shared" si="2"/>
        <v>58</v>
      </c>
      <c r="B72" s="3">
        <f t="shared" si="8"/>
        <v>26385.186401021554</v>
      </c>
      <c r="C72" s="3">
        <f t="shared" si="1"/>
        <v>9246.1833715313442</v>
      </c>
      <c r="D72" s="3">
        <f t="shared" si="3"/>
        <v>17139.00302949021</v>
      </c>
      <c r="E72" s="4">
        <f t="shared" si="4"/>
        <v>2887486.7230211804</v>
      </c>
    </row>
    <row r="73" spans="1:6" x14ac:dyDescent="0.2">
      <c r="A73">
        <f t="shared" si="2"/>
        <v>59</v>
      </c>
      <c r="B73" s="3">
        <f t="shared" si="8"/>
        <v>26385.186401021554</v>
      </c>
      <c r="C73" s="3">
        <f t="shared" si="1"/>
        <v>9300.889956479572</v>
      </c>
      <c r="D73" s="3">
        <f t="shared" si="3"/>
        <v>17084.296444541982</v>
      </c>
      <c r="E73" s="4">
        <f t="shared" si="4"/>
        <v>2878185.8330647009</v>
      </c>
    </row>
    <row r="74" spans="1:6" x14ac:dyDescent="0.2">
      <c r="A74">
        <f t="shared" si="2"/>
        <v>60</v>
      </c>
      <c r="B74" s="3">
        <f t="shared" si="8"/>
        <v>26385.186401021554</v>
      </c>
      <c r="C74" s="3">
        <f t="shared" si="1"/>
        <v>9355.9202220554071</v>
      </c>
      <c r="D74" s="3">
        <f t="shared" si="3"/>
        <v>17029.266178966147</v>
      </c>
      <c r="E74" s="4">
        <f t="shared" si="4"/>
        <v>2868829.9128426453</v>
      </c>
      <c r="F74" s="2">
        <f>$B$6*$B$10</f>
        <v>105540.74560408622</v>
      </c>
    </row>
    <row r="75" spans="1:6" x14ac:dyDescent="0.2">
      <c r="A75">
        <f t="shared" si="2"/>
        <v>61</v>
      </c>
      <c r="B75" s="3">
        <f>IF(ROUND(E74,1)=0,0,B74)*(1+B11)</f>
        <v>26385.186401021554</v>
      </c>
      <c r="C75" s="3">
        <f t="shared" si="1"/>
        <v>9411.2760833692373</v>
      </c>
      <c r="D75" s="3">
        <f t="shared" si="3"/>
        <v>16973.910317652317</v>
      </c>
      <c r="E75" s="4">
        <f t="shared" si="4"/>
        <v>2753877.8911551898</v>
      </c>
    </row>
    <row r="76" spans="1:6" x14ac:dyDescent="0.2">
      <c r="A76">
        <f t="shared" si="2"/>
        <v>62</v>
      </c>
      <c r="B76" s="3">
        <f t="shared" ref="B76:B86" si="9">IF(ROUND(E75,1)=0,0,B75)</f>
        <v>26385.186401021554</v>
      </c>
      <c r="C76" s="3">
        <f t="shared" si="1"/>
        <v>10091.408878353348</v>
      </c>
      <c r="D76" s="3">
        <f t="shared" si="3"/>
        <v>16293.777522668206</v>
      </c>
      <c r="E76" s="4">
        <f t="shared" si="4"/>
        <v>2743786.4822768364</v>
      </c>
    </row>
    <row r="77" spans="1:6" x14ac:dyDescent="0.2">
      <c r="A77">
        <f t="shared" si="2"/>
        <v>63</v>
      </c>
      <c r="B77" s="3">
        <f t="shared" si="9"/>
        <v>26385.186401021554</v>
      </c>
      <c r="C77" s="3">
        <f t="shared" si="1"/>
        <v>10151.116380883608</v>
      </c>
      <c r="D77" s="3">
        <f t="shared" si="3"/>
        <v>16234.070020137946</v>
      </c>
      <c r="E77" s="4">
        <f t="shared" si="4"/>
        <v>2733635.365895953</v>
      </c>
    </row>
    <row r="78" spans="1:6" x14ac:dyDescent="0.2">
      <c r="A78">
        <f t="shared" si="2"/>
        <v>64</v>
      </c>
      <c r="B78" s="3">
        <f t="shared" si="9"/>
        <v>26385.186401021554</v>
      </c>
      <c r="C78" s="3">
        <f t="shared" si="1"/>
        <v>10211.177152803833</v>
      </c>
      <c r="D78" s="3">
        <f t="shared" si="3"/>
        <v>16174.009248217721</v>
      </c>
      <c r="E78" s="4">
        <f t="shared" si="4"/>
        <v>2723424.1887431494</v>
      </c>
    </row>
    <row r="79" spans="1:6" x14ac:dyDescent="0.2">
      <c r="A79">
        <f t="shared" si="2"/>
        <v>65</v>
      </c>
      <c r="B79" s="3">
        <f t="shared" si="9"/>
        <v>26385.186401021554</v>
      </c>
      <c r="C79" s="3">
        <f t="shared" si="1"/>
        <v>10271.593284291255</v>
      </c>
      <c r="D79" s="3">
        <f t="shared" si="3"/>
        <v>16113.593116730299</v>
      </c>
      <c r="E79" s="4">
        <f t="shared" si="4"/>
        <v>2713152.5954588582</v>
      </c>
    </row>
    <row r="80" spans="1:6" x14ac:dyDescent="0.2">
      <c r="A80">
        <f t="shared" si="2"/>
        <v>66</v>
      </c>
      <c r="B80" s="3">
        <f t="shared" si="9"/>
        <v>26385.186401021554</v>
      </c>
      <c r="C80" s="3">
        <f t="shared" ref="C80:C143" si="10">IF(ROUND(E79,1)=0,0,B80-D80)</f>
        <v>10332.366877889977</v>
      </c>
      <c r="D80" s="3">
        <f t="shared" si="3"/>
        <v>16052.819523131577</v>
      </c>
      <c r="E80" s="4">
        <f t="shared" si="4"/>
        <v>2702820.228580968</v>
      </c>
    </row>
    <row r="81" spans="1:6" x14ac:dyDescent="0.2">
      <c r="A81">
        <f t="shared" ref="A81:A144" si="11">A80+1</f>
        <v>67</v>
      </c>
      <c r="B81" s="3">
        <f t="shared" si="9"/>
        <v>26385.186401021554</v>
      </c>
      <c r="C81" s="3">
        <f t="shared" si="10"/>
        <v>10393.500048584161</v>
      </c>
      <c r="D81" s="3">
        <f t="shared" ref="D81:D144" si="12">IF(E80&gt;0,E80*$B$3/12,0)</f>
        <v>15991.686352437393</v>
      </c>
      <c r="E81" s="4">
        <f t="shared" ref="E81:E144" si="13">E80-SUM(F80,C81)</f>
        <v>2692426.7285323837</v>
      </c>
    </row>
    <row r="82" spans="1:6" x14ac:dyDescent="0.2">
      <c r="A82">
        <f t="shared" si="11"/>
        <v>68</v>
      </c>
      <c r="B82" s="3">
        <f t="shared" si="9"/>
        <v>26385.186401021554</v>
      </c>
      <c r="C82" s="3">
        <f t="shared" si="10"/>
        <v>10454.994923871618</v>
      </c>
      <c r="D82" s="3">
        <f t="shared" si="12"/>
        <v>15930.191477149936</v>
      </c>
      <c r="E82" s="4">
        <f t="shared" si="13"/>
        <v>2681971.7336085122</v>
      </c>
    </row>
    <row r="83" spans="1:6" x14ac:dyDescent="0.2">
      <c r="A83">
        <f t="shared" si="11"/>
        <v>69</v>
      </c>
      <c r="B83" s="3">
        <f t="shared" si="9"/>
        <v>26385.186401021554</v>
      </c>
      <c r="C83" s="3">
        <f t="shared" si="10"/>
        <v>10516.85364383786</v>
      </c>
      <c r="D83" s="3">
        <f t="shared" si="12"/>
        <v>15868.332757183694</v>
      </c>
      <c r="E83" s="4">
        <f t="shared" si="13"/>
        <v>2671454.8799646744</v>
      </c>
    </row>
    <row r="84" spans="1:6" x14ac:dyDescent="0.2">
      <c r="A84">
        <f t="shared" si="11"/>
        <v>70</v>
      </c>
      <c r="B84" s="3">
        <f t="shared" si="9"/>
        <v>26385.186401021554</v>
      </c>
      <c r="C84" s="3">
        <f t="shared" si="10"/>
        <v>10579.078361230566</v>
      </c>
      <c r="D84" s="3">
        <f t="shared" si="12"/>
        <v>15806.108039790988</v>
      </c>
      <c r="E84" s="4">
        <f t="shared" si="13"/>
        <v>2660875.8016034439</v>
      </c>
    </row>
    <row r="85" spans="1:6" x14ac:dyDescent="0.2">
      <c r="A85">
        <f t="shared" si="11"/>
        <v>71</v>
      </c>
      <c r="B85" s="3">
        <f t="shared" si="9"/>
        <v>26385.186401021554</v>
      </c>
      <c r="C85" s="3">
        <f t="shared" si="10"/>
        <v>10641.671241534512</v>
      </c>
      <c r="D85" s="3">
        <f t="shared" si="12"/>
        <v>15743.515159487042</v>
      </c>
      <c r="E85" s="4">
        <f t="shared" si="13"/>
        <v>2650234.1303619095</v>
      </c>
    </row>
    <row r="86" spans="1:6" x14ac:dyDescent="0.2">
      <c r="A86">
        <f t="shared" si="11"/>
        <v>72</v>
      </c>
      <c r="B86" s="3">
        <f t="shared" si="9"/>
        <v>26385.186401021554</v>
      </c>
      <c r="C86" s="3">
        <f t="shared" si="10"/>
        <v>10704.634463046923</v>
      </c>
      <c r="D86" s="3">
        <f t="shared" si="12"/>
        <v>15680.551937974631</v>
      </c>
      <c r="E86" s="4">
        <f t="shared" si="13"/>
        <v>2639529.4958988624</v>
      </c>
      <c r="F86" s="2">
        <f>$B$6*$B$10</f>
        <v>105540.74560408622</v>
      </c>
    </row>
    <row r="87" spans="1:6" x14ac:dyDescent="0.2">
      <c r="A87">
        <f t="shared" si="11"/>
        <v>73</v>
      </c>
      <c r="B87" s="3">
        <f>IF(ROUND(E86,1)=0,0,B86)*(1+B11)</f>
        <v>26385.186401021554</v>
      </c>
      <c r="C87" s="3">
        <f t="shared" si="10"/>
        <v>10767.970216953287</v>
      </c>
      <c r="D87" s="3">
        <f t="shared" si="12"/>
        <v>15617.216184068267</v>
      </c>
      <c r="E87" s="4">
        <f t="shared" si="13"/>
        <v>2523220.780077823</v>
      </c>
    </row>
    <row r="88" spans="1:6" x14ac:dyDescent="0.2">
      <c r="A88">
        <f t="shared" si="11"/>
        <v>74</v>
      </c>
      <c r="B88" s="3">
        <f t="shared" ref="B88:B98" si="14">IF(ROUND(E87,1)=0,0,B87)</f>
        <v>26385.186401021554</v>
      </c>
      <c r="C88" s="3">
        <f t="shared" si="10"/>
        <v>11456.130118894436</v>
      </c>
      <c r="D88" s="3">
        <f t="shared" si="12"/>
        <v>14929.056282127118</v>
      </c>
      <c r="E88" s="4">
        <f t="shared" si="13"/>
        <v>2511764.6499589286</v>
      </c>
    </row>
    <row r="89" spans="1:6" x14ac:dyDescent="0.2">
      <c r="A89">
        <f t="shared" si="11"/>
        <v>75</v>
      </c>
      <c r="B89" s="3">
        <f t="shared" si="14"/>
        <v>26385.186401021554</v>
      </c>
      <c r="C89" s="3">
        <f t="shared" si="10"/>
        <v>11523.912222097893</v>
      </c>
      <c r="D89" s="3">
        <f t="shared" si="12"/>
        <v>14861.274178923661</v>
      </c>
      <c r="E89" s="4">
        <f t="shared" si="13"/>
        <v>2500240.7377368305</v>
      </c>
    </row>
    <row r="90" spans="1:6" x14ac:dyDescent="0.2">
      <c r="A90">
        <f t="shared" si="11"/>
        <v>76</v>
      </c>
      <c r="B90" s="3">
        <f t="shared" si="14"/>
        <v>26385.186401021554</v>
      </c>
      <c r="C90" s="3">
        <f t="shared" si="10"/>
        <v>11592.095369411976</v>
      </c>
      <c r="D90" s="3">
        <f t="shared" si="12"/>
        <v>14793.091031609578</v>
      </c>
      <c r="E90" s="4">
        <f t="shared" si="13"/>
        <v>2488648.6423674184</v>
      </c>
    </row>
    <row r="91" spans="1:6" x14ac:dyDescent="0.2">
      <c r="A91">
        <f t="shared" si="11"/>
        <v>77</v>
      </c>
      <c r="B91" s="3">
        <f t="shared" si="14"/>
        <v>26385.186401021554</v>
      </c>
      <c r="C91" s="3">
        <f t="shared" si="10"/>
        <v>11660.681933680997</v>
      </c>
      <c r="D91" s="3">
        <f t="shared" si="12"/>
        <v>14724.504467340557</v>
      </c>
      <c r="E91" s="4">
        <f t="shared" si="13"/>
        <v>2476987.9604337374</v>
      </c>
    </row>
    <row r="92" spans="1:6" x14ac:dyDescent="0.2">
      <c r="A92">
        <f t="shared" si="11"/>
        <v>78</v>
      </c>
      <c r="B92" s="3">
        <f t="shared" si="14"/>
        <v>26385.186401021554</v>
      </c>
      <c r="C92" s="3">
        <f t="shared" si="10"/>
        <v>11729.674301788609</v>
      </c>
      <c r="D92" s="3">
        <f t="shared" si="12"/>
        <v>14655.512099232945</v>
      </c>
      <c r="E92" s="4">
        <f t="shared" si="13"/>
        <v>2465258.2861319487</v>
      </c>
    </row>
    <row r="93" spans="1:6" x14ac:dyDescent="0.2">
      <c r="A93">
        <f t="shared" si="11"/>
        <v>79</v>
      </c>
      <c r="B93" s="3">
        <f t="shared" si="14"/>
        <v>26385.186401021554</v>
      </c>
      <c r="C93" s="3">
        <f t="shared" si="10"/>
        <v>11799.07487474086</v>
      </c>
      <c r="D93" s="3">
        <f t="shared" si="12"/>
        <v>14586.111526280694</v>
      </c>
      <c r="E93" s="4">
        <f t="shared" si="13"/>
        <v>2453459.2112572077</v>
      </c>
    </row>
    <row r="94" spans="1:6" x14ac:dyDescent="0.2">
      <c r="A94">
        <f t="shared" si="11"/>
        <v>80</v>
      </c>
      <c r="B94" s="3">
        <f t="shared" si="14"/>
        <v>26385.186401021554</v>
      </c>
      <c r="C94" s="3">
        <f t="shared" si="10"/>
        <v>11868.886067749745</v>
      </c>
      <c r="D94" s="3">
        <f t="shared" si="12"/>
        <v>14516.300333271809</v>
      </c>
      <c r="E94" s="4">
        <f t="shared" si="13"/>
        <v>2441590.3251894577</v>
      </c>
    </row>
    <row r="95" spans="1:6" x14ac:dyDescent="0.2">
      <c r="A95">
        <f t="shared" si="11"/>
        <v>81</v>
      </c>
      <c r="B95" s="3">
        <f t="shared" si="14"/>
        <v>26385.186401021554</v>
      </c>
      <c r="C95" s="3">
        <f t="shared" si="10"/>
        <v>11939.110310317263</v>
      </c>
      <c r="D95" s="3">
        <f t="shared" si="12"/>
        <v>14446.076090704291</v>
      </c>
      <c r="E95" s="4">
        <f t="shared" si="13"/>
        <v>2429651.2148791403</v>
      </c>
    </row>
    <row r="96" spans="1:6" x14ac:dyDescent="0.2">
      <c r="A96">
        <f t="shared" si="11"/>
        <v>82</v>
      </c>
      <c r="B96" s="3">
        <f t="shared" si="14"/>
        <v>26385.186401021554</v>
      </c>
      <c r="C96" s="3">
        <f t="shared" si="10"/>
        <v>12009.750046319974</v>
      </c>
      <c r="D96" s="3">
        <f t="shared" si="12"/>
        <v>14375.43635470158</v>
      </c>
      <c r="E96" s="4">
        <f t="shared" si="13"/>
        <v>2417641.4648328205</v>
      </c>
    </row>
    <row r="97" spans="1:6" x14ac:dyDescent="0.2">
      <c r="A97">
        <f t="shared" si="11"/>
        <v>83</v>
      </c>
      <c r="B97" s="3">
        <f t="shared" si="14"/>
        <v>26385.186401021554</v>
      </c>
      <c r="C97" s="3">
        <f t="shared" si="10"/>
        <v>12080.807734094034</v>
      </c>
      <c r="D97" s="3">
        <f t="shared" si="12"/>
        <v>14304.37866692752</v>
      </c>
      <c r="E97" s="4">
        <f t="shared" si="13"/>
        <v>2405560.6570987264</v>
      </c>
    </row>
    <row r="98" spans="1:6" x14ac:dyDescent="0.2">
      <c r="A98">
        <f t="shared" si="11"/>
        <v>84</v>
      </c>
      <c r="B98" s="3">
        <f t="shared" si="14"/>
        <v>26385.186401021554</v>
      </c>
      <c r="C98" s="3">
        <f t="shared" si="10"/>
        <v>12152.285846520757</v>
      </c>
      <c r="D98" s="3">
        <f t="shared" si="12"/>
        <v>14232.900554500797</v>
      </c>
      <c r="E98" s="4">
        <f t="shared" si="13"/>
        <v>2393408.3712522057</v>
      </c>
      <c r="F98" s="2">
        <f>$B$6*$B$10</f>
        <v>105540.74560408622</v>
      </c>
    </row>
    <row r="99" spans="1:6" x14ac:dyDescent="0.2">
      <c r="A99">
        <f t="shared" si="11"/>
        <v>85</v>
      </c>
      <c r="B99" s="3">
        <f>IF(ROUND(E98,1)=0,0,B98)*(1+B11)</f>
        <v>26385.186401021554</v>
      </c>
      <c r="C99" s="3">
        <f t="shared" si="10"/>
        <v>12224.186871112672</v>
      </c>
      <c r="D99" s="3">
        <f t="shared" si="12"/>
        <v>14160.999529908882</v>
      </c>
      <c r="E99" s="4">
        <f t="shared" si="13"/>
        <v>2275643.4387770067</v>
      </c>
    </row>
    <row r="100" spans="1:6" x14ac:dyDescent="0.2">
      <c r="A100">
        <f t="shared" si="11"/>
        <v>86</v>
      </c>
      <c r="B100" s="3">
        <f t="shared" ref="B100:B110" si="15">IF(ROUND(E99,1)=0,0,B99)</f>
        <v>26385.186401021554</v>
      </c>
      <c r="C100" s="3">
        <f t="shared" si="10"/>
        <v>12920.962721590931</v>
      </c>
      <c r="D100" s="3">
        <f t="shared" si="12"/>
        <v>13464.223679430623</v>
      </c>
      <c r="E100" s="4">
        <f t="shared" si="13"/>
        <v>2262722.4760554158</v>
      </c>
    </row>
    <row r="101" spans="1:6" x14ac:dyDescent="0.2">
      <c r="A101">
        <f t="shared" si="11"/>
        <v>87</v>
      </c>
      <c r="B101" s="3">
        <f t="shared" si="15"/>
        <v>26385.186401021554</v>
      </c>
      <c r="C101" s="3">
        <f t="shared" si="10"/>
        <v>12997.411751027012</v>
      </c>
      <c r="D101" s="3">
        <f t="shared" si="12"/>
        <v>13387.774649994542</v>
      </c>
      <c r="E101" s="4">
        <f t="shared" si="13"/>
        <v>2249725.0643043886</v>
      </c>
    </row>
    <row r="102" spans="1:6" x14ac:dyDescent="0.2">
      <c r="A102">
        <f t="shared" si="11"/>
        <v>88</v>
      </c>
      <c r="B102" s="3">
        <f t="shared" si="15"/>
        <v>26385.186401021554</v>
      </c>
      <c r="C102" s="3">
        <f t="shared" si="10"/>
        <v>13074.313103887256</v>
      </c>
      <c r="D102" s="3">
        <f t="shared" si="12"/>
        <v>13310.873297134298</v>
      </c>
      <c r="E102" s="4">
        <f t="shared" si="13"/>
        <v>2236650.7512005013</v>
      </c>
    </row>
    <row r="103" spans="1:6" x14ac:dyDescent="0.2">
      <c r="A103">
        <f t="shared" si="11"/>
        <v>89</v>
      </c>
      <c r="B103" s="3">
        <f t="shared" si="15"/>
        <v>26385.186401021554</v>
      </c>
      <c r="C103" s="3">
        <f t="shared" si="10"/>
        <v>13151.669456418587</v>
      </c>
      <c r="D103" s="3">
        <f t="shared" si="12"/>
        <v>13233.516944602967</v>
      </c>
      <c r="E103" s="4">
        <f t="shared" si="13"/>
        <v>2223499.0817440827</v>
      </c>
    </row>
    <row r="104" spans="1:6" x14ac:dyDescent="0.2">
      <c r="A104">
        <f t="shared" si="11"/>
        <v>90</v>
      </c>
      <c r="B104" s="3">
        <f t="shared" si="15"/>
        <v>26385.186401021554</v>
      </c>
      <c r="C104" s="3">
        <f t="shared" si="10"/>
        <v>13229.483500702399</v>
      </c>
      <c r="D104" s="3">
        <f t="shared" si="12"/>
        <v>13155.702900319155</v>
      </c>
      <c r="E104" s="4">
        <f t="shared" si="13"/>
        <v>2210269.5982433804</v>
      </c>
    </row>
    <row r="105" spans="1:6" x14ac:dyDescent="0.2">
      <c r="A105">
        <f t="shared" si="11"/>
        <v>91</v>
      </c>
      <c r="B105" s="3">
        <f t="shared" si="15"/>
        <v>26385.186401021554</v>
      </c>
      <c r="C105" s="3">
        <f t="shared" si="10"/>
        <v>13307.757944748222</v>
      </c>
      <c r="D105" s="3">
        <f t="shared" si="12"/>
        <v>13077.428456273332</v>
      </c>
      <c r="E105" s="4">
        <f t="shared" si="13"/>
        <v>2196961.8402986322</v>
      </c>
    </row>
    <row r="106" spans="1:6" x14ac:dyDescent="0.2">
      <c r="A106">
        <f t="shared" si="11"/>
        <v>92</v>
      </c>
      <c r="B106" s="3">
        <f t="shared" si="15"/>
        <v>26385.186401021554</v>
      </c>
      <c r="C106" s="3">
        <f t="shared" si="10"/>
        <v>13386.495512587982</v>
      </c>
      <c r="D106" s="3">
        <f t="shared" si="12"/>
        <v>12998.690888433572</v>
      </c>
      <c r="E106" s="4">
        <f t="shared" si="13"/>
        <v>2183575.3447860442</v>
      </c>
    </row>
    <row r="107" spans="1:6" x14ac:dyDescent="0.2">
      <c r="A107">
        <f t="shared" si="11"/>
        <v>93</v>
      </c>
      <c r="B107" s="3">
        <f t="shared" si="15"/>
        <v>26385.186401021554</v>
      </c>
      <c r="C107" s="3">
        <f t="shared" si="10"/>
        <v>13465.698944370795</v>
      </c>
      <c r="D107" s="3">
        <f t="shared" si="12"/>
        <v>12919.487456650759</v>
      </c>
      <c r="E107" s="4">
        <f t="shared" si="13"/>
        <v>2170109.6458416735</v>
      </c>
    </row>
    <row r="108" spans="1:6" x14ac:dyDescent="0.2">
      <c r="A108">
        <f t="shared" si="11"/>
        <v>94</v>
      </c>
      <c r="B108" s="3">
        <f t="shared" si="15"/>
        <v>26385.186401021554</v>
      </c>
      <c r="C108" s="3">
        <f t="shared" si="10"/>
        <v>13545.370996458321</v>
      </c>
      <c r="D108" s="3">
        <f t="shared" si="12"/>
        <v>12839.815404563233</v>
      </c>
      <c r="E108" s="4">
        <f t="shared" si="13"/>
        <v>2156564.274845215</v>
      </c>
    </row>
    <row r="109" spans="1:6" x14ac:dyDescent="0.2">
      <c r="A109">
        <f t="shared" si="11"/>
        <v>95</v>
      </c>
      <c r="B109" s="3">
        <f t="shared" si="15"/>
        <v>26385.186401021554</v>
      </c>
      <c r="C109" s="3">
        <f t="shared" si="10"/>
        <v>13625.5144415207</v>
      </c>
      <c r="D109" s="3">
        <f t="shared" si="12"/>
        <v>12759.671959500854</v>
      </c>
      <c r="E109" s="4">
        <f t="shared" si="13"/>
        <v>2142938.7604036941</v>
      </c>
    </row>
    <row r="110" spans="1:6" x14ac:dyDescent="0.2">
      <c r="A110">
        <f t="shared" si="11"/>
        <v>96</v>
      </c>
      <c r="B110" s="3">
        <f t="shared" si="15"/>
        <v>26385.186401021554</v>
      </c>
      <c r="C110" s="3">
        <f t="shared" si="10"/>
        <v>13706.132068633033</v>
      </c>
      <c r="D110" s="3">
        <f t="shared" si="12"/>
        <v>12679.054332388521</v>
      </c>
      <c r="E110" s="4">
        <f t="shared" si="13"/>
        <v>2129232.628335061</v>
      </c>
      <c r="F110" s="2">
        <f>$B$6*$B$10</f>
        <v>105540.74560408622</v>
      </c>
    </row>
    <row r="111" spans="1:6" x14ac:dyDescent="0.2">
      <c r="A111">
        <f t="shared" si="11"/>
        <v>97</v>
      </c>
      <c r="B111" s="3">
        <f>IF(ROUND(E110,1)=0,0,B110)*(1+B11)</f>
        <v>26385.186401021554</v>
      </c>
      <c r="C111" s="3">
        <f t="shared" si="10"/>
        <v>13787.226683372444</v>
      </c>
      <c r="D111" s="3">
        <f t="shared" si="12"/>
        <v>12597.95971764911</v>
      </c>
      <c r="E111" s="4">
        <f t="shared" si="13"/>
        <v>2009904.6560476024</v>
      </c>
    </row>
    <row r="112" spans="1:6" x14ac:dyDescent="0.2">
      <c r="A112">
        <f t="shared" si="11"/>
        <v>98</v>
      </c>
      <c r="B112" s="3">
        <f t="shared" ref="B112:B122" si="16">IF(ROUND(E111,1)=0,0,B111)</f>
        <v>26385.186401021554</v>
      </c>
      <c r="C112" s="3">
        <f t="shared" si="10"/>
        <v>14493.250519406572</v>
      </c>
      <c r="D112" s="3">
        <f t="shared" si="12"/>
        <v>11891.935881614982</v>
      </c>
      <c r="E112" s="4">
        <f t="shared" si="13"/>
        <v>1995411.4055281959</v>
      </c>
    </row>
    <row r="113" spans="1:6" x14ac:dyDescent="0.2">
      <c r="A113">
        <f t="shared" si="11"/>
        <v>99</v>
      </c>
      <c r="B113" s="3">
        <f t="shared" si="16"/>
        <v>26385.186401021554</v>
      </c>
      <c r="C113" s="3">
        <f t="shared" si="10"/>
        <v>14579.002251646396</v>
      </c>
      <c r="D113" s="3">
        <f t="shared" si="12"/>
        <v>11806.184149375158</v>
      </c>
      <c r="E113" s="4">
        <f t="shared" si="13"/>
        <v>1980832.4032765494</v>
      </c>
    </row>
    <row r="114" spans="1:6" x14ac:dyDescent="0.2">
      <c r="A114">
        <f t="shared" si="11"/>
        <v>100</v>
      </c>
      <c r="B114" s="3">
        <f t="shared" si="16"/>
        <v>26385.186401021554</v>
      </c>
      <c r="C114" s="3">
        <f t="shared" si="10"/>
        <v>14665.26134830197</v>
      </c>
      <c r="D114" s="3">
        <f t="shared" si="12"/>
        <v>11719.925052719584</v>
      </c>
      <c r="E114" s="4">
        <f t="shared" si="13"/>
        <v>1966167.1419282474</v>
      </c>
    </row>
    <row r="115" spans="1:6" x14ac:dyDescent="0.2">
      <c r="A115">
        <f t="shared" si="11"/>
        <v>101</v>
      </c>
      <c r="B115" s="3">
        <f t="shared" si="16"/>
        <v>26385.186401021554</v>
      </c>
      <c r="C115" s="3">
        <f t="shared" si="10"/>
        <v>14752.030811279425</v>
      </c>
      <c r="D115" s="3">
        <f t="shared" si="12"/>
        <v>11633.155589742129</v>
      </c>
      <c r="E115" s="4">
        <f t="shared" si="13"/>
        <v>1951415.1111169681</v>
      </c>
    </row>
    <row r="116" spans="1:6" x14ac:dyDescent="0.2">
      <c r="A116">
        <f t="shared" si="11"/>
        <v>102</v>
      </c>
      <c r="B116" s="3">
        <f t="shared" si="16"/>
        <v>26385.186401021554</v>
      </c>
      <c r="C116" s="3">
        <f t="shared" si="10"/>
        <v>14839.313660246162</v>
      </c>
      <c r="D116" s="3">
        <f t="shared" si="12"/>
        <v>11545.872740775392</v>
      </c>
      <c r="E116" s="4">
        <f t="shared" si="13"/>
        <v>1936575.797456722</v>
      </c>
    </row>
    <row r="117" spans="1:6" x14ac:dyDescent="0.2">
      <c r="A117">
        <f t="shared" si="11"/>
        <v>103</v>
      </c>
      <c r="B117" s="3">
        <f t="shared" si="16"/>
        <v>26385.186401021554</v>
      </c>
      <c r="C117" s="3">
        <f t="shared" si="10"/>
        <v>14927.11293273595</v>
      </c>
      <c r="D117" s="3">
        <f t="shared" si="12"/>
        <v>11458.073468285604</v>
      </c>
      <c r="E117" s="4">
        <f t="shared" si="13"/>
        <v>1921648.684523986</v>
      </c>
    </row>
    <row r="118" spans="1:6" x14ac:dyDescent="0.2">
      <c r="A118">
        <f t="shared" si="11"/>
        <v>104</v>
      </c>
      <c r="B118" s="3">
        <f t="shared" si="16"/>
        <v>26385.186401021554</v>
      </c>
      <c r="C118" s="3">
        <f t="shared" si="10"/>
        <v>15015.431684254638</v>
      </c>
      <c r="D118" s="3">
        <f t="shared" si="12"/>
        <v>11369.754716766916</v>
      </c>
      <c r="E118" s="4">
        <f t="shared" si="13"/>
        <v>1906633.2528397313</v>
      </c>
    </row>
    <row r="119" spans="1:6" x14ac:dyDescent="0.2">
      <c r="A119">
        <f t="shared" si="11"/>
        <v>105</v>
      </c>
      <c r="B119" s="3">
        <f t="shared" si="16"/>
        <v>26385.186401021554</v>
      </c>
      <c r="C119" s="3">
        <f t="shared" si="10"/>
        <v>15104.272988386478</v>
      </c>
      <c r="D119" s="3">
        <f t="shared" si="12"/>
        <v>11280.913412635076</v>
      </c>
      <c r="E119" s="4">
        <f t="shared" si="13"/>
        <v>1891528.9798513448</v>
      </c>
    </row>
    <row r="120" spans="1:6" x14ac:dyDescent="0.2">
      <c r="A120">
        <f t="shared" si="11"/>
        <v>106</v>
      </c>
      <c r="B120" s="3">
        <f t="shared" si="16"/>
        <v>26385.186401021554</v>
      </c>
      <c r="C120" s="3">
        <f t="shared" si="10"/>
        <v>15193.6399369011</v>
      </c>
      <c r="D120" s="3">
        <f t="shared" si="12"/>
        <v>11191.546464120454</v>
      </c>
      <c r="E120" s="4">
        <f t="shared" si="13"/>
        <v>1876335.3399144437</v>
      </c>
    </row>
    <row r="121" spans="1:6" x14ac:dyDescent="0.2">
      <c r="A121">
        <f t="shared" si="11"/>
        <v>107</v>
      </c>
      <c r="B121" s="3">
        <f t="shared" si="16"/>
        <v>26385.186401021554</v>
      </c>
      <c r="C121" s="3">
        <f t="shared" si="10"/>
        <v>15283.535639861098</v>
      </c>
      <c r="D121" s="3">
        <f t="shared" si="12"/>
        <v>11101.650761160456</v>
      </c>
      <c r="E121" s="4">
        <f t="shared" si="13"/>
        <v>1861051.8042745825</v>
      </c>
    </row>
    <row r="122" spans="1:6" x14ac:dyDescent="0.2">
      <c r="A122">
        <f t="shared" si="11"/>
        <v>108</v>
      </c>
      <c r="B122" s="3">
        <f t="shared" si="16"/>
        <v>26385.186401021554</v>
      </c>
      <c r="C122" s="3">
        <f t="shared" si="10"/>
        <v>15373.963225730275</v>
      </c>
      <c r="D122" s="3">
        <f t="shared" si="12"/>
        <v>11011.223175291279</v>
      </c>
      <c r="E122" s="4">
        <f t="shared" si="13"/>
        <v>1845677.8410488523</v>
      </c>
      <c r="F122" s="2">
        <f>$B$6*$B$10</f>
        <v>105540.74560408622</v>
      </c>
    </row>
    <row r="123" spans="1:6" x14ac:dyDescent="0.2">
      <c r="A123">
        <f t="shared" si="11"/>
        <v>109</v>
      </c>
      <c r="B123" s="3">
        <f>IF(ROUND(E122,1)=0,0,B122)*(1+B11)</f>
        <v>26385.186401021554</v>
      </c>
      <c r="C123" s="3">
        <f t="shared" si="10"/>
        <v>15464.925841482513</v>
      </c>
      <c r="D123" s="3">
        <f t="shared" si="12"/>
        <v>10920.260559539041</v>
      </c>
      <c r="E123" s="4">
        <f t="shared" si="13"/>
        <v>1724672.1696032835</v>
      </c>
    </row>
    <row r="124" spans="1:6" x14ac:dyDescent="0.2">
      <c r="A124">
        <f t="shared" si="11"/>
        <v>110</v>
      </c>
      <c r="B124" s="3">
        <f t="shared" ref="B124:B134" si="17">IF(ROUND(E123,1)=0,0,B123)</f>
        <v>26385.186401021554</v>
      </c>
      <c r="C124" s="3">
        <f t="shared" si="10"/>
        <v>16180.876064202128</v>
      </c>
      <c r="D124" s="3">
        <f t="shared" si="12"/>
        <v>10204.310336819426</v>
      </c>
      <c r="E124" s="4">
        <f t="shared" si="13"/>
        <v>1708491.2935390815</v>
      </c>
    </row>
    <row r="125" spans="1:6" x14ac:dyDescent="0.2">
      <c r="A125">
        <f t="shared" si="11"/>
        <v>111</v>
      </c>
      <c r="B125" s="3">
        <f t="shared" si="17"/>
        <v>26385.186401021554</v>
      </c>
      <c r="C125" s="3">
        <f t="shared" si="10"/>
        <v>16276.612914248655</v>
      </c>
      <c r="D125" s="3">
        <f t="shared" si="12"/>
        <v>10108.573486772899</v>
      </c>
      <c r="E125" s="4">
        <f t="shared" si="13"/>
        <v>1692214.6806248329</v>
      </c>
    </row>
    <row r="126" spans="1:6" x14ac:dyDescent="0.2">
      <c r="A126">
        <f t="shared" si="11"/>
        <v>112</v>
      </c>
      <c r="B126" s="3">
        <f t="shared" si="17"/>
        <v>26385.186401021554</v>
      </c>
      <c r="C126" s="3">
        <f t="shared" si="10"/>
        <v>16372.916207324628</v>
      </c>
      <c r="D126" s="3">
        <f t="shared" si="12"/>
        <v>10012.270193696926</v>
      </c>
      <c r="E126" s="4">
        <f t="shared" si="13"/>
        <v>1675841.7644175082</v>
      </c>
    </row>
    <row r="127" spans="1:6" x14ac:dyDescent="0.2">
      <c r="A127">
        <f t="shared" si="11"/>
        <v>113</v>
      </c>
      <c r="B127" s="3">
        <f t="shared" si="17"/>
        <v>26385.186401021554</v>
      </c>
      <c r="C127" s="3">
        <f t="shared" si="10"/>
        <v>16469.789294884635</v>
      </c>
      <c r="D127" s="3">
        <f t="shared" si="12"/>
        <v>9915.3971061369211</v>
      </c>
      <c r="E127" s="4">
        <f t="shared" si="13"/>
        <v>1659371.9751226236</v>
      </c>
    </row>
    <row r="128" spans="1:6" x14ac:dyDescent="0.2">
      <c r="A128">
        <f t="shared" si="11"/>
        <v>114</v>
      </c>
      <c r="B128" s="3">
        <f t="shared" si="17"/>
        <v>26385.186401021554</v>
      </c>
      <c r="C128" s="3">
        <f t="shared" si="10"/>
        <v>16567.235548212699</v>
      </c>
      <c r="D128" s="3">
        <f t="shared" si="12"/>
        <v>9817.9508528088554</v>
      </c>
      <c r="E128" s="4">
        <f t="shared" si="13"/>
        <v>1642804.739574411</v>
      </c>
    </row>
    <row r="129" spans="1:6" x14ac:dyDescent="0.2">
      <c r="A129">
        <f t="shared" si="11"/>
        <v>115</v>
      </c>
      <c r="B129" s="3">
        <f t="shared" si="17"/>
        <v>26385.186401021554</v>
      </c>
      <c r="C129" s="3">
        <f t="shared" si="10"/>
        <v>16665.258358539621</v>
      </c>
      <c r="D129" s="3">
        <f t="shared" si="12"/>
        <v>9719.9280424819317</v>
      </c>
      <c r="E129" s="4">
        <f t="shared" si="13"/>
        <v>1626139.4812158714</v>
      </c>
    </row>
    <row r="130" spans="1:6" x14ac:dyDescent="0.2">
      <c r="A130">
        <f t="shared" si="11"/>
        <v>116</v>
      </c>
      <c r="B130" s="3">
        <f t="shared" si="17"/>
        <v>26385.186401021554</v>
      </c>
      <c r="C130" s="3">
        <f t="shared" si="10"/>
        <v>16763.86113716098</v>
      </c>
      <c r="D130" s="3">
        <f t="shared" si="12"/>
        <v>9621.3252638605718</v>
      </c>
      <c r="E130" s="4">
        <f t="shared" si="13"/>
        <v>1609375.6200787104</v>
      </c>
    </row>
    <row r="131" spans="1:6" x14ac:dyDescent="0.2">
      <c r="A131">
        <f t="shared" si="11"/>
        <v>117</v>
      </c>
      <c r="B131" s="3">
        <f t="shared" si="17"/>
        <v>26385.186401021554</v>
      </c>
      <c r="C131" s="3">
        <f t="shared" si="10"/>
        <v>16863.04731555585</v>
      </c>
      <c r="D131" s="3">
        <f t="shared" si="12"/>
        <v>9522.139085465702</v>
      </c>
      <c r="E131" s="4">
        <f t="shared" si="13"/>
        <v>1592512.5727631545</v>
      </c>
    </row>
    <row r="132" spans="1:6" x14ac:dyDescent="0.2">
      <c r="A132">
        <f t="shared" si="11"/>
        <v>118</v>
      </c>
      <c r="B132" s="3">
        <f t="shared" si="17"/>
        <v>26385.186401021554</v>
      </c>
      <c r="C132" s="3">
        <f t="shared" si="10"/>
        <v>16962.820345506225</v>
      </c>
      <c r="D132" s="3">
        <f t="shared" si="12"/>
        <v>9422.366055515331</v>
      </c>
      <c r="E132" s="4">
        <f t="shared" si="13"/>
        <v>1575549.7524176482</v>
      </c>
    </row>
    <row r="133" spans="1:6" x14ac:dyDescent="0.2">
      <c r="A133">
        <f t="shared" si="11"/>
        <v>119</v>
      </c>
      <c r="B133" s="3">
        <f t="shared" si="17"/>
        <v>26385.186401021554</v>
      </c>
      <c r="C133" s="3">
        <f t="shared" si="10"/>
        <v>17063.183699217137</v>
      </c>
      <c r="D133" s="3">
        <f t="shared" si="12"/>
        <v>9322.0027018044184</v>
      </c>
      <c r="E133" s="4">
        <f t="shared" si="13"/>
        <v>1558486.5687184311</v>
      </c>
    </row>
    <row r="134" spans="1:6" x14ac:dyDescent="0.2">
      <c r="A134">
        <f t="shared" si="11"/>
        <v>120</v>
      </c>
      <c r="B134" s="3">
        <f t="shared" si="17"/>
        <v>26385.186401021554</v>
      </c>
      <c r="C134" s="3">
        <f t="shared" si="10"/>
        <v>17164.140869437506</v>
      </c>
      <c r="D134" s="3">
        <f t="shared" si="12"/>
        <v>9221.04553158405</v>
      </c>
      <c r="E134" s="4">
        <f t="shared" si="13"/>
        <v>1541322.4278489936</v>
      </c>
      <c r="F134" s="2">
        <f>$B$6*$B$10</f>
        <v>105540.74560408622</v>
      </c>
    </row>
    <row r="135" spans="1:6" x14ac:dyDescent="0.2">
      <c r="A135">
        <f t="shared" si="11"/>
        <v>121</v>
      </c>
      <c r="B135" s="3">
        <f>IF(ROUND(E134,1)=0,0,B134)*(1+B11)</f>
        <v>26385.186401021554</v>
      </c>
      <c r="C135" s="3">
        <f t="shared" si="10"/>
        <v>17265.695369581677</v>
      </c>
      <c r="D135" s="3">
        <f t="shared" si="12"/>
        <v>9119.4910314398785</v>
      </c>
      <c r="E135" s="4">
        <f t="shared" si="13"/>
        <v>1418515.9868753257</v>
      </c>
    </row>
    <row r="136" spans="1:6" x14ac:dyDescent="0.2">
      <c r="A136">
        <f t="shared" si="11"/>
        <v>122</v>
      </c>
      <c r="B136" s="3">
        <f t="shared" ref="B136:B146" si="18">IF(ROUND(E135,1)=0,0,B135)</f>
        <v>26385.186401021554</v>
      </c>
      <c r="C136" s="3">
        <f t="shared" si="10"/>
        <v>17992.300145342546</v>
      </c>
      <c r="D136" s="3">
        <f t="shared" si="12"/>
        <v>8392.88625567901</v>
      </c>
      <c r="E136" s="4">
        <f t="shared" si="13"/>
        <v>1400523.6867299832</v>
      </c>
    </row>
    <row r="137" spans="1:6" x14ac:dyDescent="0.2">
      <c r="A137">
        <f t="shared" si="11"/>
        <v>123</v>
      </c>
      <c r="B137" s="3">
        <f t="shared" si="18"/>
        <v>26385.186401021554</v>
      </c>
      <c r="C137" s="3">
        <f t="shared" si="10"/>
        <v>18098.754587869153</v>
      </c>
      <c r="D137" s="3">
        <f t="shared" si="12"/>
        <v>8286.4318131523996</v>
      </c>
      <c r="E137" s="4">
        <f t="shared" si="13"/>
        <v>1382424.932142114</v>
      </c>
    </row>
    <row r="138" spans="1:6" x14ac:dyDescent="0.2">
      <c r="A138">
        <f t="shared" si="11"/>
        <v>124</v>
      </c>
      <c r="B138" s="3">
        <f t="shared" si="18"/>
        <v>26385.186401021554</v>
      </c>
      <c r="C138" s="3">
        <f t="shared" si="10"/>
        <v>18205.838885847381</v>
      </c>
      <c r="D138" s="3">
        <f t="shared" si="12"/>
        <v>8179.3475151741741</v>
      </c>
      <c r="E138" s="4">
        <f t="shared" si="13"/>
        <v>1364219.0932562666</v>
      </c>
    </row>
    <row r="139" spans="1:6" x14ac:dyDescent="0.2">
      <c r="A139">
        <f t="shared" si="11"/>
        <v>125</v>
      </c>
      <c r="B139" s="3">
        <f t="shared" si="18"/>
        <v>26385.186401021554</v>
      </c>
      <c r="C139" s="3">
        <f t="shared" si="10"/>
        <v>18313.556765921978</v>
      </c>
      <c r="D139" s="3">
        <f t="shared" si="12"/>
        <v>8071.6296350995763</v>
      </c>
      <c r="E139" s="4">
        <f t="shared" si="13"/>
        <v>1345905.5364903447</v>
      </c>
    </row>
    <row r="140" spans="1:6" x14ac:dyDescent="0.2">
      <c r="A140">
        <f t="shared" si="11"/>
        <v>126</v>
      </c>
      <c r="B140" s="3">
        <f t="shared" si="18"/>
        <v>26385.186401021554</v>
      </c>
      <c r="C140" s="3">
        <f t="shared" si="10"/>
        <v>18421.911976787014</v>
      </c>
      <c r="D140" s="3">
        <f t="shared" si="12"/>
        <v>7963.2744242345389</v>
      </c>
      <c r="E140" s="4">
        <f t="shared" si="13"/>
        <v>1327483.6245135576</v>
      </c>
    </row>
    <row r="141" spans="1:6" x14ac:dyDescent="0.2">
      <c r="A141">
        <f t="shared" si="11"/>
        <v>127</v>
      </c>
      <c r="B141" s="3">
        <f t="shared" si="18"/>
        <v>26385.186401021554</v>
      </c>
      <c r="C141" s="3">
        <f t="shared" si="10"/>
        <v>18530.90828931634</v>
      </c>
      <c r="D141" s="3">
        <f t="shared" si="12"/>
        <v>7854.2781117052155</v>
      </c>
      <c r="E141" s="4">
        <f t="shared" si="13"/>
        <v>1308952.7162242413</v>
      </c>
    </row>
    <row r="142" spans="1:6" x14ac:dyDescent="0.2">
      <c r="A142">
        <f t="shared" si="11"/>
        <v>128</v>
      </c>
      <c r="B142" s="3">
        <f t="shared" si="18"/>
        <v>26385.186401021554</v>
      </c>
      <c r="C142" s="3">
        <f t="shared" si="10"/>
        <v>18640.549496694795</v>
      </c>
      <c r="D142" s="3">
        <f t="shared" si="12"/>
        <v>7744.6369043267596</v>
      </c>
      <c r="E142" s="4">
        <f t="shared" si="13"/>
        <v>1290312.1667275466</v>
      </c>
    </row>
    <row r="143" spans="1:6" x14ac:dyDescent="0.2">
      <c r="A143">
        <f t="shared" si="11"/>
        <v>129</v>
      </c>
      <c r="B143" s="3">
        <f t="shared" si="18"/>
        <v>26385.186401021554</v>
      </c>
      <c r="C143" s="3">
        <f t="shared" si="10"/>
        <v>18750.839414550239</v>
      </c>
      <c r="D143" s="3">
        <f t="shared" si="12"/>
        <v>7634.3469864713161</v>
      </c>
      <c r="E143" s="4">
        <f t="shared" si="13"/>
        <v>1271561.3273129964</v>
      </c>
    </row>
    <row r="144" spans="1:6" x14ac:dyDescent="0.2">
      <c r="A144">
        <f t="shared" si="11"/>
        <v>130</v>
      </c>
      <c r="B144" s="3">
        <f t="shared" si="18"/>
        <v>26385.186401021554</v>
      </c>
      <c r="C144" s="3">
        <f t="shared" ref="C144:C207" si="19">IF(ROUND(E143,1)=0,0,B144-D144)</f>
        <v>18861.781881086325</v>
      </c>
      <c r="D144" s="3">
        <f t="shared" si="12"/>
        <v>7523.4045199352286</v>
      </c>
      <c r="E144" s="4">
        <f t="shared" si="13"/>
        <v>1252699.5454319101</v>
      </c>
    </row>
    <row r="145" spans="1:6" x14ac:dyDescent="0.2">
      <c r="A145">
        <f t="shared" ref="A145:A208" si="20">A144+1</f>
        <v>131</v>
      </c>
      <c r="B145" s="3">
        <f t="shared" si="18"/>
        <v>26385.186401021554</v>
      </c>
      <c r="C145" s="3">
        <f t="shared" si="19"/>
        <v>18973.380757216088</v>
      </c>
      <c r="D145" s="3">
        <f t="shared" ref="D145:D208" si="21">IF(E144&gt;0,E144*$B$3/12,0)</f>
        <v>7411.8056438054673</v>
      </c>
      <c r="E145" s="4">
        <f t="shared" ref="E145:E208" si="22">E144-SUM(F144,C145)</f>
        <v>1233726.164674694</v>
      </c>
    </row>
    <row r="146" spans="1:6" x14ac:dyDescent="0.2">
      <c r="A146">
        <f t="shared" si="20"/>
        <v>132</v>
      </c>
      <c r="B146" s="3">
        <f t="shared" si="18"/>
        <v>26385.186401021554</v>
      </c>
      <c r="C146" s="3">
        <f t="shared" si="19"/>
        <v>19085.639926696284</v>
      </c>
      <c r="D146" s="3">
        <f t="shared" si="21"/>
        <v>7299.5464743252714</v>
      </c>
      <c r="E146" s="4">
        <f t="shared" si="22"/>
        <v>1214640.5247479978</v>
      </c>
      <c r="F146" s="2">
        <f>$B$6*$B$10</f>
        <v>105540.74560408622</v>
      </c>
    </row>
    <row r="147" spans="1:6" x14ac:dyDescent="0.2">
      <c r="A147">
        <f t="shared" si="20"/>
        <v>133</v>
      </c>
      <c r="B147" s="3">
        <f>IF(ROUND(E146,1)=0,0,B146)*(1+B11)</f>
        <v>26385.186401021554</v>
      </c>
      <c r="C147" s="3">
        <f t="shared" si="19"/>
        <v>19198.563296262568</v>
      </c>
      <c r="D147" s="3">
        <f t="shared" si="21"/>
        <v>7186.6231047589863</v>
      </c>
      <c r="E147" s="4">
        <f t="shared" si="22"/>
        <v>1089901.2158476489</v>
      </c>
    </row>
    <row r="148" spans="1:6" x14ac:dyDescent="0.2">
      <c r="A148">
        <f t="shared" si="20"/>
        <v>134</v>
      </c>
      <c r="B148" s="3">
        <f t="shared" ref="B148:B158" si="23">IF(ROUND(E147,1)=0,0,B147)</f>
        <v>26385.186401021554</v>
      </c>
      <c r="C148" s="3">
        <f t="shared" si="19"/>
        <v>19936.6042072563</v>
      </c>
      <c r="D148" s="3">
        <f t="shared" si="21"/>
        <v>6448.5821937652554</v>
      </c>
      <c r="E148" s="4">
        <f t="shared" si="22"/>
        <v>1069964.6116403926</v>
      </c>
    </row>
    <row r="149" spans="1:6" x14ac:dyDescent="0.2">
      <c r="A149">
        <f t="shared" si="20"/>
        <v>135</v>
      </c>
      <c r="B149" s="3">
        <f t="shared" si="23"/>
        <v>26385.186401021554</v>
      </c>
      <c r="C149" s="3">
        <f t="shared" si="19"/>
        <v>20054.562448815897</v>
      </c>
      <c r="D149" s="3">
        <f t="shared" si="21"/>
        <v>6330.6239522056558</v>
      </c>
      <c r="E149" s="4">
        <f t="shared" si="22"/>
        <v>1049910.0491915767</v>
      </c>
    </row>
    <row r="150" spans="1:6" x14ac:dyDescent="0.2">
      <c r="A150">
        <f t="shared" si="20"/>
        <v>136</v>
      </c>
      <c r="B150" s="3">
        <f t="shared" si="23"/>
        <v>26385.186401021554</v>
      </c>
      <c r="C150" s="3">
        <f t="shared" si="19"/>
        <v>20173.218609971394</v>
      </c>
      <c r="D150" s="3">
        <f t="shared" si="21"/>
        <v>6211.9677910501605</v>
      </c>
      <c r="E150" s="4">
        <f t="shared" si="22"/>
        <v>1029736.8305816053</v>
      </c>
    </row>
    <row r="151" spans="1:6" x14ac:dyDescent="0.2">
      <c r="A151">
        <f t="shared" si="20"/>
        <v>137</v>
      </c>
      <c r="B151" s="3">
        <f t="shared" si="23"/>
        <v>26385.186401021554</v>
      </c>
      <c r="C151" s="3">
        <f t="shared" si="19"/>
        <v>20292.57682008039</v>
      </c>
      <c r="D151" s="3">
        <f t="shared" si="21"/>
        <v>6092.6095809411645</v>
      </c>
      <c r="E151" s="4">
        <f t="shared" si="22"/>
        <v>1009444.2537615249</v>
      </c>
    </row>
    <row r="152" spans="1:6" x14ac:dyDescent="0.2">
      <c r="A152">
        <f t="shared" si="20"/>
        <v>138</v>
      </c>
      <c r="B152" s="3">
        <f t="shared" si="23"/>
        <v>26385.186401021554</v>
      </c>
      <c r="C152" s="3">
        <f t="shared" si="19"/>
        <v>20412.641232932532</v>
      </c>
      <c r="D152" s="3">
        <f t="shared" si="21"/>
        <v>5972.5451680890219</v>
      </c>
      <c r="E152" s="4">
        <f t="shared" si="22"/>
        <v>989031.61252859235</v>
      </c>
    </row>
    <row r="153" spans="1:6" x14ac:dyDescent="0.2">
      <c r="A153">
        <f t="shared" si="20"/>
        <v>139</v>
      </c>
      <c r="B153" s="3">
        <f t="shared" si="23"/>
        <v>26385.186401021554</v>
      </c>
      <c r="C153" s="3">
        <f t="shared" si="19"/>
        <v>20533.41602689405</v>
      </c>
      <c r="D153" s="3">
        <f t="shared" si="21"/>
        <v>5851.7703741275036</v>
      </c>
      <c r="E153" s="4">
        <f t="shared" si="22"/>
        <v>968498.19650169834</v>
      </c>
    </row>
    <row r="154" spans="1:6" x14ac:dyDescent="0.2">
      <c r="A154">
        <f t="shared" si="20"/>
        <v>140</v>
      </c>
      <c r="B154" s="3">
        <f t="shared" si="23"/>
        <v>26385.186401021554</v>
      </c>
      <c r="C154" s="3">
        <f t="shared" si="19"/>
        <v>20654.905405053174</v>
      </c>
      <c r="D154" s="3">
        <f t="shared" si="21"/>
        <v>5730.2809959683809</v>
      </c>
      <c r="E154" s="4">
        <f t="shared" si="22"/>
        <v>947843.29109664517</v>
      </c>
    </row>
    <row r="155" spans="1:6" x14ac:dyDescent="0.2">
      <c r="A155">
        <f t="shared" si="20"/>
        <v>141</v>
      </c>
      <c r="B155" s="3">
        <f t="shared" si="23"/>
        <v>26385.186401021554</v>
      </c>
      <c r="C155" s="3">
        <f t="shared" si="19"/>
        <v>20777.113595366405</v>
      </c>
      <c r="D155" s="3">
        <f t="shared" si="21"/>
        <v>5608.0728056551498</v>
      </c>
      <c r="E155" s="4">
        <f t="shared" si="22"/>
        <v>927066.17750127881</v>
      </c>
    </row>
    <row r="156" spans="1:6" x14ac:dyDescent="0.2">
      <c r="A156">
        <f t="shared" si="20"/>
        <v>142</v>
      </c>
      <c r="B156" s="3">
        <f t="shared" si="23"/>
        <v>26385.186401021554</v>
      </c>
      <c r="C156" s="3">
        <f t="shared" si="19"/>
        <v>20900.044850805654</v>
      </c>
      <c r="D156" s="3">
        <f t="shared" si="21"/>
        <v>5485.1415502158989</v>
      </c>
      <c r="E156" s="4">
        <f t="shared" si="22"/>
        <v>906166.13265047316</v>
      </c>
    </row>
    <row r="157" spans="1:6" x14ac:dyDescent="0.2">
      <c r="A157">
        <f t="shared" si="20"/>
        <v>143</v>
      </c>
      <c r="B157" s="3">
        <f t="shared" si="23"/>
        <v>26385.186401021554</v>
      </c>
      <c r="C157" s="3">
        <f t="shared" si="19"/>
        <v>21023.703449506254</v>
      </c>
      <c r="D157" s="3">
        <f t="shared" si="21"/>
        <v>5361.4829515152987</v>
      </c>
      <c r="E157" s="4">
        <f t="shared" si="22"/>
        <v>885142.42920096684</v>
      </c>
    </row>
    <row r="158" spans="1:6" x14ac:dyDescent="0.2">
      <c r="A158">
        <f t="shared" si="20"/>
        <v>144</v>
      </c>
      <c r="B158" s="3">
        <f t="shared" si="23"/>
        <v>26385.186401021554</v>
      </c>
      <c r="C158" s="3">
        <f t="shared" si="19"/>
        <v>21148.093694915835</v>
      </c>
      <c r="D158" s="3">
        <f t="shared" si="21"/>
        <v>5237.09270610572</v>
      </c>
      <c r="E158" s="4">
        <f t="shared" si="22"/>
        <v>863994.33550605096</v>
      </c>
      <c r="F158" s="2">
        <f>$B$6*$B$10</f>
        <v>105540.74560408622</v>
      </c>
    </row>
    <row r="159" spans="1:6" x14ac:dyDescent="0.2">
      <c r="A159">
        <f t="shared" si="20"/>
        <v>145</v>
      </c>
      <c r="B159" s="3">
        <f>IF(ROUND(E158,1)=0,0,B158)*(1+B11)</f>
        <v>26385.186401021554</v>
      </c>
      <c r="C159" s="3">
        <f t="shared" si="19"/>
        <v>21273.219915944086</v>
      </c>
      <c r="D159" s="3">
        <f t="shared" si="21"/>
        <v>5111.966485077468</v>
      </c>
      <c r="E159" s="4">
        <f t="shared" si="22"/>
        <v>737180.36998602073</v>
      </c>
    </row>
    <row r="160" spans="1:6" x14ac:dyDescent="0.2">
      <c r="A160">
        <f t="shared" si="20"/>
        <v>146</v>
      </c>
      <c r="B160" s="3">
        <f t="shared" ref="B160:B170" si="24">IF(ROUND(E159,1)=0,0,B159)</f>
        <v>26385.186401021554</v>
      </c>
      <c r="C160" s="3">
        <f t="shared" si="19"/>
        <v>22023.535878604263</v>
      </c>
      <c r="D160" s="3">
        <f t="shared" si="21"/>
        <v>4361.6505224172888</v>
      </c>
      <c r="E160" s="4">
        <f t="shared" si="22"/>
        <v>715156.83410741645</v>
      </c>
    </row>
    <row r="161" spans="1:6" x14ac:dyDescent="0.2">
      <c r="A161">
        <f t="shared" si="20"/>
        <v>147</v>
      </c>
      <c r="B161" s="3">
        <f t="shared" si="24"/>
        <v>26385.186401021554</v>
      </c>
      <c r="C161" s="3">
        <f t="shared" si="19"/>
        <v>22153.841799219339</v>
      </c>
      <c r="D161" s="3">
        <f t="shared" si="21"/>
        <v>4231.3446018022141</v>
      </c>
      <c r="E161" s="4">
        <f t="shared" si="22"/>
        <v>693002.99230819708</v>
      </c>
    </row>
    <row r="162" spans="1:6" x14ac:dyDescent="0.2">
      <c r="A162">
        <f t="shared" si="20"/>
        <v>148</v>
      </c>
      <c r="B162" s="3">
        <f t="shared" si="24"/>
        <v>26385.186401021554</v>
      </c>
      <c r="C162" s="3">
        <f t="shared" si="19"/>
        <v>22284.918696531389</v>
      </c>
      <c r="D162" s="3">
        <f t="shared" si="21"/>
        <v>4100.2677044901657</v>
      </c>
      <c r="E162" s="4">
        <f t="shared" si="22"/>
        <v>670718.07361166563</v>
      </c>
    </row>
    <row r="163" spans="1:6" x14ac:dyDescent="0.2">
      <c r="A163">
        <f t="shared" si="20"/>
        <v>149</v>
      </c>
      <c r="B163" s="3">
        <f t="shared" si="24"/>
        <v>26385.186401021554</v>
      </c>
      <c r="C163" s="3">
        <f t="shared" si="19"/>
        <v>22416.771132152535</v>
      </c>
      <c r="D163" s="3">
        <f t="shared" si="21"/>
        <v>3968.415268869021</v>
      </c>
      <c r="E163" s="4">
        <f t="shared" si="22"/>
        <v>648301.30247951311</v>
      </c>
    </row>
    <row r="164" spans="1:6" x14ac:dyDescent="0.2">
      <c r="A164">
        <f t="shared" si="20"/>
        <v>150</v>
      </c>
      <c r="B164" s="3">
        <f t="shared" si="24"/>
        <v>26385.186401021554</v>
      </c>
      <c r="C164" s="3">
        <f t="shared" si="19"/>
        <v>22549.403694684435</v>
      </c>
      <c r="D164" s="3">
        <f t="shared" si="21"/>
        <v>3835.7827063371187</v>
      </c>
      <c r="E164" s="4">
        <f t="shared" si="22"/>
        <v>625751.89878482872</v>
      </c>
    </row>
    <row r="165" spans="1:6" x14ac:dyDescent="0.2">
      <c r="A165">
        <f t="shared" si="20"/>
        <v>151</v>
      </c>
      <c r="B165" s="3">
        <f t="shared" si="24"/>
        <v>26385.186401021554</v>
      </c>
      <c r="C165" s="3">
        <f t="shared" si="19"/>
        <v>22682.820999877986</v>
      </c>
      <c r="D165" s="3">
        <f t="shared" si="21"/>
        <v>3702.3654011435697</v>
      </c>
      <c r="E165" s="4">
        <f t="shared" si="22"/>
        <v>603069.07778495073</v>
      </c>
    </row>
    <row r="166" spans="1:6" x14ac:dyDescent="0.2">
      <c r="A166">
        <f t="shared" si="20"/>
        <v>152</v>
      </c>
      <c r="B166" s="3">
        <f t="shared" si="24"/>
        <v>26385.186401021554</v>
      </c>
      <c r="C166" s="3">
        <f t="shared" si="19"/>
        <v>22817.02769079393</v>
      </c>
      <c r="D166" s="3">
        <f t="shared" si="21"/>
        <v>3568.1587102276249</v>
      </c>
      <c r="E166" s="4">
        <f t="shared" si="22"/>
        <v>580252.05009415676</v>
      </c>
    </row>
    <row r="167" spans="1:6" x14ac:dyDescent="0.2">
      <c r="A167">
        <f t="shared" si="20"/>
        <v>153</v>
      </c>
      <c r="B167" s="3">
        <f t="shared" si="24"/>
        <v>26385.186401021554</v>
      </c>
      <c r="C167" s="3">
        <f t="shared" si="19"/>
        <v>22952.028437964458</v>
      </c>
      <c r="D167" s="3">
        <f t="shared" si="21"/>
        <v>3433.1579630570941</v>
      </c>
      <c r="E167" s="4">
        <f t="shared" si="22"/>
        <v>557300.02165619226</v>
      </c>
    </row>
    <row r="168" spans="1:6" x14ac:dyDescent="0.2">
      <c r="A168">
        <f t="shared" si="20"/>
        <v>154</v>
      </c>
      <c r="B168" s="3">
        <f t="shared" si="24"/>
        <v>26385.186401021554</v>
      </c>
      <c r="C168" s="3">
        <f t="shared" si="19"/>
        <v>23087.827939555751</v>
      </c>
      <c r="D168" s="3">
        <f t="shared" si="21"/>
        <v>3297.3584614658043</v>
      </c>
      <c r="E168" s="4">
        <f t="shared" si="22"/>
        <v>534212.19371663651</v>
      </c>
    </row>
    <row r="169" spans="1:6" x14ac:dyDescent="0.2">
      <c r="A169">
        <f t="shared" si="20"/>
        <v>155</v>
      </c>
      <c r="B169" s="3">
        <f t="shared" si="24"/>
        <v>26385.186401021554</v>
      </c>
      <c r="C169" s="3">
        <f t="shared" si="19"/>
        <v>23224.430921531457</v>
      </c>
      <c r="D169" s="3">
        <f t="shared" si="21"/>
        <v>3160.7554794900989</v>
      </c>
      <c r="E169" s="4">
        <f t="shared" si="22"/>
        <v>510987.76279510505</v>
      </c>
    </row>
    <row r="170" spans="1:6" x14ac:dyDescent="0.2">
      <c r="A170">
        <f t="shared" si="20"/>
        <v>156</v>
      </c>
      <c r="B170" s="3">
        <f t="shared" si="24"/>
        <v>26385.186401021554</v>
      </c>
      <c r="C170" s="3">
        <f t="shared" si="19"/>
        <v>23361.842137817184</v>
      </c>
      <c r="D170" s="3">
        <f t="shared" si="21"/>
        <v>3023.3442632043711</v>
      </c>
      <c r="E170" s="4">
        <f t="shared" si="22"/>
        <v>487625.92065728788</v>
      </c>
      <c r="F170" s="2">
        <f>$B$6*$B$10</f>
        <v>105540.74560408622</v>
      </c>
    </row>
    <row r="171" spans="1:6" x14ac:dyDescent="0.2">
      <c r="A171">
        <f t="shared" si="20"/>
        <v>157</v>
      </c>
      <c r="B171" s="3">
        <f>IF(ROUND(E170,1)=0,0,B170)*(1+B11)</f>
        <v>26385.186401021554</v>
      </c>
      <c r="C171" s="3">
        <f t="shared" si="19"/>
        <v>23500.066370465935</v>
      </c>
      <c r="D171" s="3">
        <f t="shared" si="21"/>
        <v>2885.1200305556195</v>
      </c>
      <c r="E171" s="4">
        <f t="shared" si="22"/>
        <v>358585.10868273571</v>
      </c>
    </row>
    <row r="172" spans="1:6" x14ac:dyDescent="0.2">
      <c r="A172">
        <f t="shared" si="20"/>
        <v>158</v>
      </c>
      <c r="B172" s="3">
        <f t="shared" ref="B172:B235" si="25">IF(ROUND(E171,1)=0,0,B171)</f>
        <v>26385.186401021554</v>
      </c>
      <c r="C172" s="3">
        <f t="shared" si="19"/>
        <v>24263.557841315367</v>
      </c>
      <c r="D172" s="3">
        <f t="shared" si="21"/>
        <v>2121.628559706186</v>
      </c>
      <c r="E172" s="4">
        <f t="shared" si="22"/>
        <v>334321.55084142037</v>
      </c>
    </row>
    <row r="173" spans="1:6" x14ac:dyDescent="0.2">
      <c r="A173">
        <f t="shared" si="20"/>
        <v>159</v>
      </c>
      <c r="B173" s="3">
        <f t="shared" si="25"/>
        <v>26385.186401021554</v>
      </c>
      <c r="C173" s="3">
        <f t="shared" si="19"/>
        <v>24407.117225209819</v>
      </c>
      <c r="D173" s="3">
        <f t="shared" si="21"/>
        <v>1978.0691758117371</v>
      </c>
      <c r="E173" s="4">
        <f t="shared" si="22"/>
        <v>309914.43361621053</v>
      </c>
    </row>
    <row r="174" spans="1:6" x14ac:dyDescent="0.2">
      <c r="A174">
        <f t="shared" si="20"/>
        <v>160</v>
      </c>
      <c r="B174" s="3">
        <f t="shared" si="25"/>
        <v>26385.186401021554</v>
      </c>
      <c r="C174" s="3">
        <f t="shared" si="19"/>
        <v>24551.52600212564</v>
      </c>
      <c r="D174" s="3">
        <f t="shared" si="21"/>
        <v>1833.6603988959123</v>
      </c>
      <c r="E174" s="4">
        <f t="shared" si="22"/>
        <v>285362.90761408489</v>
      </c>
    </row>
    <row r="175" spans="1:6" x14ac:dyDescent="0.2">
      <c r="A175">
        <f t="shared" si="20"/>
        <v>161</v>
      </c>
      <c r="B175" s="3">
        <f t="shared" si="25"/>
        <v>26385.186401021554</v>
      </c>
      <c r="C175" s="3">
        <f t="shared" si="19"/>
        <v>24696.78919763822</v>
      </c>
      <c r="D175" s="3">
        <f t="shared" si="21"/>
        <v>1688.3972033833354</v>
      </c>
      <c r="E175" s="4">
        <f t="shared" si="22"/>
        <v>260666.11841644667</v>
      </c>
    </row>
    <row r="176" spans="1:6" x14ac:dyDescent="0.2">
      <c r="A176">
        <f t="shared" si="20"/>
        <v>162</v>
      </c>
      <c r="B176" s="3">
        <f t="shared" si="25"/>
        <v>26385.186401021554</v>
      </c>
      <c r="C176" s="3">
        <f t="shared" si="19"/>
        <v>24842.911867057577</v>
      </c>
      <c r="D176" s="3">
        <f t="shared" si="21"/>
        <v>1542.274533963976</v>
      </c>
      <c r="E176" s="4">
        <f t="shared" si="22"/>
        <v>235823.20654938908</v>
      </c>
    </row>
    <row r="177" spans="1:6" x14ac:dyDescent="0.2">
      <c r="A177">
        <f t="shared" si="20"/>
        <v>163</v>
      </c>
      <c r="B177" s="3">
        <f t="shared" si="25"/>
        <v>26385.186401021554</v>
      </c>
      <c r="C177" s="3">
        <f t="shared" si="19"/>
        <v>24989.899095604334</v>
      </c>
      <c r="D177" s="3">
        <f t="shared" si="21"/>
        <v>1395.2873054172187</v>
      </c>
      <c r="E177" s="4">
        <f t="shared" si="22"/>
        <v>210833.30745378474</v>
      </c>
    </row>
    <row r="178" spans="1:6" x14ac:dyDescent="0.2">
      <c r="A178">
        <f t="shared" si="20"/>
        <v>164</v>
      </c>
      <c r="B178" s="3">
        <f t="shared" si="25"/>
        <v>26385.186401021554</v>
      </c>
      <c r="C178" s="3">
        <f t="shared" si="19"/>
        <v>25137.755998586661</v>
      </c>
      <c r="D178" s="3">
        <f t="shared" si="21"/>
        <v>1247.4304024348928</v>
      </c>
      <c r="E178" s="4">
        <f t="shared" si="22"/>
        <v>185695.55145519809</v>
      </c>
    </row>
    <row r="179" spans="1:6" x14ac:dyDescent="0.2">
      <c r="A179">
        <f t="shared" si="20"/>
        <v>165</v>
      </c>
      <c r="B179" s="3">
        <f t="shared" si="25"/>
        <v>26385.186401021554</v>
      </c>
      <c r="C179" s="3">
        <f t="shared" si="19"/>
        <v>25286.487721578298</v>
      </c>
      <c r="D179" s="3">
        <f t="shared" si="21"/>
        <v>1098.6986794432553</v>
      </c>
      <c r="E179" s="4">
        <f t="shared" si="22"/>
        <v>160409.06373361978</v>
      </c>
    </row>
    <row r="180" spans="1:6" x14ac:dyDescent="0.2">
      <c r="A180">
        <f t="shared" si="20"/>
        <v>166</v>
      </c>
      <c r="B180" s="3">
        <f t="shared" si="25"/>
        <v>26385.186401021554</v>
      </c>
      <c r="C180" s="3">
        <f t="shared" si="19"/>
        <v>25436.099440597638</v>
      </c>
      <c r="D180" s="3">
        <f t="shared" si="21"/>
        <v>949.08696042391693</v>
      </c>
      <c r="E180" s="4">
        <f t="shared" si="22"/>
        <v>134972.96429302215</v>
      </c>
    </row>
    <row r="181" spans="1:6" x14ac:dyDescent="0.2">
      <c r="A181">
        <f t="shared" si="20"/>
        <v>167</v>
      </c>
      <c r="B181" s="3">
        <f t="shared" si="25"/>
        <v>26385.186401021554</v>
      </c>
      <c r="C181" s="3">
        <f t="shared" si="19"/>
        <v>25586.596362287841</v>
      </c>
      <c r="D181" s="3">
        <f t="shared" si="21"/>
        <v>798.59003873371432</v>
      </c>
      <c r="E181" s="4">
        <f t="shared" si="22"/>
        <v>109386.3679307343</v>
      </c>
    </row>
    <row r="182" spans="1:6" x14ac:dyDescent="0.2">
      <c r="A182">
        <f t="shared" si="20"/>
        <v>168</v>
      </c>
      <c r="B182" s="3">
        <f t="shared" si="25"/>
        <v>26385.186401021554</v>
      </c>
      <c r="C182" s="3">
        <f t="shared" si="19"/>
        <v>25737.983724098041</v>
      </c>
      <c r="D182" s="3">
        <f t="shared" si="21"/>
        <v>647.20267692351115</v>
      </c>
      <c r="E182" s="4">
        <f t="shared" si="22"/>
        <v>83648.384206636256</v>
      </c>
      <c r="F182" s="2">
        <f>$B$6*$B$10</f>
        <v>105540.74560408622</v>
      </c>
    </row>
    <row r="183" spans="1:6" x14ac:dyDescent="0.2">
      <c r="A183">
        <f t="shared" si="20"/>
        <v>169</v>
      </c>
      <c r="B183" s="3">
        <f t="shared" si="25"/>
        <v>26385.186401021554</v>
      </c>
      <c r="C183" s="3">
        <f t="shared" si="19"/>
        <v>25890.266794465624</v>
      </c>
      <c r="D183" s="3">
        <f t="shared" si="21"/>
        <v>494.91960655593113</v>
      </c>
      <c r="E183" s="4">
        <f t="shared" si="22"/>
        <v>-47782.628191915574</v>
      </c>
    </row>
    <row r="184" spans="1:6" x14ac:dyDescent="0.2">
      <c r="A184">
        <f t="shared" si="20"/>
        <v>170</v>
      </c>
      <c r="B184" s="3">
        <f t="shared" si="25"/>
        <v>26385.186401021554</v>
      </c>
      <c r="C184" s="3">
        <f t="shared" si="19"/>
        <v>26385.186401021554</v>
      </c>
      <c r="D184" s="3">
        <f t="shared" si="21"/>
        <v>0</v>
      </c>
      <c r="E184" s="4">
        <f t="shared" si="22"/>
        <v>-74167.814592937124</v>
      </c>
    </row>
    <row r="185" spans="1:6" x14ac:dyDescent="0.2">
      <c r="A185">
        <f t="shared" si="20"/>
        <v>171</v>
      </c>
      <c r="B185" s="3">
        <f t="shared" si="25"/>
        <v>26385.186401021554</v>
      </c>
      <c r="C185" s="3">
        <f t="shared" si="19"/>
        <v>26385.186401021554</v>
      </c>
      <c r="D185" s="3">
        <f t="shared" si="21"/>
        <v>0</v>
      </c>
      <c r="E185" s="4">
        <f t="shared" si="22"/>
        <v>-100553.00099395867</v>
      </c>
    </row>
    <row r="186" spans="1:6" x14ac:dyDescent="0.2">
      <c r="A186">
        <f t="shared" si="20"/>
        <v>172</v>
      </c>
      <c r="B186" s="3">
        <f t="shared" si="25"/>
        <v>26385.186401021554</v>
      </c>
      <c r="C186" s="3">
        <f t="shared" si="19"/>
        <v>26385.186401021554</v>
      </c>
      <c r="D186" s="3">
        <f t="shared" si="21"/>
        <v>0</v>
      </c>
      <c r="E186" s="4">
        <f t="shared" si="22"/>
        <v>-126938.18739498022</v>
      </c>
    </row>
    <row r="187" spans="1:6" x14ac:dyDescent="0.2">
      <c r="A187">
        <f t="shared" si="20"/>
        <v>173</v>
      </c>
      <c r="B187" s="3">
        <f t="shared" si="25"/>
        <v>26385.186401021554</v>
      </c>
      <c r="C187" s="3">
        <f t="shared" si="19"/>
        <v>26385.186401021554</v>
      </c>
      <c r="D187" s="3">
        <f t="shared" si="21"/>
        <v>0</v>
      </c>
      <c r="E187" s="4">
        <f t="shared" si="22"/>
        <v>-153323.37379600178</v>
      </c>
    </row>
    <row r="188" spans="1:6" x14ac:dyDescent="0.2">
      <c r="A188">
        <f t="shared" si="20"/>
        <v>174</v>
      </c>
      <c r="B188" s="3">
        <f t="shared" si="25"/>
        <v>26385.186401021554</v>
      </c>
      <c r="C188" s="3">
        <f t="shared" si="19"/>
        <v>26385.186401021554</v>
      </c>
      <c r="D188" s="3">
        <f t="shared" si="21"/>
        <v>0</v>
      </c>
      <c r="E188" s="4">
        <f t="shared" si="22"/>
        <v>-179708.56019702333</v>
      </c>
    </row>
    <row r="189" spans="1:6" x14ac:dyDescent="0.2">
      <c r="A189">
        <f t="shared" si="20"/>
        <v>175</v>
      </c>
      <c r="B189" s="3">
        <f t="shared" si="25"/>
        <v>26385.186401021554</v>
      </c>
      <c r="C189" s="3">
        <f t="shared" si="19"/>
        <v>26385.186401021554</v>
      </c>
      <c r="D189" s="3">
        <f t="shared" si="21"/>
        <v>0</v>
      </c>
      <c r="E189" s="4">
        <f t="shared" si="22"/>
        <v>-206093.74659804488</v>
      </c>
    </row>
    <row r="190" spans="1:6" x14ac:dyDescent="0.2">
      <c r="A190">
        <f t="shared" si="20"/>
        <v>176</v>
      </c>
      <c r="B190" s="3">
        <f t="shared" si="25"/>
        <v>26385.186401021554</v>
      </c>
      <c r="C190" s="3">
        <f t="shared" si="19"/>
        <v>26385.186401021554</v>
      </c>
      <c r="D190" s="3">
        <f t="shared" si="21"/>
        <v>0</v>
      </c>
      <c r="E190" s="4">
        <f t="shared" si="22"/>
        <v>-232478.93299906643</v>
      </c>
    </row>
    <row r="191" spans="1:6" x14ac:dyDescent="0.2">
      <c r="A191">
        <f t="shared" si="20"/>
        <v>177</v>
      </c>
      <c r="B191" s="3">
        <f t="shared" si="25"/>
        <v>26385.186401021554</v>
      </c>
      <c r="C191" s="3">
        <f t="shared" si="19"/>
        <v>26385.186401021554</v>
      </c>
      <c r="D191" s="3">
        <f t="shared" si="21"/>
        <v>0</v>
      </c>
      <c r="E191" s="4">
        <f t="shared" si="22"/>
        <v>-258864.11940008798</v>
      </c>
    </row>
    <row r="192" spans="1:6" x14ac:dyDescent="0.2">
      <c r="A192">
        <f t="shared" si="20"/>
        <v>178</v>
      </c>
      <c r="B192" s="3">
        <f t="shared" si="25"/>
        <v>26385.186401021554</v>
      </c>
      <c r="C192" s="3">
        <f t="shared" si="19"/>
        <v>26385.186401021554</v>
      </c>
      <c r="D192" s="3">
        <f t="shared" si="21"/>
        <v>0</v>
      </c>
      <c r="E192" s="4">
        <f t="shared" si="22"/>
        <v>-285249.30580110953</v>
      </c>
    </row>
    <row r="193" spans="1:6" x14ac:dyDescent="0.2">
      <c r="A193">
        <f t="shared" si="20"/>
        <v>179</v>
      </c>
      <c r="B193" s="3">
        <f t="shared" si="25"/>
        <v>26385.186401021554</v>
      </c>
      <c r="C193" s="3">
        <f t="shared" si="19"/>
        <v>26385.186401021554</v>
      </c>
      <c r="D193" s="3">
        <f t="shared" si="21"/>
        <v>0</v>
      </c>
      <c r="E193" s="4">
        <f t="shared" si="22"/>
        <v>-311634.49220213108</v>
      </c>
    </row>
    <row r="194" spans="1:6" x14ac:dyDescent="0.2">
      <c r="A194">
        <f t="shared" si="20"/>
        <v>180</v>
      </c>
      <c r="B194" s="3">
        <f t="shared" si="25"/>
        <v>26385.186401021554</v>
      </c>
      <c r="C194" s="3">
        <f t="shared" si="19"/>
        <v>26385.186401021554</v>
      </c>
      <c r="D194" s="3">
        <f t="shared" si="21"/>
        <v>0</v>
      </c>
      <c r="E194" s="4">
        <f t="shared" si="22"/>
        <v>-338019.67860315263</v>
      </c>
      <c r="F194" s="2">
        <f>$B$6*$B$10</f>
        <v>105540.74560408622</v>
      </c>
    </row>
    <row r="195" spans="1:6" x14ac:dyDescent="0.2">
      <c r="A195">
        <f t="shared" si="20"/>
        <v>181</v>
      </c>
      <c r="B195" s="3">
        <f t="shared" si="25"/>
        <v>26385.186401021554</v>
      </c>
      <c r="C195" s="3">
        <f t="shared" si="19"/>
        <v>26385.186401021554</v>
      </c>
      <c r="D195" s="3">
        <f t="shared" si="21"/>
        <v>0</v>
      </c>
      <c r="E195" s="4">
        <f t="shared" si="22"/>
        <v>-469945.61060826038</v>
      </c>
    </row>
    <row r="196" spans="1:6" x14ac:dyDescent="0.2">
      <c r="A196">
        <f t="shared" si="20"/>
        <v>182</v>
      </c>
      <c r="B196" s="3">
        <f t="shared" si="25"/>
        <v>26385.186401021554</v>
      </c>
      <c r="C196" s="3">
        <f t="shared" si="19"/>
        <v>26385.186401021554</v>
      </c>
      <c r="D196" s="3">
        <f t="shared" si="21"/>
        <v>0</v>
      </c>
      <c r="E196" s="4">
        <f t="shared" si="22"/>
        <v>-496330.79700928193</v>
      </c>
    </row>
    <row r="197" spans="1:6" x14ac:dyDescent="0.2">
      <c r="A197">
        <f t="shared" si="20"/>
        <v>183</v>
      </c>
      <c r="B197" s="3">
        <f t="shared" si="25"/>
        <v>26385.186401021554</v>
      </c>
      <c r="C197" s="3">
        <f t="shared" si="19"/>
        <v>26385.186401021554</v>
      </c>
      <c r="D197" s="3">
        <f t="shared" si="21"/>
        <v>0</v>
      </c>
      <c r="E197" s="4">
        <f t="shared" si="22"/>
        <v>-522715.98341030348</v>
      </c>
    </row>
    <row r="198" spans="1:6" x14ac:dyDescent="0.2">
      <c r="A198">
        <f t="shared" si="20"/>
        <v>184</v>
      </c>
      <c r="B198" s="3">
        <f t="shared" si="25"/>
        <v>26385.186401021554</v>
      </c>
      <c r="C198" s="3">
        <f t="shared" si="19"/>
        <v>26385.186401021554</v>
      </c>
      <c r="D198" s="3">
        <f t="shared" si="21"/>
        <v>0</v>
      </c>
      <c r="E198" s="4">
        <f t="shared" si="22"/>
        <v>-549101.16981132503</v>
      </c>
    </row>
    <row r="199" spans="1:6" x14ac:dyDescent="0.2">
      <c r="A199">
        <f t="shared" si="20"/>
        <v>185</v>
      </c>
      <c r="B199" s="3">
        <f t="shared" si="25"/>
        <v>26385.186401021554</v>
      </c>
      <c r="C199" s="3">
        <f t="shared" si="19"/>
        <v>26385.186401021554</v>
      </c>
      <c r="D199" s="3">
        <f t="shared" si="21"/>
        <v>0</v>
      </c>
      <c r="E199" s="4">
        <f t="shared" si="22"/>
        <v>-575486.35621234658</v>
      </c>
    </row>
    <row r="200" spans="1:6" x14ac:dyDescent="0.2">
      <c r="A200">
        <f t="shared" si="20"/>
        <v>186</v>
      </c>
      <c r="B200" s="3">
        <f t="shared" si="25"/>
        <v>26385.186401021554</v>
      </c>
      <c r="C200" s="3">
        <f t="shared" si="19"/>
        <v>26385.186401021554</v>
      </c>
      <c r="D200" s="3">
        <f t="shared" si="21"/>
        <v>0</v>
      </c>
      <c r="E200" s="4">
        <f t="shared" si="22"/>
        <v>-601871.54261336813</v>
      </c>
    </row>
    <row r="201" spans="1:6" x14ac:dyDescent="0.2">
      <c r="A201">
        <f t="shared" si="20"/>
        <v>187</v>
      </c>
      <c r="B201" s="3">
        <f t="shared" si="25"/>
        <v>26385.186401021554</v>
      </c>
      <c r="C201" s="3">
        <f t="shared" si="19"/>
        <v>26385.186401021554</v>
      </c>
      <c r="D201" s="3">
        <f t="shared" si="21"/>
        <v>0</v>
      </c>
      <c r="E201" s="4">
        <f t="shared" si="22"/>
        <v>-628256.72901438968</v>
      </c>
    </row>
    <row r="202" spans="1:6" x14ac:dyDescent="0.2">
      <c r="A202">
        <f t="shared" si="20"/>
        <v>188</v>
      </c>
      <c r="B202" s="3">
        <f t="shared" si="25"/>
        <v>26385.186401021554</v>
      </c>
      <c r="C202" s="3">
        <f t="shared" si="19"/>
        <v>26385.186401021554</v>
      </c>
      <c r="D202" s="3">
        <f t="shared" si="21"/>
        <v>0</v>
      </c>
      <c r="E202" s="4">
        <f t="shared" si="22"/>
        <v>-654641.91541541123</v>
      </c>
    </row>
    <row r="203" spans="1:6" x14ac:dyDescent="0.2">
      <c r="A203">
        <f t="shared" si="20"/>
        <v>189</v>
      </c>
      <c r="B203" s="3">
        <f t="shared" si="25"/>
        <v>26385.186401021554</v>
      </c>
      <c r="C203" s="3">
        <f t="shared" si="19"/>
        <v>26385.186401021554</v>
      </c>
      <c r="D203" s="3">
        <f t="shared" si="21"/>
        <v>0</v>
      </c>
      <c r="E203" s="4">
        <f t="shared" si="22"/>
        <v>-681027.10181643278</v>
      </c>
    </row>
    <row r="204" spans="1:6" x14ac:dyDescent="0.2">
      <c r="A204">
        <f t="shared" si="20"/>
        <v>190</v>
      </c>
      <c r="B204" s="3">
        <f t="shared" si="25"/>
        <v>26385.186401021554</v>
      </c>
      <c r="C204" s="3">
        <f t="shared" si="19"/>
        <v>26385.186401021554</v>
      </c>
      <c r="D204" s="3">
        <f t="shared" si="21"/>
        <v>0</v>
      </c>
      <c r="E204" s="4">
        <f t="shared" si="22"/>
        <v>-707412.28821745433</v>
      </c>
    </row>
    <row r="205" spans="1:6" x14ac:dyDescent="0.2">
      <c r="A205">
        <f t="shared" si="20"/>
        <v>191</v>
      </c>
      <c r="B205" s="3">
        <f t="shared" si="25"/>
        <v>26385.186401021554</v>
      </c>
      <c r="C205" s="3">
        <f t="shared" si="19"/>
        <v>26385.186401021554</v>
      </c>
      <c r="D205" s="3">
        <f t="shared" si="21"/>
        <v>0</v>
      </c>
      <c r="E205" s="4">
        <f t="shared" si="22"/>
        <v>-733797.47461847588</v>
      </c>
    </row>
    <row r="206" spans="1:6" x14ac:dyDescent="0.2">
      <c r="A206">
        <f t="shared" si="20"/>
        <v>192</v>
      </c>
      <c r="B206" s="3">
        <f t="shared" si="25"/>
        <v>26385.186401021554</v>
      </c>
      <c r="C206" s="3">
        <f t="shared" si="19"/>
        <v>26385.186401021554</v>
      </c>
      <c r="D206" s="3">
        <f t="shared" si="21"/>
        <v>0</v>
      </c>
      <c r="E206" s="4">
        <f t="shared" si="22"/>
        <v>-760182.66101949743</v>
      </c>
      <c r="F206" s="2">
        <f>$B$6*$B$10</f>
        <v>105540.74560408622</v>
      </c>
    </row>
    <row r="207" spans="1:6" x14ac:dyDescent="0.2">
      <c r="A207">
        <f t="shared" si="20"/>
        <v>193</v>
      </c>
      <c r="B207" s="3">
        <f t="shared" si="25"/>
        <v>26385.186401021554</v>
      </c>
      <c r="C207" s="3">
        <f t="shared" si="19"/>
        <v>26385.186401021554</v>
      </c>
      <c r="D207" s="3">
        <f t="shared" si="21"/>
        <v>0</v>
      </c>
      <c r="E207" s="4">
        <f t="shared" si="22"/>
        <v>-892108.59302460519</v>
      </c>
    </row>
    <row r="208" spans="1:6" x14ac:dyDescent="0.2">
      <c r="A208">
        <f t="shared" si="20"/>
        <v>194</v>
      </c>
      <c r="B208" s="3">
        <f t="shared" si="25"/>
        <v>26385.186401021554</v>
      </c>
      <c r="C208" s="3">
        <f t="shared" ref="C208:C271" si="26">IF(ROUND(E207,1)=0,0,B208-D208)</f>
        <v>26385.186401021554</v>
      </c>
      <c r="D208" s="3">
        <f t="shared" si="21"/>
        <v>0</v>
      </c>
      <c r="E208" s="4">
        <f t="shared" si="22"/>
        <v>-918493.77942562674</v>
      </c>
    </row>
    <row r="209" spans="1:6" x14ac:dyDescent="0.2">
      <c r="A209">
        <f t="shared" ref="A209:A272" si="27">A208+1</f>
        <v>195</v>
      </c>
      <c r="B209" s="3">
        <f t="shared" si="25"/>
        <v>26385.186401021554</v>
      </c>
      <c r="C209" s="3">
        <f t="shared" si="26"/>
        <v>26385.186401021554</v>
      </c>
      <c r="D209" s="3">
        <f t="shared" ref="D209:D272" si="28">IF(E208&gt;0,E208*$B$3/12,0)</f>
        <v>0</v>
      </c>
      <c r="E209" s="4">
        <f t="shared" ref="E209:E272" si="29">E208-SUM(F208,C209)</f>
        <v>-944878.96582664829</v>
      </c>
    </row>
    <row r="210" spans="1:6" x14ac:dyDescent="0.2">
      <c r="A210">
        <f t="shared" si="27"/>
        <v>196</v>
      </c>
      <c r="B210" s="3">
        <f t="shared" si="25"/>
        <v>26385.186401021554</v>
      </c>
      <c r="C210" s="3">
        <f t="shared" si="26"/>
        <v>26385.186401021554</v>
      </c>
      <c r="D210" s="3">
        <f t="shared" si="28"/>
        <v>0</v>
      </c>
      <c r="E210" s="4">
        <f t="shared" si="29"/>
        <v>-971264.15222766984</v>
      </c>
    </row>
    <row r="211" spans="1:6" x14ac:dyDescent="0.2">
      <c r="A211">
        <f t="shared" si="27"/>
        <v>197</v>
      </c>
      <c r="B211" s="3">
        <f t="shared" si="25"/>
        <v>26385.186401021554</v>
      </c>
      <c r="C211" s="3">
        <f t="shared" si="26"/>
        <v>26385.186401021554</v>
      </c>
      <c r="D211" s="3">
        <f t="shared" si="28"/>
        <v>0</v>
      </c>
      <c r="E211" s="4">
        <f t="shared" si="29"/>
        <v>-997649.33862869139</v>
      </c>
    </row>
    <row r="212" spans="1:6" x14ac:dyDescent="0.2">
      <c r="A212">
        <f t="shared" si="27"/>
        <v>198</v>
      </c>
      <c r="B212" s="3">
        <f t="shared" si="25"/>
        <v>26385.186401021554</v>
      </c>
      <c r="C212" s="3">
        <f t="shared" si="26"/>
        <v>26385.186401021554</v>
      </c>
      <c r="D212" s="3">
        <f t="shared" si="28"/>
        <v>0</v>
      </c>
      <c r="E212" s="4">
        <f t="shared" si="29"/>
        <v>-1024034.5250297129</v>
      </c>
    </row>
    <row r="213" spans="1:6" x14ac:dyDescent="0.2">
      <c r="A213">
        <f t="shared" si="27"/>
        <v>199</v>
      </c>
      <c r="B213" s="3">
        <f t="shared" si="25"/>
        <v>26385.186401021554</v>
      </c>
      <c r="C213" s="3">
        <f t="shared" si="26"/>
        <v>26385.186401021554</v>
      </c>
      <c r="D213" s="3">
        <f t="shared" si="28"/>
        <v>0</v>
      </c>
      <c r="E213" s="4">
        <f t="shared" si="29"/>
        <v>-1050419.7114307345</v>
      </c>
    </row>
    <row r="214" spans="1:6" x14ac:dyDescent="0.2">
      <c r="A214">
        <f t="shared" si="27"/>
        <v>200</v>
      </c>
      <c r="B214" s="3">
        <f t="shared" si="25"/>
        <v>26385.186401021554</v>
      </c>
      <c r="C214" s="3">
        <f t="shared" si="26"/>
        <v>26385.186401021554</v>
      </c>
      <c r="D214" s="3">
        <f t="shared" si="28"/>
        <v>0</v>
      </c>
      <c r="E214" s="4">
        <f t="shared" si="29"/>
        <v>-1076804.8978317562</v>
      </c>
    </row>
    <row r="215" spans="1:6" x14ac:dyDescent="0.2">
      <c r="A215">
        <f t="shared" si="27"/>
        <v>201</v>
      </c>
      <c r="B215" s="3">
        <f t="shared" si="25"/>
        <v>26385.186401021554</v>
      </c>
      <c r="C215" s="3">
        <f t="shared" si="26"/>
        <v>26385.186401021554</v>
      </c>
      <c r="D215" s="3">
        <f t="shared" si="28"/>
        <v>0</v>
      </c>
      <c r="E215" s="4">
        <f t="shared" si="29"/>
        <v>-1103190.0842327778</v>
      </c>
    </row>
    <row r="216" spans="1:6" x14ac:dyDescent="0.2">
      <c r="A216">
        <f t="shared" si="27"/>
        <v>202</v>
      </c>
      <c r="B216" s="3">
        <f t="shared" si="25"/>
        <v>26385.186401021554</v>
      </c>
      <c r="C216" s="3">
        <f t="shared" si="26"/>
        <v>26385.186401021554</v>
      </c>
      <c r="D216" s="3">
        <f t="shared" si="28"/>
        <v>0</v>
      </c>
      <c r="E216" s="4">
        <f t="shared" si="29"/>
        <v>-1129575.2706337995</v>
      </c>
    </row>
    <row r="217" spans="1:6" x14ac:dyDescent="0.2">
      <c r="A217">
        <f t="shared" si="27"/>
        <v>203</v>
      </c>
      <c r="B217" s="3">
        <f t="shared" si="25"/>
        <v>26385.186401021554</v>
      </c>
      <c r="C217" s="3">
        <f t="shared" si="26"/>
        <v>26385.186401021554</v>
      </c>
      <c r="D217" s="3">
        <f t="shared" si="28"/>
        <v>0</v>
      </c>
      <c r="E217" s="4">
        <f t="shared" si="29"/>
        <v>-1155960.4570348212</v>
      </c>
    </row>
    <row r="218" spans="1:6" x14ac:dyDescent="0.2">
      <c r="A218">
        <f t="shared" si="27"/>
        <v>204</v>
      </c>
      <c r="B218" s="3">
        <f t="shared" si="25"/>
        <v>26385.186401021554</v>
      </c>
      <c r="C218" s="3">
        <f t="shared" si="26"/>
        <v>26385.186401021554</v>
      </c>
      <c r="D218" s="3">
        <f t="shared" si="28"/>
        <v>0</v>
      </c>
      <c r="E218" s="4">
        <f t="shared" si="29"/>
        <v>-1182345.6434358428</v>
      </c>
      <c r="F218" s="2">
        <f>$B$6*$B$10</f>
        <v>105540.74560408622</v>
      </c>
    </row>
    <row r="219" spans="1:6" x14ac:dyDescent="0.2">
      <c r="A219">
        <f t="shared" si="27"/>
        <v>205</v>
      </c>
      <c r="B219" s="3">
        <f t="shared" si="25"/>
        <v>26385.186401021554</v>
      </c>
      <c r="C219" s="3">
        <f t="shared" si="26"/>
        <v>26385.186401021554</v>
      </c>
      <c r="D219" s="3">
        <f t="shared" si="28"/>
        <v>0</v>
      </c>
      <c r="E219" s="4">
        <f t="shared" si="29"/>
        <v>-1314271.5754409507</v>
      </c>
    </row>
    <row r="220" spans="1:6" x14ac:dyDescent="0.2">
      <c r="A220">
        <f t="shared" si="27"/>
        <v>206</v>
      </c>
      <c r="B220" s="3">
        <f t="shared" si="25"/>
        <v>26385.186401021554</v>
      </c>
      <c r="C220" s="3">
        <f t="shared" si="26"/>
        <v>26385.186401021554</v>
      </c>
      <c r="D220" s="3">
        <f t="shared" si="28"/>
        <v>0</v>
      </c>
      <c r="E220" s="4">
        <f t="shared" si="29"/>
        <v>-1340656.7618419724</v>
      </c>
    </row>
    <row r="221" spans="1:6" x14ac:dyDescent="0.2">
      <c r="A221">
        <f t="shared" si="27"/>
        <v>207</v>
      </c>
      <c r="B221" s="3">
        <f t="shared" si="25"/>
        <v>26385.186401021554</v>
      </c>
      <c r="C221" s="3">
        <f t="shared" si="26"/>
        <v>26385.186401021554</v>
      </c>
      <c r="D221" s="3">
        <f t="shared" si="28"/>
        <v>0</v>
      </c>
      <c r="E221" s="4">
        <f t="shared" si="29"/>
        <v>-1367041.948242994</v>
      </c>
    </row>
    <row r="222" spans="1:6" x14ac:dyDescent="0.2">
      <c r="A222">
        <f t="shared" si="27"/>
        <v>208</v>
      </c>
      <c r="B222" s="3">
        <f t="shared" si="25"/>
        <v>26385.186401021554</v>
      </c>
      <c r="C222" s="3">
        <f t="shared" si="26"/>
        <v>26385.186401021554</v>
      </c>
      <c r="D222" s="3">
        <f t="shared" si="28"/>
        <v>0</v>
      </c>
      <c r="E222" s="4">
        <f t="shared" si="29"/>
        <v>-1393427.1346440157</v>
      </c>
    </row>
    <row r="223" spans="1:6" x14ac:dyDescent="0.2">
      <c r="A223">
        <f t="shared" si="27"/>
        <v>209</v>
      </c>
      <c r="B223" s="3">
        <f t="shared" si="25"/>
        <v>26385.186401021554</v>
      </c>
      <c r="C223" s="3">
        <f t="shared" si="26"/>
        <v>26385.186401021554</v>
      </c>
      <c r="D223" s="3">
        <f t="shared" si="28"/>
        <v>0</v>
      </c>
      <c r="E223" s="4">
        <f t="shared" si="29"/>
        <v>-1419812.3210450374</v>
      </c>
    </row>
    <row r="224" spans="1:6" x14ac:dyDescent="0.2">
      <c r="A224">
        <f t="shared" si="27"/>
        <v>210</v>
      </c>
      <c r="B224" s="3">
        <f t="shared" si="25"/>
        <v>26385.186401021554</v>
      </c>
      <c r="C224" s="3">
        <f t="shared" si="26"/>
        <v>26385.186401021554</v>
      </c>
      <c r="D224" s="3">
        <f t="shared" si="28"/>
        <v>0</v>
      </c>
      <c r="E224" s="4">
        <f t="shared" si="29"/>
        <v>-1446197.507446059</v>
      </c>
    </row>
    <row r="225" spans="1:6" x14ac:dyDescent="0.2">
      <c r="A225">
        <f t="shared" si="27"/>
        <v>211</v>
      </c>
      <c r="B225" s="3">
        <f t="shared" si="25"/>
        <v>26385.186401021554</v>
      </c>
      <c r="C225" s="3">
        <f t="shared" si="26"/>
        <v>26385.186401021554</v>
      </c>
      <c r="D225" s="3">
        <f t="shared" si="28"/>
        <v>0</v>
      </c>
      <c r="E225" s="4">
        <f t="shared" si="29"/>
        <v>-1472582.6938470807</v>
      </c>
    </row>
    <row r="226" spans="1:6" x14ac:dyDescent="0.2">
      <c r="A226">
        <f t="shared" si="27"/>
        <v>212</v>
      </c>
      <c r="B226" s="3">
        <f t="shared" si="25"/>
        <v>26385.186401021554</v>
      </c>
      <c r="C226" s="3">
        <f t="shared" si="26"/>
        <v>26385.186401021554</v>
      </c>
      <c r="D226" s="3">
        <f t="shared" si="28"/>
        <v>0</v>
      </c>
      <c r="E226" s="4">
        <f t="shared" si="29"/>
        <v>-1498967.8802481024</v>
      </c>
    </row>
    <row r="227" spans="1:6" x14ac:dyDescent="0.2">
      <c r="A227">
        <f t="shared" si="27"/>
        <v>213</v>
      </c>
      <c r="B227" s="3">
        <f t="shared" si="25"/>
        <v>26385.186401021554</v>
      </c>
      <c r="C227" s="3">
        <f t="shared" si="26"/>
        <v>26385.186401021554</v>
      </c>
      <c r="D227" s="3">
        <f t="shared" si="28"/>
        <v>0</v>
      </c>
      <c r="E227" s="4">
        <f t="shared" si="29"/>
        <v>-1525353.066649124</v>
      </c>
    </row>
    <row r="228" spans="1:6" x14ac:dyDescent="0.2">
      <c r="A228">
        <f t="shared" si="27"/>
        <v>214</v>
      </c>
      <c r="B228" s="3">
        <f t="shared" si="25"/>
        <v>26385.186401021554</v>
      </c>
      <c r="C228" s="3">
        <f t="shared" si="26"/>
        <v>26385.186401021554</v>
      </c>
      <c r="D228" s="3">
        <f t="shared" si="28"/>
        <v>0</v>
      </c>
      <c r="E228" s="4">
        <f t="shared" si="29"/>
        <v>-1551738.2530501457</v>
      </c>
    </row>
    <row r="229" spans="1:6" x14ac:dyDescent="0.2">
      <c r="A229">
        <f t="shared" si="27"/>
        <v>215</v>
      </c>
      <c r="B229" s="3">
        <f t="shared" si="25"/>
        <v>26385.186401021554</v>
      </c>
      <c r="C229" s="3">
        <f t="shared" si="26"/>
        <v>26385.186401021554</v>
      </c>
      <c r="D229" s="3">
        <f t="shared" si="28"/>
        <v>0</v>
      </c>
      <c r="E229" s="4">
        <f t="shared" si="29"/>
        <v>-1578123.4394511674</v>
      </c>
    </row>
    <row r="230" spans="1:6" x14ac:dyDescent="0.2">
      <c r="A230">
        <f t="shared" si="27"/>
        <v>216</v>
      </c>
      <c r="B230" s="3">
        <f t="shared" si="25"/>
        <v>26385.186401021554</v>
      </c>
      <c r="C230" s="3">
        <f t="shared" si="26"/>
        <v>26385.186401021554</v>
      </c>
      <c r="D230" s="3">
        <f t="shared" si="28"/>
        <v>0</v>
      </c>
      <c r="E230" s="4">
        <f t="shared" si="29"/>
        <v>-1604508.625852189</v>
      </c>
      <c r="F230" s="2">
        <f>$B$6*$B$10</f>
        <v>105540.74560408622</v>
      </c>
    </row>
    <row r="231" spans="1:6" x14ac:dyDescent="0.2">
      <c r="A231">
        <f t="shared" si="27"/>
        <v>217</v>
      </c>
      <c r="B231" s="3">
        <f t="shared" si="25"/>
        <v>26385.186401021554</v>
      </c>
      <c r="C231" s="3">
        <f t="shared" si="26"/>
        <v>26385.186401021554</v>
      </c>
      <c r="D231" s="3">
        <f t="shared" si="28"/>
        <v>0</v>
      </c>
      <c r="E231" s="4">
        <f t="shared" si="29"/>
        <v>-1736434.5578572969</v>
      </c>
    </row>
    <row r="232" spans="1:6" x14ac:dyDescent="0.2">
      <c r="A232">
        <f t="shared" si="27"/>
        <v>218</v>
      </c>
      <c r="B232" s="3">
        <f t="shared" si="25"/>
        <v>26385.186401021554</v>
      </c>
      <c r="C232" s="3">
        <f t="shared" si="26"/>
        <v>26385.186401021554</v>
      </c>
      <c r="D232" s="3">
        <f t="shared" si="28"/>
        <v>0</v>
      </c>
      <c r="E232" s="4">
        <f t="shared" si="29"/>
        <v>-1762819.7442583186</v>
      </c>
    </row>
    <row r="233" spans="1:6" x14ac:dyDescent="0.2">
      <c r="A233">
        <f t="shared" si="27"/>
        <v>219</v>
      </c>
      <c r="B233" s="3">
        <f t="shared" si="25"/>
        <v>26385.186401021554</v>
      </c>
      <c r="C233" s="3">
        <f t="shared" si="26"/>
        <v>26385.186401021554</v>
      </c>
      <c r="D233" s="3">
        <f t="shared" si="28"/>
        <v>0</v>
      </c>
      <c r="E233" s="4">
        <f t="shared" si="29"/>
        <v>-1789204.9306593402</v>
      </c>
    </row>
    <row r="234" spans="1:6" x14ac:dyDescent="0.2">
      <c r="A234">
        <f t="shared" si="27"/>
        <v>220</v>
      </c>
      <c r="B234" s="3">
        <f t="shared" si="25"/>
        <v>26385.186401021554</v>
      </c>
      <c r="C234" s="3">
        <f t="shared" si="26"/>
        <v>26385.186401021554</v>
      </c>
      <c r="D234" s="3">
        <f t="shared" si="28"/>
        <v>0</v>
      </c>
      <c r="E234" s="4">
        <f t="shared" si="29"/>
        <v>-1815590.1170603619</v>
      </c>
    </row>
    <row r="235" spans="1:6" x14ac:dyDescent="0.2">
      <c r="A235">
        <f t="shared" si="27"/>
        <v>221</v>
      </c>
      <c r="B235" s="3">
        <f t="shared" si="25"/>
        <v>26385.186401021554</v>
      </c>
      <c r="C235" s="3">
        <f t="shared" si="26"/>
        <v>26385.186401021554</v>
      </c>
      <c r="D235" s="3">
        <f t="shared" si="28"/>
        <v>0</v>
      </c>
      <c r="E235" s="4">
        <f t="shared" si="29"/>
        <v>-1841975.3034613836</v>
      </c>
    </row>
    <row r="236" spans="1:6" x14ac:dyDescent="0.2">
      <c r="A236">
        <f t="shared" si="27"/>
        <v>222</v>
      </c>
      <c r="B236" s="3">
        <f t="shared" ref="B236:B299" si="30">IF(ROUND(E235,1)=0,0,B235)</f>
        <v>26385.186401021554</v>
      </c>
      <c r="C236" s="3">
        <f t="shared" si="26"/>
        <v>26385.186401021554</v>
      </c>
      <c r="D236" s="3">
        <f t="shared" si="28"/>
        <v>0</v>
      </c>
      <c r="E236" s="4">
        <f t="shared" si="29"/>
        <v>-1868360.4898624052</v>
      </c>
    </row>
    <row r="237" spans="1:6" x14ac:dyDescent="0.2">
      <c r="A237">
        <f t="shared" si="27"/>
        <v>223</v>
      </c>
      <c r="B237" s="3">
        <f t="shared" si="30"/>
        <v>26385.186401021554</v>
      </c>
      <c r="C237" s="3">
        <f t="shared" si="26"/>
        <v>26385.186401021554</v>
      </c>
      <c r="D237" s="3">
        <f t="shared" si="28"/>
        <v>0</v>
      </c>
      <c r="E237" s="4">
        <f t="shared" si="29"/>
        <v>-1894745.6762634269</v>
      </c>
    </row>
    <row r="238" spans="1:6" x14ac:dyDescent="0.2">
      <c r="A238">
        <f t="shared" si="27"/>
        <v>224</v>
      </c>
      <c r="B238" s="3">
        <f t="shared" si="30"/>
        <v>26385.186401021554</v>
      </c>
      <c r="C238" s="3">
        <f t="shared" si="26"/>
        <v>26385.186401021554</v>
      </c>
      <c r="D238" s="3">
        <f t="shared" si="28"/>
        <v>0</v>
      </c>
      <c r="E238" s="4">
        <f t="shared" si="29"/>
        <v>-1921130.8626644486</v>
      </c>
    </row>
    <row r="239" spans="1:6" x14ac:dyDescent="0.2">
      <c r="A239">
        <f t="shared" si="27"/>
        <v>225</v>
      </c>
      <c r="B239" s="3">
        <f t="shared" si="30"/>
        <v>26385.186401021554</v>
      </c>
      <c r="C239" s="3">
        <f t="shared" si="26"/>
        <v>26385.186401021554</v>
      </c>
      <c r="D239" s="3">
        <f t="shared" si="28"/>
        <v>0</v>
      </c>
      <c r="E239" s="4">
        <f t="shared" si="29"/>
        <v>-1947516.0490654702</v>
      </c>
    </row>
    <row r="240" spans="1:6" x14ac:dyDescent="0.2">
      <c r="A240">
        <f t="shared" si="27"/>
        <v>226</v>
      </c>
      <c r="B240" s="3">
        <f t="shared" si="30"/>
        <v>26385.186401021554</v>
      </c>
      <c r="C240" s="3">
        <f t="shared" si="26"/>
        <v>26385.186401021554</v>
      </c>
      <c r="D240" s="3">
        <f t="shared" si="28"/>
        <v>0</v>
      </c>
      <c r="E240" s="4">
        <f t="shared" si="29"/>
        <v>-1973901.2354664919</v>
      </c>
    </row>
    <row r="241" spans="1:6" x14ac:dyDescent="0.2">
      <c r="A241">
        <f t="shared" si="27"/>
        <v>227</v>
      </c>
      <c r="B241" s="3">
        <f t="shared" si="30"/>
        <v>26385.186401021554</v>
      </c>
      <c r="C241" s="3">
        <f t="shared" si="26"/>
        <v>26385.186401021554</v>
      </c>
      <c r="D241" s="3">
        <f t="shared" si="28"/>
        <v>0</v>
      </c>
      <c r="E241" s="4">
        <f t="shared" si="29"/>
        <v>-2000286.4218675136</v>
      </c>
    </row>
    <row r="242" spans="1:6" x14ac:dyDescent="0.2">
      <c r="A242">
        <f t="shared" si="27"/>
        <v>228</v>
      </c>
      <c r="B242" s="3">
        <f t="shared" si="30"/>
        <v>26385.186401021554</v>
      </c>
      <c r="C242" s="3">
        <f t="shared" si="26"/>
        <v>26385.186401021554</v>
      </c>
      <c r="D242" s="3">
        <f t="shared" si="28"/>
        <v>0</v>
      </c>
      <c r="E242" s="4">
        <f t="shared" si="29"/>
        <v>-2026671.6082685352</v>
      </c>
      <c r="F242" s="2">
        <f>$B$6*$B$10</f>
        <v>105540.74560408622</v>
      </c>
    </row>
    <row r="243" spans="1:6" x14ac:dyDescent="0.2">
      <c r="A243">
        <f t="shared" si="27"/>
        <v>229</v>
      </c>
      <c r="B243" s="3">
        <f t="shared" si="30"/>
        <v>26385.186401021554</v>
      </c>
      <c r="C243" s="3">
        <f t="shared" si="26"/>
        <v>26385.186401021554</v>
      </c>
      <c r="D243" s="3">
        <f t="shared" si="28"/>
        <v>0</v>
      </c>
      <c r="E243" s="4">
        <f t="shared" si="29"/>
        <v>-2158597.5402736431</v>
      </c>
    </row>
    <row r="244" spans="1:6" x14ac:dyDescent="0.2">
      <c r="A244">
        <f t="shared" si="27"/>
        <v>230</v>
      </c>
      <c r="B244" s="3">
        <f t="shared" si="30"/>
        <v>26385.186401021554</v>
      </c>
      <c r="C244" s="3">
        <f t="shared" si="26"/>
        <v>26385.186401021554</v>
      </c>
      <c r="D244" s="3">
        <f t="shared" si="28"/>
        <v>0</v>
      </c>
      <c r="E244" s="4">
        <f t="shared" si="29"/>
        <v>-2184982.7266746648</v>
      </c>
    </row>
    <row r="245" spans="1:6" x14ac:dyDescent="0.2">
      <c r="A245">
        <f>A244+1</f>
        <v>231</v>
      </c>
      <c r="B245" s="3">
        <f t="shared" si="30"/>
        <v>26385.186401021554</v>
      </c>
      <c r="C245" s="3">
        <f t="shared" si="26"/>
        <v>26385.186401021554</v>
      </c>
      <c r="D245" s="3">
        <f t="shared" si="28"/>
        <v>0</v>
      </c>
      <c r="E245" s="4">
        <f t="shared" si="29"/>
        <v>-2211367.9130756864</v>
      </c>
    </row>
    <row r="246" spans="1:6" x14ac:dyDescent="0.2">
      <c r="A246">
        <f t="shared" si="27"/>
        <v>232</v>
      </c>
      <c r="B246" s="3">
        <f t="shared" si="30"/>
        <v>26385.186401021554</v>
      </c>
      <c r="C246" s="3">
        <f t="shared" si="26"/>
        <v>26385.186401021554</v>
      </c>
      <c r="D246" s="3">
        <f t="shared" si="28"/>
        <v>0</v>
      </c>
      <c r="E246" s="4">
        <f t="shared" si="29"/>
        <v>-2237753.0994767081</v>
      </c>
    </row>
    <row r="247" spans="1:6" x14ac:dyDescent="0.2">
      <c r="A247">
        <f t="shared" si="27"/>
        <v>233</v>
      </c>
      <c r="B247" s="3">
        <f t="shared" si="30"/>
        <v>26385.186401021554</v>
      </c>
      <c r="C247" s="3">
        <f t="shared" si="26"/>
        <v>26385.186401021554</v>
      </c>
      <c r="D247" s="3">
        <f t="shared" si="28"/>
        <v>0</v>
      </c>
      <c r="E247" s="4">
        <f t="shared" si="29"/>
        <v>-2264138.2858777298</v>
      </c>
    </row>
    <row r="248" spans="1:6" x14ac:dyDescent="0.2">
      <c r="A248">
        <f t="shared" si="27"/>
        <v>234</v>
      </c>
      <c r="B248" s="3">
        <f t="shared" si="30"/>
        <v>26385.186401021554</v>
      </c>
      <c r="C248" s="3">
        <f t="shared" si="26"/>
        <v>26385.186401021554</v>
      </c>
      <c r="D248" s="3">
        <f t="shared" si="28"/>
        <v>0</v>
      </c>
      <c r="E248" s="4">
        <f t="shared" si="29"/>
        <v>-2290523.4722787514</v>
      </c>
    </row>
    <row r="249" spans="1:6" x14ac:dyDescent="0.2">
      <c r="A249">
        <f t="shared" si="27"/>
        <v>235</v>
      </c>
      <c r="B249" s="3">
        <f t="shared" si="30"/>
        <v>26385.186401021554</v>
      </c>
      <c r="C249" s="3">
        <f t="shared" si="26"/>
        <v>26385.186401021554</v>
      </c>
      <c r="D249" s="3">
        <f t="shared" si="28"/>
        <v>0</v>
      </c>
      <c r="E249" s="4">
        <f t="shared" si="29"/>
        <v>-2316908.6586797731</v>
      </c>
    </row>
    <row r="250" spans="1:6" x14ac:dyDescent="0.2">
      <c r="A250">
        <f t="shared" si="27"/>
        <v>236</v>
      </c>
      <c r="B250" s="3">
        <f t="shared" si="30"/>
        <v>26385.186401021554</v>
      </c>
      <c r="C250" s="3">
        <f t="shared" si="26"/>
        <v>26385.186401021554</v>
      </c>
      <c r="D250" s="3">
        <f t="shared" si="28"/>
        <v>0</v>
      </c>
      <c r="E250" s="4">
        <f t="shared" si="29"/>
        <v>-2343293.8450807948</v>
      </c>
    </row>
    <row r="251" spans="1:6" x14ac:dyDescent="0.2">
      <c r="A251">
        <f t="shared" si="27"/>
        <v>237</v>
      </c>
      <c r="B251" s="3">
        <f t="shared" si="30"/>
        <v>26385.186401021554</v>
      </c>
      <c r="C251" s="3">
        <f t="shared" si="26"/>
        <v>26385.186401021554</v>
      </c>
      <c r="D251" s="3">
        <f t="shared" si="28"/>
        <v>0</v>
      </c>
      <c r="E251" s="4">
        <f t="shared" si="29"/>
        <v>-2369679.0314818164</v>
      </c>
    </row>
    <row r="252" spans="1:6" x14ac:dyDescent="0.2">
      <c r="A252">
        <f t="shared" si="27"/>
        <v>238</v>
      </c>
      <c r="B252" s="3">
        <f t="shared" si="30"/>
        <v>26385.186401021554</v>
      </c>
      <c r="C252" s="3">
        <f t="shared" si="26"/>
        <v>26385.186401021554</v>
      </c>
      <c r="D252" s="3">
        <f t="shared" si="28"/>
        <v>0</v>
      </c>
      <c r="E252" s="4">
        <f t="shared" si="29"/>
        <v>-2396064.2178828381</v>
      </c>
    </row>
    <row r="253" spans="1:6" x14ac:dyDescent="0.2">
      <c r="A253">
        <f t="shared" si="27"/>
        <v>239</v>
      </c>
      <c r="B253" s="3">
        <f t="shared" si="30"/>
        <v>26385.186401021554</v>
      </c>
      <c r="C253" s="3">
        <f t="shared" si="26"/>
        <v>26385.186401021554</v>
      </c>
      <c r="D253" s="3">
        <f t="shared" si="28"/>
        <v>0</v>
      </c>
      <c r="E253" s="4">
        <f t="shared" si="29"/>
        <v>-2422449.4042838598</v>
      </c>
    </row>
    <row r="254" spans="1:6" x14ac:dyDescent="0.2">
      <c r="A254">
        <f t="shared" si="27"/>
        <v>240</v>
      </c>
      <c r="B254" s="3">
        <f t="shared" si="30"/>
        <v>26385.186401021554</v>
      </c>
      <c r="C254" s="3">
        <f t="shared" si="26"/>
        <v>26385.186401021554</v>
      </c>
      <c r="D254" s="3">
        <f t="shared" si="28"/>
        <v>0</v>
      </c>
      <c r="E254" s="4">
        <f t="shared" si="29"/>
        <v>-2448834.5906848814</v>
      </c>
      <c r="F254" s="2">
        <f>$B$6*$B$10</f>
        <v>105540.74560408622</v>
      </c>
    </row>
    <row r="255" spans="1:6" x14ac:dyDescent="0.2">
      <c r="A255">
        <f t="shared" si="27"/>
        <v>241</v>
      </c>
      <c r="B255" s="3">
        <f t="shared" si="30"/>
        <v>26385.186401021554</v>
      </c>
      <c r="C255" s="3">
        <f t="shared" si="26"/>
        <v>26385.186401021554</v>
      </c>
      <c r="D255" s="3">
        <f t="shared" si="28"/>
        <v>0</v>
      </c>
      <c r="E255" s="4">
        <f t="shared" si="29"/>
        <v>-2580760.5226899893</v>
      </c>
    </row>
    <row r="256" spans="1:6" x14ac:dyDescent="0.2">
      <c r="A256">
        <f t="shared" si="27"/>
        <v>242</v>
      </c>
      <c r="B256" s="3">
        <f t="shared" si="30"/>
        <v>26385.186401021554</v>
      </c>
      <c r="C256" s="3">
        <f t="shared" si="26"/>
        <v>26385.186401021554</v>
      </c>
      <c r="D256" s="3">
        <f t="shared" si="28"/>
        <v>0</v>
      </c>
      <c r="E256" s="4">
        <f t="shared" si="29"/>
        <v>-2607145.709091011</v>
      </c>
    </row>
    <row r="257" spans="1:6" x14ac:dyDescent="0.2">
      <c r="A257">
        <f t="shared" si="27"/>
        <v>243</v>
      </c>
      <c r="B257" s="3">
        <f t="shared" si="30"/>
        <v>26385.186401021554</v>
      </c>
      <c r="C257" s="3">
        <f t="shared" si="26"/>
        <v>26385.186401021554</v>
      </c>
      <c r="D257" s="3">
        <f t="shared" si="28"/>
        <v>0</v>
      </c>
      <c r="E257" s="4">
        <f t="shared" si="29"/>
        <v>-2633530.8954920326</v>
      </c>
    </row>
    <row r="258" spans="1:6" x14ac:dyDescent="0.2">
      <c r="A258">
        <f t="shared" si="27"/>
        <v>244</v>
      </c>
      <c r="B258" s="3">
        <f t="shared" si="30"/>
        <v>26385.186401021554</v>
      </c>
      <c r="C258" s="3">
        <f t="shared" si="26"/>
        <v>26385.186401021554</v>
      </c>
      <c r="D258" s="3">
        <f t="shared" si="28"/>
        <v>0</v>
      </c>
      <c r="E258" s="4">
        <f t="shared" si="29"/>
        <v>-2659916.0818930543</v>
      </c>
    </row>
    <row r="259" spans="1:6" x14ac:dyDescent="0.2">
      <c r="A259">
        <f t="shared" si="27"/>
        <v>245</v>
      </c>
      <c r="B259" s="3">
        <f t="shared" si="30"/>
        <v>26385.186401021554</v>
      </c>
      <c r="C259" s="3">
        <f t="shared" si="26"/>
        <v>26385.186401021554</v>
      </c>
      <c r="D259" s="3">
        <f t="shared" si="28"/>
        <v>0</v>
      </c>
      <c r="E259" s="4">
        <f t="shared" si="29"/>
        <v>-2686301.268294076</v>
      </c>
    </row>
    <row r="260" spans="1:6" x14ac:dyDescent="0.2">
      <c r="A260">
        <f t="shared" si="27"/>
        <v>246</v>
      </c>
      <c r="B260" s="3">
        <f t="shared" si="30"/>
        <v>26385.186401021554</v>
      </c>
      <c r="C260" s="3">
        <f t="shared" si="26"/>
        <v>26385.186401021554</v>
      </c>
      <c r="D260" s="3">
        <f t="shared" si="28"/>
        <v>0</v>
      </c>
      <c r="E260" s="4">
        <f t="shared" si="29"/>
        <v>-2712686.4546950976</v>
      </c>
    </row>
    <row r="261" spans="1:6" x14ac:dyDescent="0.2">
      <c r="A261">
        <f t="shared" si="27"/>
        <v>247</v>
      </c>
      <c r="B261" s="3">
        <f t="shared" si="30"/>
        <v>26385.186401021554</v>
      </c>
      <c r="C261" s="3">
        <f t="shared" si="26"/>
        <v>26385.186401021554</v>
      </c>
      <c r="D261" s="3">
        <f t="shared" si="28"/>
        <v>0</v>
      </c>
      <c r="E261" s="4">
        <f t="shared" si="29"/>
        <v>-2739071.6410961193</v>
      </c>
    </row>
    <row r="262" spans="1:6" x14ac:dyDescent="0.2">
      <c r="A262">
        <f t="shared" si="27"/>
        <v>248</v>
      </c>
      <c r="B262" s="3">
        <f t="shared" si="30"/>
        <v>26385.186401021554</v>
      </c>
      <c r="C262" s="3">
        <f t="shared" si="26"/>
        <v>26385.186401021554</v>
      </c>
      <c r="D262" s="3">
        <f t="shared" si="28"/>
        <v>0</v>
      </c>
      <c r="E262" s="4">
        <f t="shared" si="29"/>
        <v>-2765456.827497141</v>
      </c>
    </row>
    <row r="263" spans="1:6" x14ac:dyDescent="0.2">
      <c r="A263">
        <f t="shared" si="27"/>
        <v>249</v>
      </c>
      <c r="B263" s="3">
        <f t="shared" si="30"/>
        <v>26385.186401021554</v>
      </c>
      <c r="C263" s="3">
        <f t="shared" si="26"/>
        <v>26385.186401021554</v>
      </c>
      <c r="D263" s="3">
        <f t="shared" si="28"/>
        <v>0</v>
      </c>
      <c r="E263" s="4">
        <f t="shared" si="29"/>
        <v>-2791842.0138981626</v>
      </c>
    </row>
    <row r="264" spans="1:6" x14ac:dyDescent="0.2">
      <c r="A264">
        <f t="shared" si="27"/>
        <v>250</v>
      </c>
      <c r="B264" s="3">
        <f t="shared" si="30"/>
        <v>26385.186401021554</v>
      </c>
      <c r="C264" s="3">
        <f t="shared" si="26"/>
        <v>26385.186401021554</v>
      </c>
      <c r="D264" s="3">
        <f t="shared" si="28"/>
        <v>0</v>
      </c>
      <c r="E264" s="4">
        <f t="shared" si="29"/>
        <v>-2818227.2002991843</v>
      </c>
    </row>
    <row r="265" spans="1:6" x14ac:dyDescent="0.2">
      <c r="A265">
        <f t="shared" si="27"/>
        <v>251</v>
      </c>
      <c r="B265" s="3">
        <f t="shared" si="30"/>
        <v>26385.186401021554</v>
      </c>
      <c r="C265" s="3">
        <f t="shared" si="26"/>
        <v>26385.186401021554</v>
      </c>
      <c r="D265" s="3">
        <f t="shared" si="28"/>
        <v>0</v>
      </c>
      <c r="E265" s="4">
        <f t="shared" si="29"/>
        <v>-2844612.386700206</v>
      </c>
    </row>
    <row r="266" spans="1:6" x14ac:dyDescent="0.2">
      <c r="A266">
        <f t="shared" si="27"/>
        <v>252</v>
      </c>
      <c r="B266" s="3">
        <f t="shared" si="30"/>
        <v>26385.186401021554</v>
      </c>
      <c r="C266" s="3">
        <f t="shared" si="26"/>
        <v>26385.186401021554</v>
      </c>
      <c r="D266" s="3">
        <f t="shared" si="28"/>
        <v>0</v>
      </c>
      <c r="E266" s="4">
        <f t="shared" si="29"/>
        <v>-2870997.5731012276</v>
      </c>
      <c r="F266" s="2">
        <f>$B$6*$B$10</f>
        <v>105540.74560408622</v>
      </c>
    </row>
    <row r="267" spans="1:6" x14ac:dyDescent="0.2">
      <c r="A267">
        <f t="shared" si="27"/>
        <v>253</v>
      </c>
      <c r="B267" s="3">
        <f t="shared" si="30"/>
        <v>26385.186401021554</v>
      </c>
      <c r="C267" s="3">
        <f t="shared" si="26"/>
        <v>26385.186401021554</v>
      </c>
      <c r="D267" s="3">
        <f t="shared" si="28"/>
        <v>0</v>
      </c>
      <c r="E267" s="4">
        <f t="shared" si="29"/>
        <v>-3002923.5051063355</v>
      </c>
    </row>
    <row r="268" spans="1:6" x14ac:dyDescent="0.2">
      <c r="A268">
        <f t="shared" si="27"/>
        <v>254</v>
      </c>
      <c r="B268" s="3">
        <f t="shared" si="30"/>
        <v>26385.186401021554</v>
      </c>
      <c r="C268" s="3">
        <f t="shared" si="26"/>
        <v>26385.186401021554</v>
      </c>
      <c r="D268" s="3">
        <f t="shared" si="28"/>
        <v>0</v>
      </c>
      <c r="E268" s="4">
        <f t="shared" si="29"/>
        <v>-3029308.6915073572</v>
      </c>
    </row>
    <row r="269" spans="1:6" x14ac:dyDescent="0.2">
      <c r="A269">
        <f t="shared" si="27"/>
        <v>255</v>
      </c>
      <c r="B269" s="3">
        <f t="shared" si="30"/>
        <v>26385.186401021554</v>
      </c>
      <c r="C269" s="3">
        <f t="shared" si="26"/>
        <v>26385.186401021554</v>
      </c>
      <c r="D269" s="3">
        <f t="shared" si="28"/>
        <v>0</v>
      </c>
      <c r="E269" s="4">
        <f t="shared" si="29"/>
        <v>-3055693.8779083788</v>
      </c>
    </row>
    <row r="270" spans="1:6" x14ac:dyDescent="0.2">
      <c r="A270">
        <f t="shared" si="27"/>
        <v>256</v>
      </c>
      <c r="B270" s="3">
        <f t="shared" si="30"/>
        <v>26385.186401021554</v>
      </c>
      <c r="C270" s="3">
        <f t="shared" si="26"/>
        <v>26385.186401021554</v>
      </c>
      <c r="D270" s="3">
        <f t="shared" si="28"/>
        <v>0</v>
      </c>
      <c r="E270" s="4">
        <f t="shared" si="29"/>
        <v>-3082079.0643094005</v>
      </c>
    </row>
    <row r="271" spans="1:6" x14ac:dyDescent="0.2">
      <c r="A271">
        <f t="shared" si="27"/>
        <v>257</v>
      </c>
      <c r="B271" s="3">
        <f t="shared" si="30"/>
        <v>26385.186401021554</v>
      </c>
      <c r="C271" s="3">
        <f t="shared" si="26"/>
        <v>26385.186401021554</v>
      </c>
      <c r="D271" s="3">
        <f t="shared" si="28"/>
        <v>0</v>
      </c>
      <c r="E271" s="4">
        <f t="shared" si="29"/>
        <v>-3108464.2507104222</v>
      </c>
    </row>
    <row r="272" spans="1:6" x14ac:dyDescent="0.2">
      <c r="A272">
        <f t="shared" si="27"/>
        <v>258</v>
      </c>
      <c r="B272" s="3">
        <f t="shared" si="30"/>
        <v>26385.186401021554</v>
      </c>
      <c r="C272" s="3">
        <f t="shared" ref="C272:C335" si="31">IF(ROUND(E271,1)=0,0,B272-D272)</f>
        <v>26385.186401021554</v>
      </c>
      <c r="D272" s="3">
        <f t="shared" si="28"/>
        <v>0</v>
      </c>
      <c r="E272" s="4">
        <f t="shared" si="29"/>
        <v>-3134849.4371114438</v>
      </c>
    </row>
    <row r="273" spans="1:6" x14ac:dyDescent="0.2">
      <c r="A273">
        <f t="shared" ref="A273:A336" si="32">A272+1</f>
        <v>259</v>
      </c>
      <c r="B273" s="3">
        <f t="shared" si="30"/>
        <v>26385.186401021554</v>
      </c>
      <c r="C273" s="3">
        <f t="shared" si="31"/>
        <v>26385.186401021554</v>
      </c>
      <c r="D273" s="3">
        <f t="shared" ref="D273:D336" si="33">IF(E272&gt;0,E272*$B$3/12,0)</f>
        <v>0</v>
      </c>
      <c r="E273" s="4">
        <f t="shared" ref="E273:E336" si="34">E272-SUM(F272,C273)</f>
        <v>-3161234.6235124655</v>
      </c>
    </row>
    <row r="274" spans="1:6" x14ac:dyDescent="0.2">
      <c r="A274">
        <f t="shared" si="32"/>
        <v>260</v>
      </c>
      <c r="B274" s="3">
        <f t="shared" si="30"/>
        <v>26385.186401021554</v>
      </c>
      <c r="C274" s="3">
        <f t="shared" si="31"/>
        <v>26385.186401021554</v>
      </c>
      <c r="D274" s="3">
        <f t="shared" si="33"/>
        <v>0</v>
      </c>
      <c r="E274" s="4">
        <f t="shared" si="34"/>
        <v>-3187619.8099134872</v>
      </c>
    </row>
    <row r="275" spans="1:6" x14ac:dyDescent="0.2">
      <c r="A275">
        <f t="shared" si="32"/>
        <v>261</v>
      </c>
      <c r="B275" s="3">
        <f t="shared" si="30"/>
        <v>26385.186401021554</v>
      </c>
      <c r="C275" s="3">
        <f t="shared" si="31"/>
        <v>26385.186401021554</v>
      </c>
      <c r="D275" s="3">
        <f t="shared" si="33"/>
        <v>0</v>
      </c>
      <c r="E275" s="4">
        <f t="shared" si="34"/>
        <v>-3214004.9963145088</v>
      </c>
    </row>
    <row r="276" spans="1:6" x14ac:dyDescent="0.2">
      <c r="A276">
        <f t="shared" si="32"/>
        <v>262</v>
      </c>
      <c r="B276" s="3">
        <f t="shared" si="30"/>
        <v>26385.186401021554</v>
      </c>
      <c r="C276" s="3">
        <f t="shared" si="31"/>
        <v>26385.186401021554</v>
      </c>
      <c r="D276" s="3">
        <f t="shared" si="33"/>
        <v>0</v>
      </c>
      <c r="E276" s="4">
        <f t="shared" si="34"/>
        <v>-3240390.1827155305</v>
      </c>
    </row>
    <row r="277" spans="1:6" x14ac:dyDescent="0.2">
      <c r="A277">
        <f t="shared" si="32"/>
        <v>263</v>
      </c>
      <c r="B277" s="3">
        <f t="shared" si="30"/>
        <v>26385.186401021554</v>
      </c>
      <c r="C277" s="3">
        <f t="shared" si="31"/>
        <v>26385.186401021554</v>
      </c>
      <c r="D277" s="3">
        <f t="shared" si="33"/>
        <v>0</v>
      </c>
      <c r="E277" s="4">
        <f t="shared" si="34"/>
        <v>-3266775.3691165522</v>
      </c>
    </row>
    <row r="278" spans="1:6" x14ac:dyDescent="0.2">
      <c r="A278">
        <f t="shared" si="32"/>
        <v>264</v>
      </c>
      <c r="B278" s="3">
        <f t="shared" si="30"/>
        <v>26385.186401021554</v>
      </c>
      <c r="C278" s="3">
        <f t="shared" si="31"/>
        <v>26385.186401021554</v>
      </c>
      <c r="D278" s="3">
        <f t="shared" si="33"/>
        <v>0</v>
      </c>
      <c r="E278" s="4">
        <f t="shared" si="34"/>
        <v>-3293160.5555175738</v>
      </c>
      <c r="F278" s="2">
        <f>$B$6*$B$10</f>
        <v>105540.74560408622</v>
      </c>
    </row>
    <row r="279" spans="1:6" x14ac:dyDescent="0.2">
      <c r="A279">
        <f t="shared" si="32"/>
        <v>265</v>
      </c>
      <c r="B279" s="3">
        <f t="shared" si="30"/>
        <v>26385.186401021554</v>
      </c>
      <c r="C279" s="3">
        <f t="shared" si="31"/>
        <v>26385.186401021554</v>
      </c>
      <c r="D279" s="3">
        <f t="shared" si="33"/>
        <v>0</v>
      </c>
      <c r="E279" s="4">
        <f t="shared" si="34"/>
        <v>-3425086.4875226817</v>
      </c>
    </row>
    <row r="280" spans="1:6" x14ac:dyDescent="0.2">
      <c r="A280">
        <f t="shared" si="32"/>
        <v>266</v>
      </c>
      <c r="B280" s="3">
        <f t="shared" si="30"/>
        <v>26385.186401021554</v>
      </c>
      <c r="C280" s="3">
        <f t="shared" si="31"/>
        <v>26385.186401021554</v>
      </c>
      <c r="D280" s="3">
        <f t="shared" si="33"/>
        <v>0</v>
      </c>
      <c r="E280" s="4">
        <f t="shared" si="34"/>
        <v>-3451471.6739237034</v>
      </c>
    </row>
    <row r="281" spans="1:6" x14ac:dyDescent="0.2">
      <c r="A281">
        <f t="shared" si="32"/>
        <v>267</v>
      </c>
      <c r="B281" s="3">
        <f t="shared" si="30"/>
        <v>26385.186401021554</v>
      </c>
      <c r="C281" s="3">
        <f t="shared" si="31"/>
        <v>26385.186401021554</v>
      </c>
      <c r="D281" s="3">
        <f t="shared" si="33"/>
        <v>0</v>
      </c>
      <c r="E281" s="4">
        <f t="shared" si="34"/>
        <v>-3477856.860324725</v>
      </c>
    </row>
    <row r="282" spans="1:6" x14ac:dyDescent="0.2">
      <c r="A282">
        <f t="shared" si="32"/>
        <v>268</v>
      </c>
      <c r="B282" s="3">
        <f t="shared" si="30"/>
        <v>26385.186401021554</v>
      </c>
      <c r="C282" s="3">
        <f t="shared" si="31"/>
        <v>26385.186401021554</v>
      </c>
      <c r="D282" s="3">
        <f t="shared" si="33"/>
        <v>0</v>
      </c>
      <c r="E282" s="4">
        <f t="shared" si="34"/>
        <v>-3504242.0467257467</v>
      </c>
    </row>
    <row r="283" spans="1:6" x14ac:dyDescent="0.2">
      <c r="A283">
        <f t="shared" si="32"/>
        <v>269</v>
      </c>
      <c r="B283" s="3">
        <f t="shared" si="30"/>
        <v>26385.186401021554</v>
      </c>
      <c r="C283" s="3">
        <f t="shared" si="31"/>
        <v>26385.186401021554</v>
      </c>
      <c r="D283" s="3">
        <f t="shared" si="33"/>
        <v>0</v>
      </c>
      <c r="E283" s="4">
        <f t="shared" si="34"/>
        <v>-3530627.2331267684</v>
      </c>
    </row>
    <row r="284" spans="1:6" x14ac:dyDescent="0.2">
      <c r="A284">
        <f t="shared" si="32"/>
        <v>270</v>
      </c>
      <c r="B284" s="3">
        <f t="shared" si="30"/>
        <v>26385.186401021554</v>
      </c>
      <c r="C284" s="3">
        <f t="shared" si="31"/>
        <v>26385.186401021554</v>
      </c>
      <c r="D284" s="3">
        <f t="shared" si="33"/>
        <v>0</v>
      </c>
      <c r="E284" s="4">
        <f t="shared" si="34"/>
        <v>-3557012.41952779</v>
      </c>
    </row>
    <row r="285" spans="1:6" x14ac:dyDescent="0.2">
      <c r="A285">
        <f t="shared" si="32"/>
        <v>271</v>
      </c>
      <c r="B285" s="3">
        <f t="shared" si="30"/>
        <v>26385.186401021554</v>
      </c>
      <c r="C285" s="3">
        <f t="shared" si="31"/>
        <v>26385.186401021554</v>
      </c>
      <c r="D285" s="3">
        <f t="shared" si="33"/>
        <v>0</v>
      </c>
      <c r="E285" s="4">
        <f t="shared" si="34"/>
        <v>-3583397.6059288117</v>
      </c>
    </row>
    <row r="286" spans="1:6" x14ac:dyDescent="0.2">
      <c r="A286">
        <f t="shared" si="32"/>
        <v>272</v>
      </c>
      <c r="B286" s="3">
        <f t="shared" si="30"/>
        <v>26385.186401021554</v>
      </c>
      <c r="C286" s="3">
        <f t="shared" si="31"/>
        <v>26385.186401021554</v>
      </c>
      <c r="D286" s="3">
        <f t="shared" si="33"/>
        <v>0</v>
      </c>
      <c r="E286" s="4">
        <f t="shared" si="34"/>
        <v>-3609782.7923298334</v>
      </c>
    </row>
    <row r="287" spans="1:6" x14ac:dyDescent="0.2">
      <c r="A287">
        <f t="shared" si="32"/>
        <v>273</v>
      </c>
      <c r="B287" s="3">
        <f t="shared" si="30"/>
        <v>26385.186401021554</v>
      </c>
      <c r="C287" s="3">
        <f t="shared" si="31"/>
        <v>26385.186401021554</v>
      </c>
      <c r="D287" s="3">
        <f t="shared" si="33"/>
        <v>0</v>
      </c>
      <c r="E287" s="4">
        <f t="shared" si="34"/>
        <v>-3636167.978730855</v>
      </c>
    </row>
    <row r="288" spans="1:6" x14ac:dyDescent="0.2">
      <c r="A288">
        <f t="shared" si="32"/>
        <v>274</v>
      </c>
      <c r="B288" s="3">
        <f t="shared" si="30"/>
        <v>26385.186401021554</v>
      </c>
      <c r="C288" s="3">
        <f t="shared" si="31"/>
        <v>26385.186401021554</v>
      </c>
      <c r="D288" s="3">
        <f t="shared" si="33"/>
        <v>0</v>
      </c>
      <c r="E288" s="4">
        <f t="shared" si="34"/>
        <v>-3662553.1651318767</v>
      </c>
    </row>
    <row r="289" spans="1:6" x14ac:dyDescent="0.2">
      <c r="A289">
        <f t="shared" si="32"/>
        <v>275</v>
      </c>
      <c r="B289" s="3">
        <f t="shared" si="30"/>
        <v>26385.186401021554</v>
      </c>
      <c r="C289" s="3">
        <f t="shared" si="31"/>
        <v>26385.186401021554</v>
      </c>
      <c r="D289" s="3">
        <f t="shared" si="33"/>
        <v>0</v>
      </c>
      <c r="E289" s="4">
        <f t="shared" si="34"/>
        <v>-3688938.3515328984</v>
      </c>
    </row>
    <row r="290" spans="1:6" x14ac:dyDescent="0.2">
      <c r="A290">
        <f t="shared" si="32"/>
        <v>276</v>
      </c>
      <c r="B290" s="3">
        <f t="shared" si="30"/>
        <v>26385.186401021554</v>
      </c>
      <c r="C290" s="3">
        <f t="shared" si="31"/>
        <v>26385.186401021554</v>
      </c>
      <c r="D290" s="3">
        <f t="shared" si="33"/>
        <v>0</v>
      </c>
      <c r="E290" s="4">
        <f t="shared" si="34"/>
        <v>-3715323.53793392</v>
      </c>
      <c r="F290" s="2">
        <f>$B$6*$B$10</f>
        <v>105540.74560408622</v>
      </c>
    </row>
    <row r="291" spans="1:6" x14ac:dyDescent="0.2">
      <c r="A291">
        <f t="shared" si="32"/>
        <v>277</v>
      </c>
      <c r="B291" s="3">
        <f t="shared" si="30"/>
        <v>26385.186401021554</v>
      </c>
      <c r="C291" s="3">
        <f t="shared" si="31"/>
        <v>26385.186401021554</v>
      </c>
      <c r="D291" s="3">
        <f t="shared" si="33"/>
        <v>0</v>
      </c>
      <c r="E291" s="4">
        <f t="shared" si="34"/>
        <v>-3847249.4699390279</v>
      </c>
    </row>
    <row r="292" spans="1:6" x14ac:dyDescent="0.2">
      <c r="A292">
        <f t="shared" si="32"/>
        <v>278</v>
      </c>
      <c r="B292" s="3">
        <f t="shared" si="30"/>
        <v>26385.186401021554</v>
      </c>
      <c r="C292" s="3">
        <f t="shared" si="31"/>
        <v>26385.186401021554</v>
      </c>
      <c r="D292" s="3">
        <f t="shared" si="33"/>
        <v>0</v>
      </c>
      <c r="E292" s="4">
        <f t="shared" si="34"/>
        <v>-3873634.6563400496</v>
      </c>
    </row>
    <row r="293" spans="1:6" x14ac:dyDescent="0.2">
      <c r="A293">
        <f t="shared" si="32"/>
        <v>279</v>
      </c>
      <c r="B293" s="3">
        <f t="shared" si="30"/>
        <v>26385.186401021554</v>
      </c>
      <c r="C293" s="3">
        <f t="shared" si="31"/>
        <v>26385.186401021554</v>
      </c>
      <c r="D293" s="3">
        <f t="shared" si="33"/>
        <v>0</v>
      </c>
      <c r="E293" s="4">
        <f t="shared" si="34"/>
        <v>-3900019.8427410712</v>
      </c>
    </row>
    <row r="294" spans="1:6" x14ac:dyDescent="0.2">
      <c r="A294">
        <f t="shared" si="32"/>
        <v>280</v>
      </c>
      <c r="B294" s="3">
        <f t="shared" si="30"/>
        <v>26385.186401021554</v>
      </c>
      <c r="C294" s="3">
        <f t="shared" si="31"/>
        <v>26385.186401021554</v>
      </c>
      <c r="D294" s="3">
        <f t="shared" si="33"/>
        <v>0</v>
      </c>
      <c r="E294" s="4">
        <f t="shared" si="34"/>
        <v>-3926405.0291420929</v>
      </c>
    </row>
    <row r="295" spans="1:6" x14ac:dyDescent="0.2">
      <c r="A295">
        <f t="shared" si="32"/>
        <v>281</v>
      </c>
      <c r="B295" s="3">
        <f t="shared" si="30"/>
        <v>26385.186401021554</v>
      </c>
      <c r="C295" s="3">
        <f t="shared" si="31"/>
        <v>26385.186401021554</v>
      </c>
      <c r="D295" s="3">
        <f t="shared" si="33"/>
        <v>0</v>
      </c>
      <c r="E295" s="4">
        <f t="shared" si="34"/>
        <v>-3952790.2155431146</v>
      </c>
    </row>
    <row r="296" spans="1:6" x14ac:dyDescent="0.2">
      <c r="A296">
        <f t="shared" si="32"/>
        <v>282</v>
      </c>
      <c r="B296" s="3">
        <f t="shared" si="30"/>
        <v>26385.186401021554</v>
      </c>
      <c r="C296" s="3">
        <f t="shared" si="31"/>
        <v>26385.186401021554</v>
      </c>
      <c r="D296" s="3">
        <f t="shared" si="33"/>
        <v>0</v>
      </c>
      <c r="E296" s="4">
        <f t="shared" si="34"/>
        <v>-3979175.4019441362</v>
      </c>
    </row>
    <row r="297" spans="1:6" x14ac:dyDescent="0.2">
      <c r="A297">
        <f t="shared" si="32"/>
        <v>283</v>
      </c>
      <c r="B297" s="3">
        <f t="shared" si="30"/>
        <v>26385.186401021554</v>
      </c>
      <c r="C297" s="3">
        <f t="shared" si="31"/>
        <v>26385.186401021554</v>
      </c>
      <c r="D297" s="3">
        <f t="shared" si="33"/>
        <v>0</v>
      </c>
      <c r="E297" s="4">
        <f t="shared" si="34"/>
        <v>-4005560.5883451579</v>
      </c>
    </row>
    <row r="298" spans="1:6" x14ac:dyDescent="0.2">
      <c r="A298">
        <f t="shared" si="32"/>
        <v>284</v>
      </c>
      <c r="B298" s="3">
        <f t="shared" si="30"/>
        <v>26385.186401021554</v>
      </c>
      <c r="C298" s="3">
        <f t="shared" si="31"/>
        <v>26385.186401021554</v>
      </c>
      <c r="D298" s="3">
        <f t="shared" si="33"/>
        <v>0</v>
      </c>
      <c r="E298" s="4">
        <f t="shared" si="34"/>
        <v>-4031945.7747461796</v>
      </c>
    </row>
    <row r="299" spans="1:6" x14ac:dyDescent="0.2">
      <c r="A299">
        <f t="shared" si="32"/>
        <v>285</v>
      </c>
      <c r="B299" s="3">
        <f t="shared" si="30"/>
        <v>26385.186401021554</v>
      </c>
      <c r="C299" s="3">
        <f t="shared" si="31"/>
        <v>26385.186401021554</v>
      </c>
      <c r="D299" s="3">
        <f t="shared" si="33"/>
        <v>0</v>
      </c>
      <c r="E299" s="4">
        <f t="shared" si="34"/>
        <v>-4058330.9611472012</v>
      </c>
    </row>
    <row r="300" spans="1:6" x14ac:dyDescent="0.2">
      <c r="A300">
        <f t="shared" si="32"/>
        <v>286</v>
      </c>
      <c r="B300" s="3">
        <f t="shared" ref="B300:B363" si="35">IF(ROUND(E299,1)=0,0,B299)</f>
        <v>26385.186401021554</v>
      </c>
      <c r="C300" s="3">
        <f t="shared" si="31"/>
        <v>26385.186401021554</v>
      </c>
      <c r="D300" s="3">
        <f t="shared" si="33"/>
        <v>0</v>
      </c>
      <c r="E300" s="4">
        <f t="shared" si="34"/>
        <v>-4084716.1475482229</v>
      </c>
    </row>
    <row r="301" spans="1:6" x14ac:dyDescent="0.2">
      <c r="A301">
        <f t="shared" si="32"/>
        <v>287</v>
      </c>
      <c r="B301" s="3">
        <f t="shared" si="35"/>
        <v>26385.186401021554</v>
      </c>
      <c r="C301" s="3">
        <f t="shared" si="31"/>
        <v>26385.186401021554</v>
      </c>
      <c r="D301" s="3">
        <f t="shared" si="33"/>
        <v>0</v>
      </c>
      <c r="E301" s="4">
        <f t="shared" si="34"/>
        <v>-4111101.3339492446</v>
      </c>
    </row>
    <row r="302" spans="1:6" x14ac:dyDescent="0.2">
      <c r="A302">
        <f t="shared" si="32"/>
        <v>288</v>
      </c>
      <c r="B302" s="3">
        <f t="shared" si="35"/>
        <v>26385.186401021554</v>
      </c>
      <c r="C302" s="3">
        <f t="shared" si="31"/>
        <v>26385.186401021554</v>
      </c>
      <c r="D302" s="3">
        <f t="shared" si="33"/>
        <v>0</v>
      </c>
      <c r="E302" s="4">
        <f t="shared" si="34"/>
        <v>-4137486.5203502662</v>
      </c>
      <c r="F302" s="2">
        <f>$B$6*$B$10</f>
        <v>105540.74560408622</v>
      </c>
    </row>
    <row r="303" spans="1:6" x14ac:dyDescent="0.2">
      <c r="A303">
        <f t="shared" si="32"/>
        <v>289</v>
      </c>
      <c r="B303" s="3">
        <f t="shared" si="35"/>
        <v>26385.186401021554</v>
      </c>
      <c r="C303" s="3">
        <f t="shared" si="31"/>
        <v>26385.186401021554</v>
      </c>
      <c r="D303" s="3">
        <f t="shared" si="33"/>
        <v>0</v>
      </c>
      <c r="E303" s="4">
        <f t="shared" si="34"/>
        <v>-4269412.4523553737</v>
      </c>
    </row>
    <row r="304" spans="1:6" x14ac:dyDescent="0.2">
      <c r="A304">
        <f t="shared" si="32"/>
        <v>290</v>
      </c>
      <c r="B304" s="3">
        <f t="shared" si="35"/>
        <v>26385.186401021554</v>
      </c>
      <c r="C304" s="3">
        <f t="shared" si="31"/>
        <v>26385.186401021554</v>
      </c>
      <c r="D304" s="3">
        <f t="shared" si="33"/>
        <v>0</v>
      </c>
      <c r="E304" s="4">
        <f t="shared" si="34"/>
        <v>-4295797.6387563953</v>
      </c>
    </row>
    <row r="305" spans="1:6" x14ac:dyDescent="0.2">
      <c r="A305">
        <f t="shared" si="32"/>
        <v>291</v>
      </c>
      <c r="B305" s="3">
        <f t="shared" si="35"/>
        <v>26385.186401021554</v>
      </c>
      <c r="C305" s="3">
        <f t="shared" si="31"/>
        <v>26385.186401021554</v>
      </c>
      <c r="D305" s="3">
        <f t="shared" si="33"/>
        <v>0</v>
      </c>
      <c r="E305" s="4">
        <f t="shared" si="34"/>
        <v>-4322182.825157417</v>
      </c>
    </row>
    <row r="306" spans="1:6" x14ac:dyDescent="0.2">
      <c r="A306">
        <f t="shared" si="32"/>
        <v>292</v>
      </c>
      <c r="B306" s="3">
        <f t="shared" si="35"/>
        <v>26385.186401021554</v>
      </c>
      <c r="C306" s="3">
        <f t="shared" si="31"/>
        <v>26385.186401021554</v>
      </c>
      <c r="D306" s="3">
        <f t="shared" si="33"/>
        <v>0</v>
      </c>
      <c r="E306" s="4">
        <f t="shared" si="34"/>
        <v>-4348568.0115584387</v>
      </c>
    </row>
    <row r="307" spans="1:6" x14ac:dyDescent="0.2">
      <c r="A307">
        <f t="shared" si="32"/>
        <v>293</v>
      </c>
      <c r="B307" s="3">
        <f t="shared" si="35"/>
        <v>26385.186401021554</v>
      </c>
      <c r="C307" s="3">
        <f t="shared" si="31"/>
        <v>26385.186401021554</v>
      </c>
      <c r="D307" s="3">
        <f t="shared" si="33"/>
        <v>0</v>
      </c>
      <c r="E307" s="4">
        <f t="shared" si="34"/>
        <v>-4374953.1979594603</v>
      </c>
    </row>
    <row r="308" spans="1:6" x14ac:dyDescent="0.2">
      <c r="A308">
        <f t="shared" si="32"/>
        <v>294</v>
      </c>
      <c r="B308" s="3">
        <f t="shared" si="35"/>
        <v>26385.186401021554</v>
      </c>
      <c r="C308" s="3">
        <f t="shared" si="31"/>
        <v>26385.186401021554</v>
      </c>
      <c r="D308" s="3">
        <f t="shared" si="33"/>
        <v>0</v>
      </c>
      <c r="E308" s="4">
        <f t="shared" si="34"/>
        <v>-4401338.384360482</v>
      </c>
    </row>
    <row r="309" spans="1:6" x14ac:dyDescent="0.2">
      <c r="A309">
        <f t="shared" si="32"/>
        <v>295</v>
      </c>
      <c r="B309" s="3">
        <f t="shared" si="35"/>
        <v>26385.186401021554</v>
      </c>
      <c r="C309" s="3">
        <f t="shared" si="31"/>
        <v>26385.186401021554</v>
      </c>
      <c r="D309" s="3">
        <f t="shared" si="33"/>
        <v>0</v>
      </c>
      <c r="E309" s="4">
        <f t="shared" si="34"/>
        <v>-4427723.5707615037</v>
      </c>
    </row>
    <row r="310" spans="1:6" x14ac:dyDescent="0.2">
      <c r="A310">
        <f t="shared" si="32"/>
        <v>296</v>
      </c>
      <c r="B310" s="3">
        <f t="shared" si="35"/>
        <v>26385.186401021554</v>
      </c>
      <c r="C310" s="3">
        <f t="shared" si="31"/>
        <v>26385.186401021554</v>
      </c>
      <c r="D310" s="3">
        <f t="shared" si="33"/>
        <v>0</v>
      </c>
      <c r="E310" s="4">
        <f t="shared" si="34"/>
        <v>-4454108.7571625253</v>
      </c>
    </row>
    <row r="311" spans="1:6" x14ac:dyDescent="0.2">
      <c r="A311">
        <f t="shared" si="32"/>
        <v>297</v>
      </c>
      <c r="B311" s="3">
        <f t="shared" si="35"/>
        <v>26385.186401021554</v>
      </c>
      <c r="C311" s="3">
        <f t="shared" si="31"/>
        <v>26385.186401021554</v>
      </c>
      <c r="D311" s="3">
        <f t="shared" si="33"/>
        <v>0</v>
      </c>
      <c r="E311" s="4">
        <f t="shared" si="34"/>
        <v>-4480493.943563547</v>
      </c>
    </row>
    <row r="312" spans="1:6" x14ac:dyDescent="0.2">
      <c r="A312">
        <f t="shared" si="32"/>
        <v>298</v>
      </c>
      <c r="B312" s="3">
        <f t="shared" si="35"/>
        <v>26385.186401021554</v>
      </c>
      <c r="C312" s="3">
        <f t="shared" si="31"/>
        <v>26385.186401021554</v>
      </c>
      <c r="D312" s="3">
        <f t="shared" si="33"/>
        <v>0</v>
      </c>
      <c r="E312" s="4">
        <f t="shared" si="34"/>
        <v>-4506879.1299645687</v>
      </c>
    </row>
    <row r="313" spans="1:6" x14ac:dyDescent="0.2">
      <c r="A313">
        <f t="shared" si="32"/>
        <v>299</v>
      </c>
      <c r="B313" s="3">
        <f t="shared" si="35"/>
        <v>26385.186401021554</v>
      </c>
      <c r="C313" s="3">
        <f t="shared" si="31"/>
        <v>26385.186401021554</v>
      </c>
      <c r="D313" s="3">
        <f t="shared" si="33"/>
        <v>0</v>
      </c>
      <c r="E313" s="4">
        <f t="shared" si="34"/>
        <v>-4533264.3163655903</v>
      </c>
    </row>
    <row r="314" spans="1:6" x14ac:dyDescent="0.2">
      <c r="A314">
        <f t="shared" si="32"/>
        <v>300</v>
      </c>
      <c r="B314" s="3">
        <f t="shared" si="35"/>
        <v>26385.186401021554</v>
      </c>
      <c r="C314" s="3">
        <f t="shared" si="31"/>
        <v>26385.186401021554</v>
      </c>
      <c r="D314" s="3">
        <f t="shared" si="33"/>
        <v>0</v>
      </c>
      <c r="E314" s="4">
        <f t="shared" si="34"/>
        <v>-4559649.502766612</v>
      </c>
      <c r="F314" s="2">
        <f>$B$6*$B$10</f>
        <v>105540.74560408622</v>
      </c>
    </row>
    <row r="315" spans="1:6" x14ac:dyDescent="0.2">
      <c r="A315">
        <f t="shared" si="32"/>
        <v>301</v>
      </c>
      <c r="B315" s="3">
        <f t="shared" si="35"/>
        <v>26385.186401021554</v>
      </c>
      <c r="C315" s="3">
        <f t="shared" si="31"/>
        <v>26385.186401021554</v>
      </c>
      <c r="D315" s="3">
        <f t="shared" si="33"/>
        <v>0</v>
      </c>
      <c r="E315" s="4">
        <f t="shared" si="34"/>
        <v>-4691575.4347717194</v>
      </c>
    </row>
    <row r="316" spans="1:6" x14ac:dyDescent="0.2">
      <c r="A316">
        <f t="shared" si="32"/>
        <v>302</v>
      </c>
      <c r="B316" s="3">
        <f t="shared" si="35"/>
        <v>26385.186401021554</v>
      </c>
      <c r="C316" s="3">
        <f t="shared" si="31"/>
        <v>26385.186401021554</v>
      </c>
      <c r="D316" s="3">
        <f t="shared" si="33"/>
        <v>0</v>
      </c>
      <c r="E316" s="4">
        <f t="shared" si="34"/>
        <v>-4717960.6211727411</v>
      </c>
    </row>
    <row r="317" spans="1:6" x14ac:dyDescent="0.2">
      <c r="A317">
        <f t="shared" si="32"/>
        <v>303</v>
      </c>
      <c r="B317" s="3">
        <f t="shared" si="35"/>
        <v>26385.186401021554</v>
      </c>
      <c r="C317" s="3">
        <f t="shared" si="31"/>
        <v>26385.186401021554</v>
      </c>
      <c r="D317" s="3">
        <f t="shared" si="33"/>
        <v>0</v>
      </c>
      <c r="E317" s="4">
        <f t="shared" si="34"/>
        <v>-4744345.8075737627</v>
      </c>
    </row>
    <row r="318" spans="1:6" x14ac:dyDescent="0.2">
      <c r="A318">
        <f t="shared" si="32"/>
        <v>304</v>
      </c>
      <c r="B318" s="3">
        <f t="shared" si="35"/>
        <v>26385.186401021554</v>
      </c>
      <c r="C318" s="3">
        <f t="shared" si="31"/>
        <v>26385.186401021554</v>
      </c>
      <c r="D318" s="3">
        <f t="shared" si="33"/>
        <v>0</v>
      </c>
      <c r="E318" s="4">
        <f t="shared" si="34"/>
        <v>-4770730.9939747844</v>
      </c>
    </row>
    <row r="319" spans="1:6" x14ac:dyDescent="0.2">
      <c r="A319">
        <f t="shared" si="32"/>
        <v>305</v>
      </c>
      <c r="B319" s="3">
        <f t="shared" si="35"/>
        <v>26385.186401021554</v>
      </c>
      <c r="C319" s="3">
        <f t="shared" si="31"/>
        <v>26385.186401021554</v>
      </c>
      <c r="D319" s="3">
        <f t="shared" si="33"/>
        <v>0</v>
      </c>
      <c r="E319" s="4">
        <f t="shared" si="34"/>
        <v>-4797116.1803758061</v>
      </c>
    </row>
    <row r="320" spans="1:6" x14ac:dyDescent="0.2">
      <c r="A320">
        <f t="shared" si="32"/>
        <v>306</v>
      </c>
      <c r="B320" s="3">
        <f t="shared" si="35"/>
        <v>26385.186401021554</v>
      </c>
      <c r="C320" s="3">
        <f t="shared" si="31"/>
        <v>26385.186401021554</v>
      </c>
      <c r="D320" s="3">
        <f t="shared" si="33"/>
        <v>0</v>
      </c>
      <c r="E320" s="4">
        <f t="shared" si="34"/>
        <v>-4823501.3667768277</v>
      </c>
    </row>
    <row r="321" spans="1:5" x14ac:dyDescent="0.2">
      <c r="A321">
        <f t="shared" si="32"/>
        <v>307</v>
      </c>
      <c r="B321" s="3">
        <f t="shared" si="35"/>
        <v>26385.186401021554</v>
      </c>
      <c r="C321" s="3">
        <f t="shared" si="31"/>
        <v>26385.186401021554</v>
      </c>
      <c r="D321" s="3">
        <f t="shared" si="33"/>
        <v>0</v>
      </c>
      <c r="E321" s="4">
        <f t="shared" si="34"/>
        <v>-4849886.5531778494</v>
      </c>
    </row>
    <row r="322" spans="1:5" x14ac:dyDescent="0.2">
      <c r="A322">
        <f t="shared" si="32"/>
        <v>308</v>
      </c>
      <c r="B322" s="3">
        <f t="shared" si="35"/>
        <v>26385.186401021554</v>
      </c>
      <c r="C322" s="3">
        <f t="shared" si="31"/>
        <v>26385.186401021554</v>
      </c>
      <c r="D322" s="3">
        <f t="shared" si="33"/>
        <v>0</v>
      </c>
      <c r="E322" s="4">
        <f t="shared" si="34"/>
        <v>-4876271.7395788711</v>
      </c>
    </row>
    <row r="323" spans="1:5" x14ac:dyDescent="0.2">
      <c r="A323">
        <f t="shared" si="32"/>
        <v>309</v>
      </c>
      <c r="B323" s="3">
        <f t="shared" si="35"/>
        <v>26385.186401021554</v>
      </c>
      <c r="C323" s="3">
        <f t="shared" si="31"/>
        <v>26385.186401021554</v>
      </c>
      <c r="D323" s="3">
        <f t="shared" si="33"/>
        <v>0</v>
      </c>
      <c r="E323" s="4">
        <f t="shared" si="34"/>
        <v>-4902656.9259798927</v>
      </c>
    </row>
    <row r="324" spans="1:5" x14ac:dyDescent="0.2">
      <c r="A324">
        <f t="shared" si="32"/>
        <v>310</v>
      </c>
      <c r="B324" s="3">
        <f t="shared" si="35"/>
        <v>26385.186401021554</v>
      </c>
      <c r="C324" s="3">
        <f t="shared" si="31"/>
        <v>26385.186401021554</v>
      </c>
      <c r="D324" s="3">
        <f t="shared" si="33"/>
        <v>0</v>
      </c>
      <c r="E324" s="4">
        <f t="shared" si="34"/>
        <v>-4929042.1123809144</v>
      </c>
    </row>
    <row r="325" spans="1:5" x14ac:dyDescent="0.2">
      <c r="A325">
        <f t="shared" si="32"/>
        <v>311</v>
      </c>
      <c r="B325" s="3">
        <f t="shared" si="35"/>
        <v>26385.186401021554</v>
      </c>
      <c r="C325" s="3">
        <f t="shared" si="31"/>
        <v>26385.186401021554</v>
      </c>
      <c r="D325" s="3">
        <f t="shared" si="33"/>
        <v>0</v>
      </c>
      <c r="E325" s="4">
        <f t="shared" si="34"/>
        <v>-4955427.2987819361</v>
      </c>
    </row>
    <row r="326" spans="1:5" x14ac:dyDescent="0.2">
      <c r="A326">
        <f t="shared" si="32"/>
        <v>312</v>
      </c>
      <c r="B326" s="3">
        <f t="shared" si="35"/>
        <v>26385.186401021554</v>
      </c>
      <c r="C326" s="3">
        <f t="shared" si="31"/>
        <v>26385.186401021554</v>
      </c>
      <c r="D326" s="3">
        <f t="shared" si="33"/>
        <v>0</v>
      </c>
      <c r="E326" s="4">
        <f t="shared" si="34"/>
        <v>-4981812.4851829577</v>
      </c>
    </row>
    <row r="327" spans="1:5" x14ac:dyDescent="0.2">
      <c r="A327">
        <f t="shared" si="32"/>
        <v>313</v>
      </c>
      <c r="B327" s="3">
        <f t="shared" si="35"/>
        <v>26385.186401021554</v>
      </c>
      <c r="C327" s="3">
        <f t="shared" si="31"/>
        <v>26385.186401021554</v>
      </c>
      <c r="D327" s="3">
        <f t="shared" si="33"/>
        <v>0</v>
      </c>
      <c r="E327" s="4">
        <f t="shared" si="34"/>
        <v>-5008197.6715839794</v>
      </c>
    </row>
    <row r="328" spans="1:5" x14ac:dyDescent="0.2">
      <c r="A328">
        <f t="shared" si="32"/>
        <v>314</v>
      </c>
      <c r="B328" s="3">
        <f t="shared" si="35"/>
        <v>26385.186401021554</v>
      </c>
      <c r="C328" s="3">
        <f t="shared" si="31"/>
        <v>26385.186401021554</v>
      </c>
      <c r="D328" s="3">
        <f t="shared" si="33"/>
        <v>0</v>
      </c>
      <c r="E328" s="4">
        <f t="shared" si="34"/>
        <v>-5034582.8579850011</v>
      </c>
    </row>
    <row r="329" spans="1:5" x14ac:dyDescent="0.2">
      <c r="A329">
        <f t="shared" si="32"/>
        <v>315</v>
      </c>
      <c r="B329" s="3">
        <f t="shared" si="35"/>
        <v>26385.186401021554</v>
      </c>
      <c r="C329" s="3">
        <f t="shared" si="31"/>
        <v>26385.186401021554</v>
      </c>
      <c r="D329" s="3">
        <f t="shared" si="33"/>
        <v>0</v>
      </c>
      <c r="E329" s="4">
        <f t="shared" si="34"/>
        <v>-5060968.0443860227</v>
      </c>
    </row>
    <row r="330" spans="1:5" x14ac:dyDescent="0.2">
      <c r="A330">
        <f t="shared" si="32"/>
        <v>316</v>
      </c>
      <c r="B330" s="3">
        <f t="shared" si="35"/>
        <v>26385.186401021554</v>
      </c>
      <c r="C330" s="3">
        <f t="shared" si="31"/>
        <v>26385.186401021554</v>
      </c>
      <c r="D330" s="3">
        <f t="shared" si="33"/>
        <v>0</v>
      </c>
      <c r="E330" s="4">
        <f t="shared" si="34"/>
        <v>-5087353.2307870444</v>
      </c>
    </row>
    <row r="331" spans="1:5" x14ac:dyDescent="0.2">
      <c r="A331">
        <f t="shared" si="32"/>
        <v>317</v>
      </c>
      <c r="B331" s="3">
        <f t="shared" si="35"/>
        <v>26385.186401021554</v>
      </c>
      <c r="C331" s="3">
        <f t="shared" si="31"/>
        <v>26385.186401021554</v>
      </c>
      <c r="D331" s="3">
        <f t="shared" si="33"/>
        <v>0</v>
      </c>
      <c r="E331" s="4">
        <f t="shared" si="34"/>
        <v>-5113738.4171880661</v>
      </c>
    </row>
    <row r="332" spans="1:5" x14ac:dyDescent="0.2">
      <c r="A332">
        <f t="shared" si="32"/>
        <v>318</v>
      </c>
      <c r="B332" s="3">
        <f t="shared" si="35"/>
        <v>26385.186401021554</v>
      </c>
      <c r="C332" s="3">
        <f t="shared" si="31"/>
        <v>26385.186401021554</v>
      </c>
      <c r="D332" s="3">
        <f t="shared" si="33"/>
        <v>0</v>
      </c>
      <c r="E332" s="4">
        <f t="shared" si="34"/>
        <v>-5140123.6035890877</v>
      </c>
    </row>
    <row r="333" spans="1:5" x14ac:dyDescent="0.2">
      <c r="A333">
        <f t="shared" si="32"/>
        <v>319</v>
      </c>
      <c r="B333" s="3">
        <f t="shared" si="35"/>
        <v>26385.186401021554</v>
      </c>
      <c r="C333" s="3">
        <f t="shared" si="31"/>
        <v>26385.186401021554</v>
      </c>
      <c r="D333" s="3">
        <f t="shared" si="33"/>
        <v>0</v>
      </c>
      <c r="E333" s="4">
        <f t="shared" si="34"/>
        <v>-5166508.7899901094</v>
      </c>
    </row>
    <row r="334" spans="1:5" x14ac:dyDescent="0.2">
      <c r="A334">
        <f t="shared" si="32"/>
        <v>320</v>
      </c>
      <c r="B334" s="3">
        <f t="shared" si="35"/>
        <v>26385.186401021554</v>
      </c>
      <c r="C334" s="3">
        <f t="shared" si="31"/>
        <v>26385.186401021554</v>
      </c>
      <c r="D334" s="3">
        <f t="shared" si="33"/>
        <v>0</v>
      </c>
      <c r="E334" s="4">
        <f t="shared" si="34"/>
        <v>-5192893.9763911311</v>
      </c>
    </row>
    <row r="335" spans="1:5" x14ac:dyDescent="0.2">
      <c r="A335">
        <f t="shared" si="32"/>
        <v>321</v>
      </c>
      <c r="B335" s="3">
        <f t="shared" si="35"/>
        <v>26385.186401021554</v>
      </c>
      <c r="C335" s="3">
        <f t="shared" si="31"/>
        <v>26385.186401021554</v>
      </c>
      <c r="D335" s="3">
        <f t="shared" si="33"/>
        <v>0</v>
      </c>
      <c r="E335" s="4">
        <f t="shared" si="34"/>
        <v>-5219279.1627921527</v>
      </c>
    </row>
    <row r="336" spans="1:5" x14ac:dyDescent="0.2">
      <c r="A336">
        <f t="shared" si="32"/>
        <v>322</v>
      </c>
      <c r="B336" s="3">
        <f t="shared" si="35"/>
        <v>26385.186401021554</v>
      </c>
      <c r="C336" s="3">
        <f t="shared" ref="C336:C374" si="36">IF(ROUND(E335,1)=0,0,B336-D336)</f>
        <v>26385.186401021554</v>
      </c>
      <c r="D336" s="3">
        <f t="shared" si="33"/>
        <v>0</v>
      </c>
      <c r="E336" s="4">
        <f t="shared" si="34"/>
        <v>-5245664.3491931744</v>
      </c>
    </row>
    <row r="337" spans="1:5" x14ac:dyDescent="0.2">
      <c r="A337">
        <f t="shared" ref="A337:A374" si="37">A336+1</f>
        <v>323</v>
      </c>
      <c r="B337" s="3">
        <f t="shared" si="35"/>
        <v>26385.186401021554</v>
      </c>
      <c r="C337" s="3">
        <f t="shared" si="36"/>
        <v>26385.186401021554</v>
      </c>
      <c r="D337" s="3">
        <f t="shared" ref="D337:D374" si="38">IF(E336&gt;0,E336*$B$3/12,0)</f>
        <v>0</v>
      </c>
      <c r="E337" s="4">
        <f t="shared" ref="E337:E374" si="39">E336-SUM(F336,C337)</f>
        <v>-5272049.5355941961</v>
      </c>
    </row>
    <row r="338" spans="1:5" x14ac:dyDescent="0.2">
      <c r="A338">
        <f t="shared" si="37"/>
        <v>324</v>
      </c>
      <c r="B338" s="3">
        <f t="shared" si="35"/>
        <v>26385.186401021554</v>
      </c>
      <c r="C338" s="3">
        <f t="shared" si="36"/>
        <v>26385.186401021554</v>
      </c>
      <c r="D338" s="3">
        <f t="shared" si="38"/>
        <v>0</v>
      </c>
      <c r="E338" s="4">
        <f t="shared" si="39"/>
        <v>-5298434.7219952177</v>
      </c>
    </row>
    <row r="339" spans="1:5" x14ac:dyDescent="0.2">
      <c r="A339">
        <f t="shared" si="37"/>
        <v>325</v>
      </c>
      <c r="B339" s="3">
        <f t="shared" si="35"/>
        <v>26385.186401021554</v>
      </c>
      <c r="C339" s="3">
        <f t="shared" si="36"/>
        <v>26385.186401021554</v>
      </c>
      <c r="D339" s="3">
        <f t="shared" si="38"/>
        <v>0</v>
      </c>
      <c r="E339" s="4">
        <f t="shared" si="39"/>
        <v>-5324819.9083962394</v>
      </c>
    </row>
    <row r="340" spans="1:5" x14ac:dyDescent="0.2">
      <c r="A340">
        <f t="shared" si="37"/>
        <v>326</v>
      </c>
      <c r="B340" s="3">
        <f t="shared" si="35"/>
        <v>26385.186401021554</v>
      </c>
      <c r="C340" s="3">
        <f t="shared" si="36"/>
        <v>26385.186401021554</v>
      </c>
      <c r="D340" s="3">
        <f t="shared" si="38"/>
        <v>0</v>
      </c>
      <c r="E340" s="4">
        <f t="shared" si="39"/>
        <v>-5351205.0947972611</v>
      </c>
    </row>
    <row r="341" spans="1:5" x14ac:dyDescent="0.2">
      <c r="A341">
        <f t="shared" si="37"/>
        <v>327</v>
      </c>
      <c r="B341" s="3">
        <f t="shared" si="35"/>
        <v>26385.186401021554</v>
      </c>
      <c r="C341" s="3">
        <f t="shared" si="36"/>
        <v>26385.186401021554</v>
      </c>
      <c r="D341" s="3">
        <f t="shared" si="38"/>
        <v>0</v>
      </c>
      <c r="E341" s="4">
        <f t="shared" si="39"/>
        <v>-5377590.2811982827</v>
      </c>
    </row>
    <row r="342" spans="1:5" x14ac:dyDescent="0.2">
      <c r="A342">
        <f t="shared" si="37"/>
        <v>328</v>
      </c>
      <c r="B342" s="3">
        <f t="shared" si="35"/>
        <v>26385.186401021554</v>
      </c>
      <c r="C342" s="3">
        <f t="shared" si="36"/>
        <v>26385.186401021554</v>
      </c>
      <c r="D342" s="3">
        <f t="shared" si="38"/>
        <v>0</v>
      </c>
      <c r="E342" s="4">
        <f t="shared" si="39"/>
        <v>-5403975.4675993044</v>
      </c>
    </row>
    <row r="343" spans="1:5" x14ac:dyDescent="0.2">
      <c r="A343">
        <f t="shared" si="37"/>
        <v>329</v>
      </c>
      <c r="B343" s="3">
        <f t="shared" si="35"/>
        <v>26385.186401021554</v>
      </c>
      <c r="C343" s="3">
        <f t="shared" si="36"/>
        <v>26385.186401021554</v>
      </c>
      <c r="D343" s="3">
        <f t="shared" si="38"/>
        <v>0</v>
      </c>
      <c r="E343" s="4">
        <f t="shared" si="39"/>
        <v>-5430360.6540003261</v>
      </c>
    </row>
    <row r="344" spans="1:5" x14ac:dyDescent="0.2">
      <c r="A344">
        <f t="shared" si="37"/>
        <v>330</v>
      </c>
      <c r="B344" s="3">
        <f t="shared" si="35"/>
        <v>26385.186401021554</v>
      </c>
      <c r="C344" s="3">
        <f t="shared" si="36"/>
        <v>26385.186401021554</v>
      </c>
      <c r="D344" s="3">
        <f t="shared" si="38"/>
        <v>0</v>
      </c>
      <c r="E344" s="4">
        <f t="shared" si="39"/>
        <v>-5456745.8404013477</v>
      </c>
    </row>
    <row r="345" spans="1:5" x14ac:dyDescent="0.2">
      <c r="A345">
        <f t="shared" si="37"/>
        <v>331</v>
      </c>
      <c r="B345" s="3">
        <f t="shared" si="35"/>
        <v>26385.186401021554</v>
      </c>
      <c r="C345" s="3">
        <f t="shared" si="36"/>
        <v>26385.186401021554</v>
      </c>
      <c r="D345" s="3">
        <f t="shared" si="38"/>
        <v>0</v>
      </c>
      <c r="E345" s="4">
        <f t="shared" si="39"/>
        <v>-5483131.0268023694</v>
      </c>
    </row>
    <row r="346" spans="1:5" x14ac:dyDescent="0.2">
      <c r="A346">
        <f t="shared" si="37"/>
        <v>332</v>
      </c>
      <c r="B346" s="3">
        <f t="shared" si="35"/>
        <v>26385.186401021554</v>
      </c>
      <c r="C346" s="3">
        <f t="shared" si="36"/>
        <v>26385.186401021554</v>
      </c>
      <c r="D346" s="3">
        <f t="shared" si="38"/>
        <v>0</v>
      </c>
      <c r="E346" s="4">
        <f t="shared" si="39"/>
        <v>-5509516.2132033911</v>
      </c>
    </row>
    <row r="347" spans="1:5" x14ac:dyDescent="0.2">
      <c r="A347">
        <f t="shared" si="37"/>
        <v>333</v>
      </c>
      <c r="B347" s="3">
        <f t="shared" si="35"/>
        <v>26385.186401021554</v>
      </c>
      <c r="C347" s="3">
        <f t="shared" si="36"/>
        <v>26385.186401021554</v>
      </c>
      <c r="D347" s="3">
        <f t="shared" si="38"/>
        <v>0</v>
      </c>
      <c r="E347" s="4">
        <f t="shared" si="39"/>
        <v>-5535901.3996044127</v>
      </c>
    </row>
    <row r="348" spans="1:5" x14ac:dyDescent="0.2">
      <c r="A348">
        <f t="shared" si="37"/>
        <v>334</v>
      </c>
      <c r="B348" s="3">
        <f t="shared" si="35"/>
        <v>26385.186401021554</v>
      </c>
      <c r="C348" s="3">
        <f t="shared" si="36"/>
        <v>26385.186401021554</v>
      </c>
      <c r="D348" s="3">
        <f t="shared" si="38"/>
        <v>0</v>
      </c>
      <c r="E348" s="4">
        <f t="shared" si="39"/>
        <v>-5562286.5860054344</v>
      </c>
    </row>
    <row r="349" spans="1:5" x14ac:dyDescent="0.2">
      <c r="A349">
        <f t="shared" si="37"/>
        <v>335</v>
      </c>
      <c r="B349" s="3">
        <f t="shared" si="35"/>
        <v>26385.186401021554</v>
      </c>
      <c r="C349" s="3">
        <f t="shared" si="36"/>
        <v>26385.186401021554</v>
      </c>
      <c r="D349" s="3">
        <f t="shared" si="38"/>
        <v>0</v>
      </c>
      <c r="E349" s="4">
        <f t="shared" si="39"/>
        <v>-5588671.7724064561</v>
      </c>
    </row>
    <row r="350" spans="1:5" x14ac:dyDescent="0.2">
      <c r="A350">
        <f t="shared" si="37"/>
        <v>336</v>
      </c>
      <c r="B350" s="3">
        <f t="shared" si="35"/>
        <v>26385.186401021554</v>
      </c>
      <c r="C350" s="3">
        <f t="shared" si="36"/>
        <v>26385.186401021554</v>
      </c>
      <c r="D350" s="3">
        <f t="shared" si="38"/>
        <v>0</v>
      </c>
      <c r="E350" s="4">
        <f t="shared" si="39"/>
        <v>-5615056.9588074777</v>
      </c>
    </row>
    <row r="351" spans="1:5" x14ac:dyDescent="0.2">
      <c r="A351">
        <f t="shared" si="37"/>
        <v>337</v>
      </c>
      <c r="B351" s="3">
        <f t="shared" si="35"/>
        <v>26385.186401021554</v>
      </c>
      <c r="C351" s="3">
        <f t="shared" si="36"/>
        <v>26385.186401021554</v>
      </c>
      <c r="D351" s="3">
        <f t="shared" si="38"/>
        <v>0</v>
      </c>
      <c r="E351" s="4">
        <f t="shared" si="39"/>
        <v>-5641442.1452084994</v>
      </c>
    </row>
    <row r="352" spans="1:5" x14ac:dyDescent="0.2">
      <c r="A352">
        <f t="shared" si="37"/>
        <v>338</v>
      </c>
      <c r="B352" s="3">
        <f t="shared" si="35"/>
        <v>26385.186401021554</v>
      </c>
      <c r="C352" s="3">
        <f t="shared" si="36"/>
        <v>26385.186401021554</v>
      </c>
      <c r="D352" s="3">
        <f t="shared" si="38"/>
        <v>0</v>
      </c>
      <c r="E352" s="4">
        <f t="shared" si="39"/>
        <v>-5667827.3316095211</v>
      </c>
    </row>
    <row r="353" spans="1:5" x14ac:dyDescent="0.2">
      <c r="A353">
        <f t="shared" si="37"/>
        <v>339</v>
      </c>
      <c r="B353" s="3">
        <f t="shared" si="35"/>
        <v>26385.186401021554</v>
      </c>
      <c r="C353" s="3">
        <f t="shared" si="36"/>
        <v>26385.186401021554</v>
      </c>
      <c r="D353" s="3">
        <f t="shared" si="38"/>
        <v>0</v>
      </c>
      <c r="E353" s="4">
        <f t="shared" si="39"/>
        <v>-5694212.5180105427</v>
      </c>
    </row>
    <row r="354" spans="1:5" x14ac:dyDescent="0.2">
      <c r="A354">
        <f t="shared" si="37"/>
        <v>340</v>
      </c>
      <c r="B354" s="3">
        <f t="shared" si="35"/>
        <v>26385.186401021554</v>
      </c>
      <c r="C354" s="3">
        <f t="shared" si="36"/>
        <v>26385.186401021554</v>
      </c>
      <c r="D354" s="3">
        <f t="shared" si="38"/>
        <v>0</v>
      </c>
      <c r="E354" s="4">
        <f t="shared" si="39"/>
        <v>-5720597.7044115644</v>
      </c>
    </row>
    <row r="355" spans="1:5" x14ac:dyDescent="0.2">
      <c r="A355">
        <f t="shared" si="37"/>
        <v>341</v>
      </c>
      <c r="B355" s="3">
        <f t="shared" si="35"/>
        <v>26385.186401021554</v>
      </c>
      <c r="C355" s="3">
        <f t="shared" si="36"/>
        <v>26385.186401021554</v>
      </c>
      <c r="D355" s="3">
        <f t="shared" si="38"/>
        <v>0</v>
      </c>
      <c r="E355" s="4">
        <f t="shared" si="39"/>
        <v>-5746982.8908125861</v>
      </c>
    </row>
    <row r="356" spans="1:5" x14ac:dyDescent="0.2">
      <c r="A356">
        <f t="shared" si="37"/>
        <v>342</v>
      </c>
      <c r="B356" s="3">
        <f t="shared" si="35"/>
        <v>26385.186401021554</v>
      </c>
      <c r="C356" s="3">
        <f t="shared" si="36"/>
        <v>26385.186401021554</v>
      </c>
      <c r="D356" s="3">
        <f t="shared" si="38"/>
        <v>0</v>
      </c>
      <c r="E356" s="4">
        <f t="shared" si="39"/>
        <v>-5773368.0772136077</v>
      </c>
    </row>
    <row r="357" spans="1:5" x14ac:dyDescent="0.2">
      <c r="A357">
        <f t="shared" si="37"/>
        <v>343</v>
      </c>
      <c r="B357" s="3">
        <f t="shared" si="35"/>
        <v>26385.186401021554</v>
      </c>
      <c r="C357" s="3">
        <f t="shared" si="36"/>
        <v>26385.186401021554</v>
      </c>
      <c r="D357" s="3">
        <f t="shared" si="38"/>
        <v>0</v>
      </c>
      <c r="E357" s="4">
        <f t="shared" si="39"/>
        <v>-5799753.2636146294</v>
      </c>
    </row>
    <row r="358" spans="1:5" x14ac:dyDescent="0.2">
      <c r="A358">
        <f t="shared" si="37"/>
        <v>344</v>
      </c>
      <c r="B358" s="3">
        <f t="shared" si="35"/>
        <v>26385.186401021554</v>
      </c>
      <c r="C358" s="3">
        <f t="shared" si="36"/>
        <v>26385.186401021554</v>
      </c>
      <c r="D358" s="3">
        <f t="shared" si="38"/>
        <v>0</v>
      </c>
      <c r="E358" s="4">
        <f t="shared" si="39"/>
        <v>-5826138.4500156511</v>
      </c>
    </row>
    <row r="359" spans="1:5" x14ac:dyDescent="0.2">
      <c r="A359">
        <f t="shared" si="37"/>
        <v>345</v>
      </c>
      <c r="B359" s="3">
        <f t="shared" si="35"/>
        <v>26385.186401021554</v>
      </c>
      <c r="C359" s="3">
        <f t="shared" si="36"/>
        <v>26385.186401021554</v>
      </c>
      <c r="D359" s="3">
        <f t="shared" si="38"/>
        <v>0</v>
      </c>
      <c r="E359" s="4">
        <f t="shared" si="39"/>
        <v>-5852523.6364166727</v>
      </c>
    </row>
    <row r="360" spans="1:5" x14ac:dyDescent="0.2">
      <c r="A360">
        <f t="shared" si="37"/>
        <v>346</v>
      </c>
      <c r="B360" s="3">
        <f t="shared" si="35"/>
        <v>26385.186401021554</v>
      </c>
      <c r="C360" s="3">
        <f t="shared" si="36"/>
        <v>26385.186401021554</v>
      </c>
      <c r="D360" s="3">
        <f t="shared" si="38"/>
        <v>0</v>
      </c>
      <c r="E360" s="4">
        <f t="shared" si="39"/>
        <v>-5878908.8228176944</v>
      </c>
    </row>
    <row r="361" spans="1:5" x14ac:dyDescent="0.2">
      <c r="A361">
        <f t="shared" si="37"/>
        <v>347</v>
      </c>
      <c r="B361" s="3">
        <f t="shared" si="35"/>
        <v>26385.186401021554</v>
      </c>
      <c r="C361" s="3">
        <f t="shared" si="36"/>
        <v>26385.186401021554</v>
      </c>
      <c r="D361" s="3">
        <f t="shared" si="38"/>
        <v>0</v>
      </c>
      <c r="E361" s="4">
        <f t="shared" si="39"/>
        <v>-5905294.0092187161</v>
      </c>
    </row>
    <row r="362" spans="1:5" x14ac:dyDescent="0.2">
      <c r="A362">
        <f t="shared" si="37"/>
        <v>348</v>
      </c>
      <c r="B362" s="3">
        <f t="shared" si="35"/>
        <v>26385.186401021554</v>
      </c>
      <c r="C362" s="3">
        <f t="shared" si="36"/>
        <v>26385.186401021554</v>
      </c>
      <c r="D362" s="3">
        <f t="shared" si="38"/>
        <v>0</v>
      </c>
      <c r="E362" s="4">
        <f t="shared" si="39"/>
        <v>-5931679.1956197377</v>
      </c>
    </row>
    <row r="363" spans="1:5" x14ac:dyDescent="0.2">
      <c r="A363">
        <f t="shared" si="37"/>
        <v>349</v>
      </c>
      <c r="B363" s="3">
        <f t="shared" si="35"/>
        <v>26385.186401021554</v>
      </c>
      <c r="C363" s="3">
        <f t="shared" si="36"/>
        <v>26385.186401021554</v>
      </c>
      <c r="D363" s="3">
        <f t="shared" si="38"/>
        <v>0</v>
      </c>
      <c r="E363" s="4">
        <f t="shared" si="39"/>
        <v>-5958064.3820207594</v>
      </c>
    </row>
    <row r="364" spans="1:5" x14ac:dyDescent="0.2">
      <c r="A364">
        <f t="shared" si="37"/>
        <v>350</v>
      </c>
      <c r="B364" s="3">
        <f t="shared" ref="B364:B374" si="40">IF(ROUND(E363,1)=0,0,B363)</f>
        <v>26385.186401021554</v>
      </c>
      <c r="C364" s="3">
        <f t="shared" si="36"/>
        <v>26385.186401021554</v>
      </c>
      <c r="D364" s="3">
        <f t="shared" si="38"/>
        <v>0</v>
      </c>
      <c r="E364" s="4">
        <f t="shared" si="39"/>
        <v>-5984449.5684217811</v>
      </c>
    </row>
    <row r="365" spans="1:5" x14ac:dyDescent="0.2">
      <c r="A365">
        <f t="shared" si="37"/>
        <v>351</v>
      </c>
      <c r="B365" s="3">
        <f t="shared" si="40"/>
        <v>26385.186401021554</v>
      </c>
      <c r="C365" s="3">
        <f t="shared" si="36"/>
        <v>26385.186401021554</v>
      </c>
      <c r="D365" s="3">
        <f t="shared" si="38"/>
        <v>0</v>
      </c>
      <c r="E365" s="4">
        <f t="shared" si="39"/>
        <v>-6010834.7548228027</v>
      </c>
    </row>
    <row r="366" spans="1:5" x14ac:dyDescent="0.2">
      <c r="A366">
        <f t="shared" si="37"/>
        <v>352</v>
      </c>
      <c r="B366" s="3">
        <f t="shared" si="40"/>
        <v>26385.186401021554</v>
      </c>
      <c r="C366" s="3">
        <f t="shared" si="36"/>
        <v>26385.186401021554</v>
      </c>
      <c r="D366" s="3">
        <f t="shared" si="38"/>
        <v>0</v>
      </c>
      <c r="E366" s="4">
        <f t="shared" si="39"/>
        <v>-6037219.9412238244</v>
      </c>
    </row>
    <row r="367" spans="1:5" x14ac:dyDescent="0.2">
      <c r="A367">
        <f t="shared" si="37"/>
        <v>353</v>
      </c>
      <c r="B367" s="3">
        <f t="shared" si="40"/>
        <v>26385.186401021554</v>
      </c>
      <c r="C367" s="3">
        <f t="shared" si="36"/>
        <v>26385.186401021554</v>
      </c>
      <c r="D367" s="3">
        <f t="shared" si="38"/>
        <v>0</v>
      </c>
      <c r="E367" s="4">
        <f t="shared" si="39"/>
        <v>-6063605.1276248461</v>
      </c>
    </row>
    <row r="368" spans="1:5" x14ac:dyDescent="0.2">
      <c r="A368">
        <f t="shared" si="37"/>
        <v>354</v>
      </c>
      <c r="B368" s="3">
        <f t="shared" si="40"/>
        <v>26385.186401021554</v>
      </c>
      <c r="C368" s="3">
        <f t="shared" si="36"/>
        <v>26385.186401021554</v>
      </c>
      <c r="D368" s="3">
        <f t="shared" si="38"/>
        <v>0</v>
      </c>
      <c r="E368" s="4">
        <f t="shared" si="39"/>
        <v>-6089990.3140258677</v>
      </c>
    </row>
    <row r="369" spans="1:5" x14ac:dyDescent="0.2">
      <c r="A369">
        <f t="shared" si="37"/>
        <v>355</v>
      </c>
      <c r="B369" s="3">
        <f t="shared" si="40"/>
        <v>26385.186401021554</v>
      </c>
      <c r="C369" s="3">
        <f t="shared" si="36"/>
        <v>26385.186401021554</v>
      </c>
      <c r="D369" s="3">
        <f t="shared" si="38"/>
        <v>0</v>
      </c>
      <c r="E369" s="4">
        <f t="shared" si="39"/>
        <v>-6116375.5004268894</v>
      </c>
    </row>
    <row r="370" spans="1:5" x14ac:dyDescent="0.2">
      <c r="A370">
        <f t="shared" si="37"/>
        <v>356</v>
      </c>
      <c r="B370" s="3">
        <f t="shared" si="40"/>
        <v>26385.186401021554</v>
      </c>
      <c r="C370" s="3">
        <f t="shared" si="36"/>
        <v>26385.186401021554</v>
      </c>
      <c r="D370" s="3">
        <f t="shared" si="38"/>
        <v>0</v>
      </c>
      <c r="E370" s="4">
        <f t="shared" si="39"/>
        <v>-6142760.6868279111</v>
      </c>
    </row>
    <row r="371" spans="1:5" x14ac:dyDescent="0.2">
      <c r="A371">
        <f t="shared" si="37"/>
        <v>357</v>
      </c>
      <c r="B371" s="3">
        <f t="shared" si="40"/>
        <v>26385.186401021554</v>
      </c>
      <c r="C371" s="3">
        <f t="shared" si="36"/>
        <v>26385.186401021554</v>
      </c>
      <c r="D371" s="3">
        <f t="shared" si="38"/>
        <v>0</v>
      </c>
      <c r="E371" s="4">
        <f t="shared" si="39"/>
        <v>-6169145.8732289327</v>
      </c>
    </row>
    <row r="372" spans="1:5" x14ac:dyDescent="0.2">
      <c r="A372">
        <f t="shared" si="37"/>
        <v>358</v>
      </c>
      <c r="B372" s="3">
        <f t="shared" si="40"/>
        <v>26385.186401021554</v>
      </c>
      <c r="C372" s="3">
        <f t="shared" si="36"/>
        <v>26385.186401021554</v>
      </c>
      <c r="D372" s="3">
        <f t="shared" si="38"/>
        <v>0</v>
      </c>
      <c r="E372" s="4">
        <f t="shared" si="39"/>
        <v>-6195531.0596299544</v>
      </c>
    </row>
    <row r="373" spans="1:5" x14ac:dyDescent="0.2">
      <c r="A373">
        <f t="shared" si="37"/>
        <v>359</v>
      </c>
      <c r="B373" s="3">
        <f t="shared" si="40"/>
        <v>26385.186401021554</v>
      </c>
      <c r="C373" s="3">
        <f t="shared" si="36"/>
        <v>26385.186401021554</v>
      </c>
      <c r="D373" s="3">
        <f t="shared" si="38"/>
        <v>0</v>
      </c>
      <c r="E373" s="4">
        <f t="shared" si="39"/>
        <v>-6221916.2460309761</v>
      </c>
    </row>
    <row r="374" spans="1:5" x14ac:dyDescent="0.2">
      <c r="A374">
        <f t="shared" si="37"/>
        <v>360</v>
      </c>
      <c r="B374" s="3">
        <f t="shared" si="40"/>
        <v>26385.186401021554</v>
      </c>
      <c r="C374" s="3">
        <f t="shared" si="36"/>
        <v>26385.186401021554</v>
      </c>
      <c r="D374" s="3">
        <f t="shared" si="38"/>
        <v>0</v>
      </c>
      <c r="E374" s="4">
        <f t="shared" si="39"/>
        <v>-6248301.4324319977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Calculations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2021-06-29T08:38:48Z</dcterms:created>
  <dcterms:modified xsi:type="dcterms:W3CDTF">2021-12-14T09:27:53Z</dcterms:modified>
</cp:coreProperties>
</file>