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povědi formuláře 1" sheetId="1" r:id="rId4"/>
    <sheet state="visible" name="List 2" sheetId="2" r:id="rId5"/>
  </sheets>
  <definedNames/>
  <calcPr/>
</workbook>
</file>

<file path=xl/sharedStrings.xml><?xml version="1.0" encoding="utf-8"?>
<sst xmlns="http://schemas.openxmlformats.org/spreadsheetml/2006/main" count="1237" uniqueCount="238">
  <si>
    <t>Datum_a_cas</t>
  </si>
  <si>
    <t>E-mailová adresa</t>
  </si>
  <si>
    <t>Vek</t>
  </si>
  <si>
    <t>Pohlavi</t>
  </si>
  <si>
    <t>Povolani</t>
  </si>
  <si>
    <t>Bydliste</t>
  </si>
  <si>
    <t>Proc_bydlite_zde</t>
  </si>
  <si>
    <t>Spokojenost</t>
  </si>
  <si>
    <t>Duvod_pro_zmenu_bydliste</t>
  </si>
  <si>
    <t>Faktory_pro_vyber_bydliste</t>
  </si>
  <si>
    <t>Vzdelavaci_instituce</t>
  </si>
  <si>
    <t>Zdravotni_pece</t>
  </si>
  <si>
    <t>Kultura</t>
  </si>
  <si>
    <t>Moznost_vyberu</t>
  </si>
  <si>
    <t>Priroda</t>
  </si>
  <si>
    <t>Dostupnost_blizkych</t>
  </si>
  <si>
    <t>Prace</t>
  </si>
  <si>
    <t>Dojizdka</t>
  </si>
  <si>
    <t>Sluzby</t>
  </si>
  <si>
    <t>Restaurace</t>
  </si>
  <si>
    <t>Dojezd_k_lekari_verbose</t>
  </si>
  <si>
    <t>Dojezd_k_lekari</t>
  </si>
  <si>
    <t>Dojezd_prace_jidlo_verbose</t>
  </si>
  <si>
    <t>Dojezd_prace_jidlo</t>
  </si>
  <si>
    <t>Dojizdite_do_prace</t>
  </si>
  <si>
    <t>Volny_cas</t>
  </si>
  <si>
    <t>Lockdown_mesto_venkov</t>
  </si>
  <si>
    <t>Zmena_vnimani_bydleni</t>
  </si>
  <si>
    <t>Duvod_zmeny_vnimani</t>
  </si>
  <si>
    <t>Psychologicka_pomoc</t>
  </si>
  <si>
    <t>Chybi_mi</t>
  </si>
  <si>
    <t>Dobra_dostupnost_seznam</t>
  </si>
  <si>
    <t>Chcete nám ještě něco sdělit?</t>
  </si>
  <si>
    <t>Hriste</t>
  </si>
  <si>
    <t>Park</t>
  </si>
  <si>
    <t>Skola</t>
  </si>
  <si>
    <t>Vydejni_okenka</t>
  </si>
  <si>
    <t>Cyklostezky</t>
  </si>
  <si>
    <t>Vlak</t>
  </si>
  <si>
    <t>Autobus</t>
  </si>
  <si>
    <t>Posta_Zasilkovna</t>
  </si>
  <si>
    <t>Knihovna</t>
  </si>
  <si>
    <t>Urad</t>
  </si>
  <si>
    <t>Obchod_nezbytne</t>
  </si>
  <si>
    <t>Obchod_ostatni</t>
  </si>
  <si>
    <t>Dovazka_jidla</t>
  </si>
  <si>
    <t>40-60</t>
  </si>
  <si>
    <t>Žena</t>
  </si>
  <si>
    <t>Pracující</t>
  </si>
  <si>
    <t>Město</t>
  </si>
  <si>
    <t>Dobrá dostupnost</t>
  </si>
  <si>
    <t>Jsem spokojený/á s tím, kde bydlím</t>
  </si>
  <si>
    <t>Ano</t>
  </si>
  <si>
    <t>Vzdělávací instituce, Kultura, Práce, Služby</t>
  </si>
  <si>
    <t>Do 10 minut</t>
  </si>
  <si>
    <t>Do 20 minut</t>
  </si>
  <si>
    <t>Ne</t>
  </si>
  <si>
    <t>Venkov</t>
  </si>
  <si>
    <t>Nevýhoda bydlení u parku. Lidé nemohou cestovat, nakupovat, sportovat, tak jsou přeplněné parky,. V době pandemie určitě velká výhoda venkova</t>
  </si>
  <si>
    <t>Osobní prostor a klid</t>
  </si>
  <si>
    <t>Hřistě/venkovní sportoviště, Park, Škola, školka, Výdejní okénka restaurací a kaváren, Cyklostezka, Vlak, Autobus, Zásilkovna a Pošta, Knihovna, Úřad, Obchod s nezbytnými potřebami, Obchody s ostatním zbožím (knihkupectví, oblečení, papírnictví, hračkářství,...), Dovážka jídla z restaurace nebo nákupů</t>
  </si>
  <si>
    <t>Muž</t>
  </si>
  <si>
    <t>Vzdělávací instituce, Kultura, Práce, Služby, Restaurace a kavárny</t>
  </si>
  <si>
    <t>Příroda</t>
  </si>
  <si>
    <t>Park, Škola, školka, Výdejní okénka restaurací a kaváren, Cyklostezka, Vlak, Autobus, Zásilkovna a Pošta, Obchod s nezbytnými potřebami, Obchody s ostatním zbožím (knihkupectví, oblečení, papírnictví, hračkářství,...)</t>
  </si>
  <si>
    <t>15-20</t>
  </si>
  <si>
    <t>Student</t>
  </si>
  <si>
    <t>Rodina</t>
  </si>
  <si>
    <t>Vzdělávací instituce, Zdravotnictví, Kultura, Čistý vzduch a přiroda, Krátká vzdálenost od bydliště mých přátel/rodiny, Práce, Čas dojíždění, Služby, Restaurace a kavárny</t>
  </si>
  <si>
    <t>Hodina</t>
  </si>
  <si>
    <t>jsem ráda, že nebydlím v centru a že mám blízko parky a bydlí blízko přátelé</t>
  </si>
  <si>
    <t>Nic</t>
  </si>
  <si>
    <t>Hřistě/venkovní sportoviště, Park, Škola, školka, Cyklostezka, Autobus, Zásilkovna a Pošta, Úřad, Obchod s nezbytnými potřebami, Dovážka jídla z restaurace nebo nákupů</t>
  </si>
  <si>
    <t>Chci bydlet jinde</t>
  </si>
  <si>
    <t>Myslím tím že bych chtěla zkusit bydlet jinde ale ne jakoby na trvalo chapete, treba na pár let v jiné zemi</t>
  </si>
  <si>
    <t>Vzdělávací instituce, Zdravotnictví, Kultura, Práce, Restaurace a kavárny</t>
  </si>
  <si>
    <t>Do 30 minut</t>
  </si>
  <si>
    <t>30 - 45 minut</t>
  </si>
  <si>
    <t>Rozhodně víc toužím po tom kde zrovna nemůžu být + můj domov se stal mistem kde se pohybuji 80% sveho casu</t>
  </si>
  <si>
    <t>Hřistě/venkovní sportoviště, Park, Škola, školka, Autobus, Obchod s nezbytnými potřebami, Dovážka jídla z restaurace nebo nákupů</t>
  </si>
  <si>
    <t>Vzdělávací instituce, Zdravotnictví, Kultura, Čistý vzduch a přiroda, Práce, Restaurace a kavárny</t>
  </si>
  <si>
    <t>Vlastně ne nijak zvláštně, jen bych si na venkově připadala svobodnější</t>
  </si>
  <si>
    <t>Hřistě/venkovní sportoviště, Park, Škola, školka, Výdejní okénka restaurací a kaváren, Cyklostezka, Vlak, Autobus, Zásilkovna a Pošta, Knihovna, Úřad, Obchod s nezbytnými potřebami, Dovážka jídla z restaurace nebo nákupů</t>
  </si>
  <si>
    <t>Vzdělávací instituce, Kultura, Čistý vzduch a přiroda, Krátká vzdálenost od bydliště mých přátel/rodiny</t>
  </si>
  <si>
    <t>Do hodiny</t>
  </si>
  <si>
    <t>Hřistě/venkovní sportoviště, Park, Škola, školka, Výdejní okénka restaurací a kaváren, Zásilkovna a Pošta, Knihovna, Úřad, Obchod s nezbytnými potřebami, Obchody s ostatním zbožím (knihkupectví, oblečení, papírnictví, hračkářství,...), Dovážka jídla z restaurace nebo nákupů</t>
  </si>
  <si>
    <t>20-30</t>
  </si>
  <si>
    <t>Chci více přírody</t>
  </si>
  <si>
    <t>Čistý vzduch a přiroda, Práce, Čas dojíždění</t>
  </si>
  <si>
    <t>Netuším</t>
  </si>
  <si>
    <t>Máme rádi Toničku ❤️</t>
  </si>
  <si>
    <t>Zdravotnictví, Kultura, Možnost výběru ( např. více obchodů se stejným zbožím, více restaurací atd.), Čistý vzduch a přiroda, Krátká vzdálenost od bydliště mých přátel/rodiny, Čas dojíždění, Služby</t>
  </si>
  <si>
    <t>Dost jsem nyní ocenila, že mám hned za domem park</t>
  </si>
  <si>
    <t>Prostor na sport</t>
  </si>
  <si>
    <t>Park, Škola, školka, Cyklostezka, Autobus, Zásilkovna a Pošta, Knihovna, Obchod s nezbytnými potřebami, Dovážka jídla z restaurace nebo nákupů</t>
  </si>
  <si>
    <t>Vzdělávací instituce, Kultura, Možnost výběru ( např. více obchodů se stejným zbožím, více restaurací atd.), Čistý vzduch a přiroda, Krátká vzdálenost od bydliště mých přátel/rodiny, Práce, Čas dojíždění, Služby, Restaurace a kavárny</t>
  </si>
  <si>
    <t>Výhody, které nabízí město nejsou dostupné a jsou spíše citelné nevýhody, nicméně díky mému bydlišti je to velmi zvladatelné.</t>
  </si>
  <si>
    <t xml:space="preserve">Svoboda </t>
  </si>
  <si>
    <t>ne</t>
  </si>
  <si>
    <t>Čistý vzduch a přiroda, Krátká vzdálenost od bydliště mých přátel/rodiny, Čas dojíždění</t>
  </si>
  <si>
    <t>Rodina/Přátelé</t>
  </si>
  <si>
    <t>Hřistě/venkovní sportoviště, Park, Vlak, Autobus, Zásilkovna a Pošta, Obchod s nezbytnými potřebami, Obchody s ostatním zbožím (knihkupectví, oblečení, papírnictví, hračkářství,...)</t>
  </si>
  <si>
    <t>Lepší dostupnost</t>
  </si>
  <si>
    <t>Vzdělávací instituce, Kultura, Možnost výběru ( např. více obchodů se stejným zbožím, více restaurací atd.), Služby, Restaurace a kavárny</t>
  </si>
  <si>
    <t>Restaurace s okénkem/dovoz</t>
  </si>
  <si>
    <t>Park, Škola, školka, Cyklostezka, Vlak, Autobus, Zásilkovna a Pošta, Knihovna, Úřad, Obchod s nezbytnými potřebami, Obchody s ostatním zbožím (knihkupectví, oblečení, papírnictví, hračkářství,...), Dovážka jídla z restaurace nebo nákupů</t>
  </si>
  <si>
    <t>Vzdělávací instituce, Zdravotnictví, Kultura, Možnost výběru ( např. více obchodů se stejným zbožím, více restaurací atd.), Krátká vzdálenost od bydliště mých přátel/rodiny, Práce, Čas dojíždění, Služby, Restaurace a kavárny</t>
  </si>
  <si>
    <t xml:space="preserve">Dům </t>
  </si>
  <si>
    <t>Čistý vzduch a přiroda, Krátká vzdálenost od bydliště mých přátel/rodiny, Práce, Čas dojíždění</t>
  </si>
  <si>
    <t>60+</t>
  </si>
  <si>
    <t>Důchodce</t>
  </si>
  <si>
    <t>Neuvedeno</t>
  </si>
  <si>
    <t>Zdravotnictví, Čistý vzduch a přiroda, Čas dojíždění</t>
  </si>
  <si>
    <t>Park, Škola, školka, Vlak, Autobus, Zásilkovna a Pošta, Knihovna, Úřad, Obchod s nezbytnými potřebami, Dovážka jídla z restaurace nebo nákupů</t>
  </si>
  <si>
    <t>Zdravotnictví, Kultura, Možnost výběru ( např. více obchodů se stejným zbožím, více restaurací atd.), Čistý vzduch a přiroda, Krátká vzdálenost od bydliště mých přátel/rodiny</t>
  </si>
  <si>
    <t>Jo to tu hnusný</t>
  </si>
  <si>
    <t>Při vyplňování jsem byla pod vlivem špatné nálady, snad vám to nenaruší statistiky, jste super 💕</t>
  </si>
  <si>
    <t>Více klidu</t>
  </si>
  <si>
    <t>Čistý vzduch a přiroda, Služby</t>
  </si>
  <si>
    <t>Hřistě/venkovní sportoviště, Park, Škola, školka, Výdejní okénka restaurací a kaváren, Cyklostezka, Autobus, Zásilkovna a Pošta, Knihovna, Úřad, Obchod s nezbytnými potřebami, Obchody s ostatním zbožím (knihkupectví, oblečení, papírnictví, hračkářství,...), Dovážka jídla z restaurace nebo nákupů</t>
  </si>
  <si>
    <t>Vzdělávací instituce, Zdravotnictví, Kultura, Možnost výběru ( např. více obchodů se stejným zbožím, více restaurací atd.), Práce, Čas dojíždění, Služby, Restaurace a kavárny</t>
  </si>
  <si>
    <t>Prostředí</t>
  </si>
  <si>
    <t>Vzdělávací instituce, Zdravotnictví, Čistý vzduch a přiroda, Krátká vzdálenost od bydliště mých přátel/rodiny, Čas dojíždění, Služby</t>
  </si>
  <si>
    <t>Hřistě/venkovní sportoviště, Park, Škola, školka, Vlak, Autobus, Zásilkovna a Pošta, Knihovna, Úřad, Obchod s nezbytnými potřebami, Dovážka jídla z restaurace nebo nákupů</t>
  </si>
  <si>
    <t>Vzdělávací instituce, Zdravotnictví, Kultura, Možnost výběru ( např. více obchodů se stejným zbožím, více restaurací atd.), Čistý vzduch a přiroda, Krátká vzdálenost od bydliště mých přátel/rodiny, Služby</t>
  </si>
  <si>
    <t>Hřistě/venkovní sportoviště, Cyklostezka, Autobus, Zásilkovna a Pošta, Úřad, Obchod s nezbytnými potřebami</t>
  </si>
  <si>
    <t>Čistý vzduch a přiroda</t>
  </si>
  <si>
    <t>Začala jsem si vážit více místa kde bydlím (hlavně příroda)</t>
  </si>
  <si>
    <t>Hřistě/venkovní sportoviště, Park, Škola, školka, Cyklostezka, Autobus, Knihovna, Úřad, Obchod s nezbytnými potřebami</t>
  </si>
  <si>
    <t>Okolí města</t>
  </si>
  <si>
    <t>Vzdělávací instituce, Zdravotnictví, Kultura, Možnost výběru ( např. více obchodů se stejným zbožím, více restaurací atd.), Čistý vzduch a přiroda, Krátká vzdálenost od bydliště mých přátel/rodiny, Práce, Čas dojíždění, Služby, Restaurace a kavárny</t>
  </si>
  <si>
    <t>Celkově jsem změnila na vše pohled, a jsem ráda, že v lockdownu jsem na venkově, protože se alespoň můžu projít</t>
  </si>
  <si>
    <t>Obchody/Velkoobchody</t>
  </si>
  <si>
    <t>Čistý vzduch a přiroda, Krátká vzdálenost od bydliště mých přátel/rodiny</t>
  </si>
  <si>
    <t>Hřistě/venkovní sportoviště, Park, Cyklostezka, Vlak, Autobus, Úřad, Obchody s ostatním zbožím (knihkupectví, oblečení, papírnictví, hračkářství,...), Dovážka jídla z restaurace nebo nákupů</t>
  </si>
  <si>
    <t>:)</t>
  </si>
  <si>
    <t>Vzdělávací instituce, Zdravotnictví, Kultura, Práce</t>
  </si>
  <si>
    <t xml:space="preserve">ne </t>
  </si>
  <si>
    <t>30-40</t>
  </si>
  <si>
    <t>Rodičovská dovolená</t>
  </si>
  <si>
    <t>Uvedomila jsem si jak je dulezite mit zahradu</t>
  </si>
  <si>
    <t>Hřistě/venkovní sportoviště, Park, Škola, školka, Výdejní okénka restaurací a kaváren, Cyklostezka, Vlak, Autobus, Úřad, Obchod s nezbytnými potřebami, Dovážka jídla z restaurace nebo nákupů</t>
  </si>
  <si>
    <t>Vzdělávací instituce, Kultura, Práce, Restaurace a kavárny</t>
  </si>
  <si>
    <t>-</t>
  </si>
  <si>
    <t>Hřistě/venkovní sportoviště, Park, Cyklostezka, Autobus</t>
  </si>
  <si>
    <t>Kultura, Možnost výběru ( např. více obchodů se stejným zbožím, více restaurací atd.)</t>
  </si>
  <si>
    <t>Možnost výběru ( např. více obchodů se stejným zbožím, více restaurací atd.), Krátká vzdálenost od bydliště mých přátel/rodiny, Čas dojíždění, Služby</t>
  </si>
  <si>
    <t>Hřistě/venkovní sportoviště, Škola, školka, Výdejní okénka restaurací a kaváren, Cyklostezka, Autobus, Zásilkovna a Pošta, Úřad, Obchod s nezbytnými potřebami, Dovážka jídla z restaurace nebo nákupů</t>
  </si>
  <si>
    <t>Vzdělávací instituce, Zdravotnictví, Kultura, Možnost výběru ( např. více obchodů se stejným zbožím, více restaurací atd.), Čistý vzduch a přiroda, Čas dojíždění, Služby, Restaurace a kavárny</t>
  </si>
  <si>
    <t>Jelikož se nedalo nikam chodit začala jsem více objevovat a poznávat sevé okolí a hledat si v něm nová stále ještě neobjevená místa</t>
  </si>
  <si>
    <t>Vzdělávací instituce, Možnost výběru ( např. více obchodů se stejným zbožím, více restaurací atd.), Čistý vzduch a přiroda, Krátká vzdálenost od bydliště mých přátel/rodiny, Práce, Čas dojíždění, Restaurace a kavárny</t>
  </si>
  <si>
    <t>Uzavření v malém bytě, pocit uvěznění. Neustálé připomínání čeho jsem se mohl v mynulosti účastnit.</t>
  </si>
  <si>
    <t>Snad pomůže v bádání. Hodně štěstí</t>
  </si>
  <si>
    <t>Dům</t>
  </si>
  <si>
    <t>Vzdělávací instituce, Zdravotnictví</t>
  </si>
  <si>
    <t>Stehuejeme se do domu kuli covid</t>
  </si>
  <si>
    <t>Park, Škola, školka, Obchod s nezbytnými potřebami, Dovážka jídla z restaurace nebo nákupů</t>
  </si>
  <si>
    <t>Zdravotnictví, Čistý vzduch a přiroda, Čas dojíždění, Služby</t>
  </si>
  <si>
    <t>Možnost zahrady pro děti, příroda v okolí</t>
  </si>
  <si>
    <t>Hřistě/venkovní sportoviště, Park, Škola, školka, Vlak, Autobus, Zásilkovna a Pošta, Úřad, Obchody s ostatním zbožím (knihkupectví, oblečení, papírnictví, hračkářství,...), Dovážka jídla z restaurace nebo nákupů</t>
  </si>
  <si>
    <t>Čistý vzduch a přiroda, Čas dojíždění</t>
  </si>
  <si>
    <t>Více oceňuji výhody života mimo město</t>
  </si>
  <si>
    <t>Hřistě/venkovní sportoviště, Cyklostezka, Autobus, Úřad, Obchod s nezbytnými potřebami, Dovážka jídla z restaurace nebo nákupů</t>
  </si>
  <si>
    <t>Vzdělávací instituce, Zdravotnictví, Čistý vzduch a přiroda, Služby</t>
  </si>
  <si>
    <t>Hřistě/venkovní sportoviště, Výdejní okénka restaurací a kaváren, Cyklostezka, Obchod s nezbytnými potřebami, Dovážka jídla z restaurace nebo nákupů</t>
  </si>
  <si>
    <t>Možnost výběru ( např. více obchodů se stejným zbožím, více restaurací atd.), Krátká vzdálenost od bydliště mých přátel/rodiny, Práce, Restaurace a kavárny</t>
  </si>
  <si>
    <t>Hřistě/venkovní sportoviště, Park, Škola, školka, Výdejní okénka restaurací a kaváren, Vlak, Zásilkovna a Pošta, Knihovna, Úřad, Obchod s nezbytnými potřebami, Obchody s ostatním zbožím (knihkupectví, oblečení, papírnictví, hračkářství,...), Dovážka jídla z restaurace nebo nákupů</t>
  </si>
  <si>
    <t>Vzdělávací instituce, Čistý vzduch a přiroda, Krátká vzdálenost od bydliště mých přátel/rodiny, Čas dojíždění, Služby</t>
  </si>
  <si>
    <t>Více vnímám proměny bezprostředního okolí</t>
  </si>
  <si>
    <t>Ať se dozvíte něco zajimavého.</t>
  </si>
  <si>
    <t>Samostatné bydlení</t>
  </si>
  <si>
    <t>Vzdělávací instituce, Čistý vzduch a přiroda, Čas dojíždění, Restaurace a kavárny</t>
  </si>
  <si>
    <t>Objevují se zde více vycházkáři z města</t>
  </si>
  <si>
    <t>Škola, školka, Výdejní okénka restaurací a kaváren, Vlak, Zásilkovna a Pošta, Obchod s nezbytnými potřebami</t>
  </si>
  <si>
    <t>Kultura, Krátká vzdálenost od bydliště mých přátel/rodiny, Restaurace a kavárny</t>
  </si>
  <si>
    <t>Hřistě/venkovní sportoviště, Škola, školka, Vlak, Autobus, Zásilkovna a Pošta</t>
  </si>
  <si>
    <t>Vzdělávací instituce, Zdravotnictví, Kultura, Možnost výběru ( např. více obchodů se stejným zbožím, více restaurací atd.), Práce, Služby</t>
  </si>
  <si>
    <t>Víc si užívám volnost a přírodu na vesnici, kde žiji</t>
  </si>
  <si>
    <t>Hřistě/venkovní sportoviště, Park, Cyklostezka, Autobus, Obchod s nezbytnými potřebami</t>
  </si>
  <si>
    <t>Nechci sdělovat</t>
  </si>
  <si>
    <t>Vzdělávací instituce, Zdravotnictví, Kultura, Možnost výběru ( např. více obchodů se stejným zbožím, více restaurací atd.), Krátká vzdálenost od bydliště mých přátel/rodiny, Čas dojíždění, Restaurace a kavárny</t>
  </si>
  <si>
    <t>Hřistě/venkovní sportoviště, Park, Škola, školka, Výdejní okénka restaurací a kaváren, Zásilkovna a Pošta, Úřad, Obchod s nezbytnými potřebami, Obchody s ostatním zbožím (knihkupectví, oblečení, papírnictví, hračkářství,...), Dovážka jídla z restaurace nebo nákupů</t>
  </si>
  <si>
    <t/>
  </si>
  <si>
    <t>Vzdělávací instituce, Možnost výběru ( např. více obchodů se stejným zbožím, více restaurací atd.), Čistý vzduch a přiroda, Krátká vzdálenost od bydliště mých přátel/rodiny, Práce, Čas dojíždění</t>
  </si>
  <si>
    <t>Ve městě je více lidí a okole města by to bylo příjemnější ho trávit</t>
  </si>
  <si>
    <t>Nepotřebuji</t>
  </si>
  <si>
    <t>Estetika</t>
  </si>
  <si>
    <t>Vzdělávací instituce, Zdravotnictví, Možnost výběru ( např. více obchodů se stejným zbožím, více restaurací atd.), Čistý vzduch a přiroda, Práce</t>
  </si>
  <si>
    <t>Je mnohem příjemnější trávit čas v přírodě než ve městě, neboť na venkově je více čerstvého vzduchu, bezpečí a volnosti než ve městě</t>
  </si>
  <si>
    <t>NIc</t>
  </si>
  <si>
    <t>Vzdělávací instituce, Zdravotnictví, Kultura, Krátká vzdálenost od bydliště mých přátel/rodiny, Práce, Čas dojíždění, Služby, Restaurace a kavárny</t>
  </si>
  <si>
    <t>Jsem stastna za velky byt a chatu v prirode</t>
  </si>
  <si>
    <t>Hřistě/venkovní sportoviště, Škola, školka, Výdejní okénka restaurací a kaváren, Cyklostezka, Vlak, Autobus, Zásilkovna a Pošta, Knihovna, Úřad, Obchod s nezbytnými potřebami, Obchody s ostatním zbožím (knihkupectví, oblečení, papírnictví, hračkářství,...), Dovážka jídla z restaurace nebo nákupů</t>
  </si>
  <si>
    <t>Chci deti do skol asap</t>
  </si>
  <si>
    <t>Vzdělávací instituce, Zdravotnictví, Práce, Čas dojíždění, Služby</t>
  </si>
  <si>
    <t>Krátká vzdálenost od bydliště mých přátel/rodiny</t>
  </si>
  <si>
    <t>Hřistě/venkovní sportoviště</t>
  </si>
  <si>
    <t>Kultura, Čistý vzduch a přiroda, Krátká vzdálenost od bydliště mých přátel/rodiny</t>
  </si>
  <si>
    <t xml:space="preserve">Chtěla bych byt blíž přírodě </t>
  </si>
  <si>
    <t xml:space="preserve">Hodně štěstí </t>
  </si>
  <si>
    <t>Čistý vzduch a přiroda, Krátká vzdálenost od bydliště mých přátel/rodiny, Čas dojíždění, Služby</t>
  </si>
  <si>
    <t>Hřistě/venkovní sportoviště, Škola, školka, Výdejní okénka restaurací a kaváren, Cyklostezka, Autobus, Zásilkovna a Pošta, Knihovna, Úřad, Obchod s nezbytnými potřebami</t>
  </si>
  <si>
    <t>Zdravotnictví, Možnost výběru ( např. více obchodů se stejným zbožím, více restaurací atd.), Čistý vzduch a přiroda, Krátká vzdálenost od bydliště mých přátel/rodiny, Služby</t>
  </si>
  <si>
    <t>Ne děkuji</t>
  </si>
  <si>
    <t xml:space="preserve">Lepsi zit na vesnici </t>
  </si>
  <si>
    <t>Park, Škola, školka, Cyklostezka, Vlak, Autobus, Zásilkovna a Pošta, Obchod s nezbytnými potřebami</t>
  </si>
  <si>
    <t>Hřistě/venkovní sportoviště, Park, Škola, školka, Výdejní okénka restaurací a kaváren, Vlak, Autobus, Zásilkovna a Pošta, Knihovna, Úřad, Obchod s nezbytnými potřebami, Obchody s ostatním zbožím (knihkupectví, oblečení, papírnictví, hračkářství,...), Dovážka jídla z restaurace nebo nákupů</t>
  </si>
  <si>
    <t>Ahoj zdravím vás</t>
  </si>
  <si>
    <t>Vzdělávací instituce, Možnost výběru ( např. více obchodů se stejným zbožím, více restaurací atd.), Čistý vzduch a přiroda, Krátká vzdálenost od bydliště mých přátel/rodiny</t>
  </si>
  <si>
    <t>Hřistě/venkovní sportoviště, Park, Škola, školka, Výdejní okénka restaurací a kaváren, Cyklostezka, Autobus, Zásilkovna a Pošta, Knihovna, Úřad, Obchod s nezbytnými potřebami</t>
  </si>
  <si>
    <t>Čistý vzduch a přiroda, Čas dojíždění, Restaurace a kavárny</t>
  </si>
  <si>
    <t>Hřistě/venkovní sportoviště, Škola, školka, Cyklostezka, Vlak, Autobus, Obchod s nezbytnými potřebami</t>
  </si>
  <si>
    <t>Zdravotnictví, Kultura, Možnost výběru ( např. více obchodů se stejným zbožím, více restaurací atd.), Čistý vzduch a přiroda, Čas dojíždění, Služby, Restaurace a kavárny</t>
  </si>
  <si>
    <t xml:space="preserve">Ocenila bych vetsi byt a zahradu. </t>
  </si>
  <si>
    <t>Hřistě/venkovní sportoviště, Park, Škola, školka, Výdejní okénka restaurací a kaváren, Autobus, Zásilkovna a Pošta, Obchod s nezbytnými potřebami, Dovážka jídla z restaurace nebo nákupů</t>
  </si>
  <si>
    <t>0-15</t>
  </si>
  <si>
    <t>Vzdělávací instituce, Zdravotnictví, Krátká vzdálenost od bydliště mých přátel/rodiny, Čas dojíždění</t>
  </si>
  <si>
    <t>Hřistě/venkovní sportoviště, Park, Škola, školka, Výdejní okénka restaurací a kaváren, Vlak, Autobus, Zásilkovna a Pošta, Knihovna, Obchod s nezbytnými potřebami, Obchody s ostatním zbožím (knihkupectví, oblečení, papírnictví, hračkářství,...), Dovážka jídla z restaurace nebo nákupů</t>
  </si>
  <si>
    <t>Vzdělávací instituce, Kultura, Čistý vzduch a přiroda, Práce, Služby, Restaurace a kavárny</t>
  </si>
  <si>
    <t>Hřistě/venkovní sportoviště, Park, Výdejní okénka restaurací a kaváren, Cyklostezka, Vlak, Zásilkovna a Pošta, Obchod s nezbytnými potřebami, Obchody s ostatním zbožím (knihkupectví, oblečení, papírnictví, hračkářství,...), Dovážka jídla z restaurace nebo nákupů</t>
  </si>
  <si>
    <t>Vzdělávací instituce, Zdravotnictví, Kultura, Možnost výběru ( např. více obchodů se stejným zbožím, více restaurací atd.), Práce, Čas dojíždění, Služby</t>
  </si>
  <si>
    <t>Vzdělávací instituce, Kultura, Možnost výběru ( např. více obchodů se stejným zbožím, více restaurací atd.), Čistý vzduch a přiroda, Práce, Restaurace a kavárny</t>
  </si>
  <si>
    <t>vic si vazim toho, co muze velkomesto nabidnout (mimo pandemii)...a take se "mesto" trochu zpomalilo</t>
  </si>
  <si>
    <t>Vzdělávací instituce, Kultura, Možnost výběru ( např. více obchodů se stejným zbožím, více restaurací atd.), Čistý vzduch a přiroda, Krátká vzdálenost od bydliště mých přátel/rodiny</t>
  </si>
  <si>
    <t xml:space="preserve">chybí mi příroda </t>
  </si>
  <si>
    <t>Vzdělávací instituce, Zdravotnictví, Kultura, Možnost výběru ( např. více obchodů se stejným zbožím, více restaurací atd.), Čistý vzduch a přiroda, Služby</t>
  </si>
  <si>
    <t>Hřistě/venkovní sportoviště, Park, Škola, školka, Výdejní okénka restaurací a kaváren, Autobus, Zásilkovna a Pošta, Knihovna, Obchod s nezbytnými potřebami, Obchody s ostatním zbožím (knihkupectví, oblečení, papírnictví, hračkářství,...)</t>
  </si>
  <si>
    <t>Vzdělávací instituce, Zdravotnictví, Kultura, Možnost výběru ( např. více obchodů se stejným zbožím, více restaurací atd.), Čistý vzduch a přiroda, Restaurace a kavárny</t>
  </si>
  <si>
    <t>Cyklostezka, Autobus, Zásilkovna a Pošta, Knihovna, Dovážka jídla z restaurace nebo nákupů</t>
  </si>
  <si>
    <t>Hezký den!</t>
  </si>
  <si>
    <t>Cyklostezka, Zásilkovna a Pošta, Knihovna</t>
  </si>
  <si>
    <t>Čistý vzduch a přiroda, Práce</t>
  </si>
  <si>
    <t>Více jak hodina</t>
  </si>
  <si>
    <t>Mnohem vice citim potrebu byt v prirode</t>
  </si>
  <si>
    <t>Priroda dostupna bez pouziti auta</t>
  </si>
  <si>
    <t xml:space="preserve">Je skoda, jak malo lidi vnima pricinu pandemie v lidskem pocinani a smerovani. </t>
  </si>
  <si>
    <t>Kódováni:</t>
  </si>
  <si>
    <t>Čas k lékaři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</si>
</sst>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2" fontId="3" numFmtId="0" xfId="0" applyFont="1"/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  <col customWidth="1" min="8" max="8" width="31.86"/>
    <col customWidth="1" min="9" max="10" width="25.0"/>
    <col customWidth="1" min="11" max="29" width="21.57"/>
    <col customWidth="1" min="30" max="30" width="26.86"/>
    <col customWidth="1" min="31" max="31" width="25.43"/>
    <col customWidth="1" min="32" max="32" width="21.57"/>
    <col customWidth="1" min="33" max="33" width="22.14"/>
    <col customWidth="1" min="34" max="47" width="21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1" t="s">
        <v>24</v>
      </c>
      <c r="AA1" s="3" t="s">
        <v>25</v>
      </c>
      <c r="AB1" s="1" t="s">
        <v>26</v>
      </c>
      <c r="AC1" s="3" t="s">
        <v>27</v>
      </c>
      <c r="AD1" s="1" t="s">
        <v>28</v>
      </c>
      <c r="AE1" s="3" t="s">
        <v>29</v>
      </c>
      <c r="AF1" s="3" t="s">
        <v>30</v>
      </c>
      <c r="AG1" s="1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>
      <c r="A2" s="4">
        <v>44271.61378150463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K2" s="3" t="s">
        <v>53</v>
      </c>
      <c r="L2" s="5" t="str">
        <f t="shared" ref="L2:L66" si="1">IF(ISNUMBER(SEARCH("Vzdělávací",K2 )), "Ano", "Ne")</f>
        <v>Ano</v>
      </c>
      <c r="M2" s="5" t="str">
        <f t="shared" ref="M2:M66" si="2">IF(ISNUMBER(SEARCH("Zdravotnictví",K2 )), "Ano", "Ne")</f>
        <v>Ne</v>
      </c>
      <c r="N2" s="2" t="str">
        <f t="shared" ref="N2:N66" si="3">IF(ISNUMBER(SEARCH("Kultura",K2 )), "Ano", "Ne")</f>
        <v>Ano</v>
      </c>
      <c r="O2" s="2" t="str">
        <f t="shared" ref="O2:O66" si="4">IF(ISNUMBER(SEARCH("Možnost výběru",K2 )), "Ano", "Ne")</f>
        <v>Ne</v>
      </c>
      <c r="P2" s="2" t="str">
        <f t="shared" ref="P2:P66" si="5">IF(ISNUMBER(SEARCH("přiroda",K2 )), "Ano", "Ne")</f>
        <v>Ne</v>
      </c>
      <c r="Q2" s="2" t="str">
        <f t="shared" ref="Q2:Q66" si="6">IF(ISNUMBER(SEARCH("Krátká vzdálenost od bydliště mých přátel/rodiny",K2 )), "Ano", "Ne")</f>
        <v>Ne</v>
      </c>
      <c r="R2" s="2" t="str">
        <f t="shared" ref="R2:R66" si="7">IF(ISNUMBER(SEARCH("Práce",K2 )), "Ano", "Ne")</f>
        <v>Ano</v>
      </c>
      <c r="S2" s="2" t="str">
        <f t="shared" ref="S2:S66" si="8">IF(ISNUMBER(SEARCH("Čas dojíždění",K2 )), "Ano", "Ne")</f>
        <v>Ne</v>
      </c>
      <c r="T2" s="2" t="str">
        <f t="shared" ref="T2:T66" si="9">IF(ISNUMBER(SEARCH("Služby",K2 )), "Ano", "Ne")</f>
        <v>Ano</v>
      </c>
      <c r="U2" s="2" t="str">
        <f t="shared" ref="U2:U66" si="10">IF(ISNUMBER(SEARCH("Restaurace a kavárny",K2 )), "Ano", "Ne")</f>
        <v>Ne</v>
      </c>
      <c r="V2" s="3" t="s">
        <v>54</v>
      </c>
      <c r="W2" s="3">
        <v>10.0</v>
      </c>
      <c r="X2" s="3" t="s">
        <v>55</v>
      </c>
      <c r="Y2" s="3">
        <v>20.0</v>
      </c>
      <c r="Z2" s="3" t="s">
        <v>56</v>
      </c>
      <c r="AA2" s="3" t="s">
        <v>52</v>
      </c>
      <c r="AB2" s="3" t="s">
        <v>57</v>
      </c>
      <c r="AC2" s="3" t="s">
        <v>52</v>
      </c>
      <c r="AD2" s="3" t="s">
        <v>58</v>
      </c>
      <c r="AE2" s="3" t="s">
        <v>52</v>
      </c>
      <c r="AF2" s="3" t="s">
        <v>59</v>
      </c>
      <c r="AG2" s="3" t="s">
        <v>60</v>
      </c>
      <c r="AI2" s="2" t="str">
        <f t="shared" ref="AI2:AI66" si="11">if(ISNUMBER(SEARCH("Hřistě",AG2 )), "Ano", "Ne")</f>
        <v>Ano</v>
      </c>
      <c r="AJ2" s="2" t="str">
        <f t="shared" ref="AJ2:AJ66" si="12">if(ISNUMBER(SEARCH("Park",AG2 )), "Ano", "Ne")</f>
        <v>Ano</v>
      </c>
      <c r="AK2" s="6" t="str">
        <f t="shared" ref="AK2:AK66" si="13">IF(ISNUMBER(SEARCH("Škola",AG2 )), "Ano", "Ne")</f>
        <v>Ano</v>
      </c>
      <c r="AL2" s="2" t="str">
        <f t="shared" ref="AL2:AL66" si="14">IF(ISNUMBER(SEARCH("Výdejní",AG2 )), "Ano", "Ne")</f>
        <v>Ano</v>
      </c>
      <c r="AM2" s="2" t="str">
        <f t="shared" ref="AM2:AM66" si="15">IF(ISNUMBER(SEARCH("Cyklostezka",AG2 )), "Ano", "Ne")</f>
        <v>Ano</v>
      </c>
      <c r="AN2" s="2" t="str">
        <f t="shared" ref="AN2:AN66" si="16">IF(ISNUMBER(SEARCH("Vlak",AG2 )), "Ano", "Ne")</f>
        <v>Ano</v>
      </c>
      <c r="AO2" s="2" t="str">
        <f t="shared" ref="AO2:AO66" si="17">IF(ISNUMBER(SEARCH("Autobus",AG2 )), "Ano", "Ne")</f>
        <v>Ano</v>
      </c>
      <c r="AP2" s="2" t="str">
        <f t="shared" ref="AP2:AP66" si="18">IF(ISNUMBER(SEARCH("Zásilkovna",AG2 )), "Ano", "Ne")</f>
        <v>Ano</v>
      </c>
      <c r="AQ2" s="2" t="str">
        <f t="shared" ref="AQ2:AQ66" si="19">IF(ISNUMBER(SEARCH("Knihovna",AG2 )), "Ano", "Ne")</f>
        <v>Ano</v>
      </c>
      <c r="AR2" s="2" t="str">
        <f t="shared" ref="AR2:AR66" si="20">IF(ISNUMBER(SEARCH("Úřad",AG2 )), "Ano", "Ne")</f>
        <v>Ano</v>
      </c>
      <c r="AS2" s="2" t="str">
        <f t="shared" ref="AS2:AS66" si="21">IF(ISNUMBER(SEARCH("Obchod s nezbytnými potřebami",AG2 )), "Ano", "Ne")</f>
        <v>Ano</v>
      </c>
      <c r="AT2" s="2" t="str">
        <f t="shared" ref="AT2:AT66" si="22">IF(ISNUMBER(SEARCH("Obchody s ostatním zbožím (knihkupectví, oblečení, papírnictví, hračkářství,...)",AG2 )), "Ano", "Ne")</f>
        <v>Ano</v>
      </c>
      <c r="AU2" s="2" t="str">
        <f t="shared" ref="AU2:AU66" si="23">IF(ISNUMBER(SEARCH("Dovážka jídla z restaurace nebo nákupů",AG2 )), "Ano", "Ne")</f>
        <v>Ano</v>
      </c>
    </row>
    <row r="3">
      <c r="A3" s="4">
        <v>44271.630258425925</v>
      </c>
      <c r="C3" s="3" t="s">
        <v>46</v>
      </c>
      <c r="D3" s="3" t="s">
        <v>61</v>
      </c>
      <c r="E3" s="7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K3" s="3" t="s">
        <v>62</v>
      </c>
      <c r="L3" s="5" t="str">
        <f t="shared" si="1"/>
        <v>Ano</v>
      </c>
      <c r="M3" s="5" t="str">
        <f t="shared" si="2"/>
        <v>Ne</v>
      </c>
      <c r="N3" s="2" t="str">
        <f t="shared" si="3"/>
        <v>Ano</v>
      </c>
      <c r="O3" s="2" t="str">
        <f t="shared" si="4"/>
        <v>Ne</v>
      </c>
      <c r="P3" s="2" t="str">
        <f t="shared" si="5"/>
        <v>Ne</v>
      </c>
      <c r="Q3" s="2" t="str">
        <f t="shared" si="6"/>
        <v>Ne</v>
      </c>
      <c r="R3" s="2" t="str">
        <f t="shared" si="7"/>
        <v>Ano</v>
      </c>
      <c r="S3" s="2" t="str">
        <f t="shared" si="8"/>
        <v>Ne</v>
      </c>
      <c r="T3" s="2" t="str">
        <f t="shared" si="9"/>
        <v>Ano</v>
      </c>
      <c r="U3" s="2" t="str">
        <f t="shared" si="10"/>
        <v>Ano</v>
      </c>
      <c r="V3" s="3" t="s">
        <v>54</v>
      </c>
      <c r="W3" s="3">
        <v>10.0</v>
      </c>
      <c r="X3" s="3" t="s">
        <v>55</v>
      </c>
      <c r="Y3" s="3">
        <v>20.0</v>
      </c>
      <c r="Z3" s="3" t="s">
        <v>56</v>
      </c>
      <c r="AA3" s="3" t="s">
        <v>52</v>
      </c>
      <c r="AB3" s="3" t="s">
        <v>49</v>
      </c>
      <c r="AC3" s="3" t="s">
        <v>56</v>
      </c>
      <c r="AE3" s="3" t="s">
        <v>52</v>
      </c>
      <c r="AF3" s="3" t="s">
        <v>63</v>
      </c>
      <c r="AG3" s="3" t="s">
        <v>64</v>
      </c>
      <c r="AI3" s="2" t="str">
        <f t="shared" si="11"/>
        <v>Ne</v>
      </c>
      <c r="AJ3" s="2" t="str">
        <f t="shared" si="12"/>
        <v>Ano</v>
      </c>
      <c r="AK3" s="6" t="str">
        <f t="shared" si="13"/>
        <v>Ano</v>
      </c>
      <c r="AL3" s="2" t="str">
        <f t="shared" si="14"/>
        <v>Ano</v>
      </c>
      <c r="AM3" s="2" t="str">
        <f t="shared" si="15"/>
        <v>Ano</v>
      </c>
      <c r="AN3" s="2" t="str">
        <f t="shared" si="16"/>
        <v>Ano</v>
      </c>
      <c r="AO3" s="2" t="str">
        <f t="shared" si="17"/>
        <v>Ano</v>
      </c>
      <c r="AP3" s="2" t="str">
        <f t="shared" si="18"/>
        <v>Ano</v>
      </c>
      <c r="AQ3" s="2" t="str">
        <f t="shared" si="19"/>
        <v>Ne</v>
      </c>
      <c r="AR3" s="2" t="str">
        <f t="shared" si="20"/>
        <v>Ne</v>
      </c>
      <c r="AS3" s="2" t="str">
        <f t="shared" si="21"/>
        <v>Ano</v>
      </c>
      <c r="AT3" s="2" t="str">
        <f t="shared" si="22"/>
        <v>Ano</v>
      </c>
      <c r="AU3" s="2" t="str">
        <f t="shared" si="23"/>
        <v>Ne</v>
      </c>
    </row>
    <row r="4">
      <c r="A4" s="4">
        <v>44271.6371224537</v>
      </c>
      <c r="C4" s="3" t="s">
        <v>65</v>
      </c>
      <c r="D4" s="3" t="s">
        <v>47</v>
      </c>
      <c r="E4" s="3" t="s">
        <v>66</v>
      </c>
      <c r="F4" s="3" t="s">
        <v>49</v>
      </c>
      <c r="G4" s="3" t="s">
        <v>67</v>
      </c>
      <c r="H4" s="3" t="s">
        <v>51</v>
      </c>
      <c r="I4" s="3" t="s">
        <v>52</v>
      </c>
      <c r="K4" s="3" t="s">
        <v>68</v>
      </c>
      <c r="L4" s="5" t="str">
        <f t="shared" si="1"/>
        <v>Ano</v>
      </c>
      <c r="M4" s="5" t="str">
        <f t="shared" si="2"/>
        <v>Ano</v>
      </c>
      <c r="N4" s="2" t="str">
        <f t="shared" si="3"/>
        <v>Ano</v>
      </c>
      <c r="O4" s="2" t="str">
        <f t="shared" si="4"/>
        <v>Ne</v>
      </c>
      <c r="P4" s="2" t="str">
        <f t="shared" si="5"/>
        <v>Ano</v>
      </c>
      <c r="Q4" s="2" t="str">
        <f t="shared" si="6"/>
        <v>Ano</v>
      </c>
      <c r="R4" s="2" t="str">
        <f t="shared" si="7"/>
        <v>Ano</v>
      </c>
      <c r="S4" s="2" t="str">
        <f t="shared" si="8"/>
        <v>Ano</v>
      </c>
      <c r="T4" s="2" t="str">
        <f t="shared" si="9"/>
        <v>Ano</v>
      </c>
      <c r="U4" s="2" t="str">
        <f t="shared" si="10"/>
        <v>Ano</v>
      </c>
      <c r="V4" s="3" t="s">
        <v>54</v>
      </c>
      <c r="W4" s="3">
        <v>10.0</v>
      </c>
      <c r="X4" s="3" t="s">
        <v>69</v>
      </c>
      <c r="Y4" s="3">
        <v>60.0</v>
      </c>
      <c r="Z4" s="3" t="s">
        <v>56</v>
      </c>
      <c r="AA4" s="3" t="s">
        <v>52</v>
      </c>
      <c r="AB4" s="3" t="s">
        <v>57</v>
      </c>
      <c r="AC4" s="3" t="s">
        <v>52</v>
      </c>
      <c r="AD4" s="3" t="s">
        <v>70</v>
      </c>
      <c r="AE4" s="3" t="s">
        <v>52</v>
      </c>
      <c r="AF4" s="3" t="s">
        <v>71</v>
      </c>
      <c r="AG4" s="3" t="s">
        <v>72</v>
      </c>
      <c r="AI4" s="2" t="str">
        <f t="shared" si="11"/>
        <v>Ano</v>
      </c>
      <c r="AJ4" s="2" t="str">
        <f t="shared" si="12"/>
        <v>Ano</v>
      </c>
      <c r="AK4" s="6" t="str">
        <f t="shared" si="13"/>
        <v>Ano</v>
      </c>
      <c r="AL4" s="2" t="str">
        <f t="shared" si="14"/>
        <v>Ne</v>
      </c>
      <c r="AM4" s="2" t="str">
        <f t="shared" si="15"/>
        <v>Ano</v>
      </c>
      <c r="AN4" s="2" t="str">
        <f t="shared" si="16"/>
        <v>Ne</v>
      </c>
      <c r="AO4" s="2" t="str">
        <f t="shared" si="17"/>
        <v>Ano</v>
      </c>
      <c r="AP4" s="2" t="str">
        <f t="shared" si="18"/>
        <v>Ano</v>
      </c>
      <c r="AQ4" s="2" t="str">
        <f t="shared" si="19"/>
        <v>Ne</v>
      </c>
      <c r="AR4" s="2" t="str">
        <f t="shared" si="20"/>
        <v>Ano</v>
      </c>
      <c r="AS4" s="2" t="str">
        <f t="shared" si="21"/>
        <v>Ano</v>
      </c>
      <c r="AT4" s="2" t="str">
        <f t="shared" si="22"/>
        <v>Ne</v>
      </c>
      <c r="AU4" s="2" t="str">
        <f t="shared" si="23"/>
        <v>Ano</v>
      </c>
    </row>
    <row r="5">
      <c r="A5" s="4">
        <v>44271.63876700231</v>
      </c>
      <c r="C5" s="3" t="s">
        <v>65</v>
      </c>
      <c r="D5" s="3" t="s">
        <v>47</v>
      </c>
      <c r="E5" s="3" t="s">
        <v>66</v>
      </c>
      <c r="F5" s="3" t="s">
        <v>49</v>
      </c>
      <c r="G5" s="3" t="s">
        <v>67</v>
      </c>
      <c r="H5" s="3" t="s">
        <v>73</v>
      </c>
      <c r="I5" s="3" t="s">
        <v>56</v>
      </c>
      <c r="J5" s="3" t="s">
        <v>74</v>
      </c>
      <c r="K5" s="3" t="s">
        <v>75</v>
      </c>
      <c r="L5" s="5" t="str">
        <f t="shared" si="1"/>
        <v>Ano</v>
      </c>
      <c r="M5" s="5" t="str">
        <f t="shared" si="2"/>
        <v>Ano</v>
      </c>
      <c r="N5" s="2" t="str">
        <f t="shared" si="3"/>
        <v>Ano</v>
      </c>
      <c r="O5" s="2" t="str">
        <f t="shared" si="4"/>
        <v>Ne</v>
      </c>
      <c r="P5" s="2" t="str">
        <f t="shared" si="5"/>
        <v>Ne</v>
      </c>
      <c r="Q5" s="2" t="str">
        <f t="shared" si="6"/>
        <v>Ne</v>
      </c>
      <c r="R5" s="2" t="str">
        <f t="shared" si="7"/>
        <v>Ano</v>
      </c>
      <c r="S5" s="2" t="str">
        <f t="shared" si="8"/>
        <v>Ne</v>
      </c>
      <c r="T5" s="2" t="str">
        <f t="shared" si="9"/>
        <v>Ne</v>
      </c>
      <c r="U5" s="2" t="str">
        <f t="shared" si="10"/>
        <v>Ano</v>
      </c>
      <c r="V5" s="3" t="s">
        <v>76</v>
      </c>
      <c r="W5" s="3">
        <v>30.0</v>
      </c>
      <c r="X5" s="3" t="s">
        <v>77</v>
      </c>
      <c r="Y5" s="3">
        <v>45.0</v>
      </c>
      <c r="Z5" s="3" t="s">
        <v>56</v>
      </c>
      <c r="AA5" s="3" t="s">
        <v>52</v>
      </c>
      <c r="AB5" s="3" t="s">
        <v>49</v>
      </c>
      <c r="AC5" s="3" t="s">
        <v>52</v>
      </c>
      <c r="AD5" s="3" t="s">
        <v>78</v>
      </c>
      <c r="AE5" s="3" t="s">
        <v>52</v>
      </c>
      <c r="AF5" s="3" t="s">
        <v>63</v>
      </c>
      <c r="AG5" s="3" t="s">
        <v>79</v>
      </c>
      <c r="AI5" s="2" t="str">
        <f t="shared" si="11"/>
        <v>Ano</v>
      </c>
      <c r="AJ5" s="2" t="str">
        <f t="shared" si="12"/>
        <v>Ano</v>
      </c>
      <c r="AK5" s="6" t="str">
        <f t="shared" si="13"/>
        <v>Ano</v>
      </c>
      <c r="AL5" s="2" t="str">
        <f t="shared" si="14"/>
        <v>Ne</v>
      </c>
      <c r="AM5" s="2" t="str">
        <f t="shared" si="15"/>
        <v>Ne</v>
      </c>
      <c r="AN5" s="2" t="str">
        <f t="shared" si="16"/>
        <v>Ne</v>
      </c>
      <c r="AO5" s="2" t="str">
        <f t="shared" si="17"/>
        <v>Ano</v>
      </c>
      <c r="AP5" s="2" t="str">
        <f t="shared" si="18"/>
        <v>Ne</v>
      </c>
      <c r="AQ5" s="2" t="str">
        <f t="shared" si="19"/>
        <v>Ne</v>
      </c>
      <c r="AR5" s="2" t="str">
        <f t="shared" si="20"/>
        <v>Ne</v>
      </c>
      <c r="AS5" s="2" t="str">
        <f t="shared" si="21"/>
        <v>Ano</v>
      </c>
      <c r="AT5" s="2" t="str">
        <f t="shared" si="22"/>
        <v>Ne</v>
      </c>
      <c r="AU5" s="2" t="str">
        <f t="shared" si="23"/>
        <v>Ano</v>
      </c>
    </row>
    <row r="6">
      <c r="A6" s="4">
        <v>44271.64212738426</v>
      </c>
      <c r="C6" s="3" t="s">
        <v>65</v>
      </c>
      <c r="D6" s="3" t="s">
        <v>47</v>
      </c>
      <c r="E6" s="3" t="s">
        <v>66</v>
      </c>
      <c r="F6" s="3" t="s">
        <v>49</v>
      </c>
      <c r="G6" s="3" t="s">
        <v>67</v>
      </c>
      <c r="H6" s="3" t="s">
        <v>51</v>
      </c>
      <c r="I6" s="3" t="s">
        <v>52</v>
      </c>
      <c r="K6" s="3" t="s">
        <v>80</v>
      </c>
      <c r="L6" s="5" t="str">
        <f t="shared" si="1"/>
        <v>Ano</v>
      </c>
      <c r="M6" s="5" t="str">
        <f t="shared" si="2"/>
        <v>Ano</v>
      </c>
      <c r="N6" s="2" t="str">
        <f t="shared" si="3"/>
        <v>Ano</v>
      </c>
      <c r="O6" s="2" t="str">
        <f t="shared" si="4"/>
        <v>Ne</v>
      </c>
      <c r="P6" s="2" t="str">
        <f t="shared" si="5"/>
        <v>Ano</v>
      </c>
      <c r="Q6" s="2" t="str">
        <f t="shared" si="6"/>
        <v>Ne</v>
      </c>
      <c r="R6" s="2" t="str">
        <f t="shared" si="7"/>
        <v>Ano</v>
      </c>
      <c r="S6" s="2" t="str">
        <f t="shared" si="8"/>
        <v>Ne</v>
      </c>
      <c r="T6" s="2" t="str">
        <f t="shared" si="9"/>
        <v>Ne</v>
      </c>
      <c r="U6" s="2" t="str">
        <f t="shared" si="10"/>
        <v>Ano</v>
      </c>
      <c r="V6" s="3" t="s">
        <v>54</v>
      </c>
      <c r="W6" s="3">
        <v>10.0</v>
      </c>
      <c r="X6" s="3" t="s">
        <v>77</v>
      </c>
      <c r="Y6" s="3">
        <v>45.0</v>
      </c>
      <c r="Z6" s="3" t="s">
        <v>56</v>
      </c>
      <c r="AA6" s="3" t="s">
        <v>52</v>
      </c>
      <c r="AB6" s="3" t="s">
        <v>57</v>
      </c>
      <c r="AC6" s="3" t="s">
        <v>52</v>
      </c>
      <c r="AD6" s="3" t="s">
        <v>81</v>
      </c>
      <c r="AE6" s="3" t="s">
        <v>52</v>
      </c>
      <c r="AF6" s="3" t="s">
        <v>63</v>
      </c>
      <c r="AG6" s="3" t="s">
        <v>82</v>
      </c>
      <c r="AI6" s="2" t="str">
        <f t="shared" si="11"/>
        <v>Ano</v>
      </c>
      <c r="AJ6" s="2" t="str">
        <f t="shared" si="12"/>
        <v>Ano</v>
      </c>
      <c r="AK6" s="6" t="str">
        <f t="shared" si="13"/>
        <v>Ano</v>
      </c>
      <c r="AL6" s="2" t="str">
        <f t="shared" si="14"/>
        <v>Ano</v>
      </c>
      <c r="AM6" s="2" t="str">
        <f t="shared" si="15"/>
        <v>Ano</v>
      </c>
      <c r="AN6" s="2" t="str">
        <f t="shared" si="16"/>
        <v>Ano</v>
      </c>
      <c r="AO6" s="2" t="str">
        <f t="shared" si="17"/>
        <v>Ano</v>
      </c>
      <c r="AP6" s="2" t="str">
        <f t="shared" si="18"/>
        <v>Ano</v>
      </c>
      <c r="AQ6" s="2" t="str">
        <f t="shared" si="19"/>
        <v>Ano</v>
      </c>
      <c r="AR6" s="2" t="str">
        <f t="shared" si="20"/>
        <v>Ano</v>
      </c>
      <c r="AS6" s="2" t="str">
        <f t="shared" si="21"/>
        <v>Ano</v>
      </c>
      <c r="AT6" s="2" t="str">
        <f t="shared" si="22"/>
        <v>Ne</v>
      </c>
      <c r="AU6" s="2" t="str">
        <f t="shared" si="23"/>
        <v>Ano</v>
      </c>
    </row>
    <row r="7">
      <c r="A7" s="4">
        <v>44271.64259603009</v>
      </c>
      <c r="C7" s="3" t="s">
        <v>65</v>
      </c>
      <c r="D7" s="3" t="s">
        <v>47</v>
      </c>
      <c r="E7" s="3" t="s">
        <v>66</v>
      </c>
      <c r="F7" s="3" t="s">
        <v>49</v>
      </c>
      <c r="G7" s="7" t="s">
        <v>50</v>
      </c>
      <c r="H7" s="3" t="s">
        <v>51</v>
      </c>
      <c r="I7" s="3" t="s">
        <v>52</v>
      </c>
      <c r="K7" s="3" t="s">
        <v>83</v>
      </c>
      <c r="L7" s="5" t="str">
        <f t="shared" si="1"/>
        <v>Ano</v>
      </c>
      <c r="M7" s="5" t="str">
        <f t="shared" si="2"/>
        <v>Ne</v>
      </c>
      <c r="N7" s="2" t="str">
        <f t="shared" si="3"/>
        <v>Ano</v>
      </c>
      <c r="O7" s="2" t="str">
        <f t="shared" si="4"/>
        <v>Ne</v>
      </c>
      <c r="P7" s="2" t="str">
        <f t="shared" si="5"/>
        <v>Ano</v>
      </c>
      <c r="Q7" s="2" t="str">
        <f t="shared" si="6"/>
        <v>Ano</v>
      </c>
      <c r="R7" s="2" t="str">
        <f t="shared" si="7"/>
        <v>Ne</v>
      </c>
      <c r="S7" s="2" t="str">
        <f t="shared" si="8"/>
        <v>Ne</v>
      </c>
      <c r="T7" s="2" t="str">
        <f t="shared" si="9"/>
        <v>Ne</v>
      </c>
      <c r="U7" s="2" t="str">
        <f t="shared" si="10"/>
        <v>Ne</v>
      </c>
      <c r="V7" s="3" t="s">
        <v>84</v>
      </c>
      <c r="W7" s="3">
        <v>60.0</v>
      </c>
      <c r="X7" s="3" t="s">
        <v>77</v>
      </c>
      <c r="Y7" s="3">
        <v>45.0</v>
      </c>
      <c r="Z7" s="3" t="s">
        <v>56</v>
      </c>
      <c r="AA7" s="3" t="s">
        <v>52</v>
      </c>
      <c r="AB7" s="3" t="s">
        <v>57</v>
      </c>
      <c r="AC7" s="3" t="s">
        <v>56</v>
      </c>
      <c r="AE7" s="3" t="s">
        <v>52</v>
      </c>
      <c r="AF7" s="3" t="s">
        <v>63</v>
      </c>
      <c r="AG7" s="3" t="s">
        <v>85</v>
      </c>
      <c r="AI7" s="2" t="str">
        <f t="shared" si="11"/>
        <v>Ano</v>
      </c>
      <c r="AJ7" s="2" t="str">
        <f t="shared" si="12"/>
        <v>Ano</v>
      </c>
      <c r="AK7" s="6" t="str">
        <f t="shared" si="13"/>
        <v>Ano</v>
      </c>
      <c r="AL7" s="2" t="str">
        <f t="shared" si="14"/>
        <v>Ano</v>
      </c>
      <c r="AM7" s="2" t="str">
        <f t="shared" si="15"/>
        <v>Ne</v>
      </c>
      <c r="AN7" s="2" t="str">
        <f t="shared" si="16"/>
        <v>Ne</v>
      </c>
      <c r="AO7" s="2" t="str">
        <f t="shared" si="17"/>
        <v>Ne</v>
      </c>
      <c r="AP7" s="2" t="str">
        <f t="shared" si="18"/>
        <v>Ano</v>
      </c>
      <c r="AQ7" s="2" t="str">
        <f t="shared" si="19"/>
        <v>Ano</v>
      </c>
      <c r="AR7" s="2" t="str">
        <f t="shared" si="20"/>
        <v>Ano</v>
      </c>
      <c r="AS7" s="2" t="str">
        <f t="shared" si="21"/>
        <v>Ano</v>
      </c>
      <c r="AT7" s="2" t="str">
        <f t="shared" si="22"/>
        <v>Ano</v>
      </c>
      <c r="AU7" s="2" t="str">
        <f t="shared" si="23"/>
        <v>Ano</v>
      </c>
    </row>
    <row r="8">
      <c r="A8" s="4">
        <v>44271.64742508101</v>
      </c>
      <c r="C8" s="3" t="s">
        <v>86</v>
      </c>
      <c r="D8" s="3" t="s">
        <v>61</v>
      </c>
      <c r="E8" s="7" t="s">
        <v>48</v>
      </c>
      <c r="F8" s="3" t="s">
        <v>49</v>
      </c>
      <c r="G8" s="3" t="s">
        <v>67</v>
      </c>
      <c r="H8" s="3" t="s">
        <v>73</v>
      </c>
      <c r="I8" s="7" t="s">
        <v>56</v>
      </c>
      <c r="J8" s="7" t="s">
        <v>87</v>
      </c>
      <c r="K8" s="3" t="s">
        <v>88</v>
      </c>
      <c r="L8" s="5" t="str">
        <f t="shared" si="1"/>
        <v>Ne</v>
      </c>
      <c r="M8" s="5" t="str">
        <f t="shared" si="2"/>
        <v>Ne</v>
      </c>
      <c r="N8" s="2" t="str">
        <f t="shared" si="3"/>
        <v>Ne</v>
      </c>
      <c r="O8" s="2" t="str">
        <f t="shared" si="4"/>
        <v>Ne</v>
      </c>
      <c r="P8" s="2" t="str">
        <f t="shared" si="5"/>
        <v>Ano</v>
      </c>
      <c r="Q8" s="2" t="str">
        <f t="shared" si="6"/>
        <v>Ne</v>
      </c>
      <c r="R8" s="2" t="str">
        <f t="shared" si="7"/>
        <v>Ano</v>
      </c>
      <c r="S8" s="2" t="str">
        <f t="shared" si="8"/>
        <v>Ano</v>
      </c>
      <c r="T8" s="2" t="str">
        <f t="shared" si="9"/>
        <v>Ne</v>
      </c>
      <c r="U8" s="2" t="str">
        <f t="shared" si="10"/>
        <v>Ne</v>
      </c>
      <c r="V8" s="3" t="s">
        <v>54</v>
      </c>
      <c r="W8" s="3">
        <v>10.0</v>
      </c>
      <c r="X8" s="3" t="s">
        <v>77</v>
      </c>
      <c r="Y8" s="3">
        <v>45.0</v>
      </c>
      <c r="Z8" s="3" t="s">
        <v>56</v>
      </c>
      <c r="AA8" s="3" t="s">
        <v>56</v>
      </c>
      <c r="AB8" s="3" t="s">
        <v>57</v>
      </c>
      <c r="AC8" s="3" t="s">
        <v>56</v>
      </c>
      <c r="AE8" s="3" t="s">
        <v>89</v>
      </c>
      <c r="AF8" s="3" t="s">
        <v>63</v>
      </c>
      <c r="AG8" s="3" t="s">
        <v>82</v>
      </c>
      <c r="AH8" s="3" t="s">
        <v>90</v>
      </c>
      <c r="AI8" s="2" t="str">
        <f t="shared" si="11"/>
        <v>Ano</v>
      </c>
      <c r="AJ8" s="2" t="str">
        <f t="shared" si="12"/>
        <v>Ano</v>
      </c>
      <c r="AK8" s="6" t="str">
        <f t="shared" si="13"/>
        <v>Ano</v>
      </c>
      <c r="AL8" s="2" t="str">
        <f t="shared" si="14"/>
        <v>Ano</v>
      </c>
      <c r="AM8" s="2" t="str">
        <f t="shared" si="15"/>
        <v>Ano</v>
      </c>
      <c r="AN8" s="2" t="str">
        <f t="shared" si="16"/>
        <v>Ano</v>
      </c>
      <c r="AO8" s="2" t="str">
        <f t="shared" si="17"/>
        <v>Ano</v>
      </c>
      <c r="AP8" s="2" t="str">
        <f t="shared" si="18"/>
        <v>Ano</v>
      </c>
      <c r="AQ8" s="2" t="str">
        <f t="shared" si="19"/>
        <v>Ano</v>
      </c>
      <c r="AR8" s="2" t="str">
        <f t="shared" si="20"/>
        <v>Ano</v>
      </c>
      <c r="AS8" s="2" t="str">
        <f t="shared" si="21"/>
        <v>Ano</v>
      </c>
      <c r="AT8" s="2" t="str">
        <f t="shared" si="22"/>
        <v>Ne</v>
      </c>
      <c r="AU8" s="2" t="str">
        <f t="shared" si="23"/>
        <v>Ano</v>
      </c>
    </row>
    <row r="9">
      <c r="A9" s="4">
        <v>44271.64894115741</v>
      </c>
      <c r="C9" s="3" t="s">
        <v>65</v>
      </c>
      <c r="D9" s="3" t="s">
        <v>47</v>
      </c>
      <c r="E9" s="3" t="s">
        <v>66</v>
      </c>
      <c r="F9" s="3" t="s">
        <v>49</v>
      </c>
      <c r="G9" s="3" t="s">
        <v>67</v>
      </c>
      <c r="H9" s="3" t="s">
        <v>51</v>
      </c>
      <c r="I9" s="3" t="s">
        <v>52</v>
      </c>
      <c r="K9" s="3" t="s">
        <v>91</v>
      </c>
      <c r="L9" s="5" t="str">
        <f t="shared" si="1"/>
        <v>Ne</v>
      </c>
      <c r="M9" s="5" t="str">
        <f t="shared" si="2"/>
        <v>Ano</v>
      </c>
      <c r="N9" s="2" t="str">
        <f t="shared" si="3"/>
        <v>Ano</v>
      </c>
      <c r="O9" s="2" t="str">
        <f t="shared" si="4"/>
        <v>Ano</v>
      </c>
      <c r="P9" s="2" t="str">
        <f t="shared" si="5"/>
        <v>Ano</v>
      </c>
      <c r="Q9" s="2" t="str">
        <f t="shared" si="6"/>
        <v>Ano</v>
      </c>
      <c r="R9" s="2" t="str">
        <f t="shared" si="7"/>
        <v>Ne</v>
      </c>
      <c r="S9" s="2" t="str">
        <f t="shared" si="8"/>
        <v>Ano</v>
      </c>
      <c r="T9" s="2" t="str">
        <f t="shared" si="9"/>
        <v>Ano</v>
      </c>
      <c r="U9" s="2" t="str">
        <f t="shared" si="10"/>
        <v>Ne</v>
      </c>
      <c r="V9" s="3" t="s">
        <v>76</v>
      </c>
      <c r="W9" s="3">
        <v>30.0</v>
      </c>
      <c r="X9" s="3" t="s">
        <v>77</v>
      </c>
      <c r="Y9" s="3">
        <v>45.0</v>
      </c>
      <c r="Z9" s="3" t="s">
        <v>56</v>
      </c>
      <c r="AA9" s="3" t="s">
        <v>52</v>
      </c>
      <c r="AB9" s="3" t="s">
        <v>49</v>
      </c>
      <c r="AC9" s="3" t="s">
        <v>52</v>
      </c>
      <c r="AD9" s="3" t="s">
        <v>92</v>
      </c>
      <c r="AE9" s="3" t="s">
        <v>89</v>
      </c>
      <c r="AF9" s="3" t="s">
        <v>93</v>
      </c>
      <c r="AG9" s="3" t="s">
        <v>94</v>
      </c>
      <c r="AI9" s="2" t="str">
        <f t="shared" si="11"/>
        <v>Ne</v>
      </c>
      <c r="AJ9" s="2" t="str">
        <f t="shared" si="12"/>
        <v>Ano</v>
      </c>
      <c r="AK9" s="6" t="str">
        <f t="shared" si="13"/>
        <v>Ano</v>
      </c>
      <c r="AL9" s="2" t="str">
        <f t="shared" si="14"/>
        <v>Ne</v>
      </c>
      <c r="AM9" s="2" t="str">
        <f t="shared" si="15"/>
        <v>Ano</v>
      </c>
      <c r="AN9" s="2" t="str">
        <f t="shared" si="16"/>
        <v>Ne</v>
      </c>
      <c r="AO9" s="2" t="str">
        <f t="shared" si="17"/>
        <v>Ano</v>
      </c>
      <c r="AP9" s="2" t="str">
        <f t="shared" si="18"/>
        <v>Ano</v>
      </c>
      <c r="AQ9" s="2" t="str">
        <f t="shared" si="19"/>
        <v>Ano</v>
      </c>
      <c r="AR9" s="2" t="str">
        <f t="shared" si="20"/>
        <v>Ne</v>
      </c>
      <c r="AS9" s="2" t="str">
        <f t="shared" si="21"/>
        <v>Ano</v>
      </c>
      <c r="AT9" s="2" t="str">
        <f t="shared" si="22"/>
        <v>Ne</v>
      </c>
      <c r="AU9" s="2" t="str">
        <f t="shared" si="23"/>
        <v>Ano</v>
      </c>
    </row>
    <row r="10">
      <c r="A10" s="4">
        <v>44271.650031446756</v>
      </c>
      <c r="C10" s="3" t="s">
        <v>86</v>
      </c>
      <c r="D10" s="3" t="s">
        <v>61</v>
      </c>
      <c r="E10" s="7" t="s">
        <v>48</v>
      </c>
      <c r="F10" s="3" t="s">
        <v>49</v>
      </c>
      <c r="G10" s="3" t="s">
        <v>67</v>
      </c>
      <c r="H10" s="3" t="s">
        <v>51</v>
      </c>
      <c r="I10" s="3" t="s">
        <v>52</v>
      </c>
      <c r="K10" s="3" t="s">
        <v>95</v>
      </c>
      <c r="L10" s="5" t="str">
        <f t="shared" si="1"/>
        <v>Ano</v>
      </c>
      <c r="M10" s="5" t="str">
        <f t="shared" si="2"/>
        <v>Ne</v>
      </c>
      <c r="N10" s="2" t="str">
        <f t="shared" si="3"/>
        <v>Ano</v>
      </c>
      <c r="O10" s="2" t="str">
        <f t="shared" si="4"/>
        <v>Ano</v>
      </c>
      <c r="P10" s="2" t="str">
        <f t="shared" si="5"/>
        <v>Ano</v>
      </c>
      <c r="Q10" s="2" t="str">
        <f t="shared" si="6"/>
        <v>Ano</v>
      </c>
      <c r="R10" s="2" t="str">
        <f t="shared" si="7"/>
        <v>Ano</v>
      </c>
      <c r="S10" s="2" t="str">
        <f t="shared" si="8"/>
        <v>Ano</v>
      </c>
      <c r="T10" s="2" t="str">
        <f t="shared" si="9"/>
        <v>Ano</v>
      </c>
      <c r="U10" s="2" t="str">
        <f t="shared" si="10"/>
        <v>Ano</v>
      </c>
      <c r="V10" s="3" t="s">
        <v>54</v>
      </c>
      <c r="W10" s="3">
        <v>10.0</v>
      </c>
      <c r="X10" s="3" t="s">
        <v>69</v>
      </c>
      <c r="Y10" s="3">
        <v>60.0</v>
      </c>
      <c r="Z10" s="3" t="s">
        <v>56</v>
      </c>
      <c r="AA10" s="3" t="s">
        <v>52</v>
      </c>
      <c r="AB10" s="3" t="s">
        <v>49</v>
      </c>
      <c r="AC10" s="3" t="s">
        <v>52</v>
      </c>
      <c r="AD10" s="3" t="s">
        <v>96</v>
      </c>
      <c r="AE10" s="3" t="s">
        <v>52</v>
      </c>
      <c r="AF10" s="3" t="s">
        <v>97</v>
      </c>
      <c r="AG10" s="3" t="s">
        <v>60</v>
      </c>
      <c r="AH10" s="3" t="s">
        <v>98</v>
      </c>
      <c r="AI10" s="2" t="str">
        <f t="shared" si="11"/>
        <v>Ano</v>
      </c>
      <c r="AJ10" s="2" t="str">
        <f t="shared" si="12"/>
        <v>Ano</v>
      </c>
      <c r="AK10" s="6" t="str">
        <f t="shared" si="13"/>
        <v>Ano</v>
      </c>
      <c r="AL10" s="2" t="str">
        <f t="shared" si="14"/>
        <v>Ano</v>
      </c>
      <c r="AM10" s="2" t="str">
        <f t="shared" si="15"/>
        <v>Ano</v>
      </c>
      <c r="AN10" s="2" t="str">
        <f t="shared" si="16"/>
        <v>Ano</v>
      </c>
      <c r="AO10" s="2" t="str">
        <f t="shared" si="17"/>
        <v>Ano</v>
      </c>
      <c r="AP10" s="2" t="str">
        <f t="shared" si="18"/>
        <v>Ano</v>
      </c>
      <c r="AQ10" s="2" t="str">
        <f t="shared" si="19"/>
        <v>Ano</v>
      </c>
      <c r="AR10" s="2" t="str">
        <f t="shared" si="20"/>
        <v>Ano</v>
      </c>
      <c r="AS10" s="2" t="str">
        <f t="shared" si="21"/>
        <v>Ano</v>
      </c>
      <c r="AT10" s="2" t="str">
        <f t="shared" si="22"/>
        <v>Ano</v>
      </c>
      <c r="AU10" s="2" t="str">
        <f t="shared" si="23"/>
        <v>Ano</v>
      </c>
    </row>
    <row r="11">
      <c r="A11" s="4">
        <v>44271.65007071759</v>
      </c>
      <c r="C11" s="3" t="s">
        <v>65</v>
      </c>
      <c r="D11" s="3" t="s">
        <v>47</v>
      </c>
      <c r="E11" s="3" t="s">
        <v>66</v>
      </c>
      <c r="F11" s="3" t="s">
        <v>49</v>
      </c>
      <c r="G11" s="7" t="s">
        <v>50</v>
      </c>
      <c r="H11" s="3" t="s">
        <v>51</v>
      </c>
      <c r="I11" s="3" t="s">
        <v>52</v>
      </c>
      <c r="K11" s="3" t="s">
        <v>99</v>
      </c>
      <c r="L11" s="5" t="str">
        <f t="shared" si="1"/>
        <v>Ne</v>
      </c>
      <c r="M11" s="5" t="str">
        <f t="shared" si="2"/>
        <v>Ne</v>
      </c>
      <c r="N11" s="2" t="str">
        <f t="shared" si="3"/>
        <v>Ne</v>
      </c>
      <c r="O11" s="2" t="str">
        <f t="shared" si="4"/>
        <v>Ne</v>
      </c>
      <c r="P11" s="2" t="str">
        <f t="shared" si="5"/>
        <v>Ano</v>
      </c>
      <c r="Q11" s="2" t="str">
        <f t="shared" si="6"/>
        <v>Ano</v>
      </c>
      <c r="R11" s="2" t="str">
        <f t="shared" si="7"/>
        <v>Ne</v>
      </c>
      <c r="S11" s="2" t="str">
        <f t="shared" si="8"/>
        <v>Ano</v>
      </c>
      <c r="T11" s="2" t="str">
        <f t="shared" si="9"/>
        <v>Ne</v>
      </c>
      <c r="U11" s="2" t="str">
        <f t="shared" si="10"/>
        <v>Ne</v>
      </c>
      <c r="V11" s="3" t="s">
        <v>84</v>
      </c>
      <c r="W11" s="3">
        <v>60.0</v>
      </c>
      <c r="X11" s="3" t="s">
        <v>69</v>
      </c>
      <c r="Y11" s="3">
        <v>60.0</v>
      </c>
      <c r="Z11" s="3" t="s">
        <v>52</v>
      </c>
      <c r="AA11" s="3" t="s">
        <v>52</v>
      </c>
      <c r="AB11" s="3" t="s">
        <v>49</v>
      </c>
      <c r="AC11" s="3" t="s">
        <v>56</v>
      </c>
      <c r="AE11" s="3" t="s">
        <v>89</v>
      </c>
      <c r="AF11" s="3" t="s">
        <v>100</v>
      </c>
      <c r="AG11" s="3" t="s">
        <v>101</v>
      </c>
      <c r="AI11" s="2" t="str">
        <f t="shared" si="11"/>
        <v>Ano</v>
      </c>
      <c r="AJ11" s="2" t="str">
        <f t="shared" si="12"/>
        <v>Ano</v>
      </c>
      <c r="AK11" s="6" t="str">
        <f t="shared" si="13"/>
        <v>Ne</v>
      </c>
      <c r="AL11" s="2" t="str">
        <f t="shared" si="14"/>
        <v>Ne</v>
      </c>
      <c r="AM11" s="2" t="str">
        <f t="shared" si="15"/>
        <v>Ne</v>
      </c>
      <c r="AN11" s="2" t="str">
        <f t="shared" si="16"/>
        <v>Ano</v>
      </c>
      <c r="AO11" s="2" t="str">
        <f t="shared" si="17"/>
        <v>Ano</v>
      </c>
      <c r="AP11" s="2" t="str">
        <f t="shared" si="18"/>
        <v>Ano</v>
      </c>
      <c r="AQ11" s="2" t="str">
        <f t="shared" si="19"/>
        <v>Ne</v>
      </c>
      <c r="AR11" s="2" t="str">
        <f t="shared" si="20"/>
        <v>Ne</v>
      </c>
      <c r="AS11" s="2" t="str">
        <f t="shared" si="21"/>
        <v>Ano</v>
      </c>
      <c r="AT11" s="2" t="str">
        <f t="shared" si="22"/>
        <v>Ano</v>
      </c>
      <c r="AU11" s="2" t="str">
        <f t="shared" si="23"/>
        <v>Ne</v>
      </c>
    </row>
    <row r="12">
      <c r="A12" s="4">
        <v>44271.65030795139</v>
      </c>
      <c r="C12" s="3" t="s">
        <v>65</v>
      </c>
      <c r="D12" s="3" t="s">
        <v>47</v>
      </c>
      <c r="E12" s="3" t="s">
        <v>66</v>
      </c>
      <c r="F12" s="3" t="s">
        <v>49</v>
      </c>
      <c r="G12" s="3" t="s">
        <v>67</v>
      </c>
      <c r="H12" s="3" t="s">
        <v>73</v>
      </c>
      <c r="I12" s="3" t="s">
        <v>56</v>
      </c>
      <c r="J12" s="3" t="s">
        <v>102</v>
      </c>
      <c r="K12" s="3" t="s">
        <v>103</v>
      </c>
      <c r="L12" s="5" t="str">
        <f t="shared" si="1"/>
        <v>Ano</v>
      </c>
      <c r="M12" s="5" t="str">
        <f t="shared" si="2"/>
        <v>Ne</v>
      </c>
      <c r="N12" s="2" t="str">
        <f t="shared" si="3"/>
        <v>Ano</v>
      </c>
      <c r="O12" s="2" t="str">
        <f t="shared" si="4"/>
        <v>Ano</v>
      </c>
      <c r="P12" s="2" t="str">
        <f t="shared" si="5"/>
        <v>Ne</v>
      </c>
      <c r="Q12" s="2" t="str">
        <f t="shared" si="6"/>
        <v>Ne</v>
      </c>
      <c r="R12" s="2" t="str">
        <f t="shared" si="7"/>
        <v>Ne</v>
      </c>
      <c r="S12" s="2" t="str">
        <f t="shared" si="8"/>
        <v>Ne</v>
      </c>
      <c r="T12" s="2" t="str">
        <f t="shared" si="9"/>
        <v>Ano</v>
      </c>
      <c r="U12" s="2" t="str">
        <f t="shared" si="10"/>
        <v>Ano</v>
      </c>
      <c r="V12" s="3" t="s">
        <v>76</v>
      </c>
      <c r="W12" s="3">
        <v>30.0</v>
      </c>
      <c r="X12" s="3" t="s">
        <v>77</v>
      </c>
      <c r="Y12" s="3">
        <v>45.0</v>
      </c>
      <c r="Z12" s="3" t="s">
        <v>56</v>
      </c>
      <c r="AA12" s="3" t="s">
        <v>52</v>
      </c>
      <c r="AB12" s="3" t="s">
        <v>49</v>
      </c>
      <c r="AC12" s="3" t="s">
        <v>56</v>
      </c>
      <c r="AE12" s="3" t="s">
        <v>52</v>
      </c>
      <c r="AF12" s="3" t="s">
        <v>104</v>
      </c>
      <c r="AG12" s="3" t="s">
        <v>105</v>
      </c>
      <c r="AI12" s="2" t="str">
        <f t="shared" si="11"/>
        <v>Ne</v>
      </c>
      <c r="AJ12" s="2" t="str">
        <f t="shared" si="12"/>
        <v>Ano</v>
      </c>
      <c r="AK12" s="6" t="str">
        <f t="shared" si="13"/>
        <v>Ano</v>
      </c>
      <c r="AL12" s="2" t="str">
        <f t="shared" si="14"/>
        <v>Ne</v>
      </c>
      <c r="AM12" s="2" t="str">
        <f t="shared" si="15"/>
        <v>Ano</v>
      </c>
      <c r="AN12" s="2" t="str">
        <f t="shared" si="16"/>
        <v>Ano</v>
      </c>
      <c r="AO12" s="2" t="str">
        <f t="shared" si="17"/>
        <v>Ano</v>
      </c>
      <c r="AP12" s="2" t="str">
        <f t="shared" si="18"/>
        <v>Ano</v>
      </c>
      <c r="AQ12" s="2" t="str">
        <f t="shared" si="19"/>
        <v>Ano</v>
      </c>
      <c r="AR12" s="2" t="str">
        <f t="shared" si="20"/>
        <v>Ano</v>
      </c>
      <c r="AS12" s="2" t="str">
        <f t="shared" si="21"/>
        <v>Ano</v>
      </c>
      <c r="AT12" s="2" t="str">
        <f t="shared" si="22"/>
        <v>Ano</v>
      </c>
      <c r="AU12" s="2" t="str">
        <f t="shared" si="23"/>
        <v>Ano</v>
      </c>
    </row>
    <row r="13">
      <c r="A13" s="4">
        <v>44271.65068012731</v>
      </c>
      <c r="C13" s="3" t="s">
        <v>65</v>
      </c>
      <c r="D13" s="3" t="s">
        <v>61</v>
      </c>
      <c r="E13" s="3" t="s">
        <v>66</v>
      </c>
      <c r="F13" s="3" t="s">
        <v>49</v>
      </c>
      <c r="G13" s="3" t="s">
        <v>67</v>
      </c>
      <c r="H13" s="3" t="s">
        <v>51</v>
      </c>
      <c r="I13" s="3" t="s">
        <v>52</v>
      </c>
      <c r="K13" s="3" t="s">
        <v>106</v>
      </c>
      <c r="L13" s="5" t="str">
        <f t="shared" si="1"/>
        <v>Ano</v>
      </c>
      <c r="M13" s="5" t="str">
        <f t="shared" si="2"/>
        <v>Ano</v>
      </c>
      <c r="N13" s="2" t="str">
        <f t="shared" si="3"/>
        <v>Ano</v>
      </c>
      <c r="O13" s="2" t="str">
        <f t="shared" si="4"/>
        <v>Ano</v>
      </c>
      <c r="P13" s="2" t="str">
        <f t="shared" si="5"/>
        <v>Ne</v>
      </c>
      <c r="Q13" s="2" t="str">
        <f t="shared" si="6"/>
        <v>Ano</v>
      </c>
      <c r="R13" s="2" t="str">
        <f t="shared" si="7"/>
        <v>Ano</v>
      </c>
      <c r="S13" s="2" t="str">
        <f t="shared" si="8"/>
        <v>Ano</v>
      </c>
      <c r="T13" s="2" t="str">
        <f t="shared" si="9"/>
        <v>Ano</v>
      </c>
      <c r="U13" s="2" t="str">
        <f t="shared" si="10"/>
        <v>Ano</v>
      </c>
      <c r="V13" s="3" t="s">
        <v>54</v>
      </c>
      <c r="W13" s="3">
        <v>10.0</v>
      </c>
      <c r="X13" s="3" t="s">
        <v>77</v>
      </c>
      <c r="Y13" s="3">
        <v>45.0</v>
      </c>
      <c r="Z13" s="3" t="s">
        <v>52</v>
      </c>
      <c r="AA13" s="3" t="s">
        <v>56</v>
      </c>
      <c r="AB13" s="3" t="s">
        <v>49</v>
      </c>
      <c r="AC13" s="3" t="s">
        <v>56</v>
      </c>
      <c r="AE13" s="3" t="s">
        <v>52</v>
      </c>
      <c r="AF13" s="3" t="s">
        <v>71</v>
      </c>
      <c r="AG13" s="3" t="s">
        <v>60</v>
      </c>
      <c r="AI13" s="2" t="str">
        <f t="shared" si="11"/>
        <v>Ano</v>
      </c>
      <c r="AJ13" s="2" t="str">
        <f t="shared" si="12"/>
        <v>Ano</v>
      </c>
      <c r="AK13" s="6" t="str">
        <f t="shared" si="13"/>
        <v>Ano</v>
      </c>
      <c r="AL13" s="2" t="str">
        <f t="shared" si="14"/>
        <v>Ano</v>
      </c>
      <c r="AM13" s="2" t="str">
        <f t="shared" si="15"/>
        <v>Ano</v>
      </c>
      <c r="AN13" s="2" t="str">
        <f t="shared" si="16"/>
        <v>Ano</v>
      </c>
      <c r="AO13" s="2" t="str">
        <f t="shared" si="17"/>
        <v>Ano</v>
      </c>
      <c r="AP13" s="2" t="str">
        <f t="shared" si="18"/>
        <v>Ano</v>
      </c>
      <c r="AQ13" s="2" t="str">
        <f t="shared" si="19"/>
        <v>Ano</v>
      </c>
      <c r="AR13" s="2" t="str">
        <f t="shared" si="20"/>
        <v>Ano</v>
      </c>
      <c r="AS13" s="2" t="str">
        <f t="shared" si="21"/>
        <v>Ano</v>
      </c>
      <c r="AT13" s="2" t="str">
        <f t="shared" si="22"/>
        <v>Ano</v>
      </c>
      <c r="AU13" s="2" t="str">
        <f t="shared" si="23"/>
        <v>Ano</v>
      </c>
    </row>
    <row r="14">
      <c r="A14" s="4">
        <v>44271.653956793976</v>
      </c>
      <c r="C14" s="3" t="s">
        <v>46</v>
      </c>
      <c r="D14" s="3" t="s">
        <v>47</v>
      </c>
      <c r="E14" s="7" t="s">
        <v>48</v>
      </c>
      <c r="F14" s="3" t="s">
        <v>57</v>
      </c>
      <c r="G14" s="3" t="s">
        <v>107</v>
      </c>
      <c r="H14" s="3" t="s">
        <v>51</v>
      </c>
      <c r="I14" s="3" t="s">
        <v>52</v>
      </c>
      <c r="K14" s="3" t="s">
        <v>108</v>
      </c>
      <c r="L14" s="5" t="str">
        <f t="shared" si="1"/>
        <v>Ne</v>
      </c>
      <c r="M14" s="5" t="str">
        <f t="shared" si="2"/>
        <v>Ne</v>
      </c>
      <c r="N14" s="2" t="str">
        <f t="shared" si="3"/>
        <v>Ne</v>
      </c>
      <c r="O14" s="2" t="str">
        <f t="shared" si="4"/>
        <v>Ne</v>
      </c>
      <c r="P14" s="2" t="str">
        <f t="shared" si="5"/>
        <v>Ano</v>
      </c>
      <c r="Q14" s="2" t="str">
        <f t="shared" si="6"/>
        <v>Ano</v>
      </c>
      <c r="R14" s="2" t="str">
        <f t="shared" si="7"/>
        <v>Ano</v>
      </c>
      <c r="S14" s="2" t="str">
        <f t="shared" si="8"/>
        <v>Ano</v>
      </c>
      <c r="T14" s="2" t="str">
        <f t="shared" si="9"/>
        <v>Ne</v>
      </c>
      <c r="U14" s="2" t="str">
        <f t="shared" si="10"/>
        <v>Ne</v>
      </c>
      <c r="V14" s="3" t="s">
        <v>54</v>
      </c>
      <c r="W14" s="3">
        <v>10.0</v>
      </c>
      <c r="X14" s="3" t="s">
        <v>77</v>
      </c>
      <c r="Y14" s="3">
        <v>45.0</v>
      </c>
      <c r="Z14" s="3" t="s">
        <v>56</v>
      </c>
      <c r="AA14" s="3" t="s">
        <v>52</v>
      </c>
      <c r="AB14" s="3" t="s">
        <v>57</v>
      </c>
      <c r="AC14" s="3" t="s">
        <v>56</v>
      </c>
      <c r="AE14" s="3" t="s">
        <v>89</v>
      </c>
      <c r="AF14" s="3" t="s">
        <v>100</v>
      </c>
      <c r="AG14" s="3" t="s">
        <v>60</v>
      </c>
      <c r="AI14" s="2" t="str">
        <f t="shared" si="11"/>
        <v>Ano</v>
      </c>
      <c r="AJ14" s="2" t="str">
        <f t="shared" si="12"/>
        <v>Ano</v>
      </c>
      <c r="AK14" s="6" t="str">
        <f t="shared" si="13"/>
        <v>Ano</v>
      </c>
      <c r="AL14" s="2" t="str">
        <f t="shared" si="14"/>
        <v>Ano</v>
      </c>
      <c r="AM14" s="2" t="str">
        <f t="shared" si="15"/>
        <v>Ano</v>
      </c>
      <c r="AN14" s="2" t="str">
        <f t="shared" si="16"/>
        <v>Ano</v>
      </c>
      <c r="AO14" s="2" t="str">
        <f t="shared" si="17"/>
        <v>Ano</v>
      </c>
      <c r="AP14" s="2" t="str">
        <f t="shared" si="18"/>
        <v>Ano</v>
      </c>
      <c r="AQ14" s="2" t="str">
        <f t="shared" si="19"/>
        <v>Ano</v>
      </c>
      <c r="AR14" s="2" t="str">
        <f t="shared" si="20"/>
        <v>Ano</v>
      </c>
      <c r="AS14" s="2" t="str">
        <f t="shared" si="21"/>
        <v>Ano</v>
      </c>
      <c r="AT14" s="2" t="str">
        <f t="shared" si="22"/>
        <v>Ano</v>
      </c>
      <c r="AU14" s="2" t="str">
        <f t="shared" si="23"/>
        <v>Ano</v>
      </c>
    </row>
    <row r="15">
      <c r="A15" s="4">
        <v>44271.657460312505</v>
      </c>
      <c r="C15" s="3" t="s">
        <v>109</v>
      </c>
      <c r="D15" s="3" t="s">
        <v>47</v>
      </c>
      <c r="E15" s="3" t="s">
        <v>110</v>
      </c>
      <c r="F15" s="3" t="s">
        <v>49</v>
      </c>
      <c r="G15" s="3" t="s">
        <v>111</v>
      </c>
      <c r="H15" s="3" t="s">
        <v>51</v>
      </c>
      <c r="I15" s="3" t="s">
        <v>52</v>
      </c>
      <c r="K15" s="3" t="s">
        <v>112</v>
      </c>
      <c r="L15" s="5" t="str">
        <f t="shared" si="1"/>
        <v>Ne</v>
      </c>
      <c r="M15" s="5" t="str">
        <f t="shared" si="2"/>
        <v>Ano</v>
      </c>
      <c r="N15" s="2" t="str">
        <f t="shared" si="3"/>
        <v>Ne</v>
      </c>
      <c r="O15" s="2" t="str">
        <f t="shared" si="4"/>
        <v>Ne</v>
      </c>
      <c r="P15" s="2" t="str">
        <f t="shared" si="5"/>
        <v>Ano</v>
      </c>
      <c r="Q15" s="2" t="str">
        <f t="shared" si="6"/>
        <v>Ne</v>
      </c>
      <c r="R15" s="2" t="str">
        <f t="shared" si="7"/>
        <v>Ne</v>
      </c>
      <c r="S15" s="2" t="str">
        <f t="shared" si="8"/>
        <v>Ano</v>
      </c>
      <c r="T15" s="2" t="str">
        <f t="shared" si="9"/>
        <v>Ne</v>
      </c>
      <c r="U15" s="2" t="str">
        <f t="shared" si="10"/>
        <v>Ne</v>
      </c>
      <c r="V15" s="3" t="s">
        <v>54</v>
      </c>
      <c r="W15" s="3">
        <v>10.0</v>
      </c>
      <c r="X15" s="3" t="s">
        <v>69</v>
      </c>
      <c r="Y15" s="3">
        <v>60.0</v>
      </c>
      <c r="Z15" s="3" t="s">
        <v>56</v>
      </c>
      <c r="AA15" s="3" t="s">
        <v>52</v>
      </c>
      <c r="AB15" s="3" t="s">
        <v>57</v>
      </c>
      <c r="AC15" s="3" t="s">
        <v>56</v>
      </c>
      <c r="AE15" s="3" t="s">
        <v>56</v>
      </c>
      <c r="AF15" s="3" t="s">
        <v>71</v>
      </c>
      <c r="AG15" s="3" t="s">
        <v>113</v>
      </c>
      <c r="AI15" s="2" t="str">
        <f t="shared" si="11"/>
        <v>Ne</v>
      </c>
      <c r="AJ15" s="2" t="str">
        <f t="shared" si="12"/>
        <v>Ano</v>
      </c>
      <c r="AK15" s="6" t="str">
        <f t="shared" si="13"/>
        <v>Ano</v>
      </c>
      <c r="AL15" s="2" t="str">
        <f t="shared" si="14"/>
        <v>Ne</v>
      </c>
      <c r="AM15" s="2" t="str">
        <f t="shared" si="15"/>
        <v>Ne</v>
      </c>
      <c r="AN15" s="2" t="str">
        <f t="shared" si="16"/>
        <v>Ano</v>
      </c>
      <c r="AO15" s="2" t="str">
        <f t="shared" si="17"/>
        <v>Ano</v>
      </c>
      <c r="AP15" s="2" t="str">
        <f t="shared" si="18"/>
        <v>Ano</v>
      </c>
      <c r="AQ15" s="2" t="str">
        <f t="shared" si="19"/>
        <v>Ano</v>
      </c>
      <c r="AR15" s="2" t="str">
        <f t="shared" si="20"/>
        <v>Ano</v>
      </c>
      <c r="AS15" s="2" t="str">
        <f t="shared" si="21"/>
        <v>Ano</v>
      </c>
      <c r="AT15" s="2" t="str">
        <f t="shared" si="22"/>
        <v>Ne</v>
      </c>
      <c r="AU15" s="2" t="str">
        <f t="shared" si="23"/>
        <v>Ano</v>
      </c>
    </row>
    <row r="16">
      <c r="A16" s="4">
        <v>44271.66060311343</v>
      </c>
      <c r="C16" s="3" t="s">
        <v>65</v>
      </c>
      <c r="D16" s="3" t="s">
        <v>47</v>
      </c>
      <c r="E16" s="3" t="s">
        <v>66</v>
      </c>
      <c r="F16" s="3" t="s">
        <v>49</v>
      </c>
      <c r="G16" s="3" t="s">
        <v>67</v>
      </c>
      <c r="H16" s="3" t="s">
        <v>73</v>
      </c>
      <c r="I16" s="3" t="s">
        <v>56</v>
      </c>
      <c r="J16" s="3" t="s">
        <v>87</v>
      </c>
      <c r="K16" s="3" t="s">
        <v>114</v>
      </c>
      <c r="L16" s="5" t="str">
        <f t="shared" si="1"/>
        <v>Ne</v>
      </c>
      <c r="M16" s="5" t="str">
        <f t="shared" si="2"/>
        <v>Ano</v>
      </c>
      <c r="N16" s="2" t="str">
        <f t="shared" si="3"/>
        <v>Ano</v>
      </c>
      <c r="O16" s="2" t="str">
        <f t="shared" si="4"/>
        <v>Ano</v>
      </c>
      <c r="P16" s="2" t="str">
        <f t="shared" si="5"/>
        <v>Ano</v>
      </c>
      <c r="Q16" s="2" t="str">
        <f t="shared" si="6"/>
        <v>Ano</v>
      </c>
      <c r="R16" s="2" t="str">
        <f t="shared" si="7"/>
        <v>Ne</v>
      </c>
      <c r="S16" s="2" t="str">
        <f t="shared" si="8"/>
        <v>Ne</v>
      </c>
      <c r="T16" s="2" t="str">
        <f t="shared" si="9"/>
        <v>Ne</v>
      </c>
      <c r="U16" s="2" t="str">
        <f t="shared" si="10"/>
        <v>Ne</v>
      </c>
      <c r="V16" s="3" t="s">
        <v>54</v>
      </c>
      <c r="W16" s="3">
        <v>10.0</v>
      </c>
      <c r="X16" s="3" t="s">
        <v>69</v>
      </c>
      <c r="Y16" s="3">
        <v>60.0</v>
      </c>
      <c r="Z16" s="3" t="s">
        <v>56</v>
      </c>
      <c r="AA16" s="3" t="s">
        <v>52</v>
      </c>
      <c r="AB16" s="3" t="s">
        <v>57</v>
      </c>
      <c r="AC16" s="3" t="s">
        <v>52</v>
      </c>
      <c r="AD16" s="3" t="s">
        <v>115</v>
      </c>
      <c r="AE16" s="3" t="s">
        <v>89</v>
      </c>
      <c r="AF16" s="3" t="s">
        <v>59</v>
      </c>
      <c r="AG16" s="3" t="s">
        <v>60</v>
      </c>
      <c r="AH16" s="3" t="s">
        <v>116</v>
      </c>
      <c r="AI16" s="2" t="str">
        <f t="shared" si="11"/>
        <v>Ano</v>
      </c>
      <c r="AJ16" s="2" t="str">
        <f t="shared" si="12"/>
        <v>Ano</v>
      </c>
      <c r="AK16" s="6" t="str">
        <f t="shared" si="13"/>
        <v>Ano</v>
      </c>
      <c r="AL16" s="2" t="str">
        <f t="shared" si="14"/>
        <v>Ano</v>
      </c>
      <c r="AM16" s="2" t="str">
        <f t="shared" si="15"/>
        <v>Ano</v>
      </c>
      <c r="AN16" s="2" t="str">
        <f t="shared" si="16"/>
        <v>Ano</v>
      </c>
      <c r="AO16" s="2" t="str">
        <f t="shared" si="17"/>
        <v>Ano</v>
      </c>
      <c r="AP16" s="2" t="str">
        <f t="shared" si="18"/>
        <v>Ano</v>
      </c>
      <c r="AQ16" s="2" t="str">
        <f t="shared" si="19"/>
        <v>Ano</v>
      </c>
      <c r="AR16" s="2" t="str">
        <f t="shared" si="20"/>
        <v>Ano</v>
      </c>
      <c r="AS16" s="2" t="str">
        <f t="shared" si="21"/>
        <v>Ano</v>
      </c>
      <c r="AT16" s="2" t="str">
        <f t="shared" si="22"/>
        <v>Ano</v>
      </c>
      <c r="AU16" s="2" t="str">
        <f t="shared" si="23"/>
        <v>Ano</v>
      </c>
    </row>
    <row r="17">
      <c r="A17" s="4">
        <v>44271.66286894676</v>
      </c>
      <c r="C17" s="3" t="s">
        <v>65</v>
      </c>
      <c r="D17" s="3" t="s">
        <v>61</v>
      </c>
      <c r="E17" s="3" t="s">
        <v>66</v>
      </c>
      <c r="F17" s="3" t="s">
        <v>49</v>
      </c>
      <c r="G17" s="3" t="s">
        <v>67</v>
      </c>
      <c r="H17" s="3" t="s">
        <v>73</v>
      </c>
      <c r="I17" s="3" t="s">
        <v>56</v>
      </c>
      <c r="J17" s="3" t="s">
        <v>117</v>
      </c>
      <c r="K17" s="3" t="s">
        <v>118</v>
      </c>
      <c r="L17" s="5" t="str">
        <f t="shared" si="1"/>
        <v>Ne</v>
      </c>
      <c r="M17" s="5" t="str">
        <f t="shared" si="2"/>
        <v>Ne</v>
      </c>
      <c r="N17" s="2" t="str">
        <f t="shared" si="3"/>
        <v>Ne</v>
      </c>
      <c r="O17" s="2" t="str">
        <f t="shared" si="4"/>
        <v>Ne</v>
      </c>
      <c r="P17" s="2" t="str">
        <f t="shared" si="5"/>
        <v>Ano</v>
      </c>
      <c r="Q17" s="2" t="str">
        <f t="shared" si="6"/>
        <v>Ne</v>
      </c>
      <c r="R17" s="2" t="str">
        <f t="shared" si="7"/>
        <v>Ne</v>
      </c>
      <c r="S17" s="2" t="str">
        <f t="shared" si="8"/>
        <v>Ne</v>
      </c>
      <c r="T17" s="2" t="str">
        <f t="shared" si="9"/>
        <v>Ano</v>
      </c>
      <c r="U17" s="2" t="str">
        <f t="shared" si="10"/>
        <v>Ne</v>
      </c>
      <c r="V17" s="3" t="s">
        <v>54</v>
      </c>
      <c r="W17" s="3">
        <v>10.0</v>
      </c>
      <c r="X17" s="3" t="s">
        <v>77</v>
      </c>
      <c r="Y17" s="3">
        <v>45.0</v>
      </c>
      <c r="Z17" s="3" t="s">
        <v>56</v>
      </c>
      <c r="AA17" s="3" t="s">
        <v>52</v>
      </c>
      <c r="AB17" s="3" t="s">
        <v>57</v>
      </c>
      <c r="AC17" s="3" t="s">
        <v>56</v>
      </c>
      <c r="AE17" s="3" t="s">
        <v>89</v>
      </c>
      <c r="AF17" s="3" t="s">
        <v>59</v>
      </c>
      <c r="AG17" s="3" t="s">
        <v>119</v>
      </c>
      <c r="AI17" s="2" t="str">
        <f t="shared" si="11"/>
        <v>Ano</v>
      </c>
      <c r="AJ17" s="2" t="str">
        <f t="shared" si="12"/>
        <v>Ano</v>
      </c>
      <c r="AK17" s="6" t="str">
        <f t="shared" si="13"/>
        <v>Ano</v>
      </c>
      <c r="AL17" s="2" t="str">
        <f t="shared" si="14"/>
        <v>Ano</v>
      </c>
      <c r="AM17" s="2" t="str">
        <f t="shared" si="15"/>
        <v>Ano</v>
      </c>
      <c r="AN17" s="2" t="str">
        <f t="shared" si="16"/>
        <v>Ne</v>
      </c>
      <c r="AO17" s="2" t="str">
        <f t="shared" si="17"/>
        <v>Ano</v>
      </c>
      <c r="AP17" s="2" t="str">
        <f t="shared" si="18"/>
        <v>Ano</v>
      </c>
      <c r="AQ17" s="2" t="str">
        <f t="shared" si="19"/>
        <v>Ano</v>
      </c>
      <c r="AR17" s="2" t="str">
        <f t="shared" si="20"/>
        <v>Ano</v>
      </c>
      <c r="AS17" s="2" t="str">
        <f t="shared" si="21"/>
        <v>Ano</v>
      </c>
      <c r="AT17" s="2" t="str">
        <f t="shared" si="22"/>
        <v>Ano</v>
      </c>
      <c r="AU17" s="2" t="str">
        <f t="shared" si="23"/>
        <v>Ano</v>
      </c>
    </row>
    <row r="18">
      <c r="A18" s="4">
        <v>44271.66531938658</v>
      </c>
      <c r="C18" s="3" t="s">
        <v>46</v>
      </c>
      <c r="D18" s="3" t="s">
        <v>47</v>
      </c>
      <c r="E18" s="7" t="s">
        <v>48</v>
      </c>
      <c r="F18" s="3" t="s">
        <v>49</v>
      </c>
      <c r="G18" s="3" t="s">
        <v>50</v>
      </c>
      <c r="H18" s="3" t="s">
        <v>51</v>
      </c>
      <c r="I18" s="3" t="s">
        <v>52</v>
      </c>
      <c r="K18" s="3" t="s">
        <v>120</v>
      </c>
      <c r="L18" s="5" t="str">
        <f t="shared" si="1"/>
        <v>Ano</v>
      </c>
      <c r="M18" s="5" t="str">
        <f t="shared" si="2"/>
        <v>Ano</v>
      </c>
      <c r="N18" s="2" t="str">
        <f t="shared" si="3"/>
        <v>Ano</v>
      </c>
      <c r="O18" s="2" t="str">
        <f t="shared" si="4"/>
        <v>Ano</v>
      </c>
      <c r="P18" s="2" t="str">
        <f t="shared" si="5"/>
        <v>Ne</v>
      </c>
      <c r="Q18" s="2" t="str">
        <f t="shared" si="6"/>
        <v>Ne</v>
      </c>
      <c r="R18" s="2" t="str">
        <f t="shared" si="7"/>
        <v>Ano</v>
      </c>
      <c r="S18" s="2" t="str">
        <f t="shared" si="8"/>
        <v>Ano</v>
      </c>
      <c r="T18" s="2" t="str">
        <f t="shared" si="9"/>
        <v>Ano</v>
      </c>
      <c r="U18" s="2" t="str">
        <f t="shared" si="10"/>
        <v>Ano</v>
      </c>
      <c r="V18" s="3" t="s">
        <v>54</v>
      </c>
      <c r="W18" s="3">
        <v>10.0</v>
      </c>
      <c r="X18" s="3" t="s">
        <v>55</v>
      </c>
      <c r="Y18" s="3">
        <v>20.0</v>
      </c>
      <c r="Z18" s="3" t="s">
        <v>56</v>
      </c>
      <c r="AA18" s="3" t="s">
        <v>52</v>
      </c>
      <c r="AB18" s="3" t="s">
        <v>49</v>
      </c>
      <c r="AC18" s="3" t="s">
        <v>56</v>
      </c>
      <c r="AE18" s="3" t="s">
        <v>56</v>
      </c>
      <c r="AF18" s="3" t="s">
        <v>71</v>
      </c>
      <c r="AG18" s="3" t="s">
        <v>60</v>
      </c>
      <c r="AI18" s="2" t="str">
        <f t="shared" si="11"/>
        <v>Ano</v>
      </c>
      <c r="AJ18" s="2" t="str">
        <f t="shared" si="12"/>
        <v>Ano</v>
      </c>
      <c r="AK18" s="6" t="str">
        <f t="shared" si="13"/>
        <v>Ano</v>
      </c>
      <c r="AL18" s="2" t="str">
        <f t="shared" si="14"/>
        <v>Ano</v>
      </c>
      <c r="AM18" s="2" t="str">
        <f t="shared" si="15"/>
        <v>Ano</v>
      </c>
      <c r="AN18" s="2" t="str">
        <f t="shared" si="16"/>
        <v>Ano</v>
      </c>
      <c r="AO18" s="2" t="str">
        <f t="shared" si="17"/>
        <v>Ano</v>
      </c>
      <c r="AP18" s="2" t="str">
        <f t="shared" si="18"/>
        <v>Ano</v>
      </c>
      <c r="AQ18" s="2" t="str">
        <f t="shared" si="19"/>
        <v>Ano</v>
      </c>
      <c r="AR18" s="2" t="str">
        <f t="shared" si="20"/>
        <v>Ano</v>
      </c>
      <c r="AS18" s="2" t="str">
        <f t="shared" si="21"/>
        <v>Ano</v>
      </c>
      <c r="AT18" s="2" t="str">
        <f t="shared" si="22"/>
        <v>Ano</v>
      </c>
      <c r="AU18" s="2" t="str">
        <f t="shared" si="23"/>
        <v>Ano</v>
      </c>
    </row>
    <row r="19">
      <c r="A19" s="4">
        <v>44271.66537744213</v>
      </c>
      <c r="C19" s="3" t="s">
        <v>46</v>
      </c>
      <c r="D19" s="3" t="s">
        <v>47</v>
      </c>
      <c r="E19" s="7" t="s">
        <v>48</v>
      </c>
      <c r="F19" s="3" t="s">
        <v>57</v>
      </c>
      <c r="G19" s="3" t="s">
        <v>121</v>
      </c>
      <c r="H19" s="3" t="s">
        <v>51</v>
      </c>
      <c r="I19" s="3" t="s">
        <v>52</v>
      </c>
      <c r="K19" s="3" t="s">
        <v>122</v>
      </c>
      <c r="L19" s="5" t="str">
        <f t="shared" si="1"/>
        <v>Ano</v>
      </c>
      <c r="M19" s="5" t="str">
        <f t="shared" si="2"/>
        <v>Ano</v>
      </c>
      <c r="N19" s="2" t="str">
        <f t="shared" si="3"/>
        <v>Ne</v>
      </c>
      <c r="O19" s="2" t="str">
        <f t="shared" si="4"/>
        <v>Ne</v>
      </c>
      <c r="P19" s="2" t="str">
        <f t="shared" si="5"/>
        <v>Ano</v>
      </c>
      <c r="Q19" s="2" t="str">
        <f t="shared" si="6"/>
        <v>Ano</v>
      </c>
      <c r="R19" s="2" t="str">
        <f t="shared" si="7"/>
        <v>Ne</v>
      </c>
      <c r="S19" s="2" t="str">
        <f t="shared" si="8"/>
        <v>Ano</v>
      </c>
      <c r="T19" s="2" t="str">
        <f t="shared" si="9"/>
        <v>Ano</v>
      </c>
      <c r="U19" s="2" t="str">
        <f t="shared" si="10"/>
        <v>Ne</v>
      </c>
      <c r="V19" s="3" t="s">
        <v>54</v>
      </c>
      <c r="W19" s="3">
        <v>10.0</v>
      </c>
      <c r="X19" s="3" t="s">
        <v>77</v>
      </c>
      <c r="Y19" s="3">
        <v>45.0</v>
      </c>
      <c r="Z19" s="3" t="s">
        <v>52</v>
      </c>
      <c r="AA19" s="3" t="s">
        <v>52</v>
      </c>
      <c r="AB19" s="3" t="s">
        <v>57</v>
      </c>
      <c r="AC19" s="3" t="s">
        <v>56</v>
      </c>
      <c r="AE19" s="3" t="s">
        <v>89</v>
      </c>
      <c r="AF19" s="3" t="s">
        <v>71</v>
      </c>
      <c r="AG19" s="3" t="s">
        <v>123</v>
      </c>
      <c r="AI19" s="2" t="str">
        <f t="shared" si="11"/>
        <v>Ano</v>
      </c>
      <c r="AJ19" s="2" t="str">
        <f t="shared" si="12"/>
        <v>Ano</v>
      </c>
      <c r="AK19" s="6" t="str">
        <f t="shared" si="13"/>
        <v>Ano</v>
      </c>
      <c r="AL19" s="2" t="str">
        <f t="shared" si="14"/>
        <v>Ne</v>
      </c>
      <c r="AM19" s="2" t="str">
        <f t="shared" si="15"/>
        <v>Ne</v>
      </c>
      <c r="AN19" s="2" t="str">
        <f t="shared" si="16"/>
        <v>Ano</v>
      </c>
      <c r="AO19" s="2" t="str">
        <f t="shared" si="17"/>
        <v>Ano</v>
      </c>
      <c r="AP19" s="2" t="str">
        <f t="shared" si="18"/>
        <v>Ano</v>
      </c>
      <c r="AQ19" s="2" t="str">
        <f t="shared" si="19"/>
        <v>Ano</v>
      </c>
      <c r="AR19" s="2" t="str">
        <f t="shared" si="20"/>
        <v>Ano</v>
      </c>
      <c r="AS19" s="2" t="str">
        <f t="shared" si="21"/>
        <v>Ano</v>
      </c>
      <c r="AT19" s="2" t="str">
        <f t="shared" si="22"/>
        <v>Ne</v>
      </c>
      <c r="AU19" s="2" t="str">
        <f t="shared" si="23"/>
        <v>Ano</v>
      </c>
    </row>
    <row r="20">
      <c r="A20" s="4">
        <v>44271.66583967593</v>
      </c>
      <c r="C20" s="3" t="s">
        <v>65</v>
      </c>
      <c r="D20" s="3" t="s">
        <v>47</v>
      </c>
      <c r="E20" s="3" t="s">
        <v>66</v>
      </c>
      <c r="F20" s="3" t="s">
        <v>57</v>
      </c>
      <c r="G20" s="3" t="s">
        <v>67</v>
      </c>
      <c r="H20" s="3" t="s">
        <v>51</v>
      </c>
      <c r="I20" s="3" t="s">
        <v>52</v>
      </c>
      <c r="K20" s="3" t="s">
        <v>124</v>
      </c>
      <c r="L20" s="5" t="str">
        <f t="shared" si="1"/>
        <v>Ano</v>
      </c>
      <c r="M20" s="5" t="str">
        <f t="shared" si="2"/>
        <v>Ano</v>
      </c>
      <c r="N20" s="2" t="str">
        <f t="shared" si="3"/>
        <v>Ano</v>
      </c>
      <c r="O20" s="2" t="str">
        <f t="shared" si="4"/>
        <v>Ano</v>
      </c>
      <c r="P20" s="2" t="str">
        <f t="shared" si="5"/>
        <v>Ano</v>
      </c>
      <c r="Q20" s="2" t="str">
        <f t="shared" si="6"/>
        <v>Ano</v>
      </c>
      <c r="R20" s="2" t="str">
        <f t="shared" si="7"/>
        <v>Ne</v>
      </c>
      <c r="S20" s="2" t="str">
        <f t="shared" si="8"/>
        <v>Ne</v>
      </c>
      <c r="T20" s="2" t="str">
        <f t="shared" si="9"/>
        <v>Ano</v>
      </c>
      <c r="U20" s="2" t="str">
        <f t="shared" si="10"/>
        <v>Ne</v>
      </c>
      <c r="V20" s="3" t="s">
        <v>76</v>
      </c>
      <c r="W20" s="3">
        <v>30.0</v>
      </c>
      <c r="X20" s="3" t="s">
        <v>69</v>
      </c>
      <c r="Y20" s="3">
        <v>60.0</v>
      </c>
      <c r="Z20" s="3" t="s">
        <v>52</v>
      </c>
      <c r="AA20" s="3" t="s">
        <v>56</v>
      </c>
      <c r="AB20" s="3" t="s">
        <v>49</v>
      </c>
      <c r="AC20" s="3" t="s">
        <v>56</v>
      </c>
      <c r="AE20" s="3" t="s">
        <v>56</v>
      </c>
      <c r="AF20" s="3" t="s">
        <v>100</v>
      </c>
      <c r="AG20" s="3" t="s">
        <v>125</v>
      </c>
      <c r="AI20" s="2" t="str">
        <f t="shared" si="11"/>
        <v>Ano</v>
      </c>
      <c r="AJ20" s="2" t="str">
        <f t="shared" si="12"/>
        <v>Ne</v>
      </c>
      <c r="AK20" s="6" t="str">
        <f t="shared" si="13"/>
        <v>Ne</v>
      </c>
      <c r="AL20" s="2" t="str">
        <f t="shared" si="14"/>
        <v>Ne</v>
      </c>
      <c r="AM20" s="2" t="str">
        <f t="shared" si="15"/>
        <v>Ano</v>
      </c>
      <c r="AN20" s="2" t="str">
        <f t="shared" si="16"/>
        <v>Ne</v>
      </c>
      <c r="AO20" s="2" t="str">
        <f t="shared" si="17"/>
        <v>Ano</v>
      </c>
      <c r="AP20" s="2" t="str">
        <f t="shared" si="18"/>
        <v>Ano</v>
      </c>
      <c r="AQ20" s="2" t="str">
        <f t="shared" si="19"/>
        <v>Ne</v>
      </c>
      <c r="AR20" s="2" t="str">
        <f t="shared" si="20"/>
        <v>Ano</v>
      </c>
      <c r="AS20" s="2" t="str">
        <f t="shared" si="21"/>
        <v>Ano</v>
      </c>
      <c r="AT20" s="2" t="str">
        <f t="shared" si="22"/>
        <v>Ne</v>
      </c>
      <c r="AU20" s="2" t="str">
        <f t="shared" si="23"/>
        <v>Ne</v>
      </c>
    </row>
    <row r="21">
      <c r="A21" s="4">
        <v>44271.66950927083</v>
      </c>
      <c r="C21" s="3" t="s">
        <v>65</v>
      </c>
      <c r="D21" s="3" t="s">
        <v>47</v>
      </c>
      <c r="E21" s="3" t="s">
        <v>66</v>
      </c>
      <c r="F21" s="3" t="s">
        <v>57</v>
      </c>
      <c r="G21" s="3" t="s">
        <v>67</v>
      </c>
      <c r="H21" s="3" t="s">
        <v>51</v>
      </c>
      <c r="I21" s="3" t="s">
        <v>52</v>
      </c>
      <c r="K21" s="3" t="s">
        <v>126</v>
      </c>
      <c r="L21" s="5" t="str">
        <f t="shared" si="1"/>
        <v>Ne</v>
      </c>
      <c r="M21" s="5" t="str">
        <f t="shared" si="2"/>
        <v>Ne</v>
      </c>
      <c r="N21" s="2" t="str">
        <f t="shared" si="3"/>
        <v>Ne</v>
      </c>
      <c r="O21" s="2" t="str">
        <f t="shared" si="4"/>
        <v>Ne</v>
      </c>
      <c r="P21" s="2" t="str">
        <f t="shared" si="5"/>
        <v>Ano</v>
      </c>
      <c r="Q21" s="2" t="str">
        <f t="shared" si="6"/>
        <v>Ne</v>
      </c>
      <c r="R21" s="2" t="str">
        <f t="shared" si="7"/>
        <v>Ne</v>
      </c>
      <c r="S21" s="2" t="str">
        <f t="shared" si="8"/>
        <v>Ne</v>
      </c>
      <c r="T21" s="2" t="str">
        <f t="shared" si="9"/>
        <v>Ne</v>
      </c>
      <c r="U21" s="2" t="str">
        <f t="shared" si="10"/>
        <v>Ne</v>
      </c>
      <c r="V21" s="3" t="s">
        <v>54</v>
      </c>
      <c r="W21" s="3">
        <v>10.0</v>
      </c>
      <c r="X21" s="3" t="s">
        <v>69</v>
      </c>
      <c r="Y21" s="3">
        <v>60.0</v>
      </c>
      <c r="Z21" s="3" t="s">
        <v>52</v>
      </c>
      <c r="AA21" s="3" t="s">
        <v>52</v>
      </c>
      <c r="AB21" s="3" t="s">
        <v>57</v>
      </c>
      <c r="AC21" s="3" t="s">
        <v>52</v>
      </c>
      <c r="AD21" s="3" t="s">
        <v>127</v>
      </c>
      <c r="AE21" s="3" t="s">
        <v>56</v>
      </c>
      <c r="AF21" s="3" t="s">
        <v>71</v>
      </c>
      <c r="AG21" s="3" t="s">
        <v>128</v>
      </c>
      <c r="AI21" s="2" t="str">
        <f t="shared" si="11"/>
        <v>Ano</v>
      </c>
      <c r="AJ21" s="2" t="str">
        <f t="shared" si="12"/>
        <v>Ano</v>
      </c>
      <c r="AK21" s="6" t="str">
        <f t="shared" si="13"/>
        <v>Ano</v>
      </c>
      <c r="AL21" s="2" t="str">
        <f t="shared" si="14"/>
        <v>Ne</v>
      </c>
      <c r="AM21" s="2" t="str">
        <f t="shared" si="15"/>
        <v>Ano</v>
      </c>
      <c r="AN21" s="2" t="str">
        <f t="shared" si="16"/>
        <v>Ne</v>
      </c>
      <c r="AO21" s="2" t="str">
        <f t="shared" si="17"/>
        <v>Ano</v>
      </c>
      <c r="AP21" s="2" t="str">
        <f t="shared" si="18"/>
        <v>Ne</v>
      </c>
      <c r="AQ21" s="2" t="str">
        <f t="shared" si="19"/>
        <v>Ano</v>
      </c>
      <c r="AR21" s="2" t="str">
        <f t="shared" si="20"/>
        <v>Ano</v>
      </c>
      <c r="AS21" s="2" t="str">
        <f t="shared" si="21"/>
        <v>Ano</v>
      </c>
      <c r="AT21" s="2" t="str">
        <f t="shared" si="22"/>
        <v>Ne</v>
      </c>
      <c r="AU21" s="2" t="str">
        <f t="shared" si="23"/>
        <v>Ne</v>
      </c>
    </row>
    <row r="22">
      <c r="A22" s="4">
        <v>44271.67089221065</v>
      </c>
      <c r="C22" s="3" t="s">
        <v>65</v>
      </c>
      <c r="D22" s="3" t="s">
        <v>47</v>
      </c>
      <c r="E22" s="3" t="s">
        <v>66</v>
      </c>
      <c r="F22" s="3" t="s">
        <v>129</v>
      </c>
      <c r="G22" s="3" t="s">
        <v>67</v>
      </c>
      <c r="H22" s="3" t="s">
        <v>51</v>
      </c>
      <c r="I22" s="3" t="s">
        <v>52</v>
      </c>
      <c r="K22" s="3" t="s">
        <v>130</v>
      </c>
      <c r="L22" s="5" t="str">
        <f t="shared" si="1"/>
        <v>Ano</v>
      </c>
      <c r="M22" s="5" t="str">
        <f t="shared" si="2"/>
        <v>Ano</v>
      </c>
      <c r="N22" s="2" t="str">
        <f t="shared" si="3"/>
        <v>Ano</v>
      </c>
      <c r="O22" s="2" t="str">
        <f t="shared" si="4"/>
        <v>Ano</v>
      </c>
      <c r="P22" s="2" t="str">
        <f t="shared" si="5"/>
        <v>Ano</v>
      </c>
      <c r="Q22" s="2" t="str">
        <f t="shared" si="6"/>
        <v>Ano</v>
      </c>
      <c r="R22" s="2" t="str">
        <f t="shared" si="7"/>
        <v>Ano</v>
      </c>
      <c r="S22" s="2" t="str">
        <f t="shared" si="8"/>
        <v>Ano</v>
      </c>
      <c r="T22" s="2" t="str">
        <f t="shared" si="9"/>
        <v>Ano</v>
      </c>
      <c r="U22" s="2" t="str">
        <f t="shared" si="10"/>
        <v>Ano</v>
      </c>
      <c r="V22" s="3" t="s">
        <v>54</v>
      </c>
      <c r="W22" s="3">
        <v>10.0</v>
      </c>
      <c r="X22" s="3" t="s">
        <v>77</v>
      </c>
      <c r="Y22" s="3">
        <v>45.0</v>
      </c>
      <c r="Z22" s="3" t="s">
        <v>56</v>
      </c>
      <c r="AA22" s="3" t="s">
        <v>52</v>
      </c>
      <c r="AB22" s="3" t="s">
        <v>57</v>
      </c>
      <c r="AC22" s="3" t="s">
        <v>52</v>
      </c>
      <c r="AD22" s="3" t="s">
        <v>131</v>
      </c>
      <c r="AE22" s="3" t="s">
        <v>89</v>
      </c>
      <c r="AF22" s="3" t="s">
        <v>132</v>
      </c>
      <c r="AG22" s="3" t="s">
        <v>60</v>
      </c>
      <c r="AI22" s="2" t="str">
        <f t="shared" si="11"/>
        <v>Ano</v>
      </c>
      <c r="AJ22" s="2" t="str">
        <f t="shared" si="12"/>
        <v>Ano</v>
      </c>
      <c r="AK22" s="6" t="str">
        <f t="shared" si="13"/>
        <v>Ano</v>
      </c>
      <c r="AL22" s="2" t="str">
        <f t="shared" si="14"/>
        <v>Ano</v>
      </c>
      <c r="AM22" s="2" t="str">
        <f t="shared" si="15"/>
        <v>Ano</v>
      </c>
      <c r="AN22" s="2" t="str">
        <f t="shared" si="16"/>
        <v>Ano</v>
      </c>
      <c r="AO22" s="2" t="str">
        <f t="shared" si="17"/>
        <v>Ano</v>
      </c>
      <c r="AP22" s="2" t="str">
        <f t="shared" si="18"/>
        <v>Ano</v>
      </c>
      <c r="AQ22" s="2" t="str">
        <f t="shared" si="19"/>
        <v>Ano</v>
      </c>
      <c r="AR22" s="2" t="str">
        <f t="shared" si="20"/>
        <v>Ano</v>
      </c>
      <c r="AS22" s="2" t="str">
        <f t="shared" si="21"/>
        <v>Ano</v>
      </c>
      <c r="AT22" s="2" t="str">
        <f t="shared" si="22"/>
        <v>Ano</v>
      </c>
      <c r="AU22" s="2" t="str">
        <f t="shared" si="23"/>
        <v>Ano</v>
      </c>
    </row>
    <row r="23">
      <c r="A23" s="4">
        <v>44271.67560452546</v>
      </c>
      <c r="C23" s="3" t="s">
        <v>86</v>
      </c>
      <c r="D23" s="3" t="s">
        <v>47</v>
      </c>
      <c r="E23" s="7" t="s">
        <v>48</v>
      </c>
      <c r="F23" s="3" t="s">
        <v>57</v>
      </c>
      <c r="G23" s="3" t="s">
        <v>121</v>
      </c>
      <c r="H23" s="3" t="s">
        <v>51</v>
      </c>
      <c r="I23" s="3" t="s">
        <v>52</v>
      </c>
      <c r="K23" s="3" t="s">
        <v>133</v>
      </c>
      <c r="L23" s="5" t="str">
        <f t="shared" si="1"/>
        <v>Ne</v>
      </c>
      <c r="M23" s="5" t="str">
        <f t="shared" si="2"/>
        <v>Ne</v>
      </c>
      <c r="N23" s="2" t="str">
        <f t="shared" si="3"/>
        <v>Ne</v>
      </c>
      <c r="O23" s="2" t="str">
        <f t="shared" si="4"/>
        <v>Ne</v>
      </c>
      <c r="P23" s="2" t="str">
        <f t="shared" si="5"/>
        <v>Ano</v>
      </c>
      <c r="Q23" s="2" t="str">
        <f t="shared" si="6"/>
        <v>Ano</v>
      </c>
      <c r="R23" s="2" t="str">
        <f t="shared" si="7"/>
        <v>Ne</v>
      </c>
      <c r="S23" s="2" t="str">
        <f t="shared" si="8"/>
        <v>Ne</v>
      </c>
      <c r="T23" s="2" t="str">
        <f t="shared" si="9"/>
        <v>Ne</v>
      </c>
      <c r="U23" s="2" t="str">
        <f t="shared" si="10"/>
        <v>Ne</v>
      </c>
      <c r="V23" s="3" t="s">
        <v>76</v>
      </c>
      <c r="W23" s="3">
        <v>30.0</v>
      </c>
      <c r="X23" s="3" t="s">
        <v>55</v>
      </c>
      <c r="Y23" s="3">
        <v>20.0</v>
      </c>
      <c r="Z23" s="3" t="s">
        <v>56</v>
      </c>
      <c r="AA23" s="3" t="s">
        <v>52</v>
      </c>
      <c r="AB23" s="3" t="s">
        <v>57</v>
      </c>
      <c r="AC23" s="3" t="s">
        <v>56</v>
      </c>
      <c r="AE23" s="3" t="s">
        <v>89</v>
      </c>
      <c r="AF23" s="3" t="s">
        <v>71</v>
      </c>
      <c r="AG23" s="3" t="s">
        <v>134</v>
      </c>
      <c r="AH23" s="3" t="s">
        <v>135</v>
      </c>
      <c r="AI23" s="2" t="str">
        <f t="shared" si="11"/>
        <v>Ano</v>
      </c>
      <c r="AJ23" s="2" t="str">
        <f t="shared" si="12"/>
        <v>Ano</v>
      </c>
      <c r="AK23" s="6" t="str">
        <f t="shared" si="13"/>
        <v>Ne</v>
      </c>
      <c r="AL23" s="2" t="str">
        <f t="shared" si="14"/>
        <v>Ne</v>
      </c>
      <c r="AM23" s="2" t="str">
        <f t="shared" si="15"/>
        <v>Ano</v>
      </c>
      <c r="AN23" s="2" t="str">
        <f t="shared" si="16"/>
        <v>Ano</v>
      </c>
      <c r="AO23" s="2" t="str">
        <f t="shared" si="17"/>
        <v>Ano</v>
      </c>
      <c r="AP23" s="2" t="str">
        <f t="shared" si="18"/>
        <v>Ne</v>
      </c>
      <c r="AQ23" s="2" t="str">
        <f t="shared" si="19"/>
        <v>Ne</v>
      </c>
      <c r="AR23" s="2" t="str">
        <f t="shared" si="20"/>
        <v>Ano</v>
      </c>
      <c r="AS23" s="2" t="str">
        <f t="shared" si="21"/>
        <v>Ne</v>
      </c>
      <c r="AT23" s="2" t="str">
        <f t="shared" si="22"/>
        <v>Ano</v>
      </c>
      <c r="AU23" s="2" t="str">
        <f t="shared" si="23"/>
        <v>Ano</v>
      </c>
    </row>
    <row r="24">
      <c r="A24" s="4">
        <v>44271.681193599536</v>
      </c>
      <c r="C24" s="3" t="s">
        <v>46</v>
      </c>
      <c r="D24" s="3" t="s">
        <v>61</v>
      </c>
      <c r="E24" s="7" t="s">
        <v>48</v>
      </c>
      <c r="F24" s="3" t="s">
        <v>49</v>
      </c>
      <c r="G24" s="3" t="s">
        <v>121</v>
      </c>
      <c r="H24" s="3" t="s">
        <v>51</v>
      </c>
      <c r="I24" s="3" t="s">
        <v>52</v>
      </c>
      <c r="K24" s="3" t="s">
        <v>136</v>
      </c>
      <c r="L24" s="5" t="str">
        <f t="shared" si="1"/>
        <v>Ano</v>
      </c>
      <c r="M24" s="5" t="str">
        <f t="shared" si="2"/>
        <v>Ano</v>
      </c>
      <c r="N24" s="2" t="str">
        <f t="shared" si="3"/>
        <v>Ano</v>
      </c>
      <c r="O24" s="2" t="str">
        <f t="shared" si="4"/>
        <v>Ne</v>
      </c>
      <c r="P24" s="2" t="str">
        <f t="shared" si="5"/>
        <v>Ne</v>
      </c>
      <c r="Q24" s="2" t="str">
        <f t="shared" si="6"/>
        <v>Ne</v>
      </c>
      <c r="R24" s="2" t="str">
        <f t="shared" si="7"/>
        <v>Ano</v>
      </c>
      <c r="S24" s="2" t="str">
        <f t="shared" si="8"/>
        <v>Ne</v>
      </c>
      <c r="T24" s="2" t="str">
        <f t="shared" si="9"/>
        <v>Ne</v>
      </c>
      <c r="U24" s="2" t="str">
        <f t="shared" si="10"/>
        <v>Ne</v>
      </c>
      <c r="V24" s="3" t="s">
        <v>54</v>
      </c>
      <c r="W24" s="3">
        <v>10.0</v>
      </c>
      <c r="X24" s="3" t="s">
        <v>55</v>
      </c>
      <c r="Y24" s="3">
        <v>20.0</v>
      </c>
      <c r="Z24" s="3" t="s">
        <v>56</v>
      </c>
      <c r="AA24" s="3" t="s">
        <v>52</v>
      </c>
      <c r="AB24" s="3" t="s">
        <v>49</v>
      </c>
      <c r="AC24" s="3" t="s">
        <v>56</v>
      </c>
      <c r="AD24" s="3" t="s">
        <v>137</v>
      </c>
      <c r="AE24" s="3" t="s">
        <v>52</v>
      </c>
      <c r="AF24" s="3" t="s">
        <v>93</v>
      </c>
      <c r="AG24" s="3" t="s">
        <v>60</v>
      </c>
      <c r="AI24" s="2" t="str">
        <f t="shared" si="11"/>
        <v>Ano</v>
      </c>
      <c r="AJ24" s="2" t="str">
        <f t="shared" si="12"/>
        <v>Ano</v>
      </c>
      <c r="AK24" s="6" t="str">
        <f t="shared" si="13"/>
        <v>Ano</v>
      </c>
      <c r="AL24" s="2" t="str">
        <f t="shared" si="14"/>
        <v>Ano</v>
      </c>
      <c r="AM24" s="2" t="str">
        <f t="shared" si="15"/>
        <v>Ano</v>
      </c>
      <c r="AN24" s="2" t="str">
        <f t="shared" si="16"/>
        <v>Ano</v>
      </c>
      <c r="AO24" s="2" t="str">
        <f t="shared" si="17"/>
        <v>Ano</v>
      </c>
      <c r="AP24" s="2" t="str">
        <f t="shared" si="18"/>
        <v>Ano</v>
      </c>
      <c r="AQ24" s="2" t="str">
        <f t="shared" si="19"/>
        <v>Ano</v>
      </c>
      <c r="AR24" s="2" t="str">
        <f t="shared" si="20"/>
        <v>Ano</v>
      </c>
      <c r="AS24" s="2" t="str">
        <f t="shared" si="21"/>
        <v>Ano</v>
      </c>
      <c r="AT24" s="2" t="str">
        <f t="shared" si="22"/>
        <v>Ano</v>
      </c>
      <c r="AU24" s="2" t="str">
        <f t="shared" si="23"/>
        <v>Ano</v>
      </c>
    </row>
    <row r="25">
      <c r="A25" s="4">
        <v>44271.686467974534</v>
      </c>
      <c r="C25" s="3" t="s">
        <v>138</v>
      </c>
      <c r="D25" s="3" t="s">
        <v>47</v>
      </c>
      <c r="E25" s="3" t="s">
        <v>139</v>
      </c>
      <c r="F25" s="3" t="s">
        <v>129</v>
      </c>
      <c r="G25" s="3" t="s">
        <v>107</v>
      </c>
      <c r="H25" s="3" t="s">
        <v>51</v>
      </c>
      <c r="I25" s="3" t="s">
        <v>52</v>
      </c>
      <c r="K25" s="3" t="s">
        <v>99</v>
      </c>
      <c r="L25" s="5" t="str">
        <f t="shared" si="1"/>
        <v>Ne</v>
      </c>
      <c r="M25" s="5" t="str">
        <f t="shared" si="2"/>
        <v>Ne</v>
      </c>
      <c r="N25" s="2" t="str">
        <f t="shared" si="3"/>
        <v>Ne</v>
      </c>
      <c r="O25" s="2" t="str">
        <f t="shared" si="4"/>
        <v>Ne</v>
      </c>
      <c r="P25" s="2" t="str">
        <f t="shared" si="5"/>
        <v>Ano</v>
      </c>
      <c r="Q25" s="2" t="str">
        <f t="shared" si="6"/>
        <v>Ano</v>
      </c>
      <c r="R25" s="2" t="str">
        <f t="shared" si="7"/>
        <v>Ne</v>
      </c>
      <c r="S25" s="2" t="str">
        <f t="shared" si="8"/>
        <v>Ano</v>
      </c>
      <c r="T25" s="2" t="str">
        <f t="shared" si="9"/>
        <v>Ne</v>
      </c>
      <c r="U25" s="2" t="str">
        <f t="shared" si="10"/>
        <v>Ne</v>
      </c>
      <c r="V25" s="3" t="s">
        <v>76</v>
      </c>
      <c r="W25" s="3">
        <v>30.0</v>
      </c>
      <c r="X25" s="3" t="s">
        <v>77</v>
      </c>
      <c r="Y25" s="3">
        <v>45.0</v>
      </c>
      <c r="Z25" s="3" t="s">
        <v>56</v>
      </c>
      <c r="AA25" s="3" t="s">
        <v>52</v>
      </c>
      <c r="AB25" s="3" t="s">
        <v>57</v>
      </c>
      <c r="AC25" s="3" t="s">
        <v>52</v>
      </c>
      <c r="AD25" s="3" t="s">
        <v>140</v>
      </c>
      <c r="AE25" s="3" t="s">
        <v>89</v>
      </c>
      <c r="AF25" s="3" t="s">
        <v>100</v>
      </c>
      <c r="AG25" s="3" t="s">
        <v>141</v>
      </c>
      <c r="AI25" s="2" t="str">
        <f t="shared" si="11"/>
        <v>Ano</v>
      </c>
      <c r="AJ25" s="2" t="str">
        <f t="shared" si="12"/>
        <v>Ano</v>
      </c>
      <c r="AK25" s="6" t="str">
        <f t="shared" si="13"/>
        <v>Ano</v>
      </c>
      <c r="AL25" s="2" t="str">
        <f t="shared" si="14"/>
        <v>Ano</v>
      </c>
      <c r="AM25" s="2" t="str">
        <f t="shared" si="15"/>
        <v>Ano</v>
      </c>
      <c r="AN25" s="2" t="str">
        <f t="shared" si="16"/>
        <v>Ano</v>
      </c>
      <c r="AO25" s="2" t="str">
        <f t="shared" si="17"/>
        <v>Ano</v>
      </c>
      <c r="AP25" s="2" t="str">
        <f t="shared" si="18"/>
        <v>Ne</v>
      </c>
      <c r="AQ25" s="2" t="str">
        <f t="shared" si="19"/>
        <v>Ne</v>
      </c>
      <c r="AR25" s="2" t="str">
        <f t="shared" si="20"/>
        <v>Ano</v>
      </c>
      <c r="AS25" s="2" t="str">
        <f t="shared" si="21"/>
        <v>Ano</v>
      </c>
      <c r="AT25" s="2" t="str">
        <f t="shared" si="22"/>
        <v>Ne</v>
      </c>
      <c r="AU25" s="2" t="str">
        <f t="shared" si="23"/>
        <v>Ano</v>
      </c>
    </row>
    <row r="26">
      <c r="A26" s="4">
        <v>44271.686719930556</v>
      </c>
      <c r="C26" s="3" t="s">
        <v>86</v>
      </c>
      <c r="D26" s="3" t="s">
        <v>47</v>
      </c>
      <c r="E26" s="3" t="s">
        <v>66</v>
      </c>
      <c r="F26" s="3" t="s">
        <v>49</v>
      </c>
      <c r="G26" s="3" t="s">
        <v>67</v>
      </c>
      <c r="H26" s="3" t="s">
        <v>51</v>
      </c>
      <c r="I26" s="3" t="s">
        <v>52</v>
      </c>
      <c r="K26" s="3" t="s">
        <v>142</v>
      </c>
      <c r="L26" s="5" t="str">
        <f t="shared" si="1"/>
        <v>Ano</v>
      </c>
      <c r="M26" s="5" t="str">
        <f t="shared" si="2"/>
        <v>Ne</v>
      </c>
      <c r="N26" s="2" t="str">
        <f t="shared" si="3"/>
        <v>Ano</v>
      </c>
      <c r="O26" s="2" t="str">
        <f t="shared" si="4"/>
        <v>Ne</v>
      </c>
      <c r="P26" s="2" t="str">
        <f t="shared" si="5"/>
        <v>Ne</v>
      </c>
      <c r="Q26" s="2" t="str">
        <f t="shared" si="6"/>
        <v>Ne</v>
      </c>
      <c r="R26" s="2" t="str">
        <f t="shared" si="7"/>
        <v>Ano</v>
      </c>
      <c r="S26" s="2" t="str">
        <f t="shared" si="8"/>
        <v>Ne</v>
      </c>
      <c r="T26" s="2" t="str">
        <f t="shared" si="9"/>
        <v>Ne</v>
      </c>
      <c r="U26" s="2" t="str">
        <f t="shared" si="10"/>
        <v>Ano</v>
      </c>
      <c r="V26" s="3" t="s">
        <v>76</v>
      </c>
      <c r="W26" s="3">
        <v>30.0</v>
      </c>
      <c r="X26" s="3" t="s">
        <v>77</v>
      </c>
      <c r="Y26" s="3">
        <v>45.0</v>
      </c>
      <c r="Z26" s="3" t="s">
        <v>56</v>
      </c>
      <c r="AA26" s="3" t="s">
        <v>56</v>
      </c>
      <c r="AB26" s="3" t="s">
        <v>57</v>
      </c>
      <c r="AC26" s="3" t="s">
        <v>56</v>
      </c>
      <c r="AD26" s="3" t="s">
        <v>143</v>
      </c>
      <c r="AE26" s="3" t="s">
        <v>89</v>
      </c>
      <c r="AF26" s="7" t="s">
        <v>104</v>
      </c>
      <c r="AG26" s="3" t="s">
        <v>144</v>
      </c>
      <c r="AH26" s="3" t="s">
        <v>143</v>
      </c>
      <c r="AI26" s="2" t="str">
        <f t="shared" si="11"/>
        <v>Ano</v>
      </c>
      <c r="AJ26" s="2" t="str">
        <f t="shared" si="12"/>
        <v>Ano</v>
      </c>
      <c r="AK26" s="6" t="str">
        <f t="shared" si="13"/>
        <v>Ne</v>
      </c>
      <c r="AL26" s="2" t="str">
        <f t="shared" si="14"/>
        <v>Ne</v>
      </c>
      <c r="AM26" s="2" t="str">
        <f t="shared" si="15"/>
        <v>Ano</v>
      </c>
      <c r="AN26" s="2" t="str">
        <f t="shared" si="16"/>
        <v>Ne</v>
      </c>
      <c r="AO26" s="2" t="str">
        <f t="shared" si="17"/>
        <v>Ano</v>
      </c>
      <c r="AP26" s="2" t="str">
        <f t="shared" si="18"/>
        <v>Ne</v>
      </c>
      <c r="AQ26" s="2" t="str">
        <f t="shared" si="19"/>
        <v>Ne</v>
      </c>
      <c r="AR26" s="2" t="str">
        <f t="shared" si="20"/>
        <v>Ne</v>
      </c>
      <c r="AS26" s="2" t="str">
        <f t="shared" si="21"/>
        <v>Ne</v>
      </c>
      <c r="AT26" s="2" t="str">
        <f t="shared" si="22"/>
        <v>Ne</v>
      </c>
      <c r="AU26" s="2" t="str">
        <f t="shared" si="23"/>
        <v>Ne</v>
      </c>
    </row>
    <row r="27">
      <c r="A27" s="4">
        <v>44271.69909741898</v>
      </c>
      <c r="C27" s="3" t="s">
        <v>138</v>
      </c>
      <c r="D27" s="3" t="s">
        <v>61</v>
      </c>
      <c r="E27" s="7" t="s">
        <v>48</v>
      </c>
      <c r="F27" s="3" t="s">
        <v>49</v>
      </c>
      <c r="G27" s="3" t="s">
        <v>121</v>
      </c>
      <c r="H27" s="3" t="s">
        <v>51</v>
      </c>
      <c r="I27" s="3" t="s">
        <v>52</v>
      </c>
      <c r="K27" s="3" t="s">
        <v>145</v>
      </c>
      <c r="L27" s="5" t="str">
        <f t="shared" si="1"/>
        <v>Ne</v>
      </c>
      <c r="M27" s="5" t="str">
        <f t="shared" si="2"/>
        <v>Ne</v>
      </c>
      <c r="N27" s="2" t="str">
        <f t="shared" si="3"/>
        <v>Ano</v>
      </c>
      <c r="O27" s="2" t="str">
        <f t="shared" si="4"/>
        <v>Ano</v>
      </c>
      <c r="P27" s="2" t="str">
        <f t="shared" si="5"/>
        <v>Ne</v>
      </c>
      <c r="Q27" s="2" t="str">
        <f t="shared" si="6"/>
        <v>Ne</v>
      </c>
      <c r="R27" s="2" t="str">
        <f t="shared" si="7"/>
        <v>Ne</v>
      </c>
      <c r="S27" s="2" t="str">
        <f t="shared" si="8"/>
        <v>Ne</v>
      </c>
      <c r="T27" s="2" t="str">
        <f t="shared" si="9"/>
        <v>Ne</v>
      </c>
      <c r="U27" s="2" t="str">
        <f t="shared" si="10"/>
        <v>Ne</v>
      </c>
      <c r="V27" s="3" t="s">
        <v>76</v>
      </c>
      <c r="W27" s="3">
        <v>30.0</v>
      </c>
      <c r="X27" s="3" t="s">
        <v>77</v>
      </c>
      <c r="Y27" s="3">
        <v>45.0</v>
      </c>
      <c r="Z27" s="3" t="s">
        <v>52</v>
      </c>
      <c r="AA27" s="3" t="s">
        <v>52</v>
      </c>
      <c r="AB27" s="3" t="s">
        <v>57</v>
      </c>
      <c r="AC27" s="3" t="s">
        <v>56</v>
      </c>
      <c r="AE27" s="3" t="s">
        <v>52</v>
      </c>
      <c r="AF27" s="3" t="s">
        <v>63</v>
      </c>
      <c r="AG27" s="3" t="s">
        <v>60</v>
      </c>
      <c r="AI27" s="2" t="str">
        <f t="shared" si="11"/>
        <v>Ano</v>
      </c>
      <c r="AJ27" s="2" t="str">
        <f t="shared" si="12"/>
        <v>Ano</v>
      </c>
      <c r="AK27" s="6" t="str">
        <f t="shared" si="13"/>
        <v>Ano</v>
      </c>
      <c r="AL27" s="2" t="str">
        <f t="shared" si="14"/>
        <v>Ano</v>
      </c>
      <c r="AM27" s="2" t="str">
        <f t="shared" si="15"/>
        <v>Ano</v>
      </c>
      <c r="AN27" s="2" t="str">
        <f t="shared" si="16"/>
        <v>Ano</v>
      </c>
      <c r="AO27" s="2" t="str">
        <f t="shared" si="17"/>
        <v>Ano</v>
      </c>
      <c r="AP27" s="2" t="str">
        <f t="shared" si="18"/>
        <v>Ano</v>
      </c>
      <c r="AQ27" s="2" t="str">
        <f t="shared" si="19"/>
        <v>Ano</v>
      </c>
      <c r="AR27" s="2" t="str">
        <f t="shared" si="20"/>
        <v>Ano</v>
      </c>
      <c r="AS27" s="2" t="str">
        <f t="shared" si="21"/>
        <v>Ano</v>
      </c>
      <c r="AT27" s="2" t="str">
        <f t="shared" si="22"/>
        <v>Ano</v>
      </c>
      <c r="AU27" s="2" t="str">
        <f t="shared" si="23"/>
        <v>Ano</v>
      </c>
    </row>
    <row r="28">
      <c r="A28" s="4">
        <v>44271.707202881946</v>
      </c>
      <c r="C28" s="3" t="s">
        <v>65</v>
      </c>
      <c r="D28" s="3" t="s">
        <v>47</v>
      </c>
      <c r="E28" s="7" t="s">
        <v>48</v>
      </c>
      <c r="F28" s="3" t="s">
        <v>129</v>
      </c>
      <c r="G28" s="3" t="s">
        <v>67</v>
      </c>
      <c r="H28" s="3" t="s">
        <v>73</v>
      </c>
      <c r="I28" s="3" t="s">
        <v>56</v>
      </c>
      <c r="J28" s="3" t="s">
        <v>102</v>
      </c>
      <c r="K28" s="3" t="s">
        <v>146</v>
      </c>
      <c r="L28" s="5" t="str">
        <f t="shared" si="1"/>
        <v>Ne</v>
      </c>
      <c r="M28" s="5" t="str">
        <f t="shared" si="2"/>
        <v>Ne</v>
      </c>
      <c r="N28" s="2" t="str">
        <f t="shared" si="3"/>
        <v>Ne</v>
      </c>
      <c r="O28" s="2" t="str">
        <f t="shared" si="4"/>
        <v>Ano</v>
      </c>
      <c r="P28" s="2" t="str">
        <f t="shared" si="5"/>
        <v>Ne</v>
      </c>
      <c r="Q28" s="2" t="str">
        <f t="shared" si="6"/>
        <v>Ano</v>
      </c>
      <c r="R28" s="2" t="str">
        <f t="shared" si="7"/>
        <v>Ne</v>
      </c>
      <c r="S28" s="2" t="str">
        <f t="shared" si="8"/>
        <v>Ano</v>
      </c>
      <c r="T28" s="2" t="str">
        <f t="shared" si="9"/>
        <v>Ano</v>
      </c>
      <c r="U28" s="2" t="str">
        <f t="shared" si="10"/>
        <v>Ne</v>
      </c>
      <c r="V28" s="3" t="s">
        <v>76</v>
      </c>
      <c r="W28" s="3">
        <v>30.0</v>
      </c>
      <c r="X28" s="3" t="s">
        <v>69</v>
      </c>
      <c r="Y28" s="3">
        <v>60.0</v>
      </c>
      <c r="Z28" s="3" t="s">
        <v>52</v>
      </c>
      <c r="AA28" s="3" t="s">
        <v>56</v>
      </c>
      <c r="AB28" s="3" t="s">
        <v>49</v>
      </c>
      <c r="AC28" s="3" t="s">
        <v>52</v>
      </c>
      <c r="AE28" s="3" t="s">
        <v>89</v>
      </c>
      <c r="AF28" s="3" t="s">
        <v>100</v>
      </c>
      <c r="AG28" s="3" t="s">
        <v>147</v>
      </c>
      <c r="AI28" s="2" t="str">
        <f t="shared" si="11"/>
        <v>Ano</v>
      </c>
      <c r="AJ28" s="2" t="str">
        <f t="shared" si="12"/>
        <v>Ne</v>
      </c>
      <c r="AK28" s="6" t="str">
        <f t="shared" si="13"/>
        <v>Ano</v>
      </c>
      <c r="AL28" s="2" t="str">
        <f t="shared" si="14"/>
        <v>Ano</v>
      </c>
      <c r="AM28" s="2" t="str">
        <f t="shared" si="15"/>
        <v>Ano</v>
      </c>
      <c r="AN28" s="2" t="str">
        <f t="shared" si="16"/>
        <v>Ne</v>
      </c>
      <c r="AO28" s="2" t="str">
        <f t="shared" si="17"/>
        <v>Ano</v>
      </c>
      <c r="AP28" s="2" t="str">
        <f t="shared" si="18"/>
        <v>Ano</v>
      </c>
      <c r="AQ28" s="2" t="str">
        <f t="shared" si="19"/>
        <v>Ne</v>
      </c>
      <c r="AR28" s="2" t="str">
        <f t="shared" si="20"/>
        <v>Ano</v>
      </c>
      <c r="AS28" s="2" t="str">
        <f t="shared" si="21"/>
        <v>Ano</v>
      </c>
      <c r="AT28" s="2" t="str">
        <f t="shared" si="22"/>
        <v>Ne</v>
      </c>
      <c r="AU28" s="2" t="str">
        <f t="shared" si="23"/>
        <v>Ano</v>
      </c>
    </row>
    <row r="29">
      <c r="A29" s="4">
        <v>44271.71083438657</v>
      </c>
      <c r="C29" s="3" t="s">
        <v>65</v>
      </c>
      <c r="D29" s="3" t="s">
        <v>47</v>
      </c>
      <c r="E29" s="3" t="s">
        <v>66</v>
      </c>
      <c r="F29" s="3" t="s">
        <v>49</v>
      </c>
      <c r="G29" s="7" t="s">
        <v>50</v>
      </c>
      <c r="H29" s="3" t="s">
        <v>51</v>
      </c>
      <c r="I29" s="3" t="s">
        <v>52</v>
      </c>
      <c r="K29" s="3" t="s">
        <v>148</v>
      </c>
      <c r="L29" s="5" t="str">
        <f t="shared" si="1"/>
        <v>Ano</v>
      </c>
      <c r="M29" s="5" t="str">
        <f t="shared" si="2"/>
        <v>Ano</v>
      </c>
      <c r="N29" s="2" t="str">
        <f t="shared" si="3"/>
        <v>Ano</v>
      </c>
      <c r="O29" s="2" t="str">
        <f t="shared" si="4"/>
        <v>Ano</v>
      </c>
      <c r="P29" s="2" t="str">
        <f t="shared" si="5"/>
        <v>Ano</v>
      </c>
      <c r="Q29" s="2" t="str">
        <f t="shared" si="6"/>
        <v>Ne</v>
      </c>
      <c r="R29" s="2" t="str">
        <f t="shared" si="7"/>
        <v>Ne</v>
      </c>
      <c r="S29" s="2" t="str">
        <f t="shared" si="8"/>
        <v>Ano</v>
      </c>
      <c r="T29" s="2" t="str">
        <f t="shared" si="9"/>
        <v>Ano</v>
      </c>
      <c r="U29" s="2" t="str">
        <f t="shared" si="10"/>
        <v>Ano</v>
      </c>
      <c r="V29" s="3" t="s">
        <v>76</v>
      </c>
      <c r="W29" s="3">
        <v>30.0</v>
      </c>
      <c r="X29" s="3" t="s">
        <v>77</v>
      </c>
      <c r="Y29" s="3">
        <v>45.0</v>
      </c>
      <c r="Z29" s="3" t="s">
        <v>56</v>
      </c>
      <c r="AA29" s="3" t="s">
        <v>52</v>
      </c>
      <c r="AB29" s="3" t="s">
        <v>57</v>
      </c>
      <c r="AC29" s="3" t="s">
        <v>52</v>
      </c>
      <c r="AD29" s="3" t="s">
        <v>149</v>
      </c>
      <c r="AE29" s="3" t="s">
        <v>52</v>
      </c>
      <c r="AF29" s="7" t="s">
        <v>104</v>
      </c>
      <c r="AG29" s="3" t="s">
        <v>60</v>
      </c>
      <c r="AI29" s="2" t="str">
        <f t="shared" si="11"/>
        <v>Ano</v>
      </c>
      <c r="AJ29" s="2" t="str">
        <f t="shared" si="12"/>
        <v>Ano</v>
      </c>
      <c r="AK29" s="6" t="str">
        <f t="shared" si="13"/>
        <v>Ano</v>
      </c>
      <c r="AL29" s="2" t="str">
        <f t="shared" si="14"/>
        <v>Ano</v>
      </c>
      <c r="AM29" s="2" t="str">
        <f t="shared" si="15"/>
        <v>Ano</v>
      </c>
      <c r="AN29" s="2" t="str">
        <f t="shared" si="16"/>
        <v>Ano</v>
      </c>
      <c r="AO29" s="2" t="str">
        <f t="shared" si="17"/>
        <v>Ano</v>
      </c>
      <c r="AP29" s="2" t="str">
        <f t="shared" si="18"/>
        <v>Ano</v>
      </c>
      <c r="AQ29" s="2" t="str">
        <f t="shared" si="19"/>
        <v>Ano</v>
      </c>
      <c r="AR29" s="2" t="str">
        <f t="shared" si="20"/>
        <v>Ano</v>
      </c>
      <c r="AS29" s="2" t="str">
        <f t="shared" si="21"/>
        <v>Ano</v>
      </c>
      <c r="AT29" s="2" t="str">
        <f t="shared" si="22"/>
        <v>Ano</v>
      </c>
      <c r="AU29" s="2" t="str">
        <f t="shared" si="23"/>
        <v>Ano</v>
      </c>
    </row>
    <row r="30">
      <c r="A30" s="4">
        <v>44271.713533587965</v>
      </c>
      <c r="C30" s="3" t="s">
        <v>65</v>
      </c>
      <c r="D30" s="3" t="s">
        <v>61</v>
      </c>
      <c r="E30" s="3" t="s">
        <v>66</v>
      </c>
      <c r="F30" s="3" t="s">
        <v>49</v>
      </c>
      <c r="G30" s="7" t="s">
        <v>50</v>
      </c>
      <c r="H30" s="3" t="s">
        <v>51</v>
      </c>
      <c r="I30" s="3" t="s">
        <v>52</v>
      </c>
      <c r="K30" s="3" t="s">
        <v>150</v>
      </c>
      <c r="L30" s="5" t="str">
        <f t="shared" si="1"/>
        <v>Ano</v>
      </c>
      <c r="M30" s="5" t="str">
        <f t="shared" si="2"/>
        <v>Ne</v>
      </c>
      <c r="N30" s="2" t="str">
        <f t="shared" si="3"/>
        <v>Ne</v>
      </c>
      <c r="O30" s="2" t="str">
        <f t="shared" si="4"/>
        <v>Ano</v>
      </c>
      <c r="P30" s="2" t="str">
        <f t="shared" si="5"/>
        <v>Ano</v>
      </c>
      <c r="Q30" s="2" t="str">
        <f t="shared" si="6"/>
        <v>Ano</v>
      </c>
      <c r="R30" s="2" t="str">
        <f t="shared" si="7"/>
        <v>Ano</v>
      </c>
      <c r="S30" s="2" t="str">
        <f t="shared" si="8"/>
        <v>Ano</v>
      </c>
      <c r="T30" s="2" t="str">
        <f t="shared" si="9"/>
        <v>Ne</v>
      </c>
      <c r="U30" s="2" t="str">
        <f t="shared" si="10"/>
        <v>Ano</v>
      </c>
      <c r="V30" s="3" t="s">
        <v>76</v>
      </c>
      <c r="W30" s="3">
        <v>30.0</v>
      </c>
      <c r="X30" s="3" t="s">
        <v>55</v>
      </c>
      <c r="Y30" s="3">
        <v>20.0</v>
      </c>
      <c r="Z30" s="3" t="s">
        <v>56</v>
      </c>
      <c r="AA30" s="3" t="s">
        <v>56</v>
      </c>
      <c r="AB30" s="3" t="s">
        <v>57</v>
      </c>
      <c r="AC30" s="3" t="s">
        <v>52</v>
      </c>
      <c r="AD30" s="3" t="s">
        <v>151</v>
      </c>
      <c r="AE30" s="3" t="s">
        <v>52</v>
      </c>
      <c r="AF30" s="3" t="s">
        <v>100</v>
      </c>
      <c r="AG30" s="3" t="s">
        <v>60</v>
      </c>
      <c r="AH30" s="3" t="s">
        <v>152</v>
      </c>
      <c r="AI30" s="2" t="str">
        <f t="shared" si="11"/>
        <v>Ano</v>
      </c>
      <c r="AJ30" s="2" t="str">
        <f t="shared" si="12"/>
        <v>Ano</v>
      </c>
      <c r="AK30" s="6" t="str">
        <f t="shared" si="13"/>
        <v>Ano</v>
      </c>
      <c r="AL30" s="2" t="str">
        <f t="shared" si="14"/>
        <v>Ano</v>
      </c>
      <c r="AM30" s="2" t="str">
        <f t="shared" si="15"/>
        <v>Ano</v>
      </c>
      <c r="AN30" s="2" t="str">
        <f t="shared" si="16"/>
        <v>Ano</v>
      </c>
      <c r="AO30" s="2" t="str">
        <f t="shared" si="17"/>
        <v>Ano</v>
      </c>
      <c r="AP30" s="2" t="str">
        <f t="shared" si="18"/>
        <v>Ano</v>
      </c>
      <c r="AQ30" s="2" t="str">
        <f t="shared" si="19"/>
        <v>Ano</v>
      </c>
      <c r="AR30" s="2" t="str">
        <f t="shared" si="20"/>
        <v>Ano</v>
      </c>
      <c r="AS30" s="2" t="str">
        <f t="shared" si="21"/>
        <v>Ano</v>
      </c>
      <c r="AT30" s="2" t="str">
        <f t="shared" si="22"/>
        <v>Ano</v>
      </c>
      <c r="AU30" s="2" t="str">
        <f t="shared" si="23"/>
        <v>Ano</v>
      </c>
    </row>
    <row r="31">
      <c r="A31" s="4">
        <v>44271.71425524306</v>
      </c>
      <c r="C31" s="3" t="s">
        <v>138</v>
      </c>
      <c r="D31" s="3" t="s">
        <v>47</v>
      </c>
      <c r="E31" s="7" t="s">
        <v>48</v>
      </c>
      <c r="F31" s="3" t="s">
        <v>49</v>
      </c>
      <c r="G31" s="7" t="s">
        <v>50</v>
      </c>
      <c r="H31" s="3" t="s">
        <v>73</v>
      </c>
      <c r="I31" s="3" t="s">
        <v>56</v>
      </c>
      <c r="J31" s="3" t="s">
        <v>153</v>
      </c>
      <c r="K31" s="3" t="s">
        <v>154</v>
      </c>
      <c r="L31" s="5" t="str">
        <f t="shared" si="1"/>
        <v>Ano</v>
      </c>
      <c r="M31" s="5" t="str">
        <f t="shared" si="2"/>
        <v>Ano</v>
      </c>
      <c r="N31" s="2" t="str">
        <f t="shared" si="3"/>
        <v>Ne</v>
      </c>
      <c r="O31" s="2" t="str">
        <f t="shared" si="4"/>
        <v>Ne</v>
      </c>
      <c r="P31" s="2" t="str">
        <f t="shared" si="5"/>
        <v>Ne</v>
      </c>
      <c r="Q31" s="2" t="str">
        <f t="shared" si="6"/>
        <v>Ne</v>
      </c>
      <c r="R31" s="2" t="str">
        <f t="shared" si="7"/>
        <v>Ne</v>
      </c>
      <c r="S31" s="2" t="str">
        <f t="shared" si="8"/>
        <v>Ne</v>
      </c>
      <c r="T31" s="2" t="str">
        <f t="shared" si="9"/>
        <v>Ne</v>
      </c>
      <c r="U31" s="2" t="str">
        <f t="shared" si="10"/>
        <v>Ne</v>
      </c>
      <c r="V31" s="3" t="s">
        <v>54</v>
      </c>
      <c r="W31" s="3">
        <v>10.0</v>
      </c>
      <c r="X31" s="3" t="s">
        <v>77</v>
      </c>
      <c r="Y31" s="3">
        <v>45.0</v>
      </c>
      <c r="Z31" s="3" t="s">
        <v>52</v>
      </c>
      <c r="AA31" s="3" t="s">
        <v>56</v>
      </c>
      <c r="AB31" s="3" t="s">
        <v>57</v>
      </c>
      <c r="AC31" s="3" t="s">
        <v>52</v>
      </c>
      <c r="AD31" s="3" t="s">
        <v>155</v>
      </c>
      <c r="AE31" s="3" t="s">
        <v>89</v>
      </c>
      <c r="AF31" s="3" t="s">
        <v>63</v>
      </c>
      <c r="AG31" s="3" t="s">
        <v>156</v>
      </c>
      <c r="AI31" s="2" t="str">
        <f t="shared" si="11"/>
        <v>Ne</v>
      </c>
      <c r="AJ31" s="2" t="str">
        <f t="shared" si="12"/>
        <v>Ano</v>
      </c>
      <c r="AK31" s="6" t="str">
        <f t="shared" si="13"/>
        <v>Ano</v>
      </c>
      <c r="AL31" s="2" t="str">
        <f t="shared" si="14"/>
        <v>Ne</v>
      </c>
      <c r="AM31" s="2" t="str">
        <f t="shared" si="15"/>
        <v>Ne</v>
      </c>
      <c r="AN31" s="2" t="str">
        <f t="shared" si="16"/>
        <v>Ne</v>
      </c>
      <c r="AO31" s="2" t="str">
        <f t="shared" si="17"/>
        <v>Ne</v>
      </c>
      <c r="AP31" s="2" t="str">
        <f t="shared" si="18"/>
        <v>Ne</v>
      </c>
      <c r="AQ31" s="2" t="str">
        <f t="shared" si="19"/>
        <v>Ne</v>
      </c>
      <c r="AR31" s="2" t="str">
        <f t="shared" si="20"/>
        <v>Ne</v>
      </c>
      <c r="AS31" s="2" t="str">
        <f t="shared" si="21"/>
        <v>Ano</v>
      </c>
      <c r="AT31" s="2" t="str">
        <f t="shared" si="22"/>
        <v>Ne</v>
      </c>
      <c r="AU31" s="2" t="str">
        <f t="shared" si="23"/>
        <v>Ano</v>
      </c>
    </row>
    <row r="32">
      <c r="A32" s="4">
        <v>44271.71477583333</v>
      </c>
      <c r="C32" s="3" t="s">
        <v>138</v>
      </c>
      <c r="D32" s="3" t="s">
        <v>47</v>
      </c>
      <c r="E32" s="7" t="s">
        <v>48</v>
      </c>
      <c r="F32" s="3" t="s">
        <v>57</v>
      </c>
      <c r="G32" s="3" t="s">
        <v>107</v>
      </c>
      <c r="H32" s="3" t="s">
        <v>51</v>
      </c>
      <c r="I32" s="3" t="s">
        <v>52</v>
      </c>
      <c r="K32" s="3" t="s">
        <v>157</v>
      </c>
      <c r="L32" s="5" t="str">
        <f t="shared" si="1"/>
        <v>Ne</v>
      </c>
      <c r="M32" s="5" t="str">
        <f t="shared" si="2"/>
        <v>Ano</v>
      </c>
      <c r="N32" s="2" t="str">
        <f t="shared" si="3"/>
        <v>Ne</v>
      </c>
      <c r="O32" s="2" t="str">
        <f t="shared" si="4"/>
        <v>Ne</v>
      </c>
      <c r="P32" s="2" t="str">
        <f t="shared" si="5"/>
        <v>Ano</v>
      </c>
      <c r="Q32" s="2" t="str">
        <f t="shared" si="6"/>
        <v>Ne</v>
      </c>
      <c r="R32" s="2" t="str">
        <f t="shared" si="7"/>
        <v>Ne</v>
      </c>
      <c r="S32" s="2" t="str">
        <f t="shared" si="8"/>
        <v>Ano</v>
      </c>
      <c r="T32" s="2" t="str">
        <f t="shared" si="9"/>
        <v>Ano</v>
      </c>
      <c r="U32" s="2" t="str">
        <f t="shared" si="10"/>
        <v>Ne</v>
      </c>
      <c r="V32" s="3" t="s">
        <v>54</v>
      </c>
      <c r="W32" s="3">
        <v>10.0</v>
      </c>
      <c r="X32" s="3" t="s">
        <v>69</v>
      </c>
      <c r="Y32" s="3">
        <v>60.0</v>
      </c>
      <c r="Z32" s="3" t="s">
        <v>52</v>
      </c>
      <c r="AA32" s="3" t="s">
        <v>52</v>
      </c>
      <c r="AB32" s="3" t="s">
        <v>57</v>
      </c>
      <c r="AC32" s="3" t="s">
        <v>52</v>
      </c>
      <c r="AD32" s="3" t="s">
        <v>158</v>
      </c>
      <c r="AE32" s="3" t="s">
        <v>89</v>
      </c>
      <c r="AF32" s="3" t="s">
        <v>93</v>
      </c>
      <c r="AG32" s="3" t="s">
        <v>159</v>
      </c>
      <c r="AI32" s="2" t="str">
        <f t="shared" si="11"/>
        <v>Ano</v>
      </c>
      <c r="AJ32" s="2" t="str">
        <f t="shared" si="12"/>
        <v>Ano</v>
      </c>
      <c r="AK32" s="6" t="str">
        <f t="shared" si="13"/>
        <v>Ano</v>
      </c>
      <c r="AL32" s="2" t="str">
        <f t="shared" si="14"/>
        <v>Ne</v>
      </c>
      <c r="AM32" s="2" t="str">
        <f t="shared" si="15"/>
        <v>Ne</v>
      </c>
      <c r="AN32" s="2" t="str">
        <f t="shared" si="16"/>
        <v>Ano</v>
      </c>
      <c r="AO32" s="2" t="str">
        <f t="shared" si="17"/>
        <v>Ano</v>
      </c>
      <c r="AP32" s="2" t="str">
        <f t="shared" si="18"/>
        <v>Ano</v>
      </c>
      <c r="AQ32" s="2" t="str">
        <f t="shared" si="19"/>
        <v>Ne</v>
      </c>
      <c r="AR32" s="2" t="str">
        <f t="shared" si="20"/>
        <v>Ano</v>
      </c>
      <c r="AS32" s="2" t="str">
        <f t="shared" si="21"/>
        <v>Ne</v>
      </c>
      <c r="AT32" s="2" t="str">
        <f t="shared" si="22"/>
        <v>Ano</v>
      </c>
      <c r="AU32" s="2" t="str">
        <f t="shared" si="23"/>
        <v>Ano</v>
      </c>
    </row>
    <row r="33">
      <c r="A33" s="4">
        <v>44271.71516310185</v>
      </c>
      <c r="C33" s="3" t="s">
        <v>65</v>
      </c>
      <c r="D33" s="3" t="s">
        <v>47</v>
      </c>
      <c r="E33" s="3" t="s">
        <v>66</v>
      </c>
      <c r="F33" s="3" t="s">
        <v>129</v>
      </c>
      <c r="G33" s="7" t="s">
        <v>50</v>
      </c>
      <c r="H33" s="3" t="s">
        <v>51</v>
      </c>
      <c r="I33" s="3" t="s">
        <v>52</v>
      </c>
      <c r="K33" s="3" t="s">
        <v>160</v>
      </c>
      <c r="L33" s="5" t="str">
        <f t="shared" si="1"/>
        <v>Ne</v>
      </c>
      <c r="M33" s="5" t="str">
        <f t="shared" si="2"/>
        <v>Ne</v>
      </c>
      <c r="N33" s="2" t="str">
        <f t="shared" si="3"/>
        <v>Ne</v>
      </c>
      <c r="O33" s="2" t="str">
        <f t="shared" si="4"/>
        <v>Ne</v>
      </c>
      <c r="P33" s="2" t="str">
        <f t="shared" si="5"/>
        <v>Ano</v>
      </c>
      <c r="Q33" s="2" t="str">
        <f t="shared" si="6"/>
        <v>Ne</v>
      </c>
      <c r="R33" s="2" t="str">
        <f t="shared" si="7"/>
        <v>Ne</v>
      </c>
      <c r="S33" s="2" t="str">
        <f t="shared" si="8"/>
        <v>Ano</v>
      </c>
      <c r="T33" s="2" t="str">
        <f t="shared" si="9"/>
        <v>Ne</v>
      </c>
      <c r="U33" s="2" t="str">
        <f t="shared" si="10"/>
        <v>Ne</v>
      </c>
      <c r="V33" s="3" t="s">
        <v>84</v>
      </c>
      <c r="W33" s="3">
        <v>60.0</v>
      </c>
      <c r="X33" s="3" t="s">
        <v>69</v>
      </c>
      <c r="Y33" s="3">
        <v>60.0</v>
      </c>
      <c r="Z33" s="3" t="s">
        <v>52</v>
      </c>
      <c r="AA33" s="3" t="s">
        <v>56</v>
      </c>
      <c r="AB33" s="3" t="s">
        <v>57</v>
      </c>
      <c r="AC33" s="3" t="s">
        <v>52</v>
      </c>
      <c r="AD33" s="3" t="s">
        <v>161</v>
      </c>
      <c r="AE33" s="3" t="s">
        <v>56</v>
      </c>
      <c r="AF33" s="3" t="s">
        <v>100</v>
      </c>
      <c r="AG33" s="3" t="s">
        <v>162</v>
      </c>
      <c r="AI33" s="2" t="str">
        <f t="shared" si="11"/>
        <v>Ano</v>
      </c>
      <c r="AJ33" s="2" t="str">
        <f t="shared" si="12"/>
        <v>Ne</v>
      </c>
      <c r="AK33" s="6" t="str">
        <f t="shared" si="13"/>
        <v>Ne</v>
      </c>
      <c r="AL33" s="2" t="str">
        <f t="shared" si="14"/>
        <v>Ne</v>
      </c>
      <c r="AM33" s="2" t="str">
        <f t="shared" si="15"/>
        <v>Ano</v>
      </c>
      <c r="AN33" s="2" t="str">
        <f t="shared" si="16"/>
        <v>Ne</v>
      </c>
      <c r="AO33" s="2" t="str">
        <f t="shared" si="17"/>
        <v>Ano</v>
      </c>
      <c r="AP33" s="2" t="str">
        <f t="shared" si="18"/>
        <v>Ne</v>
      </c>
      <c r="AQ33" s="2" t="str">
        <f t="shared" si="19"/>
        <v>Ne</v>
      </c>
      <c r="AR33" s="2" t="str">
        <f t="shared" si="20"/>
        <v>Ano</v>
      </c>
      <c r="AS33" s="2" t="str">
        <f t="shared" si="21"/>
        <v>Ano</v>
      </c>
      <c r="AT33" s="2" t="str">
        <f t="shared" si="22"/>
        <v>Ne</v>
      </c>
      <c r="AU33" s="2" t="str">
        <f t="shared" si="23"/>
        <v>Ano</v>
      </c>
    </row>
    <row r="34">
      <c r="A34" s="4">
        <v>44271.72595386574</v>
      </c>
      <c r="C34" s="3" t="s">
        <v>46</v>
      </c>
      <c r="D34" s="3" t="s">
        <v>47</v>
      </c>
      <c r="E34" s="7" t="s">
        <v>48</v>
      </c>
      <c r="F34" s="3" t="s">
        <v>57</v>
      </c>
      <c r="G34" s="3" t="s">
        <v>121</v>
      </c>
      <c r="H34" s="3" t="s">
        <v>51</v>
      </c>
      <c r="I34" s="3" t="s">
        <v>52</v>
      </c>
      <c r="K34" s="3" t="s">
        <v>163</v>
      </c>
      <c r="L34" s="5" t="str">
        <f t="shared" si="1"/>
        <v>Ano</v>
      </c>
      <c r="M34" s="5" t="str">
        <f t="shared" si="2"/>
        <v>Ano</v>
      </c>
      <c r="N34" s="2" t="str">
        <f t="shared" si="3"/>
        <v>Ne</v>
      </c>
      <c r="O34" s="2" t="str">
        <f t="shared" si="4"/>
        <v>Ne</v>
      </c>
      <c r="P34" s="2" t="str">
        <f t="shared" si="5"/>
        <v>Ano</v>
      </c>
      <c r="Q34" s="2" t="str">
        <f t="shared" si="6"/>
        <v>Ne</v>
      </c>
      <c r="R34" s="2" t="str">
        <f t="shared" si="7"/>
        <v>Ne</v>
      </c>
      <c r="S34" s="2" t="str">
        <f t="shared" si="8"/>
        <v>Ne</v>
      </c>
      <c r="T34" s="2" t="str">
        <f t="shared" si="9"/>
        <v>Ano</v>
      </c>
      <c r="U34" s="2" t="str">
        <f t="shared" si="10"/>
        <v>Ne</v>
      </c>
      <c r="V34" s="3" t="s">
        <v>76</v>
      </c>
      <c r="W34" s="3">
        <v>30.0</v>
      </c>
      <c r="X34" s="3" t="s">
        <v>77</v>
      </c>
      <c r="Y34" s="3">
        <v>45.0</v>
      </c>
      <c r="Z34" s="3" t="s">
        <v>56</v>
      </c>
      <c r="AA34" s="3" t="s">
        <v>52</v>
      </c>
      <c r="AB34" s="3" t="s">
        <v>57</v>
      </c>
      <c r="AC34" s="3" t="s">
        <v>56</v>
      </c>
      <c r="AE34" s="3" t="s">
        <v>56</v>
      </c>
      <c r="AF34" s="3" t="s">
        <v>71</v>
      </c>
      <c r="AG34" s="3" t="s">
        <v>164</v>
      </c>
      <c r="AI34" s="2" t="str">
        <f t="shared" si="11"/>
        <v>Ano</v>
      </c>
      <c r="AJ34" s="2" t="str">
        <f t="shared" si="12"/>
        <v>Ne</v>
      </c>
      <c r="AK34" s="6" t="str">
        <f t="shared" si="13"/>
        <v>Ne</v>
      </c>
      <c r="AL34" s="2" t="str">
        <f t="shared" si="14"/>
        <v>Ano</v>
      </c>
      <c r="AM34" s="2" t="str">
        <f t="shared" si="15"/>
        <v>Ano</v>
      </c>
      <c r="AN34" s="2" t="str">
        <f t="shared" si="16"/>
        <v>Ne</v>
      </c>
      <c r="AO34" s="2" t="str">
        <f t="shared" si="17"/>
        <v>Ne</v>
      </c>
      <c r="AP34" s="2" t="str">
        <f t="shared" si="18"/>
        <v>Ne</v>
      </c>
      <c r="AQ34" s="2" t="str">
        <f t="shared" si="19"/>
        <v>Ne</v>
      </c>
      <c r="AR34" s="2" t="str">
        <f t="shared" si="20"/>
        <v>Ne</v>
      </c>
      <c r="AS34" s="2" t="str">
        <f t="shared" si="21"/>
        <v>Ano</v>
      </c>
      <c r="AT34" s="2" t="str">
        <f t="shared" si="22"/>
        <v>Ne</v>
      </c>
      <c r="AU34" s="2" t="str">
        <f t="shared" si="23"/>
        <v>Ano</v>
      </c>
    </row>
    <row r="35">
      <c r="A35" s="4">
        <v>44271.728315775465</v>
      </c>
      <c r="C35" s="3" t="s">
        <v>65</v>
      </c>
      <c r="D35" s="3" t="s">
        <v>47</v>
      </c>
      <c r="E35" s="3" t="s">
        <v>66</v>
      </c>
      <c r="F35" s="3" t="s">
        <v>49</v>
      </c>
      <c r="G35" s="3" t="s">
        <v>67</v>
      </c>
      <c r="H35" s="3" t="s">
        <v>51</v>
      </c>
      <c r="I35" s="3" t="s">
        <v>52</v>
      </c>
      <c r="K35" s="3" t="s">
        <v>165</v>
      </c>
      <c r="L35" s="5" t="str">
        <f t="shared" si="1"/>
        <v>Ne</v>
      </c>
      <c r="M35" s="5" t="str">
        <f t="shared" si="2"/>
        <v>Ne</v>
      </c>
      <c r="N35" s="2" t="str">
        <f t="shared" si="3"/>
        <v>Ne</v>
      </c>
      <c r="O35" s="2" t="str">
        <f t="shared" si="4"/>
        <v>Ano</v>
      </c>
      <c r="P35" s="2" t="str">
        <f t="shared" si="5"/>
        <v>Ne</v>
      </c>
      <c r="Q35" s="2" t="str">
        <f t="shared" si="6"/>
        <v>Ano</v>
      </c>
      <c r="R35" s="2" t="str">
        <f t="shared" si="7"/>
        <v>Ano</v>
      </c>
      <c r="S35" s="2" t="str">
        <f t="shared" si="8"/>
        <v>Ne</v>
      </c>
      <c r="T35" s="2" t="str">
        <f t="shared" si="9"/>
        <v>Ne</v>
      </c>
      <c r="U35" s="2" t="str">
        <f t="shared" si="10"/>
        <v>Ano</v>
      </c>
      <c r="V35" s="3" t="s">
        <v>54</v>
      </c>
      <c r="W35" s="3">
        <v>10.0</v>
      </c>
      <c r="X35" s="3" t="s">
        <v>77</v>
      </c>
      <c r="Y35" s="3">
        <v>45.0</v>
      </c>
      <c r="Z35" s="3" t="s">
        <v>56</v>
      </c>
      <c r="AA35" s="3" t="s">
        <v>56</v>
      </c>
      <c r="AB35" s="3" t="s">
        <v>57</v>
      </c>
      <c r="AC35" s="3" t="s">
        <v>56</v>
      </c>
      <c r="AE35" s="3" t="s">
        <v>52</v>
      </c>
      <c r="AF35" s="3" t="s">
        <v>71</v>
      </c>
      <c r="AG35" s="3" t="s">
        <v>166</v>
      </c>
      <c r="AI35" s="2" t="str">
        <f t="shared" si="11"/>
        <v>Ano</v>
      </c>
      <c r="AJ35" s="2" t="str">
        <f t="shared" si="12"/>
        <v>Ano</v>
      </c>
      <c r="AK35" s="6" t="str">
        <f t="shared" si="13"/>
        <v>Ano</v>
      </c>
      <c r="AL35" s="2" t="str">
        <f t="shared" si="14"/>
        <v>Ano</v>
      </c>
      <c r="AM35" s="2" t="str">
        <f t="shared" si="15"/>
        <v>Ne</v>
      </c>
      <c r="AN35" s="2" t="str">
        <f t="shared" si="16"/>
        <v>Ano</v>
      </c>
      <c r="AO35" s="2" t="str">
        <f t="shared" si="17"/>
        <v>Ne</v>
      </c>
      <c r="AP35" s="2" t="str">
        <f t="shared" si="18"/>
        <v>Ano</v>
      </c>
      <c r="AQ35" s="2" t="str">
        <f t="shared" si="19"/>
        <v>Ano</v>
      </c>
      <c r="AR35" s="2" t="str">
        <f t="shared" si="20"/>
        <v>Ano</v>
      </c>
      <c r="AS35" s="2" t="str">
        <f t="shared" si="21"/>
        <v>Ano</v>
      </c>
      <c r="AT35" s="2" t="str">
        <f t="shared" si="22"/>
        <v>Ano</v>
      </c>
      <c r="AU35" s="2" t="str">
        <f t="shared" si="23"/>
        <v>Ano</v>
      </c>
    </row>
    <row r="36">
      <c r="A36" s="4">
        <v>44271.733759571754</v>
      </c>
      <c r="C36" s="3" t="s">
        <v>46</v>
      </c>
      <c r="D36" s="3" t="s">
        <v>61</v>
      </c>
      <c r="E36" s="7" t="s">
        <v>48</v>
      </c>
      <c r="F36" s="3" t="s">
        <v>49</v>
      </c>
      <c r="G36" s="3" t="s">
        <v>67</v>
      </c>
      <c r="H36" s="3" t="s">
        <v>51</v>
      </c>
      <c r="I36" s="3" t="s">
        <v>52</v>
      </c>
      <c r="K36" s="3" t="s">
        <v>167</v>
      </c>
      <c r="L36" s="5" t="str">
        <f t="shared" si="1"/>
        <v>Ano</v>
      </c>
      <c r="M36" s="5" t="str">
        <f t="shared" si="2"/>
        <v>Ne</v>
      </c>
      <c r="N36" s="2" t="str">
        <f t="shared" si="3"/>
        <v>Ne</v>
      </c>
      <c r="O36" s="2" t="str">
        <f t="shared" si="4"/>
        <v>Ne</v>
      </c>
      <c r="P36" s="2" t="str">
        <f t="shared" si="5"/>
        <v>Ano</v>
      </c>
      <c r="Q36" s="2" t="str">
        <f t="shared" si="6"/>
        <v>Ano</v>
      </c>
      <c r="R36" s="2" t="str">
        <f t="shared" si="7"/>
        <v>Ne</v>
      </c>
      <c r="S36" s="2" t="str">
        <f t="shared" si="8"/>
        <v>Ano</v>
      </c>
      <c r="T36" s="2" t="str">
        <f t="shared" si="9"/>
        <v>Ano</v>
      </c>
      <c r="U36" s="2" t="str">
        <f t="shared" si="10"/>
        <v>Ne</v>
      </c>
      <c r="V36" s="3" t="s">
        <v>76</v>
      </c>
      <c r="W36" s="3">
        <v>30.0</v>
      </c>
      <c r="X36" s="3" t="s">
        <v>77</v>
      </c>
      <c r="Y36" s="3">
        <v>45.0</v>
      </c>
      <c r="Z36" s="3" t="s">
        <v>56</v>
      </c>
      <c r="AA36" s="3" t="s">
        <v>52</v>
      </c>
      <c r="AB36" s="3" t="s">
        <v>57</v>
      </c>
      <c r="AC36" s="3" t="s">
        <v>52</v>
      </c>
      <c r="AD36" s="3" t="s">
        <v>168</v>
      </c>
      <c r="AE36" s="3" t="s">
        <v>89</v>
      </c>
      <c r="AF36" s="3" t="s">
        <v>71</v>
      </c>
      <c r="AG36" s="3" t="s">
        <v>60</v>
      </c>
      <c r="AH36" s="3" t="s">
        <v>169</v>
      </c>
      <c r="AI36" s="2" t="str">
        <f t="shared" si="11"/>
        <v>Ano</v>
      </c>
      <c r="AJ36" s="2" t="str">
        <f t="shared" si="12"/>
        <v>Ano</v>
      </c>
      <c r="AK36" s="6" t="str">
        <f t="shared" si="13"/>
        <v>Ano</v>
      </c>
      <c r="AL36" s="2" t="str">
        <f t="shared" si="14"/>
        <v>Ano</v>
      </c>
      <c r="AM36" s="2" t="str">
        <f t="shared" si="15"/>
        <v>Ano</v>
      </c>
      <c r="AN36" s="2" t="str">
        <f t="shared" si="16"/>
        <v>Ano</v>
      </c>
      <c r="AO36" s="2" t="str">
        <f t="shared" si="17"/>
        <v>Ano</v>
      </c>
      <c r="AP36" s="2" t="str">
        <f t="shared" si="18"/>
        <v>Ano</v>
      </c>
      <c r="AQ36" s="2" t="str">
        <f t="shared" si="19"/>
        <v>Ano</v>
      </c>
      <c r="AR36" s="2" t="str">
        <f t="shared" si="20"/>
        <v>Ano</v>
      </c>
      <c r="AS36" s="2" t="str">
        <f t="shared" si="21"/>
        <v>Ano</v>
      </c>
      <c r="AT36" s="2" t="str">
        <f t="shared" si="22"/>
        <v>Ano</v>
      </c>
      <c r="AU36" s="2" t="str">
        <f t="shared" si="23"/>
        <v>Ano</v>
      </c>
    </row>
    <row r="37">
      <c r="A37" s="4">
        <v>44271.734862060184</v>
      </c>
      <c r="C37" s="3" t="s">
        <v>65</v>
      </c>
      <c r="D37" s="3" t="s">
        <v>47</v>
      </c>
      <c r="E37" s="3" t="s">
        <v>66</v>
      </c>
      <c r="F37" s="3" t="s">
        <v>57</v>
      </c>
      <c r="G37" s="3" t="s">
        <v>67</v>
      </c>
      <c r="H37" s="3" t="s">
        <v>73</v>
      </c>
      <c r="I37" s="3" t="s">
        <v>56</v>
      </c>
      <c r="J37" s="3" t="s">
        <v>170</v>
      </c>
      <c r="K37" s="3" t="s">
        <v>171</v>
      </c>
      <c r="L37" s="5" t="str">
        <f t="shared" si="1"/>
        <v>Ano</v>
      </c>
      <c r="M37" s="5" t="str">
        <f t="shared" si="2"/>
        <v>Ne</v>
      </c>
      <c r="N37" s="2" t="str">
        <f t="shared" si="3"/>
        <v>Ne</v>
      </c>
      <c r="O37" s="2" t="str">
        <f t="shared" si="4"/>
        <v>Ne</v>
      </c>
      <c r="P37" s="2" t="str">
        <f t="shared" si="5"/>
        <v>Ano</v>
      </c>
      <c r="Q37" s="2" t="str">
        <f t="shared" si="6"/>
        <v>Ne</v>
      </c>
      <c r="R37" s="2" t="str">
        <f t="shared" si="7"/>
        <v>Ne</v>
      </c>
      <c r="S37" s="2" t="str">
        <f t="shared" si="8"/>
        <v>Ano</v>
      </c>
      <c r="T37" s="2" t="str">
        <f t="shared" si="9"/>
        <v>Ne</v>
      </c>
      <c r="U37" s="2" t="str">
        <f t="shared" si="10"/>
        <v>Ano</v>
      </c>
      <c r="V37" s="3" t="s">
        <v>54</v>
      </c>
      <c r="W37" s="3">
        <v>10.0</v>
      </c>
      <c r="X37" s="3" t="s">
        <v>55</v>
      </c>
      <c r="Y37" s="3">
        <v>20.0</v>
      </c>
      <c r="Z37" s="3" t="s">
        <v>56</v>
      </c>
      <c r="AA37" s="3" t="s">
        <v>52</v>
      </c>
      <c r="AB37" s="3" t="s">
        <v>49</v>
      </c>
      <c r="AC37" s="3" t="s">
        <v>52</v>
      </c>
      <c r="AD37" s="3" t="s">
        <v>172</v>
      </c>
      <c r="AE37" s="3" t="s">
        <v>56</v>
      </c>
      <c r="AF37" s="7" t="s">
        <v>104</v>
      </c>
      <c r="AG37" s="3" t="s">
        <v>173</v>
      </c>
      <c r="AI37" s="2" t="str">
        <f t="shared" si="11"/>
        <v>Ne</v>
      </c>
      <c r="AJ37" s="2" t="str">
        <f t="shared" si="12"/>
        <v>Ne</v>
      </c>
      <c r="AK37" s="6" t="str">
        <f t="shared" si="13"/>
        <v>Ano</v>
      </c>
      <c r="AL37" s="2" t="str">
        <f t="shared" si="14"/>
        <v>Ano</v>
      </c>
      <c r="AM37" s="2" t="str">
        <f t="shared" si="15"/>
        <v>Ne</v>
      </c>
      <c r="AN37" s="2" t="str">
        <f t="shared" si="16"/>
        <v>Ano</v>
      </c>
      <c r="AO37" s="2" t="str">
        <f t="shared" si="17"/>
        <v>Ne</v>
      </c>
      <c r="AP37" s="2" t="str">
        <f t="shared" si="18"/>
        <v>Ano</v>
      </c>
      <c r="AQ37" s="2" t="str">
        <f t="shared" si="19"/>
        <v>Ne</v>
      </c>
      <c r="AR37" s="2" t="str">
        <f t="shared" si="20"/>
        <v>Ne</v>
      </c>
      <c r="AS37" s="2" t="str">
        <f t="shared" si="21"/>
        <v>Ano</v>
      </c>
      <c r="AT37" s="2" t="str">
        <f t="shared" si="22"/>
        <v>Ne</v>
      </c>
      <c r="AU37" s="2" t="str">
        <f t="shared" si="23"/>
        <v>Ne</v>
      </c>
    </row>
    <row r="38">
      <c r="A38" s="4">
        <v>44271.74291378472</v>
      </c>
      <c r="C38" s="3" t="s">
        <v>65</v>
      </c>
      <c r="D38" s="3" t="s">
        <v>47</v>
      </c>
      <c r="E38" s="3" t="s">
        <v>66</v>
      </c>
      <c r="F38" s="3" t="s">
        <v>57</v>
      </c>
      <c r="G38" s="3" t="s">
        <v>67</v>
      </c>
      <c r="H38" s="3" t="s">
        <v>73</v>
      </c>
      <c r="I38" s="3" t="s">
        <v>56</v>
      </c>
      <c r="J38" s="3" t="s">
        <v>102</v>
      </c>
      <c r="K38" s="3" t="s">
        <v>174</v>
      </c>
      <c r="L38" s="5" t="str">
        <f t="shared" si="1"/>
        <v>Ne</v>
      </c>
      <c r="M38" s="5" t="str">
        <f t="shared" si="2"/>
        <v>Ne</v>
      </c>
      <c r="N38" s="2" t="str">
        <f t="shared" si="3"/>
        <v>Ano</v>
      </c>
      <c r="O38" s="2" t="str">
        <f t="shared" si="4"/>
        <v>Ne</v>
      </c>
      <c r="P38" s="2" t="str">
        <f t="shared" si="5"/>
        <v>Ne</v>
      </c>
      <c r="Q38" s="2" t="str">
        <f t="shared" si="6"/>
        <v>Ano</v>
      </c>
      <c r="R38" s="2" t="str">
        <f t="shared" si="7"/>
        <v>Ne</v>
      </c>
      <c r="S38" s="2" t="str">
        <f t="shared" si="8"/>
        <v>Ne</v>
      </c>
      <c r="T38" s="2" t="str">
        <f t="shared" si="9"/>
        <v>Ne</v>
      </c>
      <c r="U38" s="2" t="str">
        <f t="shared" si="10"/>
        <v>Ano</v>
      </c>
      <c r="V38" s="3" t="s">
        <v>54</v>
      </c>
      <c r="W38" s="3">
        <v>10.0</v>
      </c>
      <c r="X38" s="3" t="s">
        <v>77</v>
      </c>
      <c r="Y38" s="3">
        <v>45.0</v>
      </c>
      <c r="Z38" s="3" t="s">
        <v>56</v>
      </c>
      <c r="AA38" s="3" t="s">
        <v>52</v>
      </c>
      <c r="AB38" s="3" t="s">
        <v>57</v>
      </c>
      <c r="AC38" s="3" t="s">
        <v>56</v>
      </c>
      <c r="AE38" s="3" t="s">
        <v>56</v>
      </c>
      <c r="AF38" s="7" t="s">
        <v>104</v>
      </c>
      <c r="AG38" s="3" t="s">
        <v>175</v>
      </c>
      <c r="AI38" s="2" t="str">
        <f t="shared" si="11"/>
        <v>Ano</v>
      </c>
      <c r="AJ38" s="2" t="str">
        <f t="shared" si="12"/>
        <v>Ne</v>
      </c>
      <c r="AK38" s="6" t="str">
        <f t="shared" si="13"/>
        <v>Ano</v>
      </c>
      <c r="AL38" s="2" t="str">
        <f t="shared" si="14"/>
        <v>Ne</v>
      </c>
      <c r="AM38" s="2" t="str">
        <f t="shared" si="15"/>
        <v>Ne</v>
      </c>
      <c r="AN38" s="2" t="str">
        <f t="shared" si="16"/>
        <v>Ano</v>
      </c>
      <c r="AO38" s="2" t="str">
        <f t="shared" si="17"/>
        <v>Ano</v>
      </c>
      <c r="AP38" s="2" t="str">
        <f t="shared" si="18"/>
        <v>Ano</v>
      </c>
      <c r="AQ38" s="2" t="str">
        <f t="shared" si="19"/>
        <v>Ne</v>
      </c>
      <c r="AR38" s="2" t="str">
        <f t="shared" si="20"/>
        <v>Ne</v>
      </c>
      <c r="AS38" s="2" t="str">
        <f t="shared" si="21"/>
        <v>Ne</v>
      </c>
      <c r="AT38" s="2" t="str">
        <f t="shared" si="22"/>
        <v>Ne</v>
      </c>
      <c r="AU38" s="2" t="str">
        <f t="shared" si="23"/>
        <v>Ne</v>
      </c>
    </row>
    <row r="39">
      <c r="A39" s="4">
        <v>44271.753506469904</v>
      </c>
      <c r="C39" s="3" t="s">
        <v>65</v>
      </c>
      <c r="D39" s="3" t="s">
        <v>47</v>
      </c>
      <c r="E39" s="3" t="s">
        <v>66</v>
      </c>
      <c r="F39" s="3" t="s">
        <v>57</v>
      </c>
      <c r="G39" s="3" t="s">
        <v>67</v>
      </c>
      <c r="H39" s="3" t="s">
        <v>73</v>
      </c>
      <c r="I39" s="3" t="s">
        <v>56</v>
      </c>
      <c r="J39" s="3" t="s">
        <v>102</v>
      </c>
      <c r="K39" s="3" t="s">
        <v>176</v>
      </c>
      <c r="L39" s="5" t="str">
        <f t="shared" si="1"/>
        <v>Ano</v>
      </c>
      <c r="M39" s="5" t="str">
        <f t="shared" si="2"/>
        <v>Ano</v>
      </c>
      <c r="N39" s="2" t="str">
        <f t="shared" si="3"/>
        <v>Ano</v>
      </c>
      <c r="O39" s="2" t="str">
        <f t="shared" si="4"/>
        <v>Ano</v>
      </c>
      <c r="P39" s="2" t="str">
        <f t="shared" si="5"/>
        <v>Ne</v>
      </c>
      <c r="Q39" s="2" t="str">
        <f t="shared" si="6"/>
        <v>Ne</v>
      </c>
      <c r="R39" s="2" t="str">
        <f t="shared" si="7"/>
        <v>Ano</v>
      </c>
      <c r="S39" s="2" t="str">
        <f t="shared" si="8"/>
        <v>Ne</v>
      </c>
      <c r="T39" s="2" t="str">
        <f t="shared" si="9"/>
        <v>Ano</v>
      </c>
      <c r="U39" s="2" t="str">
        <f t="shared" si="10"/>
        <v>Ne</v>
      </c>
      <c r="V39" s="3" t="s">
        <v>76</v>
      </c>
      <c r="W39" s="3">
        <v>30.0</v>
      </c>
      <c r="X39" s="3" t="s">
        <v>77</v>
      </c>
      <c r="Y39" s="3">
        <v>45.0</v>
      </c>
      <c r="Z39" s="3" t="s">
        <v>52</v>
      </c>
      <c r="AA39" s="3" t="s">
        <v>56</v>
      </c>
      <c r="AB39" s="3" t="s">
        <v>57</v>
      </c>
      <c r="AC39" s="3" t="s">
        <v>52</v>
      </c>
      <c r="AD39" s="3" t="s">
        <v>177</v>
      </c>
      <c r="AE39" s="3" t="s">
        <v>56</v>
      </c>
      <c r="AF39" s="8" t="s">
        <v>132</v>
      </c>
      <c r="AG39" s="3" t="s">
        <v>178</v>
      </c>
      <c r="AI39" s="2" t="str">
        <f t="shared" si="11"/>
        <v>Ano</v>
      </c>
      <c r="AJ39" s="2" t="str">
        <f t="shared" si="12"/>
        <v>Ano</v>
      </c>
      <c r="AK39" s="6" t="str">
        <f t="shared" si="13"/>
        <v>Ne</v>
      </c>
      <c r="AL39" s="2" t="str">
        <f t="shared" si="14"/>
        <v>Ne</v>
      </c>
      <c r="AM39" s="2" t="str">
        <f t="shared" si="15"/>
        <v>Ano</v>
      </c>
      <c r="AN39" s="2" t="str">
        <f t="shared" si="16"/>
        <v>Ne</v>
      </c>
      <c r="AO39" s="2" t="str">
        <f t="shared" si="17"/>
        <v>Ano</v>
      </c>
      <c r="AP39" s="2" t="str">
        <f t="shared" si="18"/>
        <v>Ne</v>
      </c>
      <c r="AQ39" s="2" t="str">
        <f t="shared" si="19"/>
        <v>Ne</v>
      </c>
      <c r="AR39" s="2" t="str">
        <f t="shared" si="20"/>
        <v>Ne</v>
      </c>
      <c r="AS39" s="2" t="str">
        <f t="shared" si="21"/>
        <v>Ano</v>
      </c>
      <c r="AT39" s="2" t="str">
        <f t="shared" si="22"/>
        <v>Ne</v>
      </c>
      <c r="AU39" s="2" t="str">
        <f t="shared" si="23"/>
        <v>Ne</v>
      </c>
    </row>
    <row r="40">
      <c r="A40" s="4">
        <v>44271.755501458334</v>
      </c>
      <c r="C40" s="3" t="s">
        <v>65</v>
      </c>
      <c r="D40" s="3" t="s">
        <v>179</v>
      </c>
      <c r="E40" s="3" t="s">
        <v>66</v>
      </c>
      <c r="F40" s="3" t="s">
        <v>49</v>
      </c>
      <c r="G40" s="7" t="s">
        <v>50</v>
      </c>
      <c r="H40" s="3" t="s">
        <v>51</v>
      </c>
      <c r="I40" s="3" t="s">
        <v>52</v>
      </c>
      <c r="K40" s="3" t="s">
        <v>180</v>
      </c>
      <c r="L40" s="5" t="str">
        <f t="shared" si="1"/>
        <v>Ano</v>
      </c>
      <c r="M40" s="5" t="str">
        <f t="shared" si="2"/>
        <v>Ano</v>
      </c>
      <c r="N40" s="2" t="str">
        <f t="shared" si="3"/>
        <v>Ano</v>
      </c>
      <c r="O40" s="2" t="str">
        <f t="shared" si="4"/>
        <v>Ano</v>
      </c>
      <c r="P40" s="2" t="str">
        <f t="shared" si="5"/>
        <v>Ne</v>
      </c>
      <c r="Q40" s="2" t="str">
        <f t="shared" si="6"/>
        <v>Ano</v>
      </c>
      <c r="R40" s="2" t="str">
        <f t="shared" si="7"/>
        <v>Ne</v>
      </c>
      <c r="S40" s="2" t="str">
        <f t="shared" si="8"/>
        <v>Ano</v>
      </c>
      <c r="T40" s="2" t="str">
        <f t="shared" si="9"/>
        <v>Ne</v>
      </c>
      <c r="U40" s="2" t="str">
        <f t="shared" si="10"/>
        <v>Ano</v>
      </c>
      <c r="V40" s="3" t="s">
        <v>54</v>
      </c>
      <c r="W40" s="3">
        <v>10.0</v>
      </c>
      <c r="X40" s="3" t="s">
        <v>55</v>
      </c>
      <c r="Y40" s="3">
        <v>20.0</v>
      </c>
      <c r="Z40" s="3" t="s">
        <v>56</v>
      </c>
      <c r="AA40" s="3" t="s">
        <v>52</v>
      </c>
      <c r="AB40" s="3" t="s">
        <v>49</v>
      </c>
      <c r="AC40" s="3" t="s">
        <v>56</v>
      </c>
      <c r="AE40" s="3" t="s">
        <v>52</v>
      </c>
      <c r="AF40" s="3" t="s">
        <v>71</v>
      </c>
      <c r="AG40" s="3" t="s">
        <v>181</v>
      </c>
      <c r="AI40" s="2" t="str">
        <f t="shared" si="11"/>
        <v>Ano</v>
      </c>
      <c r="AJ40" s="2" t="str">
        <f t="shared" si="12"/>
        <v>Ano</v>
      </c>
      <c r="AK40" s="6" t="str">
        <f t="shared" si="13"/>
        <v>Ano</v>
      </c>
      <c r="AL40" s="2" t="str">
        <f t="shared" si="14"/>
        <v>Ano</v>
      </c>
      <c r="AM40" s="2" t="str">
        <f t="shared" si="15"/>
        <v>Ne</v>
      </c>
      <c r="AN40" s="2" t="str">
        <f t="shared" si="16"/>
        <v>Ne</v>
      </c>
      <c r="AO40" s="2" t="str">
        <f t="shared" si="17"/>
        <v>Ne</v>
      </c>
      <c r="AP40" s="2" t="str">
        <f t="shared" si="18"/>
        <v>Ano</v>
      </c>
      <c r="AQ40" s="2" t="str">
        <f t="shared" si="19"/>
        <v>Ne</v>
      </c>
      <c r="AR40" s="2" t="str">
        <f t="shared" si="20"/>
        <v>Ano</v>
      </c>
      <c r="AS40" s="2" t="str">
        <f t="shared" si="21"/>
        <v>Ano</v>
      </c>
      <c r="AT40" s="2" t="str">
        <f t="shared" si="22"/>
        <v>Ano</v>
      </c>
      <c r="AU40" s="2" t="str">
        <f t="shared" si="23"/>
        <v>Ano</v>
      </c>
    </row>
    <row r="41">
      <c r="A41" s="4">
        <v>44271.76134321759</v>
      </c>
      <c r="B41" s="3" t="s">
        <v>182</v>
      </c>
      <c r="C41" s="3" t="s">
        <v>65</v>
      </c>
      <c r="D41" s="3" t="s">
        <v>47</v>
      </c>
      <c r="E41" s="3" t="s">
        <v>66</v>
      </c>
      <c r="F41" s="3" t="s">
        <v>49</v>
      </c>
      <c r="G41" s="7" t="s">
        <v>50</v>
      </c>
      <c r="H41" s="3" t="s">
        <v>51</v>
      </c>
      <c r="I41" s="3" t="s">
        <v>52</v>
      </c>
      <c r="K41" s="3" t="s">
        <v>183</v>
      </c>
      <c r="L41" s="5" t="str">
        <f t="shared" si="1"/>
        <v>Ano</v>
      </c>
      <c r="M41" s="5" t="str">
        <f t="shared" si="2"/>
        <v>Ne</v>
      </c>
      <c r="N41" s="2" t="str">
        <f t="shared" si="3"/>
        <v>Ne</v>
      </c>
      <c r="O41" s="2" t="str">
        <f t="shared" si="4"/>
        <v>Ano</v>
      </c>
      <c r="P41" s="2" t="str">
        <f t="shared" si="5"/>
        <v>Ano</v>
      </c>
      <c r="Q41" s="2" t="str">
        <f t="shared" si="6"/>
        <v>Ano</v>
      </c>
      <c r="R41" s="2" t="str">
        <f t="shared" si="7"/>
        <v>Ano</v>
      </c>
      <c r="S41" s="2" t="str">
        <f t="shared" si="8"/>
        <v>Ano</v>
      </c>
      <c r="T41" s="2" t="str">
        <f t="shared" si="9"/>
        <v>Ne</v>
      </c>
      <c r="U41" s="2" t="str">
        <f t="shared" si="10"/>
        <v>Ne</v>
      </c>
      <c r="V41" s="3" t="s">
        <v>76</v>
      </c>
      <c r="W41" s="3">
        <v>30.0</v>
      </c>
      <c r="X41" s="3" t="s">
        <v>77</v>
      </c>
      <c r="Y41" s="3">
        <v>45.0</v>
      </c>
      <c r="Z41" s="3" t="s">
        <v>56</v>
      </c>
      <c r="AA41" s="3" t="s">
        <v>52</v>
      </c>
      <c r="AB41" s="3" t="s">
        <v>57</v>
      </c>
      <c r="AC41" s="3" t="s">
        <v>52</v>
      </c>
      <c r="AD41" s="3" t="s">
        <v>184</v>
      </c>
      <c r="AE41" s="3" t="s">
        <v>89</v>
      </c>
      <c r="AF41" s="3" t="s">
        <v>59</v>
      </c>
      <c r="AG41" s="3" t="s">
        <v>79</v>
      </c>
      <c r="AH41" s="3" t="s">
        <v>185</v>
      </c>
      <c r="AI41" s="2" t="str">
        <f t="shared" si="11"/>
        <v>Ano</v>
      </c>
      <c r="AJ41" s="2" t="str">
        <f t="shared" si="12"/>
        <v>Ano</v>
      </c>
      <c r="AK41" s="6" t="str">
        <f t="shared" si="13"/>
        <v>Ano</v>
      </c>
      <c r="AL41" s="2" t="str">
        <f t="shared" si="14"/>
        <v>Ne</v>
      </c>
      <c r="AM41" s="2" t="str">
        <f t="shared" si="15"/>
        <v>Ne</v>
      </c>
      <c r="AN41" s="2" t="str">
        <f t="shared" si="16"/>
        <v>Ne</v>
      </c>
      <c r="AO41" s="2" t="str">
        <f t="shared" si="17"/>
        <v>Ano</v>
      </c>
      <c r="AP41" s="2" t="str">
        <f t="shared" si="18"/>
        <v>Ne</v>
      </c>
      <c r="AQ41" s="2" t="str">
        <f t="shared" si="19"/>
        <v>Ne</v>
      </c>
      <c r="AR41" s="2" t="str">
        <f t="shared" si="20"/>
        <v>Ne</v>
      </c>
      <c r="AS41" s="2" t="str">
        <f t="shared" si="21"/>
        <v>Ano</v>
      </c>
      <c r="AT41" s="2" t="str">
        <f t="shared" si="22"/>
        <v>Ne</v>
      </c>
      <c r="AU41" s="2" t="str">
        <f t="shared" si="23"/>
        <v>Ano</v>
      </c>
    </row>
    <row r="42">
      <c r="A42" s="4">
        <v>44271.76164795139</v>
      </c>
      <c r="B42" s="3" t="s">
        <v>182</v>
      </c>
      <c r="C42" s="3" t="s">
        <v>65</v>
      </c>
      <c r="D42" s="3" t="s">
        <v>47</v>
      </c>
      <c r="E42" s="3" t="s">
        <v>66</v>
      </c>
      <c r="F42" s="3" t="s">
        <v>49</v>
      </c>
      <c r="G42" s="3" t="s">
        <v>67</v>
      </c>
      <c r="H42" s="3" t="s">
        <v>73</v>
      </c>
      <c r="I42" s="3" t="s">
        <v>56</v>
      </c>
      <c r="J42" s="3" t="s">
        <v>186</v>
      </c>
      <c r="K42" s="3" t="s">
        <v>187</v>
      </c>
      <c r="L42" s="5" t="str">
        <f t="shared" si="1"/>
        <v>Ano</v>
      </c>
      <c r="M42" s="5" t="str">
        <f t="shared" si="2"/>
        <v>Ano</v>
      </c>
      <c r="N42" s="2" t="str">
        <f t="shared" si="3"/>
        <v>Ne</v>
      </c>
      <c r="O42" s="2" t="str">
        <f t="shared" si="4"/>
        <v>Ano</v>
      </c>
      <c r="P42" s="2" t="str">
        <f t="shared" si="5"/>
        <v>Ano</v>
      </c>
      <c r="Q42" s="2" t="str">
        <f t="shared" si="6"/>
        <v>Ne</v>
      </c>
      <c r="R42" s="2" t="str">
        <f t="shared" si="7"/>
        <v>Ano</v>
      </c>
      <c r="S42" s="2" t="str">
        <f t="shared" si="8"/>
        <v>Ne</v>
      </c>
      <c r="T42" s="2" t="str">
        <f t="shared" si="9"/>
        <v>Ne</v>
      </c>
      <c r="U42" s="2" t="str">
        <f t="shared" si="10"/>
        <v>Ne</v>
      </c>
      <c r="V42" s="3" t="s">
        <v>54</v>
      </c>
      <c r="W42" s="3">
        <v>10.0</v>
      </c>
      <c r="X42" s="3" t="s">
        <v>77</v>
      </c>
      <c r="Y42" s="3">
        <v>45.0</v>
      </c>
      <c r="Z42" s="3" t="s">
        <v>56</v>
      </c>
      <c r="AA42" s="3" t="s">
        <v>52</v>
      </c>
      <c r="AB42" s="3" t="s">
        <v>57</v>
      </c>
      <c r="AC42" s="3" t="s">
        <v>52</v>
      </c>
      <c r="AD42" s="3" t="s">
        <v>188</v>
      </c>
      <c r="AE42" s="3" t="s">
        <v>52</v>
      </c>
      <c r="AF42" s="3" t="s">
        <v>63</v>
      </c>
      <c r="AG42" s="3" t="s">
        <v>60</v>
      </c>
      <c r="AI42" s="2" t="str">
        <f t="shared" si="11"/>
        <v>Ano</v>
      </c>
      <c r="AJ42" s="2" t="str">
        <f t="shared" si="12"/>
        <v>Ano</v>
      </c>
      <c r="AK42" s="6" t="str">
        <f t="shared" si="13"/>
        <v>Ano</v>
      </c>
      <c r="AL42" s="2" t="str">
        <f t="shared" si="14"/>
        <v>Ano</v>
      </c>
      <c r="AM42" s="2" t="str">
        <f t="shared" si="15"/>
        <v>Ano</v>
      </c>
      <c r="AN42" s="2" t="str">
        <f t="shared" si="16"/>
        <v>Ano</v>
      </c>
      <c r="AO42" s="2" t="str">
        <f t="shared" si="17"/>
        <v>Ano</v>
      </c>
      <c r="AP42" s="2" t="str">
        <f t="shared" si="18"/>
        <v>Ano</v>
      </c>
      <c r="AQ42" s="2" t="str">
        <f t="shared" si="19"/>
        <v>Ano</v>
      </c>
      <c r="AR42" s="2" t="str">
        <f t="shared" si="20"/>
        <v>Ano</v>
      </c>
      <c r="AS42" s="2" t="str">
        <f t="shared" si="21"/>
        <v>Ano</v>
      </c>
      <c r="AT42" s="2" t="str">
        <f t="shared" si="22"/>
        <v>Ano</v>
      </c>
      <c r="AU42" s="2" t="str">
        <f t="shared" si="23"/>
        <v>Ano</v>
      </c>
    </row>
    <row r="43">
      <c r="A43" s="4">
        <v>44271.76867960648</v>
      </c>
      <c r="B43" s="3" t="s">
        <v>182</v>
      </c>
      <c r="C43" s="3" t="s">
        <v>65</v>
      </c>
      <c r="D43" s="3" t="s">
        <v>179</v>
      </c>
      <c r="E43" s="3" t="s">
        <v>66</v>
      </c>
      <c r="F43" s="3" t="s">
        <v>49</v>
      </c>
      <c r="G43" s="7" t="s">
        <v>50</v>
      </c>
      <c r="H43" s="3" t="s">
        <v>51</v>
      </c>
      <c r="I43" s="3" t="s">
        <v>52</v>
      </c>
      <c r="K43" s="3" t="s">
        <v>180</v>
      </c>
      <c r="L43" s="5" t="str">
        <f t="shared" si="1"/>
        <v>Ano</v>
      </c>
      <c r="M43" s="5" t="str">
        <f t="shared" si="2"/>
        <v>Ano</v>
      </c>
      <c r="N43" s="2" t="str">
        <f t="shared" si="3"/>
        <v>Ano</v>
      </c>
      <c r="O43" s="2" t="str">
        <f t="shared" si="4"/>
        <v>Ano</v>
      </c>
      <c r="P43" s="2" t="str">
        <f t="shared" si="5"/>
        <v>Ne</v>
      </c>
      <c r="Q43" s="2" t="str">
        <f t="shared" si="6"/>
        <v>Ano</v>
      </c>
      <c r="R43" s="2" t="str">
        <f t="shared" si="7"/>
        <v>Ne</v>
      </c>
      <c r="S43" s="2" t="str">
        <f t="shared" si="8"/>
        <v>Ano</v>
      </c>
      <c r="T43" s="2" t="str">
        <f t="shared" si="9"/>
        <v>Ne</v>
      </c>
      <c r="U43" s="2" t="str">
        <f t="shared" si="10"/>
        <v>Ano</v>
      </c>
      <c r="V43" s="3" t="s">
        <v>54</v>
      </c>
      <c r="W43" s="3">
        <v>10.0</v>
      </c>
      <c r="X43" s="3" t="s">
        <v>55</v>
      </c>
      <c r="Y43" s="3">
        <v>20.0</v>
      </c>
      <c r="Z43" s="3" t="s">
        <v>56</v>
      </c>
      <c r="AA43" s="3" t="s">
        <v>52</v>
      </c>
      <c r="AB43" s="3" t="s">
        <v>49</v>
      </c>
      <c r="AC43" s="3" t="s">
        <v>56</v>
      </c>
      <c r="AE43" s="3" t="s">
        <v>52</v>
      </c>
      <c r="AF43" s="3" t="s">
        <v>189</v>
      </c>
      <c r="AG43" s="3" t="s">
        <v>181</v>
      </c>
      <c r="AI43" s="2" t="str">
        <f t="shared" si="11"/>
        <v>Ano</v>
      </c>
      <c r="AJ43" s="2" t="str">
        <f t="shared" si="12"/>
        <v>Ano</v>
      </c>
      <c r="AK43" s="6" t="str">
        <f t="shared" si="13"/>
        <v>Ano</v>
      </c>
      <c r="AL43" s="2" t="str">
        <f t="shared" si="14"/>
        <v>Ano</v>
      </c>
      <c r="AM43" s="2" t="str">
        <f t="shared" si="15"/>
        <v>Ne</v>
      </c>
      <c r="AN43" s="2" t="str">
        <f t="shared" si="16"/>
        <v>Ne</v>
      </c>
      <c r="AO43" s="2" t="str">
        <f t="shared" si="17"/>
        <v>Ne</v>
      </c>
      <c r="AP43" s="2" t="str">
        <f t="shared" si="18"/>
        <v>Ano</v>
      </c>
      <c r="AQ43" s="2" t="str">
        <f t="shared" si="19"/>
        <v>Ne</v>
      </c>
      <c r="AR43" s="2" t="str">
        <f t="shared" si="20"/>
        <v>Ano</v>
      </c>
      <c r="AS43" s="2" t="str">
        <f t="shared" si="21"/>
        <v>Ano</v>
      </c>
      <c r="AT43" s="2" t="str">
        <f t="shared" si="22"/>
        <v>Ano</v>
      </c>
      <c r="AU43" s="2" t="str">
        <f t="shared" si="23"/>
        <v>Ano</v>
      </c>
    </row>
    <row r="44">
      <c r="A44" s="4">
        <v>44271.7740365625</v>
      </c>
      <c r="B44" s="3" t="s">
        <v>182</v>
      </c>
      <c r="C44" s="3" t="s">
        <v>46</v>
      </c>
      <c r="D44" s="3" t="s">
        <v>47</v>
      </c>
      <c r="E44" s="7" t="s">
        <v>48</v>
      </c>
      <c r="F44" s="3" t="s">
        <v>49</v>
      </c>
      <c r="G44" s="7" t="s">
        <v>50</v>
      </c>
      <c r="H44" s="3" t="s">
        <v>51</v>
      </c>
      <c r="I44" s="3" t="s">
        <v>52</v>
      </c>
      <c r="K44" s="3" t="s">
        <v>190</v>
      </c>
      <c r="L44" s="5" t="str">
        <f t="shared" si="1"/>
        <v>Ano</v>
      </c>
      <c r="M44" s="5" t="str">
        <f t="shared" si="2"/>
        <v>Ano</v>
      </c>
      <c r="N44" s="2" t="str">
        <f t="shared" si="3"/>
        <v>Ano</v>
      </c>
      <c r="O44" s="2" t="str">
        <f t="shared" si="4"/>
        <v>Ne</v>
      </c>
      <c r="P44" s="2" t="str">
        <f t="shared" si="5"/>
        <v>Ne</v>
      </c>
      <c r="Q44" s="2" t="str">
        <f t="shared" si="6"/>
        <v>Ano</v>
      </c>
      <c r="R44" s="2" t="str">
        <f t="shared" si="7"/>
        <v>Ano</v>
      </c>
      <c r="S44" s="2" t="str">
        <f t="shared" si="8"/>
        <v>Ano</v>
      </c>
      <c r="T44" s="2" t="str">
        <f t="shared" si="9"/>
        <v>Ano</v>
      </c>
      <c r="U44" s="2" t="str">
        <f t="shared" si="10"/>
        <v>Ano</v>
      </c>
      <c r="V44" s="3" t="s">
        <v>54</v>
      </c>
      <c r="W44" s="3">
        <v>10.0</v>
      </c>
      <c r="X44" s="3" t="s">
        <v>55</v>
      </c>
      <c r="Y44" s="3">
        <v>20.0</v>
      </c>
      <c r="Z44" s="3" t="s">
        <v>56</v>
      </c>
      <c r="AA44" s="3" t="s">
        <v>52</v>
      </c>
      <c r="AB44" s="3" t="s">
        <v>57</v>
      </c>
      <c r="AC44" s="3" t="s">
        <v>52</v>
      </c>
      <c r="AD44" s="3" t="s">
        <v>191</v>
      </c>
      <c r="AE44" s="3" t="s">
        <v>52</v>
      </c>
      <c r="AF44" s="3" t="s">
        <v>71</v>
      </c>
      <c r="AG44" s="3" t="s">
        <v>192</v>
      </c>
      <c r="AH44" s="3" t="s">
        <v>193</v>
      </c>
      <c r="AI44" s="2" t="str">
        <f t="shared" si="11"/>
        <v>Ano</v>
      </c>
      <c r="AJ44" s="2" t="str">
        <f t="shared" si="12"/>
        <v>Ne</v>
      </c>
      <c r="AK44" s="6" t="str">
        <f t="shared" si="13"/>
        <v>Ano</v>
      </c>
      <c r="AL44" s="2" t="str">
        <f t="shared" si="14"/>
        <v>Ano</v>
      </c>
      <c r="AM44" s="2" t="str">
        <f t="shared" si="15"/>
        <v>Ano</v>
      </c>
      <c r="AN44" s="2" t="str">
        <f t="shared" si="16"/>
        <v>Ano</v>
      </c>
      <c r="AO44" s="2" t="str">
        <f t="shared" si="17"/>
        <v>Ano</v>
      </c>
      <c r="AP44" s="2" t="str">
        <f t="shared" si="18"/>
        <v>Ano</v>
      </c>
      <c r="AQ44" s="2" t="str">
        <f t="shared" si="19"/>
        <v>Ano</v>
      </c>
      <c r="AR44" s="2" t="str">
        <f t="shared" si="20"/>
        <v>Ano</v>
      </c>
      <c r="AS44" s="2" t="str">
        <f t="shared" si="21"/>
        <v>Ano</v>
      </c>
      <c r="AT44" s="2" t="str">
        <f t="shared" si="22"/>
        <v>Ano</v>
      </c>
      <c r="AU44" s="2" t="str">
        <f t="shared" si="23"/>
        <v>Ano</v>
      </c>
    </row>
    <row r="45">
      <c r="A45" s="4">
        <v>44271.77812456018</v>
      </c>
      <c r="B45" s="3" t="s">
        <v>182</v>
      </c>
      <c r="C45" s="3" t="s">
        <v>138</v>
      </c>
      <c r="D45" s="3" t="s">
        <v>47</v>
      </c>
      <c r="E45" s="7" t="s">
        <v>48</v>
      </c>
      <c r="F45" s="3" t="s">
        <v>49</v>
      </c>
      <c r="G45" s="7" t="s">
        <v>50</v>
      </c>
      <c r="H45" s="3" t="s">
        <v>51</v>
      </c>
      <c r="I45" s="3" t="s">
        <v>52</v>
      </c>
      <c r="K45" s="3" t="s">
        <v>194</v>
      </c>
      <c r="L45" s="5" t="str">
        <f t="shared" si="1"/>
        <v>Ano</v>
      </c>
      <c r="M45" s="5" t="str">
        <f t="shared" si="2"/>
        <v>Ano</v>
      </c>
      <c r="N45" s="2" t="str">
        <f t="shared" si="3"/>
        <v>Ne</v>
      </c>
      <c r="O45" s="2" t="str">
        <f t="shared" si="4"/>
        <v>Ne</v>
      </c>
      <c r="P45" s="2" t="str">
        <f t="shared" si="5"/>
        <v>Ne</v>
      </c>
      <c r="Q45" s="2" t="str">
        <f t="shared" si="6"/>
        <v>Ne</v>
      </c>
      <c r="R45" s="2" t="str">
        <f t="shared" si="7"/>
        <v>Ano</v>
      </c>
      <c r="S45" s="2" t="str">
        <f t="shared" si="8"/>
        <v>Ano</v>
      </c>
      <c r="T45" s="2" t="str">
        <f t="shared" si="9"/>
        <v>Ano</v>
      </c>
      <c r="U45" s="2" t="str">
        <f t="shared" si="10"/>
        <v>Ne</v>
      </c>
      <c r="V45" s="3" t="s">
        <v>54</v>
      </c>
      <c r="W45" s="3">
        <v>10.0</v>
      </c>
      <c r="X45" s="3" t="s">
        <v>77</v>
      </c>
      <c r="Y45" s="3">
        <v>45.0</v>
      </c>
      <c r="Z45" s="3" t="s">
        <v>56</v>
      </c>
      <c r="AA45" s="3" t="s">
        <v>52</v>
      </c>
      <c r="AB45" s="3" t="s">
        <v>57</v>
      </c>
      <c r="AC45" s="3" t="s">
        <v>56</v>
      </c>
      <c r="AE45" s="3" t="s">
        <v>89</v>
      </c>
      <c r="AF45" s="3" t="s">
        <v>71</v>
      </c>
      <c r="AG45" s="3" t="s">
        <v>119</v>
      </c>
      <c r="AI45" s="2" t="str">
        <f t="shared" si="11"/>
        <v>Ano</v>
      </c>
      <c r="AJ45" s="2" t="str">
        <f t="shared" si="12"/>
        <v>Ano</v>
      </c>
      <c r="AK45" s="6" t="str">
        <f t="shared" si="13"/>
        <v>Ano</v>
      </c>
      <c r="AL45" s="2" t="str">
        <f t="shared" si="14"/>
        <v>Ano</v>
      </c>
      <c r="AM45" s="2" t="str">
        <f t="shared" si="15"/>
        <v>Ano</v>
      </c>
      <c r="AN45" s="2" t="str">
        <f t="shared" si="16"/>
        <v>Ne</v>
      </c>
      <c r="AO45" s="2" t="str">
        <f t="shared" si="17"/>
        <v>Ano</v>
      </c>
      <c r="AP45" s="2" t="str">
        <f t="shared" si="18"/>
        <v>Ano</v>
      </c>
      <c r="AQ45" s="2" t="str">
        <f t="shared" si="19"/>
        <v>Ano</v>
      </c>
      <c r="AR45" s="2" t="str">
        <f t="shared" si="20"/>
        <v>Ano</v>
      </c>
      <c r="AS45" s="2" t="str">
        <f t="shared" si="21"/>
        <v>Ano</v>
      </c>
      <c r="AT45" s="2" t="str">
        <f t="shared" si="22"/>
        <v>Ano</v>
      </c>
      <c r="AU45" s="2" t="str">
        <f t="shared" si="23"/>
        <v>Ano</v>
      </c>
    </row>
    <row r="46">
      <c r="A46" s="4">
        <v>44271.800318622685</v>
      </c>
      <c r="B46" s="3" t="s">
        <v>182</v>
      </c>
      <c r="C46" s="3" t="s">
        <v>46</v>
      </c>
      <c r="D46" s="3" t="s">
        <v>47</v>
      </c>
      <c r="E46" s="7" t="s">
        <v>48</v>
      </c>
      <c r="F46" s="3" t="s">
        <v>57</v>
      </c>
      <c r="G46" s="3" t="s">
        <v>67</v>
      </c>
      <c r="H46" s="3" t="s">
        <v>51</v>
      </c>
      <c r="I46" s="3" t="s">
        <v>52</v>
      </c>
      <c r="K46" s="3" t="s">
        <v>195</v>
      </c>
      <c r="L46" s="5" t="str">
        <f t="shared" si="1"/>
        <v>Ne</v>
      </c>
      <c r="M46" s="5" t="str">
        <f t="shared" si="2"/>
        <v>Ne</v>
      </c>
      <c r="N46" s="2" t="str">
        <f t="shared" si="3"/>
        <v>Ne</v>
      </c>
      <c r="O46" s="2" t="str">
        <f t="shared" si="4"/>
        <v>Ne</v>
      </c>
      <c r="P46" s="2" t="str">
        <f t="shared" si="5"/>
        <v>Ne</v>
      </c>
      <c r="Q46" s="2" t="str">
        <f t="shared" si="6"/>
        <v>Ano</v>
      </c>
      <c r="R46" s="2" t="str">
        <f t="shared" si="7"/>
        <v>Ne</v>
      </c>
      <c r="S46" s="2" t="str">
        <f t="shared" si="8"/>
        <v>Ne</v>
      </c>
      <c r="T46" s="2" t="str">
        <f t="shared" si="9"/>
        <v>Ne</v>
      </c>
      <c r="U46" s="2" t="str">
        <f t="shared" si="10"/>
        <v>Ne</v>
      </c>
      <c r="V46" s="3" t="s">
        <v>76</v>
      </c>
      <c r="W46" s="3">
        <v>30.0</v>
      </c>
      <c r="X46" s="3" t="s">
        <v>55</v>
      </c>
      <c r="Y46" s="3">
        <v>20.0</v>
      </c>
      <c r="Z46" s="3" t="s">
        <v>56</v>
      </c>
      <c r="AA46" s="3" t="s">
        <v>52</v>
      </c>
      <c r="AB46" s="3" t="s">
        <v>57</v>
      </c>
      <c r="AC46" s="3" t="s">
        <v>56</v>
      </c>
      <c r="AE46" s="3" t="s">
        <v>56</v>
      </c>
      <c r="AF46" s="3" t="s">
        <v>71</v>
      </c>
      <c r="AG46" s="3" t="s">
        <v>196</v>
      </c>
      <c r="AI46" s="2" t="str">
        <f t="shared" si="11"/>
        <v>Ano</v>
      </c>
      <c r="AJ46" s="2" t="str">
        <f t="shared" si="12"/>
        <v>Ne</v>
      </c>
      <c r="AK46" s="6" t="str">
        <f t="shared" si="13"/>
        <v>Ne</v>
      </c>
      <c r="AL46" s="2" t="str">
        <f t="shared" si="14"/>
        <v>Ne</v>
      </c>
      <c r="AM46" s="2" t="str">
        <f t="shared" si="15"/>
        <v>Ne</v>
      </c>
      <c r="AN46" s="2" t="str">
        <f t="shared" si="16"/>
        <v>Ne</v>
      </c>
      <c r="AO46" s="2" t="str">
        <f t="shared" si="17"/>
        <v>Ne</v>
      </c>
      <c r="AP46" s="2" t="str">
        <f t="shared" si="18"/>
        <v>Ne</v>
      </c>
      <c r="AQ46" s="2" t="str">
        <f t="shared" si="19"/>
        <v>Ne</v>
      </c>
      <c r="AR46" s="2" t="str">
        <f t="shared" si="20"/>
        <v>Ne</v>
      </c>
      <c r="AS46" s="2" t="str">
        <f t="shared" si="21"/>
        <v>Ne</v>
      </c>
      <c r="AT46" s="2" t="str">
        <f t="shared" si="22"/>
        <v>Ne</v>
      </c>
      <c r="AU46" s="2" t="str">
        <f t="shared" si="23"/>
        <v>Ne</v>
      </c>
    </row>
    <row r="47">
      <c r="A47" s="4">
        <v>44271.81159628472</v>
      </c>
      <c r="B47" s="3" t="s">
        <v>182</v>
      </c>
      <c r="C47" s="3" t="s">
        <v>46</v>
      </c>
      <c r="D47" s="3" t="s">
        <v>47</v>
      </c>
      <c r="E47" s="7" t="s">
        <v>48</v>
      </c>
      <c r="F47" s="3" t="s">
        <v>49</v>
      </c>
      <c r="G47" s="3" t="s">
        <v>111</v>
      </c>
      <c r="H47" s="3" t="s">
        <v>51</v>
      </c>
      <c r="I47" s="3" t="s">
        <v>52</v>
      </c>
      <c r="K47" s="3" t="s">
        <v>197</v>
      </c>
      <c r="L47" s="5" t="str">
        <f t="shared" si="1"/>
        <v>Ne</v>
      </c>
      <c r="M47" s="5" t="str">
        <f t="shared" si="2"/>
        <v>Ne</v>
      </c>
      <c r="N47" s="2" t="str">
        <f t="shared" si="3"/>
        <v>Ano</v>
      </c>
      <c r="O47" s="2" t="str">
        <f t="shared" si="4"/>
        <v>Ne</v>
      </c>
      <c r="P47" s="2" t="str">
        <f t="shared" si="5"/>
        <v>Ano</v>
      </c>
      <c r="Q47" s="2" t="str">
        <f t="shared" si="6"/>
        <v>Ano</v>
      </c>
      <c r="R47" s="2" t="str">
        <f t="shared" si="7"/>
        <v>Ne</v>
      </c>
      <c r="S47" s="2" t="str">
        <f t="shared" si="8"/>
        <v>Ne</v>
      </c>
      <c r="T47" s="2" t="str">
        <f t="shared" si="9"/>
        <v>Ne</v>
      </c>
      <c r="U47" s="2" t="str">
        <f t="shared" si="10"/>
        <v>Ne</v>
      </c>
      <c r="V47" s="3" t="s">
        <v>76</v>
      </c>
      <c r="W47" s="3">
        <v>30.0</v>
      </c>
      <c r="X47" s="3" t="s">
        <v>77</v>
      </c>
      <c r="Y47" s="3">
        <v>45.0</v>
      </c>
      <c r="Z47" s="3" t="s">
        <v>56</v>
      </c>
      <c r="AA47" s="3" t="s">
        <v>52</v>
      </c>
      <c r="AB47" s="3" t="s">
        <v>57</v>
      </c>
      <c r="AC47" s="3" t="s">
        <v>52</v>
      </c>
      <c r="AD47" s="3" t="s">
        <v>198</v>
      </c>
      <c r="AE47" s="3" t="s">
        <v>52</v>
      </c>
      <c r="AF47" s="3" t="s">
        <v>97</v>
      </c>
      <c r="AG47" s="3" t="s">
        <v>60</v>
      </c>
      <c r="AH47" s="3" t="s">
        <v>199</v>
      </c>
      <c r="AI47" s="2" t="str">
        <f t="shared" si="11"/>
        <v>Ano</v>
      </c>
      <c r="AJ47" s="2" t="str">
        <f t="shared" si="12"/>
        <v>Ano</v>
      </c>
      <c r="AK47" s="6" t="str">
        <f t="shared" si="13"/>
        <v>Ano</v>
      </c>
      <c r="AL47" s="2" t="str">
        <f t="shared" si="14"/>
        <v>Ano</v>
      </c>
      <c r="AM47" s="2" t="str">
        <f t="shared" si="15"/>
        <v>Ano</v>
      </c>
      <c r="AN47" s="2" t="str">
        <f t="shared" si="16"/>
        <v>Ano</v>
      </c>
      <c r="AO47" s="2" t="str">
        <f t="shared" si="17"/>
        <v>Ano</v>
      </c>
      <c r="AP47" s="2" t="str">
        <f t="shared" si="18"/>
        <v>Ano</v>
      </c>
      <c r="AQ47" s="2" t="str">
        <f t="shared" si="19"/>
        <v>Ano</v>
      </c>
      <c r="AR47" s="2" t="str">
        <f t="shared" si="20"/>
        <v>Ano</v>
      </c>
      <c r="AS47" s="2" t="str">
        <f t="shared" si="21"/>
        <v>Ano</v>
      </c>
      <c r="AT47" s="2" t="str">
        <f t="shared" si="22"/>
        <v>Ano</v>
      </c>
      <c r="AU47" s="2" t="str">
        <f t="shared" si="23"/>
        <v>Ano</v>
      </c>
    </row>
    <row r="48">
      <c r="A48" s="4">
        <v>44271.813352708334</v>
      </c>
      <c r="B48" s="3" t="s">
        <v>182</v>
      </c>
      <c r="C48" s="3" t="s">
        <v>46</v>
      </c>
      <c r="D48" s="3" t="s">
        <v>47</v>
      </c>
      <c r="E48" s="7" t="s">
        <v>48</v>
      </c>
      <c r="F48" s="3" t="s">
        <v>57</v>
      </c>
      <c r="G48" s="3" t="s">
        <v>67</v>
      </c>
      <c r="H48" s="3" t="s">
        <v>51</v>
      </c>
      <c r="I48" s="3" t="s">
        <v>52</v>
      </c>
      <c r="K48" s="3" t="s">
        <v>200</v>
      </c>
      <c r="L48" s="5" t="str">
        <f t="shared" si="1"/>
        <v>Ne</v>
      </c>
      <c r="M48" s="5" t="str">
        <f t="shared" si="2"/>
        <v>Ne</v>
      </c>
      <c r="N48" s="2" t="str">
        <f t="shared" si="3"/>
        <v>Ne</v>
      </c>
      <c r="O48" s="2" t="str">
        <f t="shared" si="4"/>
        <v>Ne</v>
      </c>
      <c r="P48" s="2" t="str">
        <f t="shared" si="5"/>
        <v>Ano</v>
      </c>
      <c r="Q48" s="2" t="str">
        <f t="shared" si="6"/>
        <v>Ano</v>
      </c>
      <c r="R48" s="2" t="str">
        <f t="shared" si="7"/>
        <v>Ne</v>
      </c>
      <c r="S48" s="2" t="str">
        <f t="shared" si="8"/>
        <v>Ano</v>
      </c>
      <c r="T48" s="2" t="str">
        <f t="shared" si="9"/>
        <v>Ano</v>
      </c>
      <c r="U48" s="2" t="str">
        <f t="shared" si="10"/>
        <v>Ne</v>
      </c>
      <c r="V48" s="3" t="s">
        <v>84</v>
      </c>
      <c r="W48" s="3">
        <v>60.0</v>
      </c>
      <c r="X48" s="3" t="s">
        <v>69</v>
      </c>
      <c r="Y48" s="3">
        <v>60.0</v>
      </c>
      <c r="Z48" s="3" t="s">
        <v>52</v>
      </c>
      <c r="AA48" s="3" t="s">
        <v>56</v>
      </c>
      <c r="AB48" s="3" t="s">
        <v>57</v>
      </c>
      <c r="AC48" s="3" t="s">
        <v>56</v>
      </c>
      <c r="AE48" s="3" t="s">
        <v>56</v>
      </c>
      <c r="AF48" s="3" t="s">
        <v>71</v>
      </c>
      <c r="AG48" s="3" t="s">
        <v>201</v>
      </c>
      <c r="AI48" s="2" t="str">
        <f t="shared" si="11"/>
        <v>Ano</v>
      </c>
      <c r="AJ48" s="2" t="str">
        <f t="shared" si="12"/>
        <v>Ne</v>
      </c>
      <c r="AK48" s="6" t="str">
        <f t="shared" si="13"/>
        <v>Ano</v>
      </c>
      <c r="AL48" s="2" t="str">
        <f t="shared" si="14"/>
        <v>Ano</v>
      </c>
      <c r="AM48" s="2" t="str">
        <f t="shared" si="15"/>
        <v>Ano</v>
      </c>
      <c r="AN48" s="2" t="str">
        <f t="shared" si="16"/>
        <v>Ne</v>
      </c>
      <c r="AO48" s="2" t="str">
        <f t="shared" si="17"/>
        <v>Ano</v>
      </c>
      <c r="AP48" s="2" t="str">
        <f t="shared" si="18"/>
        <v>Ano</v>
      </c>
      <c r="AQ48" s="2" t="str">
        <f t="shared" si="19"/>
        <v>Ano</v>
      </c>
      <c r="AR48" s="2" t="str">
        <f t="shared" si="20"/>
        <v>Ano</v>
      </c>
      <c r="AS48" s="2" t="str">
        <f t="shared" si="21"/>
        <v>Ano</v>
      </c>
      <c r="AT48" s="2" t="str">
        <f t="shared" si="22"/>
        <v>Ne</v>
      </c>
      <c r="AU48" s="2" t="str">
        <f t="shared" si="23"/>
        <v>Ne</v>
      </c>
    </row>
    <row r="49">
      <c r="A49" s="4">
        <v>44271.816231550925</v>
      </c>
      <c r="B49" s="3" t="s">
        <v>182</v>
      </c>
      <c r="C49" s="3" t="s">
        <v>46</v>
      </c>
      <c r="D49" s="3" t="s">
        <v>47</v>
      </c>
      <c r="E49" s="7" t="s">
        <v>48</v>
      </c>
      <c r="F49" s="3" t="s">
        <v>57</v>
      </c>
      <c r="G49" s="3" t="s">
        <v>121</v>
      </c>
      <c r="H49" s="3" t="s">
        <v>51</v>
      </c>
      <c r="I49" s="3" t="s">
        <v>52</v>
      </c>
      <c r="K49" s="3" t="s">
        <v>202</v>
      </c>
      <c r="L49" s="5" t="str">
        <f t="shared" si="1"/>
        <v>Ne</v>
      </c>
      <c r="M49" s="5" t="str">
        <f t="shared" si="2"/>
        <v>Ano</v>
      </c>
      <c r="N49" s="2" t="str">
        <f t="shared" si="3"/>
        <v>Ne</v>
      </c>
      <c r="O49" s="2" t="str">
        <f t="shared" si="4"/>
        <v>Ano</v>
      </c>
      <c r="P49" s="2" t="str">
        <f t="shared" si="5"/>
        <v>Ano</v>
      </c>
      <c r="Q49" s="2" t="str">
        <f t="shared" si="6"/>
        <v>Ano</v>
      </c>
      <c r="R49" s="2" t="str">
        <f t="shared" si="7"/>
        <v>Ne</v>
      </c>
      <c r="S49" s="2" t="str">
        <f t="shared" si="8"/>
        <v>Ne</v>
      </c>
      <c r="T49" s="2" t="str">
        <f t="shared" si="9"/>
        <v>Ano</v>
      </c>
      <c r="U49" s="2" t="str">
        <f t="shared" si="10"/>
        <v>Ne</v>
      </c>
      <c r="V49" s="3" t="s">
        <v>54</v>
      </c>
      <c r="W49" s="3">
        <v>10.0</v>
      </c>
      <c r="X49" s="3" t="s">
        <v>55</v>
      </c>
      <c r="Y49" s="3">
        <v>20.0</v>
      </c>
      <c r="Z49" s="3" t="s">
        <v>56</v>
      </c>
      <c r="AA49" s="3" t="s">
        <v>52</v>
      </c>
      <c r="AB49" s="3" t="s">
        <v>57</v>
      </c>
      <c r="AC49" s="3" t="s">
        <v>56</v>
      </c>
      <c r="AE49" s="3" t="s">
        <v>89</v>
      </c>
      <c r="AF49" s="3" t="s">
        <v>71</v>
      </c>
      <c r="AG49" s="3" t="s">
        <v>123</v>
      </c>
      <c r="AH49" s="3" t="s">
        <v>203</v>
      </c>
      <c r="AI49" s="2" t="str">
        <f t="shared" si="11"/>
        <v>Ano</v>
      </c>
      <c r="AJ49" s="2" t="str">
        <f t="shared" si="12"/>
        <v>Ano</v>
      </c>
      <c r="AK49" s="6" t="str">
        <f t="shared" si="13"/>
        <v>Ano</v>
      </c>
      <c r="AL49" s="2" t="str">
        <f t="shared" si="14"/>
        <v>Ne</v>
      </c>
      <c r="AM49" s="2" t="str">
        <f t="shared" si="15"/>
        <v>Ne</v>
      </c>
      <c r="AN49" s="2" t="str">
        <f t="shared" si="16"/>
        <v>Ano</v>
      </c>
      <c r="AO49" s="2" t="str">
        <f t="shared" si="17"/>
        <v>Ano</v>
      </c>
      <c r="AP49" s="2" t="str">
        <f t="shared" si="18"/>
        <v>Ano</v>
      </c>
      <c r="AQ49" s="2" t="str">
        <f t="shared" si="19"/>
        <v>Ano</v>
      </c>
      <c r="AR49" s="2" t="str">
        <f t="shared" si="20"/>
        <v>Ano</v>
      </c>
      <c r="AS49" s="2" t="str">
        <f t="shared" si="21"/>
        <v>Ano</v>
      </c>
      <c r="AT49" s="2" t="str">
        <f t="shared" si="22"/>
        <v>Ne</v>
      </c>
      <c r="AU49" s="2" t="str">
        <f t="shared" si="23"/>
        <v>Ano</v>
      </c>
    </row>
    <row r="50">
      <c r="A50" s="4">
        <v>44271.81624223379</v>
      </c>
      <c r="B50" s="3" t="s">
        <v>182</v>
      </c>
      <c r="C50" s="3" t="s">
        <v>46</v>
      </c>
      <c r="D50" s="3" t="s">
        <v>47</v>
      </c>
      <c r="E50" s="7" t="s">
        <v>48</v>
      </c>
      <c r="F50" s="3" t="s">
        <v>57</v>
      </c>
      <c r="G50" s="3" t="s">
        <v>121</v>
      </c>
      <c r="H50" s="3" t="s">
        <v>51</v>
      </c>
      <c r="I50" s="3" t="s">
        <v>52</v>
      </c>
      <c r="K50" s="3" t="s">
        <v>126</v>
      </c>
      <c r="L50" s="5" t="str">
        <f t="shared" si="1"/>
        <v>Ne</v>
      </c>
      <c r="M50" s="5" t="str">
        <f t="shared" si="2"/>
        <v>Ne</v>
      </c>
      <c r="N50" s="2" t="str">
        <f t="shared" si="3"/>
        <v>Ne</v>
      </c>
      <c r="O50" s="2" t="str">
        <f t="shared" si="4"/>
        <v>Ne</v>
      </c>
      <c r="P50" s="2" t="str">
        <f t="shared" si="5"/>
        <v>Ano</v>
      </c>
      <c r="Q50" s="2" t="str">
        <f t="shared" si="6"/>
        <v>Ne</v>
      </c>
      <c r="R50" s="2" t="str">
        <f t="shared" si="7"/>
        <v>Ne</v>
      </c>
      <c r="S50" s="2" t="str">
        <f t="shared" si="8"/>
        <v>Ne</v>
      </c>
      <c r="T50" s="2" t="str">
        <f t="shared" si="9"/>
        <v>Ne</v>
      </c>
      <c r="U50" s="2" t="str">
        <f t="shared" si="10"/>
        <v>Ne</v>
      </c>
      <c r="V50" s="3" t="s">
        <v>54</v>
      </c>
      <c r="W50" s="3">
        <v>10.0</v>
      </c>
      <c r="X50" s="3" t="s">
        <v>77</v>
      </c>
      <c r="Y50" s="3">
        <v>45.0</v>
      </c>
      <c r="Z50" s="3" t="s">
        <v>52</v>
      </c>
      <c r="AA50" s="3" t="s">
        <v>52</v>
      </c>
      <c r="AB50" s="3" t="s">
        <v>57</v>
      </c>
      <c r="AC50" s="3" t="s">
        <v>52</v>
      </c>
      <c r="AD50" s="3" t="s">
        <v>204</v>
      </c>
      <c r="AE50" s="3" t="s">
        <v>89</v>
      </c>
      <c r="AF50" s="3" t="s">
        <v>71</v>
      </c>
      <c r="AG50" s="3" t="s">
        <v>205</v>
      </c>
      <c r="AI50" s="2" t="str">
        <f t="shared" si="11"/>
        <v>Ne</v>
      </c>
      <c r="AJ50" s="2" t="str">
        <f t="shared" si="12"/>
        <v>Ano</v>
      </c>
      <c r="AK50" s="6" t="str">
        <f t="shared" si="13"/>
        <v>Ano</v>
      </c>
      <c r="AL50" s="2" t="str">
        <f t="shared" si="14"/>
        <v>Ne</v>
      </c>
      <c r="AM50" s="2" t="str">
        <f t="shared" si="15"/>
        <v>Ano</v>
      </c>
      <c r="AN50" s="2" t="str">
        <f t="shared" si="16"/>
        <v>Ano</v>
      </c>
      <c r="AO50" s="2" t="str">
        <f t="shared" si="17"/>
        <v>Ano</v>
      </c>
      <c r="AP50" s="2" t="str">
        <f t="shared" si="18"/>
        <v>Ano</v>
      </c>
      <c r="AQ50" s="2" t="str">
        <f t="shared" si="19"/>
        <v>Ne</v>
      </c>
      <c r="AR50" s="2" t="str">
        <f t="shared" si="20"/>
        <v>Ne</v>
      </c>
      <c r="AS50" s="2" t="str">
        <f t="shared" si="21"/>
        <v>Ano</v>
      </c>
      <c r="AT50" s="2" t="str">
        <f t="shared" si="22"/>
        <v>Ne</v>
      </c>
      <c r="AU50" s="2" t="str">
        <f t="shared" si="23"/>
        <v>Ne</v>
      </c>
    </row>
    <row r="51">
      <c r="A51" s="4">
        <v>44271.83918131945</v>
      </c>
      <c r="B51" s="3" t="s">
        <v>182</v>
      </c>
      <c r="C51" s="3" t="s">
        <v>46</v>
      </c>
      <c r="D51" s="3" t="s">
        <v>61</v>
      </c>
      <c r="E51" s="7" t="s">
        <v>48</v>
      </c>
      <c r="F51" s="3" t="s">
        <v>57</v>
      </c>
      <c r="G51" s="3" t="s">
        <v>121</v>
      </c>
      <c r="H51" s="3" t="s">
        <v>51</v>
      </c>
      <c r="I51" s="3" t="s">
        <v>52</v>
      </c>
      <c r="K51" s="3" t="s">
        <v>133</v>
      </c>
      <c r="L51" s="5" t="str">
        <f t="shared" si="1"/>
        <v>Ne</v>
      </c>
      <c r="M51" s="5" t="str">
        <f t="shared" si="2"/>
        <v>Ne</v>
      </c>
      <c r="N51" s="2" t="str">
        <f t="shared" si="3"/>
        <v>Ne</v>
      </c>
      <c r="O51" s="2" t="str">
        <f t="shared" si="4"/>
        <v>Ne</v>
      </c>
      <c r="P51" s="2" t="str">
        <f t="shared" si="5"/>
        <v>Ano</v>
      </c>
      <c r="Q51" s="2" t="str">
        <f t="shared" si="6"/>
        <v>Ano</v>
      </c>
      <c r="R51" s="2" t="str">
        <f t="shared" si="7"/>
        <v>Ne</v>
      </c>
      <c r="S51" s="2" t="str">
        <f t="shared" si="8"/>
        <v>Ne</v>
      </c>
      <c r="T51" s="2" t="str">
        <f t="shared" si="9"/>
        <v>Ne</v>
      </c>
      <c r="U51" s="2" t="str">
        <f t="shared" si="10"/>
        <v>Ne</v>
      </c>
      <c r="V51" s="3" t="s">
        <v>54</v>
      </c>
      <c r="W51" s="3">
        <v>10.0</v>
      </c>
      <c r="X51" s="3" t="s">
        <v>77</v>
      </c>
      <c r="Y51" s="3">
        <v>45.0</v>
      </c>
      <c r="Z51" s="3" t="s">
        <v>52</v>
      </c>
      <c r="AA51" s="3" t="s">
        <v>56</v>
      </c>
      <c r="AB51" s="3" t="s">
        <v>57</v>
      </c>
      <c r="AC51" s="3" t="s">
        <v>56</v>
      </c>
      <c r="AE51" s="3" t="s">
        <v>56</v>
      </c>
      <c r="AF51" s="3" t="s">
        <v>63</v>
      </c>
      <c r="AG51" s="3" t="s">
        <v>206</v>
      </c>
      <c r="AH51" s="3" t="s">
        <v>207</v>
      </c>
      <c r="AI51" s="2" t="str">
        <f t="shared" si="11"/>
        <v>Ano</v>
      </c>
      <c r="AJ51" s="2" t="str">
        <f t="shared" si="12"/>
        <v>Ano</v>
      </c>
      <c r="AK51" s="6" t="str">
        <f t="shared" si="13"/>
        <v>Ano</v>
      </c>
      <c r="AL51" s="2" t="str">
        <f t="shared" si="14"/>
        <v>Ano</v>
      </c>
      <c r="AM51" s="2" t="str">
        <f t="shared" si="15"/>
        <v>Ne</v>
      </c>
      <c r="AN51" s="2" t="str">
        <f t="shared" si="16"/>
        <v>Ano</v>
      </c>
      <c r="AO51" s="2" t="str">
        <f t="shared" si="17"/>
        <v>Ano</v>
      </c>
      <c r="AP51" s="2" t="str">
        <f t="shared" si="18"/>
        <v>Ano</v>
      </c>
      <c r="AQ51" s="2" t="str">
        <f t="shared" si="19"/>
        <v>Ano</v>
      </c>
      <c r="AR51" s="2" t="str">
        <f t="shared" si="20"/>
        <v>Ano</v>
      </c>
      <c r="AS51" s="2" t="str">
        <f t="shared" si="21"/>
        <v>Ano</v>
      </c>
      <c r="AT51" s="2" t="str">
        <f t="shared" si="22"/>
        <v>Ano</v>
      </c>
      <c r="AU51" s="2" t="str">
        <f t="shared" si="23"/>
        <v>Ano</v>
      </c>
    </row>
    <row r="52">
      <c r="A52" s="4">
        <v>44271.846080972224</v>
      </c>
      <c r="B52" s="3" t="s">
        <v>182</v>
      </c>
      <c r="C52" s="3" t="s">
        <v>138</v>
      </c>
      <c r="D52" s="3" t="s">
        <v>47</v>
      </c>
      <c r="E52" s="3" t="s">
        <v>139</v>
      </c>
      <c r="F52" s="3" t="s">
        <v>49</v>
      </c>
      <c r="G52" s="3" t="s">
        <v>67</v>
      </c>
      <c r="H52" s="3" t="s">
        <v>51</v>
      </c>
      <c r="I52" s="3" t="s">
        <v>52</v>
      </c>
      <c r="K52" s="3" t="s">
        <v>208</v>
      </c>
      <c r="L52" s="5" t="str">
        <f t="shared" si="1"/>
        <v>Ano</v>
      </c>
      <c r="M52" s="5" t="str">
        <f t="shared" si="2"/>
        <v>Ne</v>
      </c>
      <c r="N52" s="2" t="str">
        <f t="shared" si="3"/>
        <v>Ne</v>
      </c>
      <c r="O52" s="2" t="str">
        <f t="shared" si="4"/>
        <v>Ano</v>
      </c>
      <c r="P52" s="2" t="str">
        <f t="shared" si="5"/>
        <v>Ano</v>
      </c>
      <c r="Q52" s="2" t="str">
        <f t="shared" si="6"/>
        <v>Ano</v>
      </c>
      <c r="R52" s="2" t="str">
        <f t="shared" si="7"/>
        <v>Ne</v>
      </c>
      <c r="S52" s="2" t="str">
        <f t="shared" si="8"/>
        <v>Ne</v>
      </c>
      <c r="T52" s="2" t="str">
        <f t="shared" si="9"/>
        <v>Ne</v>
      </c>
      <c r="U52" s="2" t="str">
        <f t="shared" si="10"/>
        <v>Ne</v>
      </c>
      <c r="V52" s="3" t="s">
        <v>54</v>
      </c>
      <c r="W52" s="3">
        <v>10.0</v>
      </c>
      <c r="X52" s="3" t="s">
        <v>69</v>
      </c>
      <c r="Y52" s="3">
        <v>60.0</v>
      </c>
      <c r="Z52" s="3" t="s">
        <v>52</v>
      </c>
      <c r="AA52" s="3" t="s">
        <v>56</v>
      </c>
      <c r="AB52" s="3" t="s">
        <v>49</v>
      </c>
      <c r="AC52" s="3" t="s">
        <v>56</v>
      </c>
      <c r="AE52" s="3" t="s">
        <v>89</v>
      </c>
      <c r="AF52" s="7" t="s">
        <v>104</v>
      </c>
      <c r="AG52" s="3" t="s">
        <v>209</v>
      </c>
      <c r="AI52" s="2" t="str">
        <f t="shared" si="11"/>
        <v>Ano</v>
      </c>
      <c r="AJ52" s="2" t="str">
        <f t="shared" si="12"/>
        <v>Ano</v>
      </c>
      <c r="AK52" s="6" t="str">
        <f t="shared" si="13"/>
        <v>Ano</v>
      </c>
      <c r="AL52" s="2" t="str">
        <f t="shared" si="14"/>
        <v>Ano</v>
      </c>
      <c r="AM52" s="2" t="str">
        <f t="shared" si="15"/>
        <v>Ano</v>
      </c>
      <c r="AN52" s="2" t="str">
        <f t="shared" si="16"/>
        <v>Ne</v>
      </c>
      <c r="AO52" s="2" t="str">
        <f t="shared" si="17"/>
        <v>Ano</v>
      </c>
      <c r="AP52" s="2" t="str">
        <f t="shared" si="18"/>
        <v>Ano</v>
      </c>
      <c r="AQ52" s="2" t="str">
        <f t="shared" si="19"/>
        <v>Ano</v>
      </c>
      <c r="AR52" s="2" t="str">
        <f t="shared" si="20"/>
        <v>Ano</v>
      </c>
      <c r="AS52" s="2" t="str">
        <f t="shared" si="21"/>
        <v>Ano</v>
      </c>
      <c r="AT52" s="2" t="str">
        <f t="shared" si="22"/>
        <v>Ne</v>
      </c>
      <c r="AU52" s="2" t="str">
        <f t="shared" si="23"/>
        <v>Ne</v>
      </c>
    </row>
    <row r="53">
      <c r="A53" s="4">
        <v>44271.84830143518</v>
      </c>
      <c r="B53" s="3" t="s">
        <v>182</v>
      </c>
      <c r="C53" s="3" t="s">
        <v>65</v>
      </c>
      <c r="D53" s="3" t="s">
        <v>47</v>
      </c>
      <c r="E53" s="3" t="s">
        <v>66</v>
      </c>
      <c r="F53" s="3" t="s">
        <v>57</v>
      </c>
      <c r="G53" s="3" t="s">
        <v>121</v>
      </c>
      <c r="H53" s="3" t="s">
        <v>51</v>
      </c>
      <c r="I53" s="3" t="s">
        <v>52</v>
      </c>
      <c r="K53" s="3" t="s">
        <v>210</v>
      </c>
      <c r="L53" s="5" t="str">
        <f t="shared" si="1"/>
        <v>Ne</v>
      </c>
      <c r="M53" s="5" t="str">
        <f t="shared" si="2"/>
        <v>Ne</v>
      </c>
      <c r="N53" s="2" t="str">
        <f t="shared" si="3"/>
        <v>Ne</v>
      </c>
      <c r="O53" s="2" t="str">
        <f t="shared" si="4"/>
        <v>Ne</v>
      </c>
      <c r="P53" s="2" t="str">
        <f t="shared" si="5"/>
        <v>Ano</v>
      </c>
      <c r="Q53" s="2" t="str">
        <f t="shared" si="6"/>
        <v>Ne</v>
      </c>
      <c r="R53" s="2" t="str">
        <f t="shared" si="7"/>
        <v>Ne</v>
      </c>
      <c r="S53" s="2" t="str">
        <f t="shared" si="8"/>
        <v>Ano</v>
      </c>
      <c r="T53" s="2" t="str">
        <f t="shared" si="9"/>
        <v>Ne</v>
      </c>
      <c r="U53" s="2" t="str">
        <f t="shared" si="10"/>
        <v>Ano</v>
      </c>
      <c r="V53" s="3" t="s">
        <v>54</v>
      </c>
      <c r="W53" s="3">
        <v>10.0</v>
      </c>
      <c r="X53" s="3" t="s">
        <v>55</v>
      </c>
      <c r="Y53" s="3">
        <v>20.0</v>
      </c>
      <c r="Z53" s="3" t="s">
        <v>56</v>
      </c>
      <c r="AA53" s="3" t="s">
        <v>52</v>
      </c>
      <c r="AB53" s="3" t="s">
        <v>57</v>
      </c>
      <c r="AC53" s="3" t="s">
        <v>56</v>
      </c>
      <c r="AE53" s="3" t="s">
        <v>89</v>
      </c>
      <c r="AF53" s="3" t="s">
        <v>71</v>
      </c>
      <c r="AG53" s="3" t="s">
        <v>211</v>
      </c>
      <c r="AI53" s="2" t="str">
        <f t="shared" si="11"/>
        <v>Ano</v>
      </c>
      <c r="AJ53" s="2" t="str">
        <f t="shared" si="12"/>
        <v>Ne</v>
      </c>
      <c r="AK53" s="6" t="str">
        <f t="shared" si="13"/>
        <v>Ano</v>
      </c>
      <c r="AL53" s="2" t="str">
        <f t="shared" si="14"/>
        <v>Ne</v>
      </c>
      <c r="AM53" s="2" t="str">
        <f t="shared" si="15"/>
        <v>Ano</v>
      </c>
      <c r="AN53" s="2" t="str">
        <f t="shared" si="16"/>
        <v>Ano</v>
      </c>
      <c r="AO53" s="2" t="str">
        <f t="shared" si="17"/>
        <v>Ano</v>
      </c>
      <c r="AP53" s="2" t="str">
        <f t="shared" si="18"/>
        <v>Ne</v>
      </c>
      <c r="AQ53" s="2" t="str">
        <f t="shared" si="19"/>
        <v>Ne</v>
      </c>
      <c r="AR53" s="2" t="str">
        <f t="shared" si="20"/>
        <v>Ne</v>
      </c>
      <c r="AS53" s="2" t="str">
        <f t="shared" si="21"/>
        <v>Ano</v>
      </c>
      <c r="AT53" s="2" t="str">
        <f t="shared" si="22"/>
        <v>Ne</v>
      </c>
      <c r="AU53" s="2" t="str">
        <f t="shared" si="23"/>
        <v>Ne</v>
      </c>
    </row>
    <row r="54">
      <c r="A54" s="4">
        <v>44271.862369131944</v>
      </c>
      <c r="B54" s="3" t="s">
        <v>182</v>
      </c>
      <c r="C54" s="3" t="s">
        <v>138</v>
      </c>
      <c r="D54" s="3" t="s">
        <v>47</v>
      </c>
      <c r="E54" s="7" t="s">
        <v>48</v>
      </c>
      <c r="F54" s="3" t="s">
        <v>49</v>
      </c>
      <c r="G54" s="7" t="s">
        <v>50</v>
      </c>
      <c r="H54" s="3" t="s">
        <v>51</v>
      </c>
      <c r="I54" s="3" t="s">
        <v>52</v>
      </c>
      <c r="K54" s="3" t="s">
        <v>212</v>
      </c>
      <c r="L54" s="5" t="str">
        <f t="shared" si="1"/>
        <v>Ne</v>
      </c>
      <c r="M54" s="5" t="str">
        <f t="shared" si="2"/>
        <v>Ano</v>
      </c>
      <c r="N54" s="2" t="str">
        <f t="shared" si="3"/>
        <v>Ano</v>
      </c>
      <c r="O54" s="2" t="str">
        <f t="shared" si="4"/>
        <v>Ano</v>
      </c>
      <c r="P54" s="2" t="str">
        <f t="shared" si="5"/>
        <v>Ano</v>
      </c>
      <c r="Q54" s="2" t="str">
        <f t="shared" si="6"/>
        <v>Ne</v>
      </c>
      <c r="R54" s="2" t="str">
        <f t="shared" si="7"/>
        <v>Ne</v>
      </c>
      <c r="S54" s="2" t="str">
        <f t="shared" si="8"/>
        <v>Ano</v>
      </c>
      <c r="T54" s="2" t="str">
        <f t="shared" si="9"/>
        <v>Ano</v>
      </c>
      <c r="U54" s="2" t="str">
        <f t="shared" si="10"/>
        <v>Ano</v>
      </c>
      <c r="V54" s="3" t="s">
        <v>76</v>
      </c>
      <c r="W54" s="3">
        <v>30.0</v>
      </c>
      <c r="X54" s="3" t="s">
        <v>55</v>
      </c>
      <c r="Y54" s="3">
        <v>20.0</v>
      </c>
      <c r="Z54" s="3" t="s">
        <v>56</v>
      </c>
      <c r="AA54" s="3" t="s">
        <v>56</v>
      </c>
      <c r="AB54" s="3" t="s">
        <v>57</v>
      </c>
      <c r="AC54" s="3" t="s">
        <v>52</v>
      </c>
      <c r="AD54" s="3" t="s">
        <v>213</v>
      </c>
      <c r="AE54" s="3" t="s">
        <v>52</v>
      </c>
      <c r="AF54" s="3" t="s">
        <v>71</v>
      </c>
      <c r="AG54" s="3" t="s">
        <v>214</v>
      </c>
      <c r="AI54" s="2" t="str">
        <f t="shared" si="11"/>
        <v>Ano</v>
      </c>
      <c r="AJ54" s="2" t="str">
        <f t="shared" si="12"/>
        <v>Ano</v>
      </c>
      <c r="AK54" s="6" t="str">
        <f t="shared" si="13"/>
        <v>Ano</v>
      </c>
      <c r="AL54" s="2" t="str">
        <f t="shared" si="14"/>
        <v>Ano</v>
      </c>
      <c r="AM54" s="2" t="str">
        <f t="shared" si="15"/>
        <v>Ne</v>
      </c>
      <c r="AN54" s="2" t="str">
        <f t="shared" si="16"/>
        <v>Ne</v>
      </c>
      <c r="AO54" s="2" t="str">
        <f t="shared" si="17"/>
        <v>Ano</v>
      </c>
      <c r="AP54" s="2" t="str">
        <f t="shared" si="18"/>
        <v>Ano</v>
      </c>
      <c r="AQ54" s="2" t="str">
        <f t="shared" si="19"/>
        <v>Ne</v>
      </c>
      <c r="AR54" s="2" t="str">
        <f t="shared" si="20"/>
        <v>Ne</v>
      </c>
      <c r="AS54" s="2" t="str">
        <f t="shared" si="21"/>
        <v>Ano</v>
      </c>
      <c r="AT54" s="2" t="str">
        <f t="shared" si="22"/>
        <v>Ne</v>
      </c>
      <c r="AU54" s="2" t="str">
        <f t="shared" si="23"/>
        <v>Ano</v>
      </c>
    </row>
    <row r="55">
      <c r="A55" s="4">
        <v>44271.862393483796</v>
      </c>
      <c r="B55" s="3" t="s">
        <v>182</v>
      </c>
      <c r="C55" s="3" t="s">
        <v>215</v>
      </c>
      <c r="D55" s="3" t="s">
        <v>47</v>
      </c>
      <c r="E55" s="3" t="s">
        <v>66</v>
      </c>
      <c r="F55" s="3" t="s">
        <v>49</v>
      </c>
      <c r="G55" s="7" t="s">
        <v>50</v>
      </c>
      <c r="H55" s="3" t="s">
        <v>51</v>
      </c>
      <c r="I55" s="3" t="s">
        <v>52</v>
      </c>
      <c r="K55" s="3" t="s">
        <v>216</v>
      </c>
      <c r="L55" s="5" t="str">
        <f t="shared" si="1"/>
        <v>Ano</v>
      </c>
      <c r="M55" s="5" t="str">
        <f t="shared" si="2"/>
        <v>Ano</v>
      </c>
      <c r="N55" s="2" t="str">
        <f t="shared" si="3"/>
        <v>Ne</v>
      </c>
      <c r="O55" s="2" t="str">
        <f t="shared" si="4"/>
        <v>Ne</v>
      </c>
      <c r="P55" s="2" t="str">
        <f t="shared" si="5"/>
        <v>Ne</v>
      </c>
      <c r="Q55" s="2" t="str">
        <f t="shared" si="6"/>
        <v>Ano</v>
      </c>
      <c r="R55" s="2" t="str">
        <f t="shared" si="7"/>
        <v>Ne</v>
      </c>
      <c r="S55" s="2" t="str">
        <f t="shared" si="8"/>
        <v>Ano</v>
      </c>
      <c r="T55" s="2" t="str">
        <f t="shared" si="9"/>
        <v>Ne</v>
      </c>
      <c r="U55" s="2" t="str">
        <f t="shared" si="10"/>
        <v>Ne</v>
      </c>
      <c r="V55" s="3" t="s">
        <v>54</v>
      </c>
      <c r="W55" s="3">
        <v>10.0</v>
      </c>
      <c r="X55" s="3" t="s">
        <v>69</v>
      </c>
      <c r="Y55" s="3">
        <v>60.0</v>
      </c>
      <c r="Z55" s="3" t="s">
        <v>56</v>
      </c>
      <c r="AA55" s="3" t="s">
        <v>52</v>
      </c>
      <c r="AB55" s="3" t="s">
        <v>49</v>
      </c>
      <c r="AC55" s="3" t="s">
        <v>56</v>
      </c>
      <c r="AE55" s="3" t="s">
        <v>89</v>
      </c>
      <c r="AF55" s="3" t="s">
        <v>93</v>
      </c>
      <c r="AG55" s="3" t="s">
        <v>217</v>
      </c>
      <c r="AI55" s="2" t="str">
        <f t="shared" si="11"/>
        <v>Ano</v>
      </c>
      <c r="AJ55" s="2" t="str">
        <f t="shared" si="12"/>
        <v>Ano</v>
      </c>
      <c r="AK55" s="6" t="str">
        <f t="shared" si="13"/>
        <v>Ano</v>
      </c>
      <c r="AL55" s="2" t="str">
        <f t="shared" si="14"/>
        <v>Ano</v>
      </c>
      <c r="AM55" s="2" t="str">
        <f t="shared" si="15"/>
        <v>Ne</v>
      </c>
      <c r="AN55" s="2" t="str">
        <f t="shared" si="16"/>
        <v>Ano</v>
      </c>
      <c r="AO55" s="2" t="str">
        <f t="shared" si="17"/>
        <v>Ano</v>
      </c>
      <c r="AP55" s="2" t="str">
        <f t="shared" si="18"/>
        <v>Ano</v>
      </c>
      <c r="AQ55" s="2" t="str">
        <f t="shared" si="19"/>
        <v>Ano</v>
      </c>
      <c r="AR55" s="2" t="str">
        <f t="shared" si="20"/>
        <v>Ne</v>
      </c>
      <c r="AS55" s="2" t="str">
        <f t="shared" si="21"/>
        <v>Ano</v>
      </c>
      <c r="AT55" s="2" t="str">
        <f t="shared" si="22"/>
        <v>Ano</v>
      </c>
      <c r="AU55" s="2" t="str">
        <f t="shared" si="23"/>
        <v>Ano</v>
      </c>
    </row>
    <row r="56">
      <c r="A56" s="4">
        <v>44271.866174027775</v>
      </c>
      <c r="B56" s="3" t="s">
        <v>182</v>
      </c>
      <c r="C56" s="3" t="s">
        <v>65</v>
      </c>
      <c r="D56" s="3" t="s">
        <v>47</v>
      </c>
      <c r="E56" s="3" t="s">
        <v>66</v>
      </c>
      <c r="F56" s="3" t="s">
        <v>57</v>
      </c>
      <c r="G56" s="3" t="s">
        <v>121</v>
      </c>
      <c r="H56" s="3" t="s">
        <v>51</v>
      </c>
      <c r="I56" s="3" t="s">
        <v>52</v>
      </c>
      <c r="K56" s="3" t="s">
        <v>210</v>
      </c>
      <c r="L56" s="5" t="str">
        <f t="shared" si="1"/>
        <v>Ne</v>
      </c>
      <c r="M56" s="5" t="str">
        <f t="shared" si="2"/>
        <v>Ne</v>
      </c>
      <c r="N56" s="2" t="str">
        <f t="shared" si="3"/>
        <v>Ne</v>
      </c>
      <c r="O56" s="2" t="str">
        <f t="shared" si="4"/>
        <v>Ne</v>
      </c>
      <c r="P56" s="2" t="str">
        <f t="shared" si="5"/>
        <v>Ano</v>
      </c>
      <c r="Q56" s="2" t="str">
        <f t="shared" si="6"/>
        <v>Ne</v>
      </c>
      <c r="R56" s="2" t="str">
        <f t="shared" si="7"/>
        <v>Ne</v>
      </c>
      <c r="S56" s="2" t="str">
        <f t="shared" si="8"/>
        <v>Ano</v>
      </c>
      <c r="T56" s="2" t="str">
        <f t="shared" si="9"/>
        <v>Ne</v>
      </c>
      <c r="U56" s="2" t="str">
        <f t="shared" si="10"/>
        <v>Ano</v>
      </c>
      <c r="V56" s="3" t="s">
        <v>54</v>
      </c>
      <c r="W56" s="3">
        <v>10.0</v>
      </c>
      <c r="X56" s="3" t="s">
        <v>55</v>
      </c>
      <c r="Y56" s="3">
        <v>20.0</v>
      </c>
      <c r="Z56" s="3" t="s">
        <v>56</v>
      </c>
      <c r="AA56" s="3" t="s">
        <v>52</v>
      </c>
      <c r="AB56" s="3" t="s">
        <v>57</v>
      </c>
      <c r="AC56" s="3" t="s">
        <v>56</v>
      </c>
      <c r="AE56" s="3" t="s">
        <v>89</v>
      </c>
      <c r="AF56" s="3" t="s">
        <v>71</v>
      </c>
      <c r="AG56" s="3" t="s">
        <v>211</v>
      </c>
      <c r="AI56" s="2" t="str">
        <f t="shared" si="11"/>
        <v>Ano</v>
      </c>
      <c r="AJ56" s="2" t="str">
        <f t="shared" si="12"/>
        <v>Ne</v>
      </c>
      <c r="AK56" s="6" t="str">
        <f t="shared" si="13"/>
        <v>Ano</v>
      </c>
      <c r="AL56" s="2" t="str">
        <f t="shared" si="14"/>
        <v>Ne</v>
      </c>
      <c r="AM56" s="2" t="str">
        <f t="shared" si="15"/>
        <v>Ano</v>
      </c>
      <c r="AN56" s="2" t="str">
        <f t="shared" si="16"/>
        <v>Ano</v>
      </c>
      <c r="AO56" s="2" t="str">
        <f t="shared" si="17"/>
        <v>Ano</v>
      </c>
      <c r="AP56" s="2" t="str">
        <f t="shared" si="18"/>
        <v>Ne</v>
      </c>
      <c r="AQ56" s="2" t="str">
        <f t="shared" si="19"/>
        <v>Ne</v>
      </c>
      <c r="AR56" s="2" t="str">
        <f t="shared" si="20"/>
        <v>Ne</v>
      </c>
      <c r="AS56" s="2" t="str">
        <f t="shared" si="21"/>
        <v>Ano</v>
      </c>
      <c r="AT56" s="2" t="str">
        <f t="shared" si="22"/>
        <v>Ne</v>
      </c>
      <c r="AU56" s="2" t="str">
        <f t="shared" si="23"/>
        <v>Ne</v>
      </c>
    </row>
    <row r="57">
      <c r="A57" s="4">
        <v>44271.86826952547</v>
      </c>
      <c r="B57" s="3" t="s">
        <v>182</v>
      </c>
      <c r="C57" s="3" t="s">
        <v>86</v>
      </c>
      <c r="D57" s="3" t="s">
        <v>47</v>
      </c>
      <c r="E57" s="7" t="s">
        <v>48</v>
      </c>
      <c r="F57" s="3" t="s">
        <v>49</v>
      </c>
      <c r="G57" s="7" t="s">
        <v>50</v>
      </c>
      <c r="H57" s="3" t="s">
        <v>51</v>
      </c>
      <c r="I57" s="3" t="s">
        <v>52</v>
      </c>
      <c r="K57" s="3" t="s">
        <v>218</v>
      </c>
      <c r="L57" s="5" t="str">
        <f t="shared" si="1"/>
        <v>Ano</v>
      </c>
      <c r="M57" s="5" t="str">
        <f t="shared" si="2"/>
        <v>Ne</v>
      </c>
      <c r="N57" s="2" t="str">
        <f t="shared" si="3"/>
        <v>Ano</v>
      </c>
      <c r="O57" s="2" t="str">
        <f t="shared" si="4"/>
        <v>Ne</v>
      </c>
      <c r="P57" s="2" t="str">
        <f t="shared" si="5"/>
        <v>Ano</v>
      </c>
      <c r="Q57" s="2" t="str">
        <f t="shared" si="6"/>
        <v>Ne</v>
      </c>
      <c r="R57" s="2" t="str">
        <f t="shared" si="7"/>
        <v>Ano</v>
      </c>
      <c r="S57" s="2" t="str">
        <f t="shared" si="8"/>
        <v>Ne</v>
      </c>
      <c r="T57" s="2" t="str">
        <f t="shared" si="9"/>
        <v>Ano</v>
      </c>
      <c r="U57" s="2" t="str">
        <f t="shared" si="10"/>
        <v>Ano</v>
      </c>
      <c r="V57" s="3" t="s">
        <v>76</v>
      </c>
      <c r="W57" s="3">
        <v>30.0</v>
      </c>
      <c r="X57" s="3" t="s">
        <v>77</v>
      </c>
      <c r="Y57" s="3">
        <v>45.0</v>
      </c>
      <c r="Z57" s="3" t="s">
        <v>56</v>
      </c>
      <c r="AA57" s="3" t="s">
        <v>52</v>
      </c>
      <c r="AB57" s="3" t="s">
        <v>57</v>
      </c>
      <c r="AC57" s="3" t="s">
        <v>56</v>
      </c>
      <c r="AE57" s="3" t="s">
        <v>52</v>
      </c>
      <c r="AF57" s="3" t="s">
        <v>100</v>
      </c>
      <c r="AG57" s="3" t="s">
        <v>219</v>
      </c>
      <c r="AI57" s="2" t="str">
        <f t="shared" si="11"/>
        <v>Ano</v>
      </c>
      <c r="AJ57" s="2" t="str">
        <f t="shared" si="12"/>
        <v>Ano</v>
      </c>
      <c r="AK57" s="6" t="str">
        <f t="shared" si="13"/>
        <v>Ne</v>
      </c>
      <c r="AL57" s="2" t="str">
        <f t="shared" si="14"/>
        <v>Ano</v>
      </c>
      <c r="AM57" s="2" t="str">
        <f t="shared" si="15"/>
        <v>Ano</v>
      </c>
      <c r="AN57" s="2" t="str">
        <f t="shared" si="16"/>
        <v>Ano</v>
      </c>
      <c r="AO57" s="2" t="str">
        <f t="shared" si="17"/>
        <v>Ne</v>
      </c>
      <c r="AP57" s="2" t="str">
        <f t="shared" si="18"/>
        <v>Ano</v>
      </c>
      <c r="AQ57" s="2" t="str">
        <f t="shared" si="19"/>
        <v>Ne</v>
      </c>
      <c r="AR57" s="2" t="str">
        <f t="shared" si="20"/>
        <v>Ne</v>
      </c>
      <c r="AS57" s="2" t="str">
        <f t="shared" si="21"/>
        <v>Ano</v>
      </c>
      <c r="AT57" s="2" t="str">
        <f t="shared" si="22"/>
        <v>Ano</v>
      </c>
      <c r="AU57" s="2" t="str">
        <f t="shared" si="23"/>
        <v>Ano</v>
      </c>
    </row>
    <row r="58">
      <c r="A58" s="4">
        <v>44271.87257836806</v>
      </c>
      <c r="B58" s="3" t="s">
        <v>182</v>
      </c>
      <c r="C58" s="3" t="s">
        <v>65</v>
      </c>
      <c r="D58" s="3" t="s">
        <v>47</v>
      </c>
      <c r="E58" s="3" t="s">
        <v>66</v>
      </c>
      <c r="F58" s="3" t="s">
        <v>49</v>
      </c>
      <c r="G58" s="7" t="s">
        <v>50</v>
      </c>
      <c r="H58" s="3" t="s">
        <v>51</v>
      </c>
      <c r="I58" s="3" t="s">
        <v>52</v>
      </c>
      <c r="K58" s="3" t="s">
        <v>220</v>
      </c>
      <c r="L58" s="5" t="str">
        <f t="shared" si="1"/>
        <v>Ano</v>
      </c>
      <c r="M58" s="5" t="str">
        <f t="shared" si="2"/>
        <v>Ano</v>
      </c>
      <c r="N58" s="2" t="str">
        <f t="shared" si="3"/>
        <v>Ano</v>
      </c>
      <c r="O58" s="2" t="str">
        <f t="shared" si="4"/>
        <v>Ano</v>
      </c>
      <c r="P58" s="2" t="str">
        <f t="shared" si="5"/>
        <v>Ne</v>
      </c>
      <c r="Q58" s="2" t="str">
        <f t="shared" si="6"/>
        <v>Ne</v>
      </c>
      <c r="R58" s="2" t="str">
        <f t="shared" si="7"/>
        <v>Ano</v>
      </c>
      <c r="S58" s="2" t="str">
        <f t="shared" si="8"/>
        <v>Ano</v>
      </c>
      <c r="T58" s="2" t="str">
        <f t="shared" si="9"/>
        <v>Ano</v>
      </c>
      <c r="U58" s="2" t="str">
        <f t="shared" si="10"/>
        <v>Ne</v>
      </c>
      <c r="V58" s="3" t="s">
        <v>54</v>
      </c>
      <c r="W58" s="3">
        <v>10.0</v>
      </c>
      <c r="X58" s="3" t="s">
        <v>55</v>
      </c>
      <c r="Y58" s="3">
        <v>20.0</v>
      </c>
      <c r="Z58" s="3" t="s">
        <v>56</v>
      </c>
      <c r="AA58" s="3" t="s">
        <v>52</v>
      </c>
      <c r="AB58" s="3" t="s">
        <v>57</v>
      </c>
      <c r="AC58" s="3" t="s">
        <v>56</v>
      </c>
      <c r="AE58" s="3" t="s">
        <v>56</v>
      </c>
      <c r="AF58" s="3" t="s">
        <v>71</v>
      </c>
      <c r="AG58" s="3" t="s">
        <v>119</v>
      </c>
      <c r="AI58" s="2" t="str">
        <f t="shared" si="11"/>
        <v>Ano</v>
      </c>
      <c r="AJ58" s="2" t="str">
        <f t="shared" si="12"/>
        <v>Ano</v>
      </c>
      <c r="AK58" s="6" t="str">
        <f t="shared" si="13"/>
        <v>Ano</v>
      </c>
      <c r="AL58" s="2" t="str">
        <f t="shared" si="14"/>
        <v>Ano</v>
      </c>
      <c r="AM58" s="2" t="str">
        <f t="shared" si="15"/>
        <v>Ano</v>
      </c>
      <c r="AN58" s="2" t="str">
        <f t="shared" si="16"/>
        <v>Ne</v>
      </c>
      <c r="AO58" s="2" t="str">
        <f t="shared" si="17"/>
        <v>Ano</v>
      </c>
      <c r="AP58" s="2" t="str">
        <f t="shared" si="18"/>
        <v>Ano</v>
      </c>
      <c r="AQ58" s="2" t="str">
        <f t="shared" si="19"/>
        <v>Ano</v>
      </c>
      <c r="AR58" s="2" t="str">
        <f t="shared" si="20"/>
        <v>Ano</v>
      </c>
      <c r="AS58" s="2" t="str">
        <f t="shared" si="21"/>
        <v>Ano</v>
      </c>
      <c r="AT58" s="2" t="str">
        <f t="shared" si="22"/>
        <v>Ano</v>
      </c>
      <c r="AU58" s="2" t="str">
        <f t="shared" si="23"/>
        <v>Ano</v>
      </c>
    </row>
    <row r="59">
      <c r="A59" s="4">
        <v>44271.92506878472</v>
      </c>
      <c r="B59" s="3" t="s">
        <v>182</v>
      </c>
      <c r="C59" s="3" t="s">
        <v>86</v>
      </c>
      <c r="D59" s="3" t="s">
        <v>47</v>
      </c>
      <c r="E59" s="7" t="s">
        <v>48</v>
      </c>
      <c r="F59" s="3" t="s">
        <v>49</v>
      </c>
      <c r="G59" s="7" t="s">
        <v>50</v>
      </c>
      <c r="H59" s="3" t="s">
        <v>51</v>
      </c>
      <c r="I59" s="3" t="s">
        <v>52</v>
      </c>
      <c r="K59" s="3" t="s">
        <v>221</v>
      </c>
      <c r="L59" s="5" t="str">
        <f t="shared" si="1"/>
        <v>Ano</v>
      </c>
      <c r="M59" s="5" t="str">
        <f t="shared" si="2"/>
        <v>Ne</v>
      </c>
      <c r="N59" s="2" t="str">
        <f t="shared" si="3"/>
        <v>Ano</v>
      </c>
      <c r="O59" s="2" t="str">
        <f t="shared" si="4"/>
        <v>Ano</v>
      </c>
      <c r="P59" s="2" t="str">
        <f t="shared" si="5"/>
        <v>Ano</v>
      </c>
      <c r="Q59" s="2" t="str">
        <f t="shared" si="6"/>
        <v>Ne</v>
      </c>
      <c r="R59" s="2" t="str">
        <f t="shared" si="7"/>
        <v>Ano</v>
      </c>
      <c r="S59" s="2" t="str">
        <f t="shared" si="8"/>
        <v>Ne</v>
      </c>
      <c r="T59" s="2" t="str">
        <f t="shared" si="9"/>
        <v>Ne</v>
      </c>
      <c r="U59" s="2" t="str">
        <f t="shared" si="10"/>
        <v>Ano</v>
      </c>
      <c r="V59" s="3" t="s">
        <v>76</v>
      </c>
      <c r="W59" s="3">
        <v>30.0</v>
      </c>
      <c r="X59" s="3" t="s">
        <v>77</v>
      </c>
      <c r="Y59" s="3">
        <v>45.0</v>
      </c>
      <c r="Z59" s="3" t="s">
        <v>56</v>
      </c>
      <c r="AA59" s="3" t="s">
        <v>52</v>
      </c>
      <c r="AB59" s="3" t="s">
        <v>57</v>
      </c>
      <c r="AC59" s="3" t="s">
        <v>52</v>
      </c>
      <c r="AD59" s="3" t="s">
        <v>222</v>
      </c>
      <c r="AE59" s="3" t="s">
        <v>52</v>
      </c>
      <c r="AF59" s="3" t="s">
        <v>63</v>
      </c>
      <c r="AG59" s="3" t="s">
        <v>60</v>
      </c>
      <c r="AI59" s="2" t="str">
        <f t="shared" si="11"/>
        <v>Ano</v>
      </c>
      <c r="AJ59" s="2" t="str">
        <f t="shared" si="12"/>
        <v>Ano</v>
      </c>
      <c r="AK59" s="6" t="str">
        <f t="shared" si="13"/>
        <v>Ano</v>
      </c>
      <c r="AL59" s="2" t="str">
        <f t="shared" si="14"/>
        <v>Ano</v>
      </c>
      <c r="AM59" s="2" t="str">
        <f t="shared" si="15"/>
        <v>Ano</v>
      </c>
      <c r="AN59" s="2" t="str">
        <f t="shared" si="16"/>
        <v>Ano</v>
      </c>
      <c r="AO59" s="2" t="str">
        <f t="shared" si="17"/>
        <v>Ano</v>
      </c>
      <c r="AP59" s="2" t="str">
        <f t="shared" si="18"/>
        <v>Ano</v>
      </c>
      <c r="AQ59" s="2" t="str">
        <f t="shared" si="19"/>
        <v>Ano</v>
      </c>
      <c r="AR59" s="2" t="str">
        <f t="shared" si="20"/>
        <v>Ano</v>
      </c>
      <c r="AS59" s="2" t="str">
        <f t="shared" si="21"/>
        <v>Ano</v>
      </c>
      <c r="AT59" s="2" t="str">
        <f t="shared" si="22"/>
        <v>Ano</v>
      </c>
      <c r="AU59" s="2" t="str">
        <f t="shared" si="23"/>
        <v>Ano</v>
      </c>
    </row>
    <row r="60">
      <c r="A60" s="4">
        <v>44271.94263693287</v>
      </c>
      <c r="B60" s="3" t="s">
        <v>182</v>
      </c>
      <c r="C60" s="3" t="s">
        <v>65</v>
      </c>
      <c r="D60" s="3" t="s">
        <v>47</v>
      </c>
      <c r="E60" s="3" t="s">
        <v>66</v>
      </c>
      <c r="F60" s="3" t="s">
        <v>49</v>
      </c>
      <c r="G60" s="7" t="s">
        <v>50</v>
      </c>
      <c r="H60" s="3" t="s">
        <v>51</v>
      </c>
      <c r="I60" s="3" t="s">
        <v>52</v>
      </c>
      <c r="K60" s="3" t="s">
        <v>223</v>
      </c>
      <c r="L60" s="5" t="str">
        <f t="shared" si="1"/>
        <v>Ano</v>
      </c>
      <c r="M60" s="5" t="str">
        <f t="shared" si="2"/>
        <v>Ne</v>
      </c>
      <c r="N60" s="2" t="str">
        <f t="shared" si="3"/>
        <v>Ano</v>
      </c>
      <c r="O60" s="2" t="str">
        <f t="shared" si="4"/>
        <v>Ano</v>
      </c>
      <c r="P60" s="2" t="str">
        <f t="shared" si="5"/>
        <v>Ano</v>
      </c>
      <c r="Q60" s="2" t="str">
        <f t="shared" si="6"/>
        <v>Ano</v>
      </c>
      <c r="R60" s="2" t="str">
        <f t="shared" si="7"/>
        <v>Ne</v>
      </c>
      <c r="S60" s="2" t="str">
        <f t="shared" si="8"/>
        <v>Ne</v>
      </c>
      <c r="T60" s="2" t="str">
        <f t="shared" si="9"/>
        <v>Ne</v>
      </c>
      <c r="U60" s="2" t="str">
        <f t="shared" si="10"/>
        <v>Ne</v>
      </c>
      <c r="V60" s="3" t="s">
        <v>54</v>
      </c>
      <c r="W60" s="3">
        <v>10.0</v>
      </c>
      <c r="X60" s="3" t="s">
        <v>77</v>
      </c>
      <c r="Y60" s="3">
        <v>45.0</v>
      </c>
      <c r="Z60" s="3" t="s">
        <v>56</v>
      </c>
      <c r="AA60" s="3" t="s">
        <v>56</v>
      </c>
      <c r="AB60" s="3" t="s">
        <v>57</v>
      </c>
      <c r="AC60" s="3" t="s">
        <v>56</v>
      </c>
      <c r="AE60" s="3" t="s">
        <v>52</v>
      </c>
      <c r="AF60" s="3" t="s">
        <v>71</v>
      </c>
      <c r="AG60" s="3" t="s">
        <v>60</v>
      </c>
      <c r="AI60" s="2" t="str">
        <f t="shared" si="11"/>
        <v>Ano</v>
      </c>
      <c r="AJ60" s="2" t="str">
        <f t="shared" si="12"/>
        <v>Ano</v>
      </c>
      <c r="AK60" s="6" t="str">
        <f t="shared" si="13"/>
        <v>Ano</v>
      </c>
      <c r="AL60" s="2" t="str">
        <f t="shared" si="14"/>
        <v>Ano</v>
      </c>
      <c r="AM60" s="2" t="str">
        <f t="shared" si="15"/>
        <v>Ano</v>
      </c>
      <c r="AN60" s="2" t="str">
        <f t="shared" si="16"/>
        <v>Ano</v>
      </c>
      <c r="AO60" s="2" t="str">
        <f t="shared" si="17"/>
        <v>Ano</v>
      </c>
      <c r="AP60" s="2" t="str">
        <f t="shared" si="18"/>
        <v>Ano</v>
      </c>
      <c r="AQ60" s="2" t="str">
        <f t="shared" si="19"/>
        <v>Ano</v>
      </c>
      <c r="AR60" s="2" t="str">
        <f t="shared" si="20"/>
        <v>Ano</v>
      </c>
      <c r="AS60" s="2" t="str">
        <f t="shared" si="21"/>
        <v>Ano</v>
      </c>
      <c r="AT60" s="2" t="str">
        <f t="shared" si="22"/>
        <v>Ano</v>
      </c>
      <c r="AU60" s="2" t="str">
        <f t="shared" si="23"/>
        <v>Ano</v>
      </c>
    </row>
    <row r="61">
      <c r="A61" s="4">
        <v>44272.41005659722</v>
      </c>
      <c r="B61" s="3" t="s">
        <v>182</v>
      </c>
      <c r="C61" s="3" t="s">
        <v>65</v>
      </c>
      <c r="D61" s="3" t="s">
        <v>47</v>
      </c>
      <c r="E61" s="3" t="s">
        <v>66</v>
      </c>
      <c r="F61" s="3" t="s">
        <v>49</v>
      </c>
      <c r="G61" s="3" t="s">
        <v>67</v>
      </c>
      <c r="H61" s="3" t="s">
        <v>51</v>
      </c>
      <c r="I61" s="3" t="s">
        <v>52</v>
      </c>
      <c r="K61" s="3" t="s">
        <v>190</v>
      </c>
      <c r="L61" s="5" t="str">
        <f t="shared" si="1"/>
        <v>Ano</v>
      </c>
      <c r="M61" s="5" t="str">
        <f t="shared" si="2"/>
        <v>Ano</v>
      </c>
      <c r="N61" s="2" t="str">
        <f t="shared" si="3"/>
        <v>Ano</v>
      </c>
      <c r="O61" s="2" t="str">
        <f t="shared" si="4"/>
        <v>Ne</v>
      </c>
      <c r="P61" s="2" t="str">
        <f t="shared" si="5"/>
        <v>Ne</v>
      </c>
      <c r="Q61" s="2" t="str">
        <f t="shared" si="6"/>
        <v>Ano</v>
      </c>
      <c r="R61" s="2" t="str">
        <f t="shared" si="7"/>
        <v>Ano</v>
      </c>
      <c r="S61" s="2" t="str">
        <f t="shared" si="8"/>
        <v>Ano</v>
      </c>
      <c r="T61" s="2" t="str">
        <f t="shared" si="9"/>
        <v>Ano</v>
      </c>
      <c r="U61" s="2" t="str">
        <f t="shared" si="10"/>
        <v>Ano</v>
      </c>
      <c r="V61" s="3" t="s">
        <v>54</v>
      </c>
      <c r="W61" s="3">
        <v>10.0</v>
      </c>
      <c r="X61" s="3" t="s">
        <v>55</v>
      </c>
      <c r="Y61" s="3">
        <v>20.0</v>
      </c>
      <c r="Z61" s="3" t="s">
        <v>56</v>
      </c>
      <c r="AA61" s="3" t="s">
        <v>52</v>
      </c>
      <c r="AB61" s="3" t="s">
        <v>57</v>
      </c>
      <c r="AC61" s="3" t="s">
        <v>52</v>
      </c>
      <c r="AD61" s="3" t="s">
        <v>224</v>
      </c>
      <c r="AE61" s="3" t="s">
        <v>52</v>
      </c>
      <c r="AF61" s="3" t="s">
        <v>63</v>
      </c>
      <c r="AG61" s="3" t="s">
        <v>60</v>
      </c>
      <c r="AI61" s="2" t="str">
        <f t="shared" si="11"/>
        <v>Ano</v>
      </c>
      <c r="AJ61" s="2" t="str">
        <f t="shared" si="12"/>
        <v>Ano</v>
      </c>
      <c r="AK61" s="6" t="str">
        <f t="shared" si="13"/>
        <v>Ano</v>
      </c>
      <c r="AL61" s="2" t="str">
        <f t="shared" si="14"/>
        <v>Ano</v>
      </c>
      <c r="AM61" s="2" t="str">
        <f t="shared" si="15"/>
        <v>Ano</v>
      </c>
      <c r="AN61" s="2" t="str">
        <f t="shared" si="16"/>
        <v>Ano</v>
      </c>
      <c r="AO61" s="2" t="str">
        <f t="shared" si="17"/>
        <v>Ano</v>
      </c>
      <c r="AP61" s="2" t="str">
        <f t="shared" si="18"/>
        <v>Ano</v>
      </c>
      <c r="AQ61" s="2" t="str">
        <f t="shared" si="19"/>
        <v>Ano</v>
      </c>
      <c r="AR61" s="2" t="str">
        <f t="shared" si="20"/>
        <v>Ano</v>
      </c>
      <c r="AS61" s="2" t="str">
        <f t="shared" si="21"/>
        <v>Ano</v>
      </c>
      <c r="AT61" s="2" t="str">
        <f t="shared" si="22"/>
        <v>Ano</v>
      </c>
      <c r="AU61" s="2" t="str">
        <f t="shared" si="23"/>
        <v>Ano</v>
      </c>
    </row>
    <row r="62">
      <c r="A62" s="4">
        <v>44272.44286144676</v>
      </c>
      <c r="B62" s="3" t="s">
        <v>182</v>
      </c>
      <c r="C62" s="3" t="s">
        <v>215</v>
      </c>
      <c r="D62" s="3" t="s">
        <v>61</v>
      </c>
      <c r="E62" s="3" t="s">
        <v>66</v>
      </c>
      <c r="F62" s="3" t="s">
        <v>49</v>
      </c>
      <c r="G62" s="3" t="s">
        <v>67</v>
      </c>
      <c r="H62" s="3" t="s">
        <v>51</v>
      </c>
      <c r="I62" s="3" t="s">
        <v>52</v>
      </c>
      <c r="K62" s="3" t="s">
        <v>225</v>
      </c>
      <c r="L62" s="5" t="str">
        <f t="shared" si="1"/>
        <v>Ano</v>
      </c>
      <c r="M62" s="5" t="str">
        <f t="shared" si="2"/>
        <v>Ano</v>
      </c>
      <c r="N62" s="2" t="str">
        <f t="shared" si="3"/>
        <v>Ano</v>
      </c>
      <c r="O62" s="2" t="str">
        <f t="shared" si="4"/>
        <v>Ano</v>
      </c>
      <c r="P62" s="2" t="str">
        <f t="shared" si="5"/>
        <v>Ano</v>
      </c>
      <c r="Q62" s="2" t="str">
        <f t="shared" si="6"/>
        <v>Ne</v>
      </c>
      <c r="R62" s="2" t="str">
        <f t="shared" si="7"/>
        <v>Ne</v>
      </c>
      <c r="S62" s="2" t="str">
        <f t="shared" si="8"/>
        <v>Ne</v>
      </c>
      <c r="T62" s="2" t="str">
        <f t="shared" si="9"/>
        <v>Ano</v>
      </c>
      <c r="U62" s="2" t="str">
        <f t="shared" si="10"/>
        <v>Ne</v>
      </c>
      <c r="V62" s="3" t="s">
        <v>76</v>
      </c>
      <c r="W62" s="3">
        <v>30.0</v>
      </c>
      <c r="X62" s="3" t="s">
        <v>69</v>
      </c>
      <c r="Y62" s="3">
        <v>60.0</v>
      </c>
      <c r="Z62" s="3" t="s">
        <v>56</v>
      </c>
      <c r="AA62" s="3" t="s">
        <v>52</v>
      </c>
      <c r="AB62" s="3" t="s">
        <v>57</v>
      </c>
      <c r="AC62" s="3" t="s">
        <v>56</v>
      </c>
      <c r="AE62" s="3" t="s">
        <v>89</v>
      </c>
      <c r="AF62" s="3" t="s">
        <v>71</v>
      </c>
      <c r="AG62" s="3" t="s">
        <v>226</v>
      </c>
      <c r="AI62" s="2" t="str">
        <f t="shared" si="11"/>
        <v>Ano</v>
      </c>
      <c r="AJ62" s="2" t="str">
        <f t="shared" si="12"/>
        <v>Ano</v>
      </c>
      <c r="AK62" s="6" t="str">
        <f t="shared" si="13"/>
        <v>Ano</v>
      </c>
      <c r="AL62" s="2" t="str">
        <f t="shared" si="14"/>
        <v>Ano</v>
      </c>
      <c r="AM62" s="2" t="str">
        <f t="shared" si="15"/>
        <v>Ne</v>
      </c>
      <c r="AN62" s="2" t="str">
        <f t="shared" si="16"/>
        <v>Ne</v>
      </c>
      <c r="AO62" s="2" t="str">
        <f t="shared" si="17"/>
        <v>Ano</v>
      </c>
      <c r="AP62" s="2" t="str">
        <f t="shared" si="18"/>
        <v>Ano</v>
      </c>
      <c r="AQ62" s="2" t="str">
        <f t="shared" si="19"/>
        <v>Ano</v>
      </c>
      <c r="AR62" s="2" t="str">
        <f t="shared" si="20"/>
        <v>Ne</v>
      </c>
      <c r="AS62" s="2" t="str">
        <f t="shared" si="21"/>
        <v>Ano</v>
      </c>
      <c r="AT62" s="2" t="str">
        <f t="shared" si="22"/>
        <v>Ano</v>
      </c>
      <c r="AU62" s="2" t="str">
        <f t="shared" si="23"/>
        <v>Ne</v>
      </c>
    </row>
    <row r="63">
      <c r="A63" s="4">
        <v>44272.52801037037</v>
      </c>
      <c r="B63" s="3" t="s">
        <v>182</v>
      </c>
      <c r="C63" s="3" t="s">
        <v>65</v>
      </c>
      <c r="D63" s="3" t="s">
        <v>47</v>
      </c>
      <c r="E63" s="3" t="s">
        <v>66</v>
      </c>
      <c r="F63" s="3" t="s">
        <v>49</v>
      </c>
      <c r="G63" s="7" t="s">
        <v>50</v>
      </c>
      <c r="H63" s="3" t="s">
        <v>51</v>
      </c>
      <c r="I63" s="3" t="s">
        <v>52</v>
      </c>
      <c r="K63" s="3" t="s">
        <v>227</v>
      </c>
      <c r="L63" s="5" t="str">
        <f t="shared" si="1"/>
        <v>Ano</v>
      </c>
      <c r="M63" s="5" t="str">
        <f t="shared" si="2"/>
        <v>Ano</v>
      </c>
      <c r="N63" s="2" t="str">
        <f t="shared" si="3"/>
        <v>Ano</v>
      </c>
      <c r="O63" s="2" t="str">
        <f t="shared" si="4"/>
        <v>Ano</v>
      </c>
      <c r="P63" s="2" t="str">
        <f t="shared" si="5"/>
        <v>Ano</v>
      </c>
      <c r="Q63" s="2" t="str">
        <f t="shared" si="6"/>
        <v>Ne</v>
      </c>
      <c r="R63" s="2" t="str">
        <f t="shared" si="7"/>
        <v>Ne</v>
      </c>
      <c r="S63" s="2" t="str">
        <f t="shared" si="8"/>
        <v>Ne</v>
      </c>
      <c r="T63" s="2" t="str">
        <f t="shared" si="9"/>
        <v>Ne</v>
      </c>
      <c r="U63" s="2" t="str">
        <f t="shared" si="10"/>
        <v>Ano</v>
      </c>
      <c r="V63" s="3" t="s">
        <v>54</v>
      </c>
      <c r="W63" s="3">
        <v>10.0</v>
      </c>
      <c r="X63" s="3" t="s">
        <v>69</v>
      </c>
      <c r="Y63" s="3">
        <v>60.0</v>
      </c>
      <c r="Z63" s="3" t="s">
        <v>52</v>
      </c>
      <c r="AA63" s="3" t="s">
        <v>52</v>
      </c>
      <c r="AB63" s="3" t="s">
        <v>49</v>
      </c>
      <c r="AC63" s="3" t="s">
        <v>56</v>
      </c>
      <c r="AE63" s="3" t="s">
        <v>56</v>
      </c>
      <c r="AF63" s="3" t="s">
        <v>71</v>
      </c>
      <c r="AG63" s="3" t="s">
        <v>228</v>
      </c>
      <c r="AH63" s="3" t="s">
        <v>229</v>
      </c>
      <c r="AI63" s="2" t="str">
        <f t="shared" si="11"/>
        <v>Ne</v>
      </c>
      <c r="AJ63" s="2" t="str">
        <f t="shared" si="12"/>
        <v>Ne</v>
      </c>
      <c r="AK63" s="6" t="str">
        <f t="shared" si="13"/>
        <v>Ne</v>
      </c>
      <c r="AL63" s="2" t="str">
        <f t="shared" si="14"/>
        <v>Ne</v>
      </c>
      <c r="AM63" s="2" t="str">
        <f t="shared" si="15"/>
        <v>Ano</v>
      </c>
      <c r="AN63" s="2" t="str">
        <f t="shared" si="16"/>
        <v>Ne</v>
      </c>
      <c r="AO63" s="2" t="str">
        <f t="shared" si="17"/>
        <v>Ano</v>
      </c>
      <c r="AP63" s="2" t="str">
        <f t="shared" si="18"/>
        <v>Ano</v>
      </c>
      <c r="AQ63" s="2" t="str">
        <f t="shared" si="19"/>
        <v>Ano</v>
      </c>
      <c r="AR63" s="2" t="str">
        <f t="shared" si="20"/>
        <v>Ne</v>
      </c>
      <c r="AS63" s="2" t="str">
        <f t="shared" si="21"/>
        <v>Ne</v>
      </c>
      <c r="AT63" s="2" t="str">
        <f t="shared" si="22"/>
        <v>Ne</v>
      </c>
      <c r="AU63" s="2" t="str">
        <f t="shared" si="23"/>
        <v>Ano</v>
      </c>
    </row>
    <row r="64">
      <c r="A64" s="4">
        <v>44272.86471972222</v>
      </c>
      <c r="B64" s="3" t="s">
        <v>182</v>
      </c>
      <c r="C64" s="3" t="s">
        <v>46</v>
      </c>
      <c r="D64" s="3" t="s">
        <v>47</v>
      </c>
      <c r="E64" s="7" t="s">
        <v>48</v>
      </c>
      <c r="F64" s="3" t="s">
        <v>49</v>
      </c>
      <c r="G64" s="3" t="s">
        <v>111</v>
      </c>
      <c r="H64" s="3" t="s">
        <v>51</v>
      </c>
      <c r="I64" s="3" t="s">
        <v>52</v>
      </c>
      <c r="K64" s="3" t="s">
        <v>197</v>
      </c>
      <c r="L64" s="5" t="str">
        <f t="shared" si="1"/>
        <v>Ne</v>
      </c>
      <c r="M64" s="5" t="str">
        <f t="shared" si="2"/>
        <v>Ne</v>
      </c>
      <c r="N64" s="2" t="str">
        <f t="shared" si="3"/>
        <v>Ano</v>
      </c>
      <c r="O64" s="2" t="str">
        <f t="shared" si="4"/>
        <v>Ne</v>
      </c>
      <c r="P64" s="2" t="str">
        <f t="shared" si="5"/>
        <v>Ano</v>
      </c>
      <c r="Q64" s="2" t="str">
        <f t="shared" si="6"/>
        <v>Ano</v>
      </c>
      <c r="R64" s="2" t="str">
        <f t="shared" si="7"/>
        <v>Ne</v>
      </c>
      <c r="S64" s="2" t="str">
        <f t="shared" si="8"/>
        <v>Ne</v>
      </c>
      <c r="T64" s="2" t="str">
        <f t="shared" si="9"/>
        <v>Ne</v>
      </c>
      <c r="U64" s="2" t="str">
        <f t="shared" si="10"/>
        <v>Ne</v>
      </c>
      <c r="V64" s="3" t="s">
        <v>76</v>
      </c>
      <c r="W64" s="3">
        <v>30.0</v>
      </c>
      <c r="X64" s="3" t="s">
        <v>77</v>
      </c>
      <c r="Y64" s="3">
        <v>45.0</v>
      </c>
      <c r="Z64" s="3" t="s">
        <v>56</v>
      </c>
      <c r="AA64" s="3" t="s">
        <v>52</v>
      </c>
      <c r="AB64" s="3" t="s">
        <v>57</v>
      </c>
      <c r="AC64" s="3" t="s">
        <v>52</v>
      </c>
      <c r="AD64" s="3" t="s">
        <v>198</v>
      </c>
      <c r="AE64" s="3" t="s">
        <v>52</v>
      </c>
      <c r="AF64" s="3" t="s">
        <v>97</v>
      </c>
      <c r="AG64" s="3" t="s">
        <v>60</v>
      </c>
      <c r="AH64" s="3" t="s">
        <v>199</v>
      </c>
      <c r="AI64" s="2" t="str">
        <f t="shared" si="11"/>
        <v>Ano</v>
      </c>
      <c r="AJ64" s="2" t="str">
        <f t="shared" si="12"/>
        <v>Ano</v>
      </c>
      <c r="AK64" s="6" t="str">
        <f t="shared" si="13"/>
        <v>Ano</v>
      </c>
      <c r="AL64" s="2" t="str">
        <f t="shared" si="14"/>
        <v>Ano</v>
      </c>
      <c r="AM64" s="2" t="str">
        <f t="shared" si="15"/>
        <v>Ano</v>
      </c>
      <c r="AN64" s="2" t="str">
        <f t="shared" si="16"/>
        <v>Ano</v>
      </c>
      <c r="AO64" s="2" t="str">
        <f t="shared" si="17"/>
        <v>Ano</v>
      </c>
      <c r="AP64" s="2" t="str">
        <f t="shared" si="18"/>
        <v>Ano</v>
      </c>
      <c r="AQ64" s="2" t="str">
        <f t="shared" si="19"/>
        <v>Ano</v>
      </c>
      <c r="AR64" s="2" t="str">
        <f t="shared" si="20"/>
        <v>Ano</v>
      </c>
      <c r="AS64" s="2" t="str">
        <f t="shared" si="21"/>
        <v>Ano</v>
      </c>
      <c r="AT64" s="2" t="str">
        <f t="shared" si="22"/>
        <v>Ano</v>
      </c>
      <c r="AU64" s="2" t="str">
        <f t="shared" si="23"/>
        <v>Ano</v>
      </c>
    </row>
    <row r="65">
      <c r="A65" s="4">
        <v>44272.934801006944</v>
      </c>
      <c r="B65" s="3" t="s">
        <v>182</v>
      </c>
      <c r="C65" s="3" t="s">
        <v>46</v>
      </c>
      <c r="D65" s="3" t="s">
        <v>47</v>
      </c>
      <c r="E65" s="7" t="s">
        <v>48</v>
      </c>
      <c r="F65" s="3" t="s">
        <v>57</v>
      </c>
      <c r="G65" s="3" t="s">
        <v>111</v>
      </c>
      <c r="H65" s="3" t="s">
        <v>51</v>
      </c>
      <c r="I65" s="3" t="s">
        <v>52</v>
      </c>
      <c r="K65" s="3" t="s">
        <v>126</v>
      </c>
      <c r="L65" s="5" t="str">
        <f t="shared" si="1"/>
        <v>Ne</v>
      </c>
      <c r="M65" s="5" t="str">
        <f t="shared" si="2"/>
        <v>Ne</v>
      </c>
      <c r="N65" s="2" t="str">
        <f t="shared" si="3"/>
        <v>Ne</v>
      </c>
      <c r="O65" s="2" t="str">
        <f t="shared" si="4"/>
        <v>Ne</v>
      </c>
      <c r="P65" s="2" t="str">
        <f t="shared" si="5"/>
        <v>Ano</v>
      </c>
      <c r="Q65" s="2" t="str">
        <f t="shared" si="6"/>
        <v>Ne</v>
      </c>
      <c r="R65" s="2" t="str">
        <f t="shared" si="7"/>
        <v>Ne</v>
      </c>
      <c r="S65" s="2" t="str">
        <f t="shared" si="8"/>
        <v>Ne</v>
      </c>
      <c r="T65" s="2" t="str">
        <f t="shared" si="9"/>
        <v>Ne</v>
      </c>
      <c r="U65" s="2" t="str">
        <f t="shared" si="10"/>
        <v>Ne</v>
      </c>
      <c r="V65" s="3" t="s">
        <v>84</v>
      </c>
      <c r="W65" s="3">
        <v>60.0</v>
      </c>
      <c r="X65" s="3" t="s">
        <v>69</v>
      </c>
      <c r="Y65" s="3">
        <v>60.0</v>
      </c>
      <c r="Z65" s="3" t="s">
        <v>52</v>
      </c>
      <c r="AA65" s="3" t="s">
        <v>52</v>
      </c>
      <c r="AB65" s="3" t="s">
        <v>57</v>
      </c>
      <c r="AC65" s="3" t="s">
        <v>56</v>
      </c>
      <c r="AE65" s="3" t="s">
        <v>56</v>
      </c>
      <c r="AF65" s="8" t="s">
        <v>132</v>
      </c>
      <c r="AG65" s="3" t="s">
        <v>230</v>
      </c>
      <c r="AI65" s="2" t="str">
        <f t="shared" si="11"/>
        <v>Ne</v>
      </c>
      <c r="AJ65" s="2" t="str">
        <f t="shared" si="12"/>
        <v>Ne</v>
      </c>
      <c r="AK65" s="6" t="str">
        <f t="shared" si="13"/>
        <v>Ne</v>
      </c>
      <c r="AL65" s="2" t="str">
        <f t="shared" si="14"/>
        <v>Ne</v>
      </c>
      <c r="AM65" s="2" t="str">
        <f t="shared" si="15"/>
        <v>Ano</v>
      </c>
      <c r="AN65" s="2" t="str">
        <f t="shared" si="16"/>
        <v>Ne</v>
      </c>
      <c r="AO65" s="2" t="str">
        <f t="shared" si="17"/>
        <v>Ne</v>
      </c>
      <c r="AP65" s="2" t="str">
        <f t="shared" si="18"/>
        <v>Ano</v>
      </c>
      <c r="AQ65" s="2" t="str">
        <f t="shared" si="19"/>
        <v>Ano</v>
      </c>
      <c r="AR65" s="2" t="str">
        <f t="shared" si="20"/>
        <v>Ne</v>
      </c>
      <c r="AS65" s="2" t="str">
        <f t="shared" si="21"/>
        <v>Ne</v>
      </c>
      <c r="AT65" s="2" t="str">
        <f t="shared" si="22"/>
        <v>Ne</v>
      </c>
      <c r="AU65" s="2" t="str">
        <f t="shared" si="23"/>
        <v>Ne</v>
      </c>
    </row>
    <row r="66">
      <c r="A66" s="4">
        <v>44277.99759569444</v>
      </c>
      <c r="B66" s="3" t="s">
        <v>182</v>
      </c>
      <c r="C66" s="3" t="s">
        <v>46</v>
      </c>
      <c r="D66" s="3" t="s">
        <v>47</v>
      </c>
      <c r="E66" s="7" t="s">
        <v>48</v>
      </c>
      <c r="F66" s="3" t="s">
        <v>49</v>
      </c>
      <c r="G66" s="3" t="s">
        <v>67</v>
      </c>
      <c r="H66" s="3" t="s">
        <v>73</v>
      </c>
      <c r="I66" s="3" t="s">
        <v>56</v>
      </c>
      <c r="J66" s="3" t="s">
        <v>87</v>
      </c>
      <c r="K66" s="3" t="s">
        <v>231</v>
      </c>
      <c r="L66" s="5" t="str">
        <f t="shared" si="1"/>
        <v>Ne</v>
      </c>
      <c r="M66" s="5" t="str">
        <f t="shared" si="2"/>
        <v>Ne</v>
      </c>
      <c r="N66" s="2" t="str">
        <f t="shared" si="3"/>
        <v>Ne</v>
      </c>
      <c r="O66" s="2" t="str">
        <f t="shared" si="4"/>
        <v>Ne</v>
      </c>
      <c r="P66" s="2" t="str">
        <f t="shared" si="5"/>
        <v>Ano</v>
      </c>
      <c r="Q66" s="2" t="str">
        <f t="shared" si="6"/>
        <v>Ne</v>
      </c>
      <c r="R66" s="2" t="str">
        <f t="shared" si="7"/>
        <v>Ano</v>
      </c>
      <c r="S66" s="2" t="str">
        <f t="shared" si="8"/>
        <v>Ne</v>
      </c>
      <c r="T66" s="2" t="str">
        <f t="shared" si="9"/>
        <v>Ne</v>
      </c>
      <c r="U66" s="2" t="str">
        <f t="shared" si="10"/>
        <v>Ne</v>
      </c>
      <c r="V66" s="3" t="s">
        <v>54</v>
      </c>
      <c r="W66" s="3">
        <v>10.0</v>
      </c>
      <c r="X66" s="3" t="s">
        <v>232</v>
      </c>
      <c r="Y66" s="3">
        <v>60.0</v>
      </c>
      <c r="Z66" s="3" t="s">
        <v>56</v>
      </c>
      <c r="AA66" s="3" t="s">
        <v>52</v>
      </c>
      <c r="AB66" s="3" t="s">
        <v>57</v>
      </c>
      <c r="AC66" s="3" t="s">
        <v>52</v>
      </c>
      <c r="AD66" s="3" t="s">
        <v>233</v>
      </c>
      <c r="AE66" s="3" t="s">
        <v>52</v>
      </c>
      <c r="AF66" s="3" t="s">
        <v>234</v>
      </c>
      <c r="AG66" s="3" t="s">
        <v>60</v>
      </c>
      <c r="AH66" s="3" t="s">
        <v>235</v>
      </c>
      <c r="AI66" s="2" t="str">
        <f t="shared" si="11"/>
        <v>Ano</v>
      </c>
      <c r="AJ66" s="2" t="str">
        <f t="shared" si="12"/>
        <v>Ano</v>
      </c>
      <c r="AK66" s="6" t="str">
        <f t="shared" si="13"/>
        <v>Ano</v>
      </c>
      <c r="AL66" s="2" t="str">
        <f t="shared" si="14"/>
        <v>Ano</v>
      </c>
      <c r="AM66" s="2" t="str">
        <f t="shared" si="15"/>
        <v>Ano</v>
      </c>
      <c r="AN66" s="2" t="str">
        <f t="shared" si="16"/>
        <v>Ano</v>
      </c>
      <c r="AO66" s="2" t="str">
        <f t="shared" si="17"/>
        <v>Ano</v>
      </c>
      <c r="AP66" s="2" t="str">
        <f t="shared" si="18"/>
        <v>Ano</v>
      </c>
      <c r="AQ66" s="2" t="str">
        <f t="shared" si="19"/>
        <v>Ano</v>
      </c>
      <c r="AR66" s="2" t="str">
        <f t="shared" si="20"/>
        <v>Ano</v>
      </c>
      <c r="AS66" s="2" t="str">
        <f t="shared" si="21"/>
        <v>Ano</v>
      </c>
      <c r="AT66" s="2" t="str">
        <f t="shared" si="22"/>
        <v>Ano</v>
      </c>
      <c r="AU66" s="2" t="str">
        <f t="shared" si="23"/>
        <v>Ano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236</v>
      </c>
    </row>
    <row r="3">
      <c r="B3" s="3" t="s">
        <v>237</v>
      </c>
    </row>
  </sheetData>
  <drawing r:id="rId1"/>
</worksheet>
</file>