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cuments\GitHub\TrappenMaar\documentatie\"/>
    </mc:Choice>
  </mc:AlternateContent>
  <xr:revisionPtr revIDLastSave="0" documentId="13_ncr:1_{8153FBF4-CD28-4057-BE31-782CBAE6DE23}" xr6:coauthVersionLast="47" xr6:coauthVersionMax="47" xr10:uidLastSave="{00000000-0000-0000-0000-000000000000}"/>
  <bookViews>
    <workbookView xWindow="-9924" yWindow="3096" windowWidth="18336" windowHeight="8964" xr2:uid="{9C64B54D-E0A4-4257-B981-A84DF05D93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0" i="1"/>
  <c r="E18" i="1"/>
  <c r="E17" i="1"/>
  <c r="E15" i="1"/>
  <c r="E14" i="1"/>
  <c r="E12" i="1"/>
  <c r="G25" i="1"/>
  <c r="G24" i="1"/>
  <c r="G21" i="1"/>
  <c r="G20" i="1"/>
  <c r="C29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47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<sst xmlns="http://schemas.openxmlformats.org/spreadsheetml/2006/main" count="95" uniqueCount="52">
  <si>
    <t>BOM 2e aankoop</t>
  </si>
  <si>
    <t>WAT</t>
  </si>
  <si>
    <t>LINK</t>
  </si>
  <si>
    <t>AANTAL</t>
  </si>
  <si>
    <t>PRIJS/STUK</t>
  </si>
  <si>
    <t>TOTAAL</t>
  </si>
  <si>
    <t>blacklight</t>
  </si>
  <si>
    <t>https://www.bol.com/be/nl/p/mini-16cm-uv-blacklight-met-zaklamp/9200000083518615/</t>
  </si>
  <si>
    <t>kroonsteentje 2</t>
  </si>
  <si>
    <t>kroonsteentje 4</t>
  </si>
  <si>
    <t>kroonsteentje 5</t>
  </si>
  <si>
    <t>kroonsteentje 6</t>
  </si>
  <si>
    <t>kroonsteentje 8</t>
  </si>
  <si>
    <t>level shifter</t>
  </si>
  <si>
    <t>buck converter</t>
  </si>
  <si>
    <t>esp</t>
  </si>
  <si>
    <t>Hoeft niet deze te zijn, alternatief is ook goed</t>
  </si>
  <si>
    <t>pin header Female 4</t>
  </si>
  <si>
    <t>dc jack</t>
  </si>
  <si>
    <t>buttons</t>
  </si>
  <si>
    <t>BIJBESTELLEN</t>
  </si>
  <si>
    <t>OP CAMPUS?</t>
  </si>
  <si>
    <t>C 100uF</t>
  </si>
  <si>
    <t>C 22uF</t>
  </si>
  <si>
    <t>C 0.1uF</t>
  </si>
  <si>
    <t>C 1uF</t>
  </si>
  <si>
    <t>C 4.7uF</t>
  </si>
  <si>
    <t>R 10k</t>
  </si>
  <si>
    <t>kroonsteen 2</t>
  </si>
  <si>
    <t>kroonsteen 8</t>
  </si>
  <si>
    <t>mosfet NTR4503</t>
  </si>
  <si>
    <t>n-kanaals mosfet met toegelaten source-drainspanning van minstens 20V</t>
  </si>
  <si>
    <t>ldo ams1117</t>
  </si>
  <si>
    <t>7 segments (4)</t>
  </si>
  <si>
    <t>buffer</t>
  </si>
  <si>
    <t>fiets</t>
  </si>
  <si>
    <t>dc jack female (laptoplader)</t>
  </si>
  <si>
    <t>kroonsteen 5</t>
  </si>
  <si>
    <t>kroonsteen 6</t>
  </si>
  <si>
    <t>C 1mF (THT)</t>
  </si>
  <si>
    <t>diode 1n4148</t>
  </si>
  <si>
    <t>gelijkrichter (brug van Graetz)</t>
  </si>
  <si>
    <t>kroonsteen 4</t>
  </si>
  <si>
    <t>R 560</t>
  </si>
  <si>
    <t>R 120</t>
  </si>
  <si>
    <t>R 82</t>
  </si>
  <si>
    <t>https://www.tinytronics.nl/shop/nl/kabels-en-connectoren/connectoren/schroefterminals/2-pin-schroef-terminal-block-connector-2.54mm-afstand</t>
  </si>
  <si>
    <t>https://www.tinytronics.nl/shop/nl/kabels-en-connectoren/connectoren/schroefterminals/4-pin-schroef-terminal-block-connector-2.54mm-afstand</t>
  </si>
  <si>
    <t>https://www.tinytronics.nl/shop/nl/kabels-en-connectoren/connectoren/schroefterminals/5-pin-schroef-terminal-block-connector-2.54mm-afstand</t>
  </si>
  <si>
    <t>https://www.tinytronics.nl/shop/nl/kabels-en-connectoren/connectoren/schroefterminals/6-pin-schroef-terminal-block-connector-2.54mm-afstand</t>
  </si>
  <si>
    <t>https://www.tinytronics.nl/shop/nl/kabels-en-connectoren/connectoren/schroefterminals/8-pin-schroef-terminal-block-connector-2.54mm-afstand</t>
  </si>
  <si>
    <t xml:space="preserve">AANTAL C en R NODIG?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</si>
</sst>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 applyBorder="1" applyAlignment="1"/>
    <xf numFmtId="0" fontId="0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right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ol.com/be/nl/p/mini-16cm-uv-blacklight-met-zaklamp/92000000835186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026B-07F5-49B1-9854-4DE7B6F69949}">
  <dimension ref="A1:AG65"/>
  <sheetViews>
    <sheetView tabSelected="1" topLeftCell="A10" workbookViewId="0">
      <selection activeCell="D35" sqref="D35"/>
    </sheetView>
  </sheetViews>
  <sheetFormatPr defaultRowHeight="14.4" x14ac:dyDescent="0.3"/>
  <cols>
    <col min="1" max="1" width="19.5546875" customWidth="1"/>
    <col min="4" max="4" width="11.109375" customWidth="1"/>
    <col min="7" max="7" width="16.6640625" bestFit="1" customWidth="1"/>
    <col min="16" max="16" width="26" customWidth="1"/>
    <col min="28" max="28" width="20" customWidth="1"/>
  </cols>
  <sheetData>
    <row r="1" spans="1:11" x14ac:dyDescent="0.3">
      <c r="A1" s="10" t="s">
        <v>0</v>
      </c>
      <c r="B1" s="10"/>
      <c r="C1" s="10"/>
      <c r="D1" s="10"/>
      <c r="E1" s="1"/>
    </row>
    <row r="2" spans="1:1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1" x14ac:dyDescent="0.3">
      <c r="A3" s="11" t="s">
        <v>20</v>
      </c>
      <c r="B3" s="12"/>
      <c r="C3" s="12"/>
      <c r="D3" s="12"/>
      <c r="E3" s="13"/>
    </row>
    <row r="4" spans="1:11" x14ac:dyDescent="0.3">
      <c r="A4" t="s">
        <v>6</v>
      </c>
      <c r="B4" s="2" t="s">
        <v>7</v>
      </c>
      <c r="C4">
        <v>1</v>
      </c>
      <c r="D4" s="3">
        <v>16.440000000000001</v>
      </c>
      <c r="E4" s="3">
        <f>C4*D4</f>
        <v>16.440000000000001</v>
      </c>
      <c r="G4" s="10" t="s">
        <v>16</v>
      </c>
      <c r="H4" s="10"/>
      <c r="I4" s="10"/>
      <c r="J4" s="10"/>
      <c r="K4" s="10"/>
    </row>
    <row r="5" spans="1:11" x14ac:dyDescent="0.3">
      <c r="A5" t="s">
        <v>8</v>
      </c>
      <c r="B5" t="s">
        <v>46</v>
      </c>
      <c r="C5">
        <v>6</v>
      </c>
      <c r="D5">
        <v>0.3</v>
      </c>
      <c r="E5" s="3">
        <f t="shared" ref="E5:E9" si="0">C5*D5</f>
        <v>1.7999999999999998</v>
      </c>
    </row>
    <row r="6" spans="1:11" x14ac:dyDescent="0.3">
      <c r="A6" t="s">
        <v>9</v>
      </c>
      <c r="B6" t="s">
        <v>47</v>
      </c>
      <c r="C6">
        <v>1</v>
      </c>
      <c r="D6">
        <v>0.45</v>
      </c>
      <c r="E6" s="3">
        <f t="shared" si="0"/>
        <v>0.45</v>
      </c>
    </row>
    <row r="7" spans="1:11" x14ac:dyDescent="0.3">
      <c r="A7" t="s">
        <v>10</v>
      </c>
      <c r="B7" t="s">
        <v>48</v>
      </c>
      <c r="C7">
        <v>2</v>
      </c>
      <c r="D7">
        <v>0.5</v>
      </c>
      <c r="E7" s="3">
        <f t="shared" si="0"/>
        <v>1</v>
      </c>
    </row>
    <row r="8" spans="1:11" x14ac:dyDescent="0.3">
      <c r="A8" t="s">
        <v>11</v>
      </c>
      <c r="B8" t="s">
        <v>49</v>
      </c>
      <c r="C8">
        <v>2</v>
      </c>
      <c r="D8">
        <v>0.6</v>
      </c>
      <c r="E8" s="3">
        <f t="shared" si="0"/>
        <v>1.2</v>
      </c>
    </row>
    <row r="9" spans="1:11" x14ac:dyDescent="0.3">
      <c r="A9" t="s">
        <v>12</v>
      </c>
      <c r="B9" t="s">
        <v>50</v>
      </c>
      <c r="C9">
        <v>5</v>
      </c>
      <c r="D9">
        <v>0.8</v>
      </c>
      <c r="E9" s="3">
        <f t="shared" si="0"/>
        <v>4</v>
      </c>
    </row>
    <row r="10" spans="1:11" x14ac:dyDescent="0.3">
      <c r="E10" s="3"/>
    </row>
    <row r="11" spans="1:11" x14ac:dyDescent="0.3">
      <c r="A11" s="11" t="s">
        <v>21</v>
      </c>
      <c r="B11" s="12"/>
      <c r="C11" s="12"/>
      <c r="D11" s="12"/>
      <c r="E11" s="13"/>
    </row>
    <row r="12" spans="1:11" x14ac:dyDescent="0.3">
      <c r="A12" t="s">
        <v>32</v>
      </c>
      <c r="C12">
        <v>6</v>
      </c>
      <c r="D12">
        <v>0.25</v>
      </c>
      <c r="E12" s="3">
        <f>6*D12</f>
        <v>1.5</v>
      </c>
    </row>
    <row r="13" spans="1:11" x14ac:dyDescent="0.3">
      <c r="A13" t="s">
        <v>13</v>
      </c>
      <c r="C13">
        <v>1</v>
      </c>
      <c r="E13" s="3"/>
    </row>
    <row r="14" spans="1:11" x14ac:dyDescent="0.3">
      <c r="A14" t="s">
        <v>14</v>
      </c>
      <c r="C14">
        <v>5</v>
      </c>
      <c r="D14">
        <v>2.39</v>
      </c>
      <c r="E14" s="3">
        <f>D14*C14</f>
        <v>11.950000000000001</v>
      </c>
    </row>
    <row r="15" spans="1:11" x14ac:dyDescent="0.3">
      <c r="A15" t="s">
        <v>15</v>
      </c>
      <c r="C15">
        <v>6</v>
      </c>
      <c r="D15">
        <v>4</v>
      </c>
      <c r="E15" s="3">
        <f>4*6</f>
        <v>24</v>
      </c>
    </row>
    <row r="16" spans="1:11" x14ac:dyDescent="0.3">
      <c r="A16" t="s">
        <v>17</v>
      </c>
      <c r="C16">
        <v>6</v>
      </c>
      <c r="D16">
        <v>0.4</v>
      </c>
      <c r="E16" s="3">
        <v>0.4</v>
      </c>
    </row>
    <row r="17" spans="1:14" x14ac:dyDescent="0.3">
      <c r="A17" t="s">
        <v>18</v>
      </c>
      <c r="C17">
        <v>5</v>
      </c>
      <c r="D17">
        <v>0.5</v>
      </c>
      <c r="E17" s="3">
        <f>5*D17</f>
        <v>2.5</v>
      </c>
    </row>
    <row r="18" spans="1:14" x14ac:dyDescent="0.3">
      <c r="A18" t="s">
        <v>19</v>
      </c>
      <c r="C18">
        <v>12</v>
      </c>
      <c r="D18">
        <v>0.15</v>
      </c>
      <c r="E18" s="3">
        <f>12*0.15</f>
        <v>1.7999999999999998</v>
      </c>
    </row>
    <row r="19" spans="1:14" x14ac:dyDescent="0.3">
      <c r="A19" t="s">
        <v>22</v>
      </c>
      <c r="C19">
        <v>6</v>
      </c>
      <c r="D19" s="17">
        <v>0.5</v>
      </c>
      <c r="E19" s="17">
        <v>0.5</v>
      </c>
    </row>
    <row r="20" spans="1:14" x14ac:dyDescent="0.3">
      <c r="A20" t="s">
        <v>23</v>
      </c>
      <c r="C20">
        <v>6</v>
      </c>
      <c r="D20" s="17"/>
      <c r="E20" s="17"/>
      <c r="G20">
        <f>50*35</f>
        <v>1750</v>
      </c>
    </row>
    <row r="21" spans="1:14" x14ac:dyDescent="0.3">
      <c r="A21" t="s">
        <v>24</v>
      </c>
      <c r="C21">
        <v>18</v>
      </c>
      <c r="D21" s="17"/>
      <c r="E21" s="17"/>
      <c r="G21">
        <f>9/G20</f>
        <v>5.1428571428571426E-3</v>
      </c>
    </row>
    <row r="22" spans="1:14" x14ac:dyDescent="0.3">
      <c r="A22" t="s">
        <v>39</v>
      </c>
      <c r="C22">
        <v>1</v>
      </c>
      <c r="D22" s="17"/>
      <c r="E22" s="17"/>
    </row>
    <row r="23" spans="1:14" x14ac:dyDescent="0.3">
      <c r="A23" t="s">
        <v>25</v>
      </c>
      <c r="C23">
        <v>6</v>
      </c>
      <c r="D23" s="17"/>
      <c r="E23" s="17"/>
      <c r="G23" t="s">
        <v>51</v>
      </c>
    </row>
    <row r="24" spans="1:14" x14ac:dyDescent="0.3">
      <c r="A24" t="s">
        <v>26</v>
      </c>
      <c r="C24">
        <v>12</v>
      </c>
      <c r="D24" s="17"/>
      <c r="E24" s="17"/>
      <c r="G24">
        <f xml:space="preserve"> 6+6+18+1+6+12+12+1+1+3</f>
        <v>66</v>
      </c>
    </row>
    <row r="25" spans="1:14" x14ac:dyDescent="0.3">
      <c r="A25" t="s">
        <v>27</v>
      </c>
      <c r="C25">
        <v>12</v>
      </c>
      <c r="D25" s="17"/>
      <c r="E25" s="17"/>
      <c r="G25">
        <f>G21*66</f>
        <v>0.33942857142857141</v>
      </c>
    </row>
    <row r="26" spans="1:14" x14ac:dyDescent="0.3">
      <c r="A26" t="s">
        <v>43</v>
      </c>
      <c r="C26">
        <v>1</v>
      </c>
      <c r="D26" s="17"/>
      <c r="E26" s="17"/>
    </row>
    <row r="27" spans="1:14" x14ac:dyDescent="0.3">
      <c r="A27" t="s">
        <v>44</v>
      </c>
      <c r="C27">
        <v>1</v>
      </c>
      <c r="D27" s="17"/>
      <c r="E27" s="17"/>
    </row>
    <row r="28" spans="1:14" x14ac:dyDescent="0.3">
      <c r="A28" t="s">
        <v>45</v>
      </c>
      <c r="C28">
        <v>3</v>
      </c>
      <c r="D28" s="17"/>
      <c r="E28" s="17"/>
    </row>
    <row r="29" spans="1:14" x14ac:dyDescent="0.3">
      <c r="A29" t="s">
        <v>30</v>
      </c>
      <c r="C29">
        <f>28+23</f>
        <v>51</v>
      </c>
      <c r="D29" s="17"/>
      <c r="E29" s="17"/>
      <c r="G29" s="10" t="s">
        <v>31</v>
      </c>
      <c r="H29" s="10"/>
      <c r="I29" s="10"/>
      <c r="J29" s="10"/>
      <c r="K29" s="10"/>
      <c r="L29" s="10"/>
      <c r="M29" s="10"/>
      <c r="N29" s="10"/>
    </row>
    <row r="30" spans="1:14" x14ac:dyDescent="0.3">
      <c r="E30" s="3">
        <f>E12+E14+E15+E16+E17+E18+E19</f>
        <v>42.65</v>
      </c>
    </row>
    <row r="31" spans="1:14" x14ac:dyDescent="0.3">
      <c r="E31" s="3">
        <v>44</v>
      </c>
    </row>
    <row r="32" spans="1:14" x14ac:dyDescent="0.3">
      <c r="E32" s="3"/>
    </row>
    <row r="33" spans="1:29" x14ac:dyDescent="0.3">
      <c r="E33" s="3"/>
    </row>
    <row r="34" spans="1:29" x14ac:dyDescent="0.3">
      <c r="D34">
        <f>20+9+24+11.95+1.5+3+1.8 +1</f>
        <v>72.25</v>
      </c>
      <c r="E34" s="3"/>
    </row>
    <row r="35" spans="1:29" x14ac:dyDescent="0.3">
      <c r="D35">
        <v>1</v>
      </c>
      <c r="E35" s="3"/>
    </row>
    <row r="36" spans="1:29" x14ac:dyDescent="0.3">
      <c r="E36" s="3"/>
    </row>
    <row r="37" spans="1:29" x14ac:dyDescent="0.3">
      <c r="E37" s="3"/>
    </row>
    <row r="38" spans="1:29" x14ac:dyDescent="0.3">
      <c r="E38" s="3"/>
    </row>
    <row r="39" spans="1:29" x14ac:dyDescent="0.3">
      <c r="E39" s="3"/>
    </row>
    <row r="40" spans="1:29" s="9" customFormat="1" x14ac:dyDescent="0.3">
      <c r="E40" s="3"/>
    </row>
    <row r="41" spans="1:29" x14ac:dyDescent="0.3">
      <c r="E41" s="3"/>
    </row>
    <row r="45" spans="1:29" ht="15" thickBot="1" x14ac:dyDescent="0.35"/>
    <row r="46" spans="1:29" ht="15" thickBot="1" x14ac:dyDescent="0.35">
      <c r="A46" s="14" t="s">
        <v>33</v>
      </c>
      <c r="B46" s="16"/>
      <c r="C46" s="16"/>
      <c r="D46" s="15"/>
      <c r="E46" s="8"/>
      <c r="P46" s="14" t="s">
        <v>34</v>
      </c>
      <c r="Q46" s="15"/>
      <c r="AB46" s="14" t="s">
        <v>35</v>
      </c>
      <c r="AC46" s="15"/>
    </row>
    <row r="47" spans="1:29" x14ac:dyDescent="0.3">
      <c r="A47" t="s">
        <v>22</v>
      </c>
      <c r="C47">
        <v>1</v>
      </c>
      <c r="D47" s="4">
        <f>C47*4</f>
        <v>4</v>
      </c>
      <c r="P47" t="s">
        <v>22</v>
      </c>
      <c r="Q47" s="4">
        <v>1</v>
      </c>
      <c r="AB47" t="s">
        <v>22</v>
      </c>
      <c r="AC47" s="4">
        <v>1</v>
      </c>
    </row>
    <row r="48" spans="1:29" x14ac:dyDescent="0.3">
      <c r="A48" t="s">
        <v>23</v>
      </c>
      <c r="C48">
        <v>1</v>
      </c>
      <c r="D48" s="5">
        <f t="shared" ref="D48:D60" si="1">C48*4</f>
        <v>4</v>
      </c>
      <c r="P48" t="s">
        <v>23</v>
      </c>
      <c r="Q48" s="5">
        <v>1</v>
      </c>
      <c r="AB48" t="s">
        <v>23</v>
      </c>
      <c r="AC48" s="5">
        <v>1</v>
      </c>
    </row>
    <row r="49" spans="1:33" x14ac:dyDescent="0.3">
      <c r="A49" t="s">
        <v>24</v>
      </c>
      <c r="C49">
        <v>3</v>
      </c>
      <c r="D49" s="5">
        <f t="shared" si="1"/>
        <v>12</v>
      </c>
      <c r="P49" t="s">
        <v>24</v>
      </c>
      <c r="Q49" s="5">
        <v>3</v>
      </c>
      <c r="AB49" t="s">
        <v>24</v>
      </c>
      <c r="AC49" s="5">
        <v>3</v>
      </c>
    </row>
    <row r="50" spans="1:33" x14ac:dyDescent="0.3">
      <c r="A50" t="s">
        <v>25</v>
      </c>
      <c r="C50">
        <v>1</v>
      </c>
      <c r="D50" s="5">
        <f t="shared" si="1"/>
        <v>4</v>
      </c>
      <c r="P50" t="s">
        <v>25</v>
      </c>
      <c r="Q50" s="5">
        <v>1</v>
      </c>
      <c r="AB50" t="s">
        <v>25</v>
      </c>
      <c r="AC50" s="5">
        <v>1</v>
      </c>
    </row>
    <row r="51" spans="1:33" x14ac:dyDescent="0.3">
      <c r="A51" t="s">
        <v>26</v>
      </c>
      <c r="C51">
        <v>2</v>
      </c>
      <c r="D51" s="5">
        <f t="shared" si="1"/>
        <v>8</v>
      </c>
      <c r="P51" t="s">
        <v>26</v>
      </c>
      <c r="Q51" s="5">
        <v>2</v>
      </c>
      <c r="AB51" t="s">
        <v>26</v>
      </c>
      <c r="AC51" s="5">
        <v>2</v>
      </c>
    </row>
    <row r="52" spans="1:33" x14ac:dyDescent="0.3">
      <c r="A52" t="s">
        <v>27</v>
      </c>
      <c r="C52">
        <v>2</v>
      </c>
      <c r="D52" s="5">
        <f t="shared" si="1"/>
        <v>8</v>
      </c>
      <c r="P52" t="s">
        <v>27</v>
      </c>
      <c r="Q52" s="5">
        <v>2</v>
      </c>
      <c r="AB52" t="s">
        <v>27</v>
      </c>
      <c r="AC52" s="5">
        <v>2</v>
      </c>
    </row>
    <row r="53" spans="1:33" x14ac:dyDescent="0.3">
      <c r="A53" t="s">
        <v>17</v>
      </c>
      <c r="C53">
        <v>1</v>
      </c>
      <c r="D53" s="5">
        <f t="shared" si="1"/>
        <v>4</v>
      </c>
      <c r="P53" t="s">
        <v>17</v>
      </c>
      <c r="Q53" s="5">
        <v>1</v>
      </c>
      <c r="AB53" t="s">
        <v>17</v>
      </c>
      <c r="AC53" s="5">
        <v>1</v>
      </c>
    </row>
    <row r="54" spans="1:33" x14ac:dyDescent="0.3">
      <c r="A54" t="s">
        <v>28</v>
      </c>
      <c r="C54">
        <v>1</v>
      </c>
      <c r="D54" s="5">
        <f t="shared" si="1"/>
        <v>4</v>
      </c>
      <c r="P54" t="s">
        <v>36</v>
      </c>
      <c r="Q54" s="5">
        <v>1</v>
      </c>
      <c r="AB54" t="s">
        <v>19</v>
      </c>
      <c r="AC54" s="5">
        <v>2</v>
      </c>
    </row>
    <row r="55" spans="1:33" x14ac:dyDescent="0.3">
      <c r="A55" t="s">
        <v>29</v>
      </c>
      <c r="C55">
        <v>1</v>
      </c>
      <c r="D55" s="5">
        <f t="shared" si="1"/>
        <v>4</v>
      </c>
      <c r="P55" t="s">
        <v>37</v>
      </c>
      <c r="Q55" s="5">
        <v>2</v>
      </c>
      <c r="AB55" t="s">
        <v>39</v>
      </c>
      <c r="AC55" s="5">
        <v>1</v>
      </c>
    </row>
    <row r="56" spans="1:33" x14ac:dyDescent="0.3">
      <c r="A56" t="s">
        <v>14</v>
      </c>
      <c r="C56">
        <v>1</v>
      </c>
      <c r="D56" s="5">
        <f t="shared" si="1"/>
        <v>4</v>
      </c>
      <c r="P56" t="s">
        <v>38</v>
      </c>
      <c r="Q56" s="5">
        <v>2</v>
      </c>
      <c r="AB56" t="s">
        <v>40</v>
      </c>
      <c r="AC56" s="5">
        <v>4</v>
      </c>
    </row>
    <row r="57" spans="1:33" x14ac:dyDescent="0.3">
      <c r="A57" t="s">
        <v>19</v>
      </c>
      <c r="C57">
        <v>2</v>
      </c>
      <c r="D57" s="5">
        <f t="shared" si="1"/>
        <v>8</v>
      </c>
      <c r="P57" t="s">
        <v>14</v>
      </c>
      <c r="Q57" s="5">
        <v>1</v>
      </c>
      <c r="AB57" t="s">
        <v>29</v>
      </c>
      <c r="AC57" s="5">
        <v>1</v>
      </c>
    </row>
    <row r="58" spans="1:33" x14ac:dyDescent="0.3">
      <c r="A58" t="s">
        <v>30</v>
      </c>
      <c r="C58">
        <v>7</v>
      </c>
      <c r="D58" s="5">
        <f t="shared" si="1"/>
        <v>28</v>
      </c>
      <c r="G58" s="10" t="s">
        <v>31</v>
      </c>
      <c r="H58" s="10"/>
      <c r="I58" s="10"/>
      <c r="J58" s="10"/>
      <c r="K58" s="10"/>
      <c r="L58" s="10"/>
      <c r="M58" s="10"/>
      <c r="N58" s="10"/>
      <c r="P58" t="s">
        <v>19</v>
      </c>
      <c r="Q58" s="5">
        <v>2</v>
      </c>
      <c r="AB58" t="s">
        <v>42</v>
      </c>
      <c r="AC58" s="5">
        <v>1</v>
      </c>
      <c r="AE58" s="10" t="s">
        <v>41</v>
      </c>
      <c r="AF58" s="10"/>
      <c r="AG58" s="10"/>
    </row>
    <row r="59" spans="1:33" x14ac:dyDescent="0.3">
      <c r="A59" t="s">
        <v>15</v>
      </c>
      <c r="C59">
        <v>1</v>
      </c>
      <c r="D59" s="5">
        <f t="shared" si="1"/>
        <v>4</v>
      </c>
      <c r="P59" t="s">
        <v>30</v>
      </c>
      <c r="Q59" s="5">
        <v>23</v>
      </c>
      <c r="S59" s="10" t="s">
        <v>31</v>
      </c>
      <c r="T59" s="10"/>
      <c r="U59" s="10"/>
      <c r="V59" s="10"/>
      <c r="W59" s="10"/>
      <c r="X59" s="10"/>
      <c r="Y59" s="10"/>
      <c r="Z59" s="10"/>
      <c r="AB59" t="s">
        <v>28</v>
      </c>
      <c r="AC59" s="5">
        <v>2</v>
      </c>
    </row>
    <row r="60" spans="1:33" ht="15" thickBot="1" x14ac:dyDescent="0.35">
      <c r="A60" t="s">
        <v>32</v>
      </c>
      <c r="C60">
        <v>1</v>
      </c>
      <c r="D60" s="6">
        <f t="shared" si="1"/>
        <v>4</v>
      </c>
      <c r="P60" t="s">
        <v>15</v>
      </c>
      <c r="Q60" s="5">
        <v>1</v>
      </c>
      <c r="AB60" t="s">
        <v>43</v>
      </c>
      <c r="AC60" s="5">
        <v>1</v>
      </c>
    </row>
    <row r="61" spans="1:33" ht="15" thickBot="1" x14ac:dyDescent="0.35">
      <c r="D61" s="7"/>
      <c r="P61" t="s">
        <v>32</v>
      </c>
      <c r="Q61" s="6">
        <v>1</v>
      </c>
      <c r="AB61" t="s">
        <v>44</v>
      </c>
      <c r="AC61" s="5">
        <v>1</v>
      </c>
    </row>
    <row r="62" spans="1:33" x14ac:dyDescent="0.3">
      <c r="D62" s="7"/>
      <c r="AB62" t="s">
        <v>45</v>
      </c>
      <c r="AC62" s="5">
        <v>3</v>
      </c>
    </row>
    <row r="63" spans="1:33" x14ac:dyDescent="0.3">
      <c r="D63" s="7"/>
      <c r="AB63" t="s">
        <v>15</v>
      </c>
      <c r="AC63" s="5">
        <v>1</v>
      </c>
    </row>
    <row r="64" spans="1:33" x14ac:dyDescent="0.3">
      <c r="D64" s="7"/>
      <c r="AB64" t="s">
        <v>32</v>
      </c>
      <c r="AC64" s="5">
        <v>1</v>
      </c>
    </row>
    <row r="65" spans="4:29" ht="15" thickBot="1" x14ac:dyDescent="0.35">
      <c r="D65" s="7"/>
      <c r="AB65" t="s">
        <v>13</v>
      </c>
      <c r="AC65" s="6">
        <v>1</v>
      </c>
    </row>
  </sheetData>
  <mergeCells count="13">
    <mergeCell ref="A1:D1"/>
    <mergeCell ref="A3:E3"/>
    <mergeCell ref="G4:K4"/>
    <mergeCell ref="D19:D29"/>
    <mergeCell ref="E19:E29"/>
    <mergeCell ref="S59:Z59"/>
    <mergeCell ref="AE58:AG58"/>
    <mergeCell ref="G29:N29"/>
    <mergeCell ref="A11:E11"/>
    <mergeCell ref="P46:Q46"/>
    <mergeCell ref="AB46:AC46"/>
    <mergeCell ref="A46:D46"/>
    <mergeCell ref="G58:N58"/>
  </mergeCells>
  <hyperlinks>
    <hyperlink ref="B4" r:id="rId1" xr:uid="{767C099A-E95B-46B4-A6AF-853A3D594ED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Driessche</dc:creator>
  <cp:lastModifiedBy>Windows 10</cp:lastModifiedBy>
  <dcterms:created xsi:type="dcterms:W3CDTF">2022-04-11T20:37:57Z</dcterms:created>
  <dcterms:modified xsi:type="dcterms:W3CDTF">2022-05-12T20:49:31Z</dcterms:modified>
</cp:coreProperties>
</file>