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uanc\Dropbox\7_Requerimientos_Descarbonización\Escenarios_PIUP\"/>
    </mc:Choice>
  </mc:AlternateContent>
  <xr:revisionPtr revIDLastSave="0" documentId="13_ncr:1_{7C61C44D-0BF7-4FA8-8F15-8E1A77109F8E}" xr6:coauthVersionLast="47" xr6:coauthVersionMax="47" xr10:uidLastSave="{00000000-0000-0000-0000-000000000000}"/>
  <bookViews>
    <workbookView xWindow="-120" yWindow="-120" windowWidth="29040" windowHeight="15720" activeTab="2" xr2:uid="{00000000-000D-0000-FFFF-FFFF00000000}"/>
  </bookViews>
  <sheets>
    <sheet name="README" sheetId="1" r:id="rId1"/>
    <sheet name="ProduccionCementoYOtros" sheetId="2" r:id="rId2"/>
    <sheet name="IndicadoresProceso" sheetId="4" r:id="rId3"/>
    <sheet name="Costos"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2" l="1"/>
  <c r="F7" i="2"/>
  <c r="G7" i="2"/>
  <c r="H7" i="2"/>
  <c r="I7" i="2"/>
  <c r="J7" i="2"/>
  <c r="K7" i="2"/>
  <c r="L7" i="2"/>
  <c r="M7" i="2"/>
  <c r="N7" i="2"/>
  <c r="O7" i="2"/>
  <c r="P7" i="2"/>
  <c r="Q7" i="2"/>
  <c r="R7" i="2"/>
  <c r="S7" i="2"/>
  <c r="T7" i="2"/>
  <c r="U7" i="2"/>
  <c r="V7" i="2"/>
  <c r="W7" i="2"/>
  <c r="X7" i="2"/>
  <c r="Y7" i="2"/>
  <c r="Z7" i="2"/>
  <c r="AA7" i="2"/>
  <c r="AB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D8" i="2"/>
  <c r="D7" i="2"/>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AG11" i="4"/>
  <c r="AH11" i="4"/>
  <c r="AI11" i="4"/>
  <c r="AJ11" i="4"/>
  <c r="AK11" i="4"/>
  <c r="AL11" i="4"/>
  <c r="AM11" i="4"/>
  <c r="AN11" i="4"/>
  <c r="AO11" i="4"/>
  <c r="AP11" i="4"/>
  <c r="AQ11" i="4"/>
  <c r="AR11" i="4"/>
  <c r="AS11" i="4"/>
  <c r="AT11" i="4"/>
  <c r="AU11" i="4"/>
  <c r="AV11" i="4"/>
  <c r="AW11" i="4"/>
  <c r="AX11" i="4"/>
  <c r="AY11" i="4"/>
  <c r="AZ11" i="4"/>
  <c r="BA11" i="4"/>
  <c r="BB11" i="4"/>
  <c r="BC11" i="4"/>
  <c r="BD11" i="4"/>
  <c r="BE11"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AG12" i="4"/>
  <c r="AH12" i="4"/>
  <c r="AI12" i="4"/>
  <c r="AJ12" i="4"/>
  <c r="AK12" i="4"/>
  <c r="AL12" i="4"/>
  <c r="AM12" i="4"/>
  <c r="AN12" i="4"/>
  <c r="AO12" i="4"/>
  <c r="AP12" i="4"/>
  <c r="AQ12" i="4"/>
  <c r="AR12" i="4"/>
  <c r="AS12" i="4"/>
  <c r="AT12" i="4"/>
  <c r="AU12" i="4"/>
  <c r="AV12" i="4"/>
  <c r="AW12" i="4"/>
  <c r="AX12" i="4"/>
  <c r="AY12" i="4"/>
  <c r="AZ12" i="4"/>
  <c r="BA12" i="4"/>
  <c r="BB12" i="4"/>
  <c r="BC12" i="4"/>
  <c r="BD12" i="4"/>
  <c r="BE12" i="4"/>
  <c r="E12" i="4"/>
  <c r="E11" i="4"/>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tc={7AFA68BD-5752-4E90-B634-5F4F0930B4F0}</author>
  </authors>
  <commentList>
    <comment ref="C6" authorId="0" shapeId="0" xr:uid="{7AFA68BD-5752-4E90-B634-5F4F0930B4F0}">
      <text>
        <t>[Comentario encadenado]
Su versión de Excel le permite leer este comentario encadenado; sin embargo, las ediciones que se apliquen se quitarán si el archivo se abre en una versión más reciente de Excel. Más información: https://go.microsoft.com/fwlink/?linkid=870924
Comentario:
    Todos los escenarios corresponden a la misma proyección tendencial del  crecimiento entre 1994 y 2014. Para NET Zero 2070 se extiende linealmente la tendencia desde 2051 a 2070.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tc={EC6586F7-D1F1-4A8C-9FA8-7AB3B4538155}</author>
    <author>tc={07F856CC-6ABD-483F-9217-8BE77D4B2EA7}</author>
  </authors>
  <commentList>
    <comment ref="D6" authorId="0" shapeId="0" xr:uid="{EC6586F7-D1F1-4A8C-9FA8-7AB3B4538155}">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asume que el factor de clinker promedio es de 87% (Portland es 95%, y existen otros productos con otros factores, pero no sé la distribución de productos a nivel nacional)</t>
      </text>
    </comment>
    <comment ref="D10" authorId="1" shapeId="0" xr:uid="{07F856CC-6ABD-483F-9217-8BE77D4B2EA7}">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asume que el factor de clinker promedio es de 87% (Portland es 95%, y existen otros productos con otros factores, pero no sé la distribución de productos a nivel nacional)</t>
      </text>
    </comment>
  </commentList>
</comments>
</file>

<file path=xl/sharedStrings.xml><?xml version="1.0" encoding="utf-8"?>
<sst xmlns="http://schemas.openxmlformats.org/spreadsheetml/2006/main" count="61" uniqueCount="35">
  <si>
    <t>Notas importantes</t>
  </si>
  <si>
    <t>Llenar por favor TODAS las hojas y los espacios en blanco de este libro de Excel.</t>
  </si>
  <si>
    <t>Acompañe los datos de las casillas con comentarios para facilitar la comprensión de los datos, su origen, los cálculos, los supuestos, entre otros.</t>
  </si>
  <si>
    <t>Si requiere agregar más hojas, más filas o columnas, más tecnologías u otro para completar todos los datos necesarios de los 3 escenarios complementarios al BAU, hágalo por favor.</t>
  </si>
  <si>
    <t>Agregue comentarios explicativos bajo las tablas de los datos para la mejor comprensión de los escenarios.</t>
  </si>
  <si>
    <t>Si tiene dudas, contacte a los equipos o personas correspondientes para aclararlas.</t>
  </si>
  <si>
    <t>Si las variables dentro de las hojas no varían en comparación con el escenario BAU, replicar los datos donde corresponda e indicar que esto pasa.</t>
  </si>
  <si>
    <t>Siempre que sea posible, acompañe los datos con la referencia de procedencia (enlaces de la web, nombre del informe u otro).</t>
  </si>
  <si>
    <t>No se detallan necesariamente todas las tecnologías. Se incorporaron algunas de ellas y es cuestión de agregar más líneas para caracterizar cada tecnología,
sobretodo con las tecnologías reductoras de emisiones o indicadores mejorados de los 3 escenarios de emisiones reducidas.</t>
  </si>
  <si>
    <t>En algunos casos, se incluyeros unidades predeterminadas para los datos. Si los datos están en otras unidades o es mejor verlos en otras unidades, modifíquelo por favor.</t>
  </si>
  <si>
    <t>Si solo se tienen valores en años puntuales o años meta y no en todo el intervalo, colóquelos en el año correspondiente de igual manera. Se usará algún método de interpolación
o extrapolación para completar todo el intervalo.</t>
  </si>
  <si>
    <t>Ecuador</t>
  </si>
  <si>
    <t>CEMENTO</t>
  </si>
  <si>
    <t>Nombre en OSeMOSYS</t>
  </si>
  <si>
    <t>Producción nacional de cemento con Clinker producido nacionalmente [kt cemento/año]</t>
  </si>
  <si>
    <t>E5_CEM_PRODCEM_PROD</t>
  </si>
  <si>
    <t>BAU</t>
  </si>
  <si>
    <t>Producción nacional de cemento con Clinker producido nacionalmente [Mt cemento/año]</t>
  </si>
  <si>
    <t>* Si la producción de cemento es igual en todos los escenarios, copiar los mismos valores en todos los escenarios, que son iguales a los del escenario BAU.</t>
  </si>
  <si>
    <t>NO CEMENTO</t>
  </si>
  <si>
    <t>Emisiones de los procesos industriales y uso de productos NO CEMENTO [MtCO2eq]</t>
  </si>
  <si>
    <t>REST_PI</t>
  </si>
  <si>
    <t>Variable en OSeMOSYS: InputActivityRatio</t>
  </si>
  <si>
    <t>Tecnología</t>
  </si>
  <si>
    <t>Fuel</t>
  </si>
  <si>
    <t>Factor de Clinker en cemento [%]</t>
  </si>
  <si>
    <t>PROD_CEM</t>
  </si>
  <si>
    <t>CLK_PROD</t>
  </si>
  <si>
    <t>Complemento del factor de Clinker en cemento [%]</t>
  </si>
  <si>
    <t>RAW_MAT_CEM</t>
  </si>
  <si>
    <t>Costo total adicional (Costo capital adicional nulo sobre las inversiones propias de crecimiento de cada empresa + Costo operativo adicional por reemplazo de clínker por puzolanas (MUSD/Mt). Costos operativos. Incluye Material, su transporte, asume un costo de mantenimiento fijo para el equipo, asume que el personal técnico tiene un sueldo promedio de 1500 USD por mes para operarios y 1000 USD para ayudante. La cantidad de técnicos crece linealmente con la producción de puzolanas cada año. )</t>
  </si>
  <si>
    <t>* El costo de producción de Clinker debe ser el mismo que en el escenario BAU que es un dato que no se completó en las plantillas anteriores.</t>
  </si>
  <si>
    <t>** Intente conseguir estos y otros datos de costos. No es necesario llenar todas las opciones, con una de ellas es suficiente pero podrían revisarse si se hallan todos los enfoque que permiten hacer el CBA de los escenarios.</t>
  </si>
  <si>
    <t>*** Si considera conveniente incluir otros costos, inclúyalos por favor.</t>
  </si>
  <si>
    <t>Compromiso Climático 2070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</si>
</sst>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
  </numFmts>
  <fonts count="6" x14ac:knownFonts="1">
    <font>
      <sz val="11"/>
      <color theme="1"/>
      <name val="Calibri"/>
      <family val="2"/>
      <scheme val="minor"/>
    </font>
    <font>
      <b/>
      <sz val="11"/>
      <color theme="1"/>
      <name val="Calibri"/>
      <family val="2"/>
      <scheme val="minor"/>
    </font>
    <font>
      <b/>
      <sz val="13"/>
      <color theme="1"/>
      <name val="Open Sans"/>
      <family val="2"/>
    </font>
    <font>
      <sz val="11"/>
      <color theme="1"/>
      <name val="Open Sans"/>
      <family val="2"/>
    </font>
    <font>
      <sz val="11"/>
      <color theme="1"/>
      <name val="Calibri"/>
      <family val="2"/>
      <scheme val="minor"/>
    </font>
    <font>
      <sz val="11"/>
      <color rgb="FF000000"/>
      <name val="Calibri"/>
      <family val="2"/>
    </font>
  </fonts>
  <fills count="6">
    <fill>
      <patternFill patternType="none"/>
    </fill>
    <fill>
      <patternFill patternType="gray125"/>
    </fill>
    <fill>
      <patternFill patternType="solid">
        <fgColor rgb="FFD8D8D8"/>
        <bgColor rgb="FFD8D8D8"/>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bgColor indexed="64"/>
      </patternFill>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39">
    <xf numFmtId="0" fontId="0" fillId="0" borderId="0" xfId="0"/>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1" fillId="3" borderId="0" xfId="0" applyFont="1" applyFill="1"/>
    <xf numFmtId="0" fontId="0" fillId="3" borderId="0" xfId="0" applyFill="1"/>
    <xf numFmtId="0" fontId="0" fillId="3" borderId="8" xfId="0" applyFill="1" applyBorder="1"/>
    <xf numFmtId="0" fontId="0" fillId="3" borderId="9" xfId="0" applyFill="1" applyBorder="1"/>
    <xf numFmtId="0" fontId="0" fillId="3" borderId="10" xfId="0" applyFill="1" applyBorder="1"/>
    <xf numFmtId="0" fontId="0" fillId="3" borderId="11" xfId="0" applyFill="1" applyBorder="1"/>
    <xf numFmtId="0" fontId="0" fillId="5" borderId="0" xfId="0" applyFill="1"/>
    <xf numFmtId="1" fontId="0" fillId="5" borderId="0" xfId="0" applyNumberFormat="1" applyFill="1"/>
    <xf numFmtId="1" fontId="0" fillId="4" borderId="0" xfId="0" applyNumberFormat="1" applyFill="1"/>
    <xf numFmtId="0" fontId="1" fillId="0" borderId="0" xfId="0" applyFont="1"/>
    <xf numFmtId="0" fontId="1" fillId="5" borderId="0" xfId="0" applyFont="1" applyFill="1"/>
    <xf numFmtId="0" fontId="0" fillId="5" borderId="12" xfId="0" applyFill="1" applyBorder="1"/>
    <xf numFmtId="0" fontId="0" fillId="5" borderId="12" xfId="0" applyFill="1" applyBorder="1" applyAlignment="1">
      <alignment vertical="center" wrapText="1"/>
    </xf>
    <xf numFmtId="164" fontId="0" fillId="0" borderId="0" xfId="0" applyNumberFormat="1"/>
    <xf numFmtId="0" fontId="1" fillId="5" borderId="12" xfId="0" applyFont="1" applyFill="1" applyBorder="1" applyAlignment="1">
      <alignment horizontal="center"/>
    </xf>
    <xf numFmtId="0" fontId="1" fillId="5" borderId="12" xfId="0" applyFont="1" applyFill="1" applyBorder="1" applyAlignment="1">
      <alignment horizontal="center" vertical="center"/>
    </xf>
    <xf numFmtId="1" fontId="0" fillId="3" borderId="0" xfId="0" applyNumberFormat="1" applyFill="1"/>
    <xf numFmtId="165" fontId="0" fillId="3" borderId="10" xfId="1" applyNumberFormat="1" applyFont="1" applyFill="1" applyBorder="1"/>
    <xf numFmtId="9" fontId="0" fillId="3" borderId="10" xfId="1" applyFont="1" applyFill="1" applyBorder="1"/>
    <xf numFmtId="1" fontId="0" fillId="3" borderId="10" xfId="0" applyNumberFormat="1" applyFill="1" applyBorder="1"/>
    <xf numFmtId="2" fontId="0" fillId="0" borderId="0" xfId="0" applyNumberFormat="1"/>
    <xf numFmtId="166" fontId="0" fillId="5" borderId="0" xfId="0" applyNumberFormat="1" applyFill="1"/>
    <xf numFmtId="9" fontId="0" fillId="4" borderId="0" xfId="1" applyFont="1" applyFill="1" applyBorder="1"/>
    <xf numFmtId="9" fontId="0" fillId="5" borderId="0" xfId="1" applyFont="1" applyFill="1" applyBorder="1"/>
    <xf numFmtId="166" fontId="5" fillId="5" borderId="0" xfId="0" applyNumberFormat="1" applyFont="1" applyFill="1"/>
    <xf numFmtId="166" fontId="5" fillId="4" borderId="0" xfId="0" applyNumberFormat="1" applyFont="1" applyFill="1"/>
    <xf numFmtId="2" fontId="0" fillId="5" borderId="0" xfId="0" applyNumberFormat="1" applyFill="1"/>
    <xf numFmtId="166" fontId="0" fillId="4" borderId="0" xfId="0" applyNumberFormat="1" applyFill="1"/>
    <xf numFmtId="9" fontId="0" fillId="4" borderId="0" xfId="1" applyNumberFormat="1" applyFont="1" applyFill="1" applyBorder="1"/>
    <xf numFmtId="9" fontId="0" fillId="5" borderId="0" xfId="1" applyNumberFormat="1" applyFont="1" applyFill="1" applyBorder="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uanSe Proano" id="{C0E0A58E-5FA4-4749-95D3-37FFF1E7065F}"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6" dT="2023-01-19T04:38:18.18" personId="{C0E0A58E-5FA4-4749-95D3-37FFF1E7065F}" id="{7AFA68BD-5752-4E90-B634-5F4F0930B4F0}">
    <text>Todos los escenarios corresponden a la misma proyección tendencial del  crecimiento entre 1994 y 2014. Para NET Zero 2070 se extiende linealmente la tendencia desde 2051 a 2070.</text>
  </threadedComment>
</ThreadedComments>
</file>

<file path=xl/threadedComments/threadedComment2.xml><?xml version="1.0" encoding="utf-8"?>
<ThreadedComments xmlns="http://schemas.microsoft.com/office/spreadsheetml/2018/threadedcomments" xmlns:x="http://schemas.openxmlformats.org/spreadsheetml/2006/main">
  <threadedComment ref="D6" dT="2023-01-21T12:17:40.55" personId="{C0E0A58E-5FA4-4749-95D3-37FFF1E7065F}" id="{EC6586F7-D1F1-4A8C-9FA8-7AB3B4538155}">
    <text>Se asume que el factor de clinker promedio es de 87% (Portland es 95%, y existen otros productos con otros factores, pero no sé la distribución de productos a nivel nacional)</text>
  </threadedComment>
  <threadedComment ref="D10" dT="2023-01-21T12:17:40.55" personId="{C0E0A58E-5FA4-4749-95D3-37FFF1E7065F}" id="{07F856CC-6ABD-483F-9217-8BE77D4B2EA7}">
    <text>Se asume que el factor de clinker promedio es de 87% (Portland es 95%, y existen otros productos con otros factores, pero no sé la distribución de productos a nivel nacional)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14"/>
  <sheetViews>
    <sheetView zoomScale="130" zoomScaleNormal="130" workbookViewId="0"/>
  </sheetViews>
  <sheetFormatPr baseColWidth="10" defaultColWidth="9.140625" defaultRowHeight="15" x14ac:dyDescent="0.25"/>
  <cols>
    <col min="1" max="1" width="9.140625" style="15"/>
    <col min="2" max="2" width="3.28515625" style="15" bestFit="1" customWidth="1"/>
    <col min="3" max="3" width="163.140625" style="15" bestFit="1" customWidth="1"/>
    <col min="4" max="16384" width="9.140625" style="15"/>
  </cols>
  <sheetData>
    <row r="3" spans="2:3" x14ac:dyDescent="0.25">
      <c r="C3" s="19" t="s">
        <v>0</v>
      </c>
    </row>
    <row r="5" spans="2:3" x14ac:dyDescent="0.25">
      <c r="B5" s="23">
        <v>1</v>
      </c>
      <c r="C5" s="20" t="s">
        <v>1</v>
      </c>
    </row>
    <row r="6" spans="2:3" x14ac:dyDescent="0.25">
      <c r="B6" s="23">
        <v>2</v>
      </c>
      <c r="C6" s="20" t="s">
        <v>2</v>
      </c>
    </row>
    <row r="7" spans="2:3" x14ac:dyDescent="0.25">
      <c r="B7" s="23">
        <v>3</v>
      </c>
      <c r="C7" s="20" t="s">
        <v>3</v>
      </c>
    </row>
    <row r="8" spans="2:3" x14ac:dyDescent="0.25">
      <c r="B8" s="23">
        <v>4</v>
      </c>
      <c r="C8" s="20" t="s">
        <v>4</v>
      </c>
    </row>
    <row r="9" spans="2:3" x14ac:dyDescent="0.25">
      <c r="B9" s="23">
        <v>5</v>
      </c>
      <c r="C9" s="20" t="s">
        <v>5</v>
      </c>
    </row>
    <row r="10" spans="2:3" x14ac:dyDescent="0.25">
      <c r="B10" s="23">
        <v>6</v>
      </c>
      <c r="C10" s="20" t="s">
        <v>6</v>
      </c>
    </row>
    <row r="11" spans="2:3" x14ac:dyDescent="0.25">
      <c r="B11" s="23">
        <v>7</v>
      </c>
      <c r="C11" s="20" t="s">
        <v>7</v>
      </c>
    </row>
    <row r="12" spans="2:3" ht="30" x14ac:dyDescent="0.25">
      <c r="B12" s="24">
        <v>8</v>
      </c>
      <c r="C12" s="21" t="s">
        <v>8</v>
      </c>
    </row>
    <row r="13" spans="2:3" x14ac:dyDescent="0.25">
      <c r="B13" s="23">
        <v>9</v>
      </c>
      <c r="C13" s="20" t="s">
        <v>9</v>
      </c>
    </row>
    <row r="14" spans="2:3" ht="30" x14ac:dyDescent="0.25">
      <c r="B14" s="24">
        <v>10</v>
      </c>
      <c r="C14" s="21" t="s">
        <v>10</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46FB0-8EB7-41A6-A290-197DCC93E2D6}">
  <dimension ref="B1:BE27"/>
  <sheetViews>
    <sheetView workbookViewId="0">
      <selection activeCell="C21" sqref="C21"/>
    </sheetView>
  </sheetViews>
  <sheetFormatPr baseColWidth="10" defaultColWidth="11.42578125" defaultRowHeight="15" x14ac:dyDescent="0.25"/>
  <cols>
    <col min="2" max="2" width="28.42578125" customWidth="1"/>
    <col min="3" max="3" width="27.5703125" customWidth="1"/>
  </cols>
  <sheetData>
    <row r="1" spans="2:57" ht="19.5" thickBot="1" x14ac:dyDescent="0.3">
      <c r="B1" s="1"/>
      <c r="C1" s="2" t="s">
        <v>11</v>
      </c>
      <c r="D1" s="3">
        <v>2018</v>
      </c>
      <c r="E1" s="3">
        <v>2019</v>
      </c>
      <c r="F1" s="3">
        <v>2020</v>
      </c>
      <c r="G1" s="3">
        <v>2021</v>
      </c>
      <c r="H1" s="3">
        <v>2022</v>
      </c>
      <c r="I1" s="3">
        <v>2023</v>
      </c>
      <c r="J1" s="3">
        <v>2024</v>
      </c>
      <c r="K1" s="3">
        <v>2025</v>
      </c>
      <c r="L1" s="3">
        <v>2026</v>
      </c>
      <c r="M1" s="3">
        <v>2027</v>
      </c>
      <c r="N1" s="3">
        <v>2028</v>
      </c>
      <c r="O1" s="3">
        <v>2029</v>
      </c>
      <c r="P1" s="3">
        <v>2030</v>
      </c>
      <c r="Q1" s="3">
        <v>2031</v>
      </c>
      <c r="R1" s="3">
        <v>2032</v>
      </c>
      <c r="S1" s="3">
        <v>2033</v>
      </c>
      <c r="T1" s="3">
        <v>2034</v>
      </c>
      <c r="U1" s="3">
        <v>2035</v>
      </c>
      <c r="V1" s="3">
        <v>2036</v>
      </c>
      <c r="W1" s="3">
        <v>2037</v>
      </c>
      <c r="X1" s="3">
        <v>2038</v>
      </c>
      <c r="Y1" s="3">
        <v>2039</v>
      </c>
      <c r="Z1" s="3">
        <v>2040</v>
      </c>
      <c r="AA1" s="3">
        <v>2041</v>
      </c>
      <c r="AB1" s="3">
        <v>2042</v>
      </c>
      <c r="AC1" s="3">
        <v>2043</v>
      </c>
      <c r="AD1" s="3">
        <v>2044</v>
      </c>
      <c r="AE1" s="3">
        <v>2045</v>
      </c>
      <c r="AF1" s="3">
        <v>2046</v>
      </c>
      <c r="AG1" s="3">
        <v>2047</v>
      </c>
      <c r="AH1" s="3">
        <v>2048</v>
      </c>
      <c r="AI1" s="3">
        <v>2049</v>
      </c>
      <c r="AJ1" s="3">
        <v>2050</v>
      </c>
      <c r="AK1" s="3">
        <v>2051</v>
      </c>
      <c r="AL1" s="3">
        <v>2052</v>
      </c>
      <c r="AM1" s="3">
        <v>2053</v>
      </c>
      <c r="AN1" s="3">
        <v>2054</v>
      </c>
      <c r="AO1" s="3">
        <v>2055</v>
      </c>
      <c r="AP1" s="3">
        <v>2056</v>
      </c>
      <c r="AQ1" s="3">
        <v>2057</v>
      </c>
      <c r="AR1" s="3">
        <v>2058</v>
      </c>
      <c r="AS1" s="3">
        <v>2059</v>
      </c>
      <c r="AT1" s="3">
        <v>2060</v>
      </c>
      <c r="AU1" s="3">
        <v>2061</v>
      </c>
      <c r="AV1" s="3">
        <v>2062</v>
      </c>
      <c r="AW1" s="3">
        <v>2063</v>
      </c>
      <c r="AX1" s="3">
        <v>2064</v>
      </c>
      <c r="AY1" s="3">
        <v>2065</v>
      </c>
      <c r="AZ1" s="3">
        <v>2066</v>
      </c>
      <c r="BA1" s="3">
        <v>2067</v>
      </c>
      <c r="BB1" s="3">
        <v>2068</v>
      </c>
      <c r="BC1" s="3">
        <v>2069</v>
      </c>
      <c r="BD1" s="3">
        <v>2070</v>
      </c>
      <c r="BE1" s="4"/>
    </row>
    <row r="2" spans="2:57" ht="15.75" thickBot="1" x14ac:dyDescent="0.3"/>
    <row r="3" spans="2:57" x14ac:dyDescent="0.25">
      <c r="B3" s="5"/>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7"/>
    </row>
    <row r="4" spans="2:57" x14ac:dyDescent="0.25">
      <c r="B4" s="8"/>
      <c r="C4" s="9" t="s">
        <v>12</v>
      </c>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1"/>
    </row>
    <row r="5" spans="2:57" x14ac:dyDescent="0.25">
      <c r="B5" s="8"/>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1"/>
    </row>
    <row r="6" spans="2:57" x14ac:dyDescent="0.25">
      <c r="B6" s="8" t="s">
        <v>13</v>
      </c>
      <c r="C6" s="9" t="s">
        <v>14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1"/>
    </row>
    <row r="7" spans="2:57" x14ac:dyDescent="0.25">
      <c r="B7" s="8" t="s">
        <v>15</v>
      </c>
      <c r="C7" s="10" t="s">
        <v>16</v>
      </c>
      <c r="D7" s="17">
        <f>D11*1000</f>
        <v>5055.9799999999996</v>
      </c>
      <c r="E7" s="17">
        <f t="shared" ref="E7:BD7" si="0">E11*1000</f>
        <v>4817.6445181893578</v>
      </c>
      <c r="F7" s="17">
        <f t="shared" si="0"/>
        <v>3851.9524900047577</v>
      </c>
      <c r="G7" s="17">
        <f t="shared" si="0"/>
        <v>3596.4194252948532</v>
      </c>
      <c r="H7" s="16">
        <f t="shared" si="0"/>
        <v>4239.5670172320606</v>
      </c>
      <c r="I7" s="16">
        <f t="shared" si="0"/>
        <v>4456.3313487719297</v>
      </c>
      <c r="J7" s="16">
        <f t="shared" si="0"/>
        <v>4673.0956803117397</v>
      </c>
      <c r="K7" s="16">
        <f t="shared" si="0"/>
        <v>4889.8600118516088</v>
      </c>
      <c r="L7" s="16">
        <f t="shared" si="0"/>
        <v>5106.6243433914187</v>
      </c>
      <c r="M7" s="16">
        <f t="shared" si="0"/>
        <v>5323.3886749312878</v>
      </c>
      <c r="N7" s="16">
        <f t="shared" si="0"/>
        <v>5540.1530064710978</v>
      </c>
      <c r="O7" s="16">
        <f t="shared" si="0"/>
        <v>5756.9173380109669</v>
      </c>
      <c r="P7" s="16">
        <f t="shared" si="0"/>
        <v>5973.6816695507769</v>
      </c>
      <c r="Q7" s="16">
        <f t="shared" si="0"/>
        <v>6190.446001090646</v>
      </c>
      <c r="R7" s="16">
        <f t="shared" si="0"/>
        <v>6407.210332630515</v>
      </c>
      <c r="S7" s="16">
        <f t="shared" si="0"/>
        <v>6623.974664170325</v>
      </c>
      <c r="T7" s="16">
        <f t="shared" si="0"/>
        <v>6840.7389957101941</v>
      </c>
      <c r="U7" s="16">
        <f t="shared" si="0"/>
        <v>7057.5033272500041</v>
      </c>
      <c r="V7" s="16">
        <f t="shared" si="0"/>
        <v>7274.2676587898732</v>
      </c>
      <c r="W7" s="16">
        <f t="shared" si="0"/>
        <v>7491.0319903296831</v>
      </c>
      <c r="X7" s="16">
        <f t="shared" si="0"/>
        <v>7707.7963218695522</v>
      </c>
      <c r="Y7" s="16">
        <f t="shared" si="0"/>
        <v>7924.5606534093622</v>
      </c>
      <c r="Z7" s="16">
        <f t="shared" si="0"/>
        <v>8141.3249849492304</v>
      </c>
      <c r="AA7" s="16">
        <f t="shared" si="0"/>
        <v>8358.0893164890404</v>
      </c>
      <c r="AB7" s="16">
        <f t="shared" si="0"/>
        <v>8574.8536480289094</v>
      </c>
      <c r="AC7" s="16">
        <f t="shared" si="0"/>
        <v>8791.6179795687203</v>
      </c>
      <c r="AD7" s="16">
        <f t="shared" si="0"/>
        <v>9008.3823111085894</v>
      </c>
      <c r="AE7" s="16">
        <f t="shared" si="0"/>
        <v>9225.1466426483985</v>
      </c>
      <c r="AF7" s="16">
        <f t="shared" si="0"/>
        <v>9441.9109741882676</v>
      </c>
      <c r="AG7" s="16">
        <f t="shared" si="0"/>
        <v>9658.6753057280785</v>
      </c>
      <c r="AH7" s="16">
        <f t="shared" si="0"/>
        <v>9875.4396372679475</v>
      </c>
      <c r="AI7" s="16">
        <f t="shared" si="0"/>
        <v>10092.203968807817</v>
      </c>
      <c r="AJ7" s="16">
        <f t="shared" si="0"/>
        <v>10308.968300347626</v>
      </c>
      <c r="AK7" s="16">
        <f t="shared" si="0"/>
        <v>10525.732631887495</v>
      </c>
      <c r="AL7" s="16">
        <f t="shared" si="0"/>
        <v>10742.496963427306</v>
      </c>
      <c r="AM7" s="16">
        <f t="shared" si="0"/>
        <v>10959.261294967175</v>
      </c>
      <c r="AN7" s="16">
        <f t="shared" si="0"/>
        <v>11176.025626506984</v>
      </c>
      <c r="AO7" s="16">
        <f t="shared" si="0"/>
        <v>11392.789958046853</v>
      </c>
      <c r="AP7" s="16">
        <f t="shared" si="0"/>
        <v>11609.554289586664</v>
      </c>
      <c r="AQ7" s="16">
        <f t="shared" si="0"/>
        <v>11826.318621126533</v>
      </c>
      <c r="AR7" s="16">
        <f t="shared" si="0"/>
        <v>12043.082952666342</v>
      </c>
      <c r="AS7" s="16">
        <f t="shared" si="0"/>
        <v>12259.847284206211</v>
      </c>
      <c r="AT7" s="16">
        <f t="shared" si="0"/>
        <v>12476.611615746022</v>
      </c>
      <c r="AU7" s="16">
        <f t="shared" si="0"/>
        <v>12693.375947285891</v>
      </c>
      <c r="AV7" s="16">
        <f t="shared" si="0"/>
        <v>12910.1402788257</v>
      </c>
      <c r="AW7" s="16">
        <f t="shared" si="0"/>
        <v>13126.904610365569</v>
      </c>
      <c r="AX7" s="16">
        <f t="shared" si="0"/>
        <v>13343.66894190538</v>
      </c>
      <c r="AY7" s="16">
        <f t="shared" si="0"/>
        <v>13560.433273445249</v>
      </c>
      <c r="AZ7" s="16">
        <f t="shared" si="0"/>
        <v>13777.197604985118</v>
      </c>
      <c r="BA7" s="16">
        <f t="shared" si="0"/>
        <v>13993.961936524927</v>
      </c>
      <c r="BB7" s="16">
        <f t="shared" si="0"/>
        <v>14210.726268064796</v>
      </c>
      <c r="BC7" s="16">
        <f t="shared" si="0"/>
        <v>14427.490599604607</v>
      </c>
      <c r="BD7" s="16">
        <f t="shared" si="0"/>
        <v>14644.254931144476</v>
      </c>
      <c r="BE7" s="11"/>
    </row>
    <row r="8" spans="2:57" x14ac:dyDescent="0.25">
      <c r="B8" s="8" t="s">
        <v>15</v>
      </c>
      <c r="C8" s="10" t="s">
        <v>34</v>
      </c>
      <c r="D8" s="17">
        <f>D12*1000</f>
        <v>5055.9799999999996</v>
      </c>
      <c r="E8" s="17">
        <f t="shared" ref="E8:AJ8" si="1">E12*1000</f>
        <v>4817.6445181893578</v>
      </c>
      <c r="F8" s="17">
        <f t="shared" si="1"/>
        <v>3851.9524900047577</v>
      </c>
      <c r="G8" s="17">
        <f t="shared" si="1"/>
        <v>3596.4194252948532</v>
      </c>
      <c r="H8" s="16">
        <f t="shared" si="1"/>
        <v>4239.5670172320606</v>
      </c>
      <c r="I8" s="16">
        <f t="shared" si="1"/>
        <v>4456.3313487719297</v>
      </c>
      <c r="J8" s="16">
        <f t="shared" si="1"/>
        <v>4673.0956803117397</v>
      </c>
      <c r="K8" s="16">
        <f t="shared" si="1"/>
        <v>4889.8600118516088</v>
      </c>
      <c r="L8" s="16">
        <f t="shared" si="1"/>
        <v>5106.6243433914187</v>
      </c>
      <c r="M8" s="16">
        <f t="shared" si="1"/>
        <v>5323.3886749312878</v>
      </c>
      <c r="N8" s="16">
        <f t="shared" si="1"/>
        <v>5540.1530064710978</v>
      </c>
      <c r="O8" s="16">
        <f t="shared" si="1"/>
        <v>5756.9173380109669</v>
      </c>
      <c r="P8" s="16">
        <f t="shared" si="1"/>
        <v>5973.6816695507769</v>
      </c>
      <c r="Q8" s="16">
        <f t="shared" si="1"/>
        <v>6190.446001090646</v>
      </c>
      <c r="R8" s="16">
        <f t="shared" si="1"/>
        <v>6407.210332630515</v>
      </c>
      <c r="S8" s="16">
        <f t="shared" si="1"/>
        <v>6623.974664170325</v>
      </c>
      <c r="T8" s="16">
        <f t="shared" si="1"/>
        <v>6840.7389957101941</v>
      </c>
      <c r="U8" s="16">
        <f t="shared" si="1"/>
        <v>7057.5033272500041</v>
      </c>
      <c r="V8" s="16">
        <f t="shared" si="1"/>
        <v>7274.2676587898732</v>
      </c>
      <c r="W8" s="16">
        <f t="shared" si="1"/>
        <v>7491.0319903296831</v>
      </c>
      <c r="X8" s="16">
        <f t="shared" si="1"/>
        <v>7707.7963218695522</v>
      </c>
      <c r="Y8" s="16">
        <f t="shared" si="1"/>
        <v>7924.5606534093622</v>
      </c>
      <c r="Z8" s="16">
        <f t="shared" si="1"/>
        <v>8141.3249849492304</v>
      </c>
      <c r="AA8" s="16">
        <f t="shared" si="1"/>
        <v>8358.0893164890404</v>
      </c>
      <c r="AB8" s="16">
        <f t="shared" si="1"/>
        <v>8574.8536480289094</v>
      </c>
      <c r="AC8" s="16">
        <f t="shared" si="1"/>
        <v>8791.6179795687203</v>
      </c>
      <c r="AD8" s="16">
        <f t="shared" si="1"/>
        <v>9008.3823111085894</v>
      </c>
      <c r="AE8" s="16">
        <f t="shared" si="1"/>
        <v>9225.1466426483985</v>
      </c>
      <c r="AF8" s="16">
        <f t="shared" si="1"/>
        <v>9441.9109741882676</v>
      </c>
      <c r="AG8" s="16">
        <f t="shared" si="1"/>
        <v>9658.6753057280785</v>
      </c>
      <c r="AH8" s="16">
        <f t="shared" si="1"/>
        <v>9875.4396372679475</v>
      </c>
      <c r="AI8" s="16">
        <f t="shared" si="1"/>
        <v>10092.203968807817</v>
      </c>
      <c r="AJ8" s="16">
        <f t="shared" si="1"/>
        <v>10308.968300347626</v>
      </c>
      <c r="AK8" s="16">
        <f t="shared" ref="AK8:BD8" si="2">AK12*1000</f>
        <v>10525.732631887495</v>
      </c>
      <c r="AL8" s="16">
        <f t="shared" si="2"/>
        <v>10742.496963427306</v>
      </c>
      <c r="AM8" s="16">
        <f t="shared" si="2"/>
        <v>10959.261294967175</v>
      </c>
      <c r="AN8" s="16">
        <f t="shared" si="2"/>
        <v>11176.025626506984</v>
      </c>
      <c r="AO8" s="16">
        <f t="shared" si="2"/>
        <v>11392.789958046853</v>
      </c>
      <c r="AP8" s="16">
        <f t="shared" si="2"/>
        <v>11609.554289586664</v>
      </c>
      <c r="AQ8" s="16">
        <f t="shared" si="2"/>
        <v>11826.318621126533</v>
      </c>
      <c r="AR8" s="16">
        <f t="shared" si="2"/>
        <v>12043.082952666342</v>
      </c>
      <c r="AS8" s="16">
        <f t="shared" si="2"/>
        <v>12259.847284206211</v>
      </c>
      <c r="AT8" s="16">
        <f t="shared" si="2"/>
        <v>12476.611615746022</v>
      </c>
      <c r="AU8" s="16">
        <f t="shared" si="2"/>
        <v>12693.375947285891</v>
      </c>
      <c r="AV8" s="16">
        <f t="shared" si="2"/>
        <v>12910.1402788257</v>
      </c>
      <c r="AW8" s="16">
        <f t="shared" si="2"/>
        <v>13126.904610365569</v>
      </c>
      <c r="AX8" s="16">
        <f t="shared" si="2"/>
        <v>13343.66894190538</v>
      </c>
      <c r="AY8" s="16">
        <f t="shared" si="2"/>
        <v>13560.433273445249</v>
      </c>
      <c r="AZ8" s="16">
        <f t="shared" si="2"/>
        <v>13777.197604985118</v>
      </c>
      <c r="BA8" s="16">
        <f t="shared" si="2"/>
        <v>13993.961936524927</v>
      </c>
      <c r="BB8" s="16">
        <f t="shared" si="2"/>
        <v>14210.726268064796</v>
      </c>
      <c r="BC8" s="16">
        <f t="shared" si="2"/>
        <v>14427.490599604607</v>
      </c>
      <c r="BD8" s="16">
        <f t="shared" si="2"/>
        <v>14644.254931144476</v>
      </c>
      <c r="BE8" s="11"/>
    </row>
    <row r="9" spans="2:57" x14ac:dyDescent="0.25">
      <c r="B9" s="8"/>
      <c r="C9" s="10"/>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11"/>
    </row>
    <row r="10" spans="2:57" x14ac:dyDescent="0.25">
      <c r="B10" s="8"/>
      <c r="C10" s="9" t="s">
        <v>17</v>
      </c>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11"/>
    </row>
    <row r="11" spans="2:57" x14ac:dyDescent="0.25">
      <c r="B11" s="8"/>
      <c r="C11" s="10" t="s">
        <v>16</v>
      </c>
      <c r="D11" s="34">
        <v>5.0559799999999999</v>
      </c>
      <c r="E11" s="34">
        <v>4.8176445181893577</v>
      </c>
      <c r="F11" s="34">
        <v>3.8519524900047575</v>
      </c>
      <c r="G11" s="34">
        <v>3.5964194252948531</v>
      </c>
      <c r="H11" s="33">
        <v>4.2395670172320603</v>
      </c>
      <c r="I11" s="33">
        <v>4.45633134877193</v>
      </c>
      <c r="J11" s="33">
        <v>4.6730956803117394</v>
      </c>
      <c r="K11" s="33">
        <v>4.8898600118516091</v>
      </c>
      <c r="L11" s="33">
        <v>5.1066243433914185</v>
      </c>
      <c r="M11" s="33">
        <v>5.3233886749312882</v>
      </c>
      <c r="N11" s="33">
        <v>5.5401530064710975</v>
      </c>
      <c r="O11" s="33">
        <v>5.7569173380109673</v>
      </c>
      <c r="P11" s="33">
        <v>5.9736816695507766</v>
      </c>
      <c r="Q11" s="33">
        <v>6.1904460010906464</v>
      </c>
      <c r="R11" s="33">
        <v>6.4072103326305152</v>
      </c>
      <c r="S11" s="33">
        <v>6.6239746641703254</v>
      </c>
      <c r="T11" s="33">
        <v>6.8407389957101943</v>
      </c>
      <c r="U11" s="33">
        <v>7.0575033272500045</v>
      </c>
      <c r="V11" s="33">
        <v>7.2742676587898734</v>
      </c>
      <c r="W11" s="33">
        <v>7.4910319903296827</v>
      </c>
      <c r="X11" s="33">
        <v>7.7077963218695524</v>
      </c>
      <c r="Y11" s="33">
        <v>7.9245606534093618</v>
      </c>
      <c r="Z11" s="33">
        <v>8.1413249849492306</v>
      </c>
      <c r="AA11" s="33">
        <v>8.3580893164890409</v>
      </c>
      <c r="AB11" s="33">
        <v>8.5748536480289097</v>
      </c>
      <c r="AC11" s="33">
        <v>8.7916179795687199</v>
      </c>
      <c r="AD11" s="33">
        <v>9.0083823111085888</v>
      </c>
      <c r="AE11" s="33">
        <v>9.225146642648399</v>
      </c>
      <c r="AF11" s="33">
        <v>9.4419109741882679</v>
      </c>
      <c r="AG11" s="33">
        <v>9.6586753057280781</v>
      </c>
      <c r="AH11" s="33">
        <v>9.8754396372679469</v>
      </c>
      <c r="AI11" s="33">
        <v>10.092203968807816</v>
      </c>
      <c r="AJ11" s="33">
        <v>10.308968300347626</v>
      </c>
      <c r="AK11" s="30">
        <v>10.525732631887495</v>
      </c>
      <c r="AL11" s="30">
        <v>10.742496963427305</v>
      </c>
      <c r="AM11" s="30">
        <v>10.959261294967174</v>
      </c>
      <c r="AN11" s="30">
        <v>11.176025626506984</v>
      </c>
      <c r="AO11" s="30">
        <v>11.392789958046853</v>
      </c>
      <c r="AP11" s="30">
        <v>11.609554289586663</v>
      </c>
      <c r="AQ11" s="30">
        <v>11.826318621126532</v>
      </c>
      <c r="AR11" s="30">
        <v>12.043082952666342</v>
      </c>
      <c r="AS11" s="30">
        <v>12.259847284206211</v>
      </c>
      <c r="AT11" s="30">
        <v>12.476611615746021</v>
      </c>
      <c r="AU11" s="30">
        <v>12.69337594728589</v>
      </c>
      <c r="AV11" s="30">
        <v>12.9101402788257</v>
      </c>
      <c r="AW11" s="30">
        <v>13.126904610365569</v>
      </c>
      <c r="AX11" s="30">
        <v>13.34366894190538</v>
      </c>
      <c r="AY11" s="30">
        <v>13.560433273445248</v>
      </c>
      <c r="AZ11" s="30">
        <v>13.777197604985119</v>
      </c>
      <c r="BA11" s="30">
        <v>13.993961936524927</v>
      </c>
      <c r="BB11" s="30">
        <v>14.210726268064796</v>
      </c>
      <c r="BC11" s="30">
        <v>14.427490599604607</v>
      </c>
      <c r="BD11" s="30">
        <v>14.644254931144477</v>
      </c>
      <c r="BE11" s="11"/>
    </row>
    <row r="12" spans="2:57" x14ac:dyDescent="0.25">
      <c r="B12" s="8"/>
      <c r="C12" s="10" t="s">
        <v>34</v>
      </c>
      <c r="D12" s="34">
        <v>5.0559799999999999</v>
      </c>
      <c r="E12" s="34">
        <v>4.8176445181893577</v>
      </c>
      <c r="F12" s="34">
        <v>3.8519524900047575</v>
      </c>
      <c r="G12" s="34">
        <v>3.5964194252948531</v>
      </c>
      <c r="H12" s="33">
        <v>4.2395670172320603</v>
      </c>
      <c r="I12" s="33">
        <v>4.45633134877193</v>
      </c>
      <c r="J12" s="33">
        <v>4.6730956803117394</v>
      </c>
      <c r="K12" s="33">
        <v>4.8898600118516091</v>
      </c>
      <c r="L12" s="33">
        <v>5.1066243433914185</v>
      </c>
      <c r="M12" s="33">
        <v>5.3233886749312882</v>
      </c>
      <c r="N12" s="33">
        <v>5.5401530064710975</v>
      </c>
      <c r="O12" s="33">
        <v>5.7569173380109673</v>
      </c>
      <c r="P12" s="33">
        <v>5.9736816695507766</v>
      </c>
      <c r="Q12" s="33">
        <v>6.1904460010906464</v>
      </c>
      <c r="R12" s="33">
        <v>6.4072103326305152</v>
      </c>
      <c r="S12" s="33">
        <v>6.6239746641703254</v>
      </c>
      <c r="T12" s="33">
        <v>6.8407389957101943</v>
      </c>
      <c r="U12" s="33">
        <v>7.0575033272500045</v>
      </c>
      <c r="V12" s="33">
        <v>7.2742676587898734</v>
      </c>
      <c r="W12" s="33">
        <v>7.4910319903296827</v>
      </c>
      <c r="X12" s="33">
        <v>7.7077963218695524</v>
      </c>
      <c r="Y12" s="33">
        <v>7.9245606534093618</v>
      </c>
      <c r="Z12" s="33">
        <v>8.1413249849492306</v>
      </c>
      <c r="AA12" s="33">
        <v>8.3580893164890409</v>
      </c>
      <c r="AB12" s="33">
        <v>8.5748536480289097</v>
      </c>
      <c r="AC12" s="33">
        <v>8.7916179795687199</v>
      </c>
      <c r="AD12" s="33">
        <v>9.0083823111085888</v>
      </c>
      <c r="AE12" s="33">
        <v>9.225146642648399</v>
      </c>
      <c r="AF12" s="33">
        <v>9.4419109741882679</v>
      </c>
      <c r="AG12" s="33">
        <v>9.6586753057280781</v>
      </c>
      <c r="AH12" s="33">
        <v>9.8754396372679469</v>
      </c>
      <c r="AI12" s="33">
        <v>10.092203968807816</v>
      </c>
      <c r="AJ12" s="33">
        <v>10.308968300347626</v>
      </c>
      <c r="AK12" s="30">
        <v>10.525732631887495</v>
      </c>
      <c r="AL12" s="30">
        <v>10.742496963427305</v>
      </c>
      <c r="AM12" s="30">
        <v>10.959261294967174</v>
      </c>
      <c r="AN12" s="30">
        <v>11.176025626506984</v>
      </c>
      <c r="AO12" s="30">
        <v>11.392789958046853</v>
      </c>
      <c r="AP12" s="30">
        <v>11.609554289586663</v>
      </c>
      <c r="AQ12" s="30">
        <v>11.826318621126532</v>
      </c>
      <c r="AR12" s="30">
        <v>12.043082952666342</v>
      </c>
      <c r="AS12" s="30">
        <v>12.259847284206211</v>
      </c>
      <c r="AT12" s="30">
        <v>12.476611615746021</v>
      </c>
      <c r="AU12" s="30">
        <v>12.69337594728589</v>
      </c>
      <c r="AV12" s="30">
        <v>12.9101402788257</v>
      </c>
      <c r="AW12" s="30">
        <v>13.126904610365569</v>
      </c>
      <c r="AX12" s="30">
        <v>13.34366894190538</v>
      </c>
      <c r="AY12" s="30">
        <v>13.560433273445248</v>
      </c>
      <c r="AZ12" s="30">
        <v>13.777197604985119</v>
      </c>
      <c r="BA12" s="30">
        <v>13.993961936524927</v>
      </c>
      <c r="BB12" s="30">
        <v>14.210726268064796</v>
      </c>
      <c r="BC12" s="30">
        <v>14.427490599604607</v>
      </c>
      <c r="BD12" s="30">
        <v>14.644254931144477</v>
      </c>
      <c r="BE12" s="11"/>
    </row>
    <row r="13" spans="2:57" ht="15.75" thickBot="1" x14ac:dyDescent="0.3">
      <c r="B13" s="12"/>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4"/>
    </row>
    <row r="14" spans="2:57" x14ac:dyDescent="0.25">
      <c r="B14" t="s">
        <v>18</v>
      </c>
    </row>
    <row r="15" spans="2:57" ht="15.75" thickBot="1" x14ac:dyDescent="0.3"/>
    <row r="16" spans="2:57" x14ac:dyDescent="0.25">
      <c r="B16" s="5"/>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7"/>
    </row>
    <row r="17" spans="2:57" x14ac:dyDescent="0.25">
      <c r="B17" s="8"/>
      <c r="C17" s="9" t="s">
        <v>19</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1"/>
    </row>
    <row r="18" spans="2:57" x14ac:dyDescent="0.25">
      <c r="B18" s="8"/>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1"/>
    </row>
    <row r="19" spans="2:57" x14ac:dyDescent="0.25">
      <c r="B19" s="8" t="s">
        <v>13</v>
      </c>
      <c r="C19" s="9" t="s">
        <v>20</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1"/>
    </row>
    <row r="20" spans="2:57" x14ac:dyDescent="0.25">
      <c r="B20" s="8" t="s">
        <v>21</v>
      </c>
      <c r="C20" s="10" t="s">
        <v>16</v>
      </c>
      <c r="D20" s="36">
        <v>0.39506982922048572</v>
      </c>
      <c r="E20" s="36">
        <v>0.39743587432105026</v>
      </c>
      <c r="F20" s="36">
        <v>0.37472339059964777</v>
      </c>
      <c r="G20" s="36">
        <v>0.38631707299536389</v>
      </c>
      <c r="H20" s="30">
        <v>0.39458030538586536</v>
      </c>
      <c r="I20" s="30">
        <v>0.40302028639637993</v>
      </c>
      <c r="J20" s="30">
        <v>0.41164079663880382</v>
      </c>
      <c r="K20" s="30">
        <v>0.42044569759144279</v>
      </c>
      <c r="L20" s="30">
        <v>0.42943893332872607</v>
      </c>
      <c r="M20" s="30">
        <v>0.43862453228791809</v>
      </c>
      <c r="N20" s="30">
        <v>0.44800660907361989</v>
      </c>
      <c r="O20" s="30">
        <v>0.45758936630086849</v>
      </c>
      <c r="P20" s="30">
        <v>0.46737709647765968</v>
      </c>
      <c r="Q20" s="30">
        <v>0.47737418392773745</v>
      </c>
      <c r="R20" s="30">
        <v>0.48758510675451144</v>
      </c>
      <c r="S20" s="30">
        <v>0.49801443884698238</v>
      </c>
      <c r="T20" s="30">
        <v>0.50866685192857342</v>
      </c>
      <c r="U20" s="30">
        <v>0.51954711764978589</v>
      </c>
      <c r="V20" s="30">
        <v>0.53066010972561606</v>
      </c>
      <c r="W20" s="30">
        <v>0.54201080611869101</v>
      </c>
      <c r="X20" s="30">
        <v>0.55360429126910149</v>
      </c>
      <c r="Y20" s="30">
        <v>0.56544575837192956</v>
      </c>
      <c r="Z20" s="30">
        <v>0.57754051170349319</v>
      </c>
      <c r="AA20" s="30">
        <v>0.5898939689973477</v>
      </c>
      <c r="AB20" s="30">
        <v>0.60251166387110966</v>
      </c>
      <c r="AC20" s="30">
        <v>0.61539924830519033</v>
      </c>
      <c r="AD20" s="30">
        <v>0.6285624951745481</v>
      </c>
      <c r="AE20" s="30">
        <v>0.64200730083459479</v>
      </c>
      <c r="AF20" s="30">
        <v>0.65573968776241376</v>
      </c>
      <c r="AG20" s="30">
        <v>0.66976580725447332</v>
      </c>
      <c r="AH20" s="30">
        <v>0.68409194218204339</v>
      </c>
      <c r="AI20" s="30">
        <v>0.69872450980554979</v>
      </c>
      <c r="AJ20" s="30">
        <v>0.71367006464912708</v>
      </c>
      <c r="AK20" s="30">
        <v>0.72893530143665752</v>
      </c>
      <c r="AL20" s="30">
        <v>0.74452705809061104</v>
      </c>
      <c r="AM20" s="30">
        <v>0.76045231879502972</v>
      </c>
      <c r="AN20" s="30">
        <v>0.77671821712402855</v>
      </c>
      <c r="AO20" s="30">
        <v>0.79333203923721496</v>
      </c>
      <c r="AP20" s="30">
        <v>0.81030122714345643</v>
      </c>
      <c r="AQ20" s="30">
        <v>0.82763338203446024</v>
      </c>
      <c r="AR20" s="30">
        <v>0.84533626768965753</v>
      </c>
      <c r="AS20" s="30">
        <v>0.86341781395391648</v>
      </c>
      <c r="AT20" s="30">
        <v>0.88188612028964397</v>
      </c>
      <c r="AU20" s="30">
        <v>0.90074945940486473</v>
      </c>
      <c r="AV20" s="30">
        <v>0.92001628095890531</v>
      </c>
      <c r="AW20" s="30">
        <v>0.93969521534734102</v>
      </c>
      <c r="AX20" s="30">
        <v>0.9597950775679025</v>
      </c>
      <c r="AY20" s="30">
        <v>0.98032487116907252</v>
      </c>
      <c r="AZ20" s="30">
        <v>1.0012937922831431</v>
      </c>
      <c r="BA20" s="30">
        <v>1.0227112337455384</v>
      </c>
      <c r="BB20" s="30">
        <v>1.0445867893022489</v>
      </c>
      <c r="BC20" s="30">
        <v>1.0669302579072615</v>
      </c>
      <c r="BD20" s="30">
        <v>1.0897516481119112</v>
      </c>
      <c r="BE20" s="11"/>
    </row>
    <row r="21" spans="2:57" x14ac:dyDescent="0.25">
      <c r="B21" s="8" t="s">
        <v>21</v>
      </c>
      <c r="C21" s="10" t="s">
        <v>34</v>
      </c>
      <c r="D21" s="36">
        <v>0.39506982922048572</v>
      </c>
      <c r="E21" s="36">
        <v>0.39743587432105026</v>
      </c>
      <c r="F21" s="36">
        <v>0.37472339059964777</v>
      </c>
      <c r="G21" s="36">
        <v>0.38631707299536389</v>
      </c>
      <c r="H21" s="30">
        <v>0.39458030538586536</v>
      </c>
      <c r="I21" s="30">
        <v>0.40302028639637993</v>
      </c>
      <c r="J21" s="30">
        <v>0.41164079663880382</v>
      </c>
      <c r="K21" s="30">
        <v>0.42044569759144279</v>
      </c>
      <c r="L21" s="30">
        <v>0.42943893332872607</v>
      </c>
      <c r="M21" s="30">
        <v>0.43862453228791809</v>
      </c>
      <c r="N21" s="30">
        <v>0.44800660907361989</v>
      </c>
      <c r="O21" s="30">
        <v>0.45758936630086849</v>
      </c>
      <c r="P21" s="30">
        <v>0.46737709647765968</v>
      </c>
      <c r="Q21" s="30">
        <v>0.47737418392773745</v>
      </c>
      <c r="R21" s="30">
        <v>0.48758510675451144</v>
      </c>
      <c r="S21" s="30">
        <v>0.49801443884698238</v>
      </c>
      <c r="T21" s="30">
        <v>0.50866685192857342</v>
      </c>
      <c r="U21" s="30">
        <v>0.51954711764978589</v>
      </c>
      <c r="V21" s="30">
        <v>0.53066010972561606</v>
      </c>
      <c r="W21" s="30">
        <v>0.54201080611869101</v>
      </c>
      <c r="X21" s="30">
        <v>0.55360429126910149</v>
      </c>
      <c r="Y21" s="30">
        <v>0.56544575837192956</v>
      </c>
      <c r="Z21" s="30">
        <v>0.57754051170349319</v>
      </c>
      <c r="AA21" s="30">
        <v>0.5898939689973477</v>
      </c>
      <c r="AB21" s="30">
        <v>0.60251166387110966</v>
      </c>
      <c r="AC21" s="30">
        <v>0.61539924830519033</v>
      </c>
      <c r="AD21" s="30">
        <v>0.6285624951745481</v>
      </c>
      <c r="AE21" s="30">
        <v>0.64200730083459479</v>
      </c>
      <c r="AF21" s="30">
        <v>0.65573968776241376</v>
      </c>
      <c r="AG21" s="30">
        <v>0.66976580725447332</v>
      </c>
      <c r="AH21" s="30">
        <v>0.68409194218204339</v>
      </c>
      <c r="AI21" s="30">
        <v>0.69872450980554979</v>
      </c>
      <c r="AJ21" s="30">
        <v>0.71367006464912708</v>
      </c>
      <c r="AK21" s="30">
        <v>0.72893530143665752</v>
      </c>
      <c r="AL21" s="30">
        <v>0.74452705809061104</v>
      </c>
      <c r="AM21" s="30">
        <v>0.76045231879502972</v>
      </c>
      <c r="AN21" s="30">
        <v>0.77671821712402855</v>
      </c>
      <c r="AO21" s="30">
        <v>0.79333203923721496</v>
      </c>
      <c r="AP21" s="30">
        <v>0.81030122714345643</v>
      </c>
      <c r="AQ21" s="30">
        <v>0.82763338203446024</v>
      </c>
      <c r="AR21" s="30">
        <v>0.84533626768965753</v>
      </c>
      <c r="AS21" s="30">
        <v>0.86341781395391648</v>
      </c>
      <c r="AT21" s="30">
        <v>0.88188612028964397</v>
      </c>
      <c r="AU21" s="30">
        <v>0.90074945940486473</v>
      </c>
      <c r="AV21" s="30">
        <v>0.92001628095890531</v>
      </c>
      <c r="AW21" s="30">
        <v>0.93969521534734102</v>
      </c>
      <c r="AX21" s="30">
        <v>0.9597950775679025</v>
      </c>
      <c r="AY21" s="30">
        <v>0.98032487116907252</v>
      </c>
      <c r="AZ21" s="30">
        <v>1.0012937922831431</v>
      </c>
      <c r="BA21" s="30">
        <v>1.0227112337455384</v>
      </c>
      <c r="BB21" s="30">
        <v>1.0445867893022489</v>
      </c>
      <c r="BC21" s="30">
        <v>1.0669302579072615</v>
      </c>
      <c r="BD21" s="30">
        <v>1.0897516481119112</v>
      </c>
      <c r="BE21" s="11"/>
    </row>
    <row r="22" spans="2:57" ht="15.75" thickBot="1" x14ac:dyDescent="0.3">
      <c r="B22" s="12"/>
      <c r="C22" s="13"/>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14"/>
    </row>
    <row r="25" spans="2:57" x14ac:dyDescent="0.25">
      <c r="D25" s="22"/>
      <c r="E25" s="22"/>
      <c r="F25" s="22"/>
      <c r="G25" s="22"/>
    </row>
    <row r="26" spans="2:57" x14ac:dyDescent="0.25">
      <c r="D26" s="22"/>
      <c r="E26" s="22"/>
      <c r="F26" s="22"/>
      <c r="G26" s="22"/>
    </row>
    <row r="27" spans="2:57" x14ac:dyDescent="0.25">
      <c r="D27" s="22"/>
      <c r="E27" s="22"/>
      <c r="F27" s="22"/>
      <c r="G27" s="22"/>
    </row>
  </sheetData>
  <pageMargins left="0.7" right="0.7" top="0.75" bottom="0.75" header="0.3" footer="0.3"/>
  <pageSetup paperSize="9" orientation="portrait" horizontalDpi="360" verticalDpi="36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BC442-98F2-495F-926D-300AC9438BF2}">
  <dimension ref="B1:BL17"/>
  <sheetViews>
    <sheetView tabSelected="1" workbookViewId="0"/>
  </sheetViews>
  <sheetFormatPr baseColWidth="10" defaultColWidth="11.42578125" defaultRowHeight="15" x14ac:dyDescent="0.25"/>
  <cols>
    <col min="2" max="2" width="21.42578125" bestFit="1" customWidth="1"/>
    <col min="3" max="3" width="21.42578125" customWidth="1"/>
    <col min="4" max="4" width="28.28515625" customWidth="1"/>
    <col min="36" max="36" width="15.28515625" bestFit="1" customWidth="1"/>
  </cols>
  <sheetData>
    <row r="1" spans="2:58" ht="19.5" thickBot="1" x14ac:dyDescent="0.3">
      <c r="B1" s="1"/>
      <c r="C1" s="2"/>
      <c r="D1" s="2" t="s">
        <v>11</v>
      </c>
      <c r="E1" s="3">
        <v>2018</v>
      </c>
      <c r="F1" s="3">
        <v>2019</v>
      </c>
      <c r="G1" s="3">
        <v>2020</v>
      </c>
      <c r="H1" s="3">
        <v>2021</v>
      </c>
      <c r="I1" s="3">
        <v>2022</v>
      </c>
      <c r="J1" s="3">
        <v>2023</v>
      </c>
      <c r="K1" s="3">
        <v>2024</v>
      </c>
      <c r="L1" s="3">
        <v>2025</v>
      </c>
      <c r="M1" s="3">
        <v>2026</v>
      </c>
      <c r="N1" s="3">
        <v>2027</v>
      </c>
      <c r="O1" s="3">
        <v>2028</v>
      </c>
      <c r="P1" s="3">
        <v>2029</v>
      </c>
      <c r="Q1" s="3">
        <v>2030</v>
      </c>
      <c r="R1" s="3">
        <v>2031</v>
      </c>
      <c r="S1" s="3">
        <v>2032</v>
      </c>
      <c r="T1" s="3">
        <v>2033</v>
      </c>
      <c r="U1" s="3">
        <v>2034</v>
      </c>
      <c r="V1" s="3">
        <v>2035</v>
      </c>
      <c r="W1" s="3">
        <v>2036</v>
      </c>
      <c r="X1" s="3">
        <v>2037</v>
      </c>
      <c r="Y1" s="3">
        <v>2038</v>
      </c>
      <c r="Z1" s="3">
        <v>2039</v>
      </c>
      <c r="AA1" s="3">
        <v>2040</v>
      </c>
      <c r="AB1" s="3">
        <v>2041</v>
      </c>
      <c r="AC1" s="3">
        <v>2042</v>
      </c>
      <c r="AD1" s="3">
        <v>2043</v>
      </c>
      <c r="AE1" s="3">
        <v>2044</v>
      </c>
      <c r="AF1" s="3">
        <v>2045</v>
      </c>
      <c r="AG1" s="3">
        <v>2046</v>
      </c>
      <c r="AH1" s="3">
        <v>2047</v>
      </c>
      <c r="AI1" s="3">
        <v>2048</v>
      </c>
      <c r="AJ1" s="3">
        <v>2049</v>
      </c>
      <c r="AK1" s="3">
        <v>2050</v>
      </c>
      <c r="AL1" s="3">
        <v>2051</v>
      </c>
      <c r="AM1" s="3">
        <v>2052</v>
      </c>
      <c r="AN1" s="3">
        <v>2053</v>
      </c>
      <c r="AO1" s="3">
        <v>2054</v>
      </c>
      <c r="AP1" s="3">
        <v>2055</v>
      </c>
      <c r="AQ1" s="3">
        <v>2056</v>
      </c>
      <c r="AR1" s="3">
        <v>2057</v>
      </c>
      <c r="AS1" s="3">
        <v>2058</v>
      </c>
      <c r="AT1" s="3">
        <v>2059</v>
      </c>
      <c r="AU1" s="3">
        <v>2060</v>
      </c>
      <c r="AV1" s="3">
        <v>2061</v>
      </c>
      <c r="AW1" s="3">
        <v>2062</v>
      </c>
      <c r="AX1" s="3">
        <v>2063</v>
      </c>
      <c r="AY1" s="3">
        <v>2064</v>
      </c>
      <c r="AZ1" s="3">
        <v>2065</v>
      </c>
      <c r="BA1" s="3">
        <v>2066</v>
      </c>
      <c r="BB1" s="3">
        <v>2067</v>
      </c>
      <c r="BC1" s="3">
        <v>2068</v>
      </c>
      <c r="BD1" s="3">
        <v>2069</v>
      </c>
      <c r="BE1" s="3">
        <v>2070</v>
      </c>
      <c r="BF1" s="4"/>
    </row>
    <row r="2" spans="2:58" ht="15.75" thickBot="1" x14ac:dyDescent="0.3"/>
    <row r="3" spans="2:58" x14ac:dyDescent="0.25">
      <c r="B3" s="5"/>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7"/>
    </row>
    <row r="4" spans="2:58" x14ac:dyDescent="0.25">
      <c r="B4" s="8"/>
      <c r="C4" s="10"/>
      <c r="D4" s="9" t="s">
        <v>12</v>
      </c>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1"/>
    </row>
    <row r="5" spans="2:58" x14ac:dyDescent="0.25">
      <c r="B5" s="8" t="s">
        <v>13</v>
      </c>
      <c r="C5" s="10"/>
      <c r="D5" s="10" t="s">
        <v>22</v>
      </c>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1"/>
    </row>
    <row r="6" spans="2:58" x14ac:dyDescent="0.25">
      <c r="B6" s="8" t="s">
        <v>23</v>
      </c>
      <c r="C6" s="10" t="s">
        <v>24</v>
      </c>
      <c r="D6" s="9" t="s">
        <v>25</v>
      </c>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1"/>
    </row>
    <row r="7" spans="2:58" x14ac:dyDescent="0.25">
      <c r="B7" s="8" t="s">
        <v>26</v>
      </c>
      <c r="C7" s="10" t="s">
        <v>27</v>
      </c>
      <c r="D7" s="10" t="s">
        <v>16</v>
      </c>
      <c r="E7" s="31">
        <v>0.75031746526758203</v>
      </c>
      <c r="F7" s="31">
        <v>0.84</v>
      </c>
      <c r="G7" s="31">
        <v>0.79</v>
      </c>
      <c r="H7" s="31">
        <v>0.88</v>
      </c>
      <c r="I7" s="31">
        <v>0.88</v>
      </c>
      <c r="J7" s="31">
        <v>0.88</v>
      </c>
      <c r="K7" s="32">
        <v>0.88</v>
      </c>
      <c r="L7" s="32">
        <v>0.88</v>
      </c>
      <c r="M7" s="32">
        <v>0.88</v>
      </c>
      <c r="N7" s="32">
        <v>0.88</v>
      </c>
      <c r="O7" s="32">
        <v>0.88</v>
      </c>
      <c r="P7" s="32">
        <v>0.88</v>
      </c>
      <c r="Q7" s="32">
        <v>0.88</v>
      </c>
      <c r="R7" s="32">
        <v>0.88</v>
      </c>
      <c r="S7" s="32">
        <v>0.88</v>
      </c>
      <c r="T7" s="32">
        <v>0.88</v>
      </c>
      <c r="U7" s="32">
        <v>0.88</v>
      </c>
      <c r="V7" s="32">
        <v>0.88</v>
      </c>
      <c r="W7" s="32">
        <v>0.88</v>
      </c>
      <c r="X7" s="32">
        <v>0.88</v>
      </c>
      <c r="Y7" s="32">
        <v>0.88</v>
      </c>
      <c r="Z7" s="32">
        <v>0.88</v>
      </c>
      <c r="AA7" s="32">
        <v>0.88</v>
      </c>
      <c r="AB7" s="32">
        <v>0.88</v>
      </c>
      <c r="AC7" s="32">
        <v>0.88</v>
      </c>
      <c r="AD7" s="32">
        <v>0.88</v>
      </c>
      <c r="AE7" s="32">
        <v>0.88</v>
      </c>
      <c r="AF7" s="32">
        <v>0.88</v>
      </c>
      <c r="AG7" s="32">
        <v>0.88</v>
      </c>
      <c r="AH7" s="32">
        <v>0.88</v>
      </c>
      <c r="AI7" s="32">
        <v>0.88</v>
      </c>
      <c r="AJ7" s="32">
        <v>0.88</v>
      </c>
      <c r="AK7" s="32">
        <v>0.88</v>
      </c>
      <c r="AL7" s="32">
        <v>0.88</v>
      </c>
      <c r="AM7" s="32">
        <v>0.88</v>
      </c>
      <c r="AN7" s="32">
        <v>0.88</v>
      </c>
      <c r="AO7" s="32">
        <v>0.88</v>
      </c>
      <c r="AP7" s="32">
        <v>0.88</v>
      </c>
      <c r="AQ7" s="32">
        <v>0.88</v>
      </c>
      <c r="AR7" s="32">
        <v>0.88</v>
      </c>
      <c r="AS7" s="32">
        <v>0.88</v>
      </c>
      <c r="AT7" s="32">
        <v>0.88</v>
      </c>
      <c r="AU7" s="32">
        <v>0.88</v>
      </c>
      <c r="AV7" s="32">
        <v>0.88</v>
      </c>
      <c r="AW7" s="32">
        <v>0.88</v>
      </c>
      <c r="AX7" s="32">
        <v>0.88</v>
      </c>
      <c r="AY7" s="32">
        <v>0.88</v>
      </c>
      <c r="AZ7" s="32">
        <v>0.88</v>
      </c>
      <c r="BA7" s="32">
        <v>0.88</v>
      </c>
      <c r="BB7" s="32">
        <v>0.88</v>
      </c>
      <c r="BC7" s="32">
        <v>0.88</v>
      </c>
      <c r="BD7" s="32">
        <v>0.88</v>
      </c>
      <c r="BE7" s="32">
        <v>0.88</v>
      </c>
      <c r="BF7" s="11"/>
    </row>
    <row r="8" spans="2:58" x14ac:dyDescent="0.25">
      <c r="B8" s="8" t="s">
        <v>26</v>
      </c>
      <c r="C8" s="10" t="s">
        <v>27</v>
      </c>
      <c r="D8" s="10" t="s">
        <v>34</v>
      </c>
      <c r="E8" s="37">
        <v>0.75031746526758203</v>
      </c>
      <c r="F8" s="37">
        <v>0.84</v>
      </c>
      <c r="G8" s="37">
        <v>0.79</v>
      </c>
      <c r="H8" s="37">
        <v>0.88</v>
      </c>
      <c r="I8" s="37">
        <v>0.88</v>
      </c>
      <c r="J8" s="37">
        <v>0.88</v>
      </c>
      <c r="K8" s="38">
        <v>0.85142857142857142</v>
      </c>
      <c r="L8" s="38">
        <v>0.82285714285714284</v>
      </c>
      <c r="M8" s="38">
        <v>0.79428571428571426</v>
      </c>
      <c r="N8" s="38">
        <v>0.76571428571428579</v>
      </c>
      <c r="O8" s="38">
        <v>0.73714285714285721</v>
      </c>
      <c r="P8" s="38">
        <v>0.70857142857142863</v>
      </c>
      <c r="Q8" s="38">
        <v>0.68</v>
      </c>
      <c r="R8" s="38">
        <v>0.67800000000000005</v>
      </c>
      <c r="S8" s="38">
        <v>0.67600000000000005</v>
      </c>
      <c r="T8" s="38">
        <v>0.67400000000000004</v>
      </c>
      <c r="U8" s="38">
        <v>0.67200000000000004</v>
      </c>
      <c r="V8" s="38">
        <v>0.67</v>
      </c>
      <c r="W8" s="38">
        <v>0.66800000000000004</v>
      </c>
      <c r="X8" s="38">
        <v>0.66600000000000004</v>
      </c>
      <c r="Y8" s="38">
        <v>0.66400000000000003</v>
      </c>
      <c r="Z8" s="38">
        <v>0.66200000000000003</v>
      </c>
      <c r="AA8" s="38">
        <v>0.66</v>
      </c>
      <c r="AB8" s="38">
        <v>0.65800000000000003</v>
      </c>
      <c r="AC8" s="38">
        <v>0.65600000000000003</v>
      </c>
      <c r="AD8" s="38">
        <v>0.65400000000000003</v>
      </c>
      <c r="AE8" s="38">
        <v>0.65200000000000002</v>
      </c>
      <c r="AF8" s="38">
        <v>0.65</v>
      </c>
      <c r="AG8" s="38">
        <v>0.64800000000000002</v>
      </c>
      <c r="AH8" s="38">
        <v>0.64600000000000002</v>
      </c>
      <c r="AI8" s="38">
        <v>0.64400000000000002</v>
      </c>
      <c r="AJ8" s="38">
        <v>0.64200000000000002</v>
      </c>
      <c r="AK8" s="38">
        <v>0.64</v>
      </c>
      <c r="AL8" s="38">
        <v>0.63800000000000001</v>
      </c>
      <c r="AM8" s="38">
        <v>0.63600000000000001</v>
      </c>
      <c r="AN8" s="38">
        <v>0.63400000000000001</v>
      </c>
      <c r="AO8" s="38">
        <v>0.63200000000000001</v>
      </c>
      <c r="AP8" s="38">
        <v>0.63</v>
      </c>
      <c r="AQ8" s="38">
        <v>0.628</v>
      </c>
      <c r="AR8" s="38">
        <v>0.626</v>
      </c>
      <c r="AS8" s="38">
        <v>0.624</v>
      </c>
      <c r="AT8" s="38">
        <v>0.622</v>
      </c>
      <c r="AU8" s="38">
        <v>0.62</v>
      </c>
      <c r="AV8" s="38">
        <v>0.61799999999999999</v>
      </c>
      <c r="AW8" s="38">
        <v>0.61599999999999999</v>
      </c>
      <c r="AX8" s="38">
        <v>0.61399999999999999</v>
      </c>
      <c r="AY8" s="38">
        <v>0.61199999999999999</v>
      </c>
      <c r="AZ8" s="38">
        <v>0.61</v>
      </c>
      <c r="BA8" s="38">
        <v>0.60799999999999998</v>
      </c>
      <c r="BB8" s="38">
        <v>0.60599999999999998</v>
      </c>
      <c r="BC8" s="38">
        <v>0.60399999999999998</v>
      </c>
      <c r="BD8" s="38">
        <v>0.60199999999999998</v>
      </c>
      <c r="BE8" s="38">
        <v>0.6</v>
      </c>
      <c r="BF8" s="11"/>
    </row>
    <row r="9" spans="2:58" x14ac:dyDescent="0.25">
      <c r="B9" s="8"/>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1"/>
    </row>
    <row r="10" spans="2:58" x14ac:dyDescent="0.25">
      <c r="B10" s="8"/>
      <c r="C10" s="10"/>
      <c r="D10" s="9" t="s">
        <v>28</v>
      </c>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1"/>
    </row>
    <row r="11" spans="2:58" x14ac:dyDescent="0.25">
      <c r="B11" s="8" t="s">
        <v>26</v>
      </c>
      <c r="C11" s="10" t="s">
        <v>29</v>
      </c>
      <c r="D11" s="10" t="s">
        <v>16</v>
      </c>
      <c r="E11" s="31">
        <f t="shared" ref="E11:AJ11" si="0">1-E7</f>
        <v>0.24968253473241797</v>
      </c>
      <c r="F11" s="31">
        <f t="shared" si="0"/>
        <v>0.16000000000000003</v>
      </c>
      <c r="G11" s="31">
        <f t="shared" si="0"/>
        <v>0.20999999999999996</v>
      </c>
      <c r="H11" s="31">
        <f t="shared" si="0"/>
        <v>0.12</v>
      </c>
      <c r="I11" s="31">
        <f t="shared" si="0"/>
        <v>0.12</v>
      </c>
      <c r="J11" s="31">
        <f t="shared" si="0"/>
        <v>0.12</v>
      </c>
      <c r="K11" s="32">
        <f t="shared" si="0"/>
        <v>0.12</v>
      </c>
      <c r="L11" s="32">
        <f t="shared" si="0"/>
        <v>0.12</v>
      </c>
      <c r="M11" s="32">
        <f t="shared" si="0"/>
        <v>0.12</v>
      </c>
      <c r="N11" s="32">
        <f t="shared" si="0"/>
        <v>0.12</v>
      </c>
      <c r="O11" s="32">
        <f t="shared" si="0"/>
        <v>0.12</v>
      </c>
      <c r="P11" s="32">
        <f t="shared" si="0"/>
        <v>0.12</v>
      </c>
      <c r="Q11" s="32">
        <f t="shared" si="0"/>
        <v>0.12</v>
      </c>
      <c r="R11" s="32">
        <f t="shared" si="0"/>
        <v>0.12</v>
      </c>
      <c r="S11" s="32">
        <f t="shared" si="0"/>
        <v>0.12</v>
      </c>
      <c r="T11" s="32">
        <f t="shared" si="0"/>
        <v>0.12</v>
      </c>
      <c r="U11" s="32">
        <f t="shared" si="0"/>
        <v>0.12</v>
      </c>
      <c r="V11" s="32">
        <f t="shared" si="0"/>
        <v>0.12</v>
      </c>
      <c r="W11" s="32">
        <f t="shared" si="0"/>
        <v>0.12</v>
      </c>
      <c r="X11" s="32">
        <f t="shared" si="0"/>
        <v>0.12</v>
      </c>
      <c r="Y11" s="32">
        <f t="shared" si="0"/>
        <v>0.12</v>
      </c>
      <c r="Z11" s="32">
        <f t="shared" si="0"/>
        <v>0.12</v>
      </c>
      <c r="AA11" s="32">
        <f t="shared" si="0"/>
        <v>0.12</v>
      </c>
      <c r="AB11" s="32">
        <f t="shared" si="0"/>
        <v>0.12</v>
      </c>
      <c r="AC11" s="32">
        <f t="shared" si="0"/>
        <v>0.12</v>
      </c>
      <c r="AD11" s="32">
        <f t="shared" si="0"/>
        <v>0.12</v>
      </c>
      <c r="AE11" s="32">
        <f t="shared" si="0"/>
        <v>0.12</v>
      </c>
      <c r="AF11" s="32">
        <f t="shared" si="0"/>
        <v>0.12</v>
      </c>
      <c r="AG11" s="32">
        <f t="shared" si="0"/>
        <v>0.12</v>
      </c>
      <c r="AH11" s="32">
        <f t="shared" si="0"/>
        <v>0.12</v>
      </c>
      <c r="AI11" s="32">
        <f t="shared" si="0"/>
        <v>0.12</v>
      </c>
      <c r="AJ11" s="32">
        <f t="shared" si="0"/>
        <v>0.12</v>
      </c>
      <c r="AK11" s="32">
        <f t="shared" ref="AK11:BE11" si="1">1-AK7</f>
        <v>0.12</v>
      </c>
      <c r="AL11" s="32">
        <f t="shared" si="1"/>
        <v>0.12</v>
      </c>
      <c r="AM11" s="32">
        <f t="shared" si="1"/>
        <v>0.12</v>
      </c>
      <c r="AN11" s="32">
        <f t="shared" si="1"/>
        <v>0.12</v>
      </c>
      <c r="AO11" s="32">
        <f t="shared" si="1"/>
        <v>0.12</v>
      </c>
      <c r="AP11" s="32">
        <f t="shared" si="1"/>
        <v>0.12</v>
      </c>
      <c r="AQ11" s="32">
        <f t="shared" si="1"/>
        <v>0.12</v>
      </c>
      <c r="AR11" s="32">
        <f t="shared" si="1"/>
        <v>0.12</v>
      </c>
      <c r="AS11" s="32">
        <f t="shared" si="1"/>
        <v>0.12</v>
      </c>
      <c r="AT11" s="32">
        <f t="shared" si="1"/>
        <v>0.12</v>
      </c>
      <c r="AU11" s="32">
        <f t="shared" si="1"/>
        <v>0.12</v>
      </c>
      <c r="AV11" s="32">
        <f t="shared" si="1"/>
        <v>0.12</v>
      </c>
      <c r="AW11" s="32">
        <f t="shared" si="1"/>
        <v>0.12</v>
      </c>
      <c r="AX11" s="32">
        <f t="shared" si="1"/>
        <v>0.12</v>
      </c>
      <c r="AY11" s="32">
        <f t="shared" si="1"/>
        <v>0.12</v>
      </c>
      <c r="AZ11" s="32">
        <f t="shared" si="1"/>
        <v>0.12</v>
      </c>
      <c r="BA11" s="32">
        <f t="shared" si="1"/>
        <v>0.12</v>
      </c>
      <c r="BB11" s="32">
        <f t="shared" si="1"/>
        <v>0.12</v>
      </c>
      <c r="BC11" s="32">
        <f t="shared" si="1"/>
        <v>0.12</v>
      </c>
      <c r="BD11" s="32">
        <f t="shared" si="1"/>
        <v>0.12</v>
      </c>
      <c r="BE11" s="32">
        <f t="shared" si="1"/>
        <v>0.12</v>
      </c>
      <c r="BF11" s="11"/>
    </row>
    <row r="12" spans="2:58" x14ac:dyDescent="0.25">
      <c r="B12" s="8" t="s">
        <v>26</v>
      </c>
      <c r="C12" s="10" t="s">
        <v>29</v>
      </c>
      <c r="D12" s="10" t="s">
        <v>34</v>
      </c>
      <c r="E12" s="31">
        <f t="shared" ref="E12" si="2">1-E8</f>
        <v>0.24968253473241797</v>
      </c>
      <c r="F12" s="31">
        <f t="shared" ref="F12:BE12" si="3">1-F8</f>
        <v>0.16000000000000003</v>
      </c>
      <c r="G12" s="31">
        <f t="shared" si="3"/>
        <v>0.20999999999999996</v>
      </c>
      <c r="H12" s="31">
        <f t="shared" si="3"/>
        <v>0.12</v>
      </c>
      <c r="I12" s="31">
        <f t="shared" si="3"/>
        <v>0.12</v>
      </c>
      <c r="J12" s="31">
        <f t="shared" si="3"/>
        <v>0.12</v>
      </c>
      <c r="K12" s="32">
        <f t="shared" si="3"/>
        <v>0.14857142857142858</v>
      </c>
      <c r="L12" s="32">
        <f t="shared" si="3"/>
        <v>0.17714285714285716</v>
      </c>
      <c r="M12" s="32">
        <f t="shared" si="3"/>
        <v>0.20571428571428574</v>
      </c>
      <c r="N12" s="32">
        <f t="shared" si="3"/>
        <v>0.23428571428571421</v>
      </c>
      <c r="O12" s="32">
        <f t="shared" si="3"/>
        <v>0.26285714285714279</v>
      </c>
      <c r="P12" s="32">
        <f t="shared" si="3"/>
        <v>0.29142857142857137</v>
      </c>
      <c r="Q12" s="32">
        <f t="shared" si="3"/>
        <v>0.31999999999999995</v>
      </c>
      <c r="R12" s="32">
        <f t="shared" si="3"/>
        <v>0.32199999999999995</v>
      </c>
      <c r="S12" s="32">
        <f t="shared" si="3"/>
        <v>0.32399999999999995</v>
      </c>
      <c r="T12" s="32">
        <f t="shared" si="3"/>
        <v>0.32599999999999996</v>
      </c>
      <c r="U12" s="32">
        <f t="shared" si="3"/>
        <v>0.32799999999999996</v>
      </c>
      <c r="V12" s="32">
        <f t="shared" si="3"/>
        <v>0.32999999999999996</v>
      </c>
      <c r="W12" s="32">
        <f t="shared" si="3"/>
        <v>0.33199999999999996</v>
      </c>
      <c r="X12" s="32">
        <f t="shared" si="3"/>
        <v>0.33399999999999996</v>
      </c>
      <c r="Y12" s="32">
        <f t="shared" si="3"/>
        <v>0.33599999999999997</v>
      </c>
      <c r="Z12" s="32">
        <f t="shared" si="3"/>
        <v>0.33799999999999997</v>
      </c>
      <c r="AA12" s="32">
        <f t="shared" si="3"/>
        <v>0.33999999999999997</v>
      </c>
      <c r="AB12" s="32">
        <f t="shared" si="3"/>
        <v>0.34199999999999997</v>
      </c>
      <c r="AC12" s="32">
        <f t="shared" si="3"/>
        <v>0.34399999999999997</v>
      </c>
      <c r="AD12" s="32">
        <f t="shared" si="3"/>
        <v>0.34599999999999997</v>
      </c>
      <c r="AE12" s="32">
        <f t="shared" si="3"/>
        <v>0.34799999999999998</v>
      </c>
      <c r="AF12" s="32">
        <f t="shared" si="3"/>
        <v>0.35</v>
      </c>
      <c r="AG12" s="32">
        <f t="shared" si="3"/>
        <v>0.35199999999999998</v>
      </c>
      <c r="AH12" s="32">
        <f t="shared" si="3"/>
        <v>0.35399999999999998</v>
      </c>
      <c r="AI12" s="32">
        <f t="shared" si="3"/>
        <v>0.35599999999999998</v>
      </c>
      <c r="AJ12" s="32">
        <f t="shared" si="3"/>
        <v>0.35799999999999998</v>
      </c>
      <c r="AK12" s="32">
        <f t="shared" si="3"/>
        <v>0.36</v>
      </c>
      <c r="AL12" s="32">
        <f t="shared" si="3"/>
        <v>0.36199999999999999</v>
      </c>
      <c r="AM12" s="32">
        <f t="shared" si="3"/>
        <v>0.36399999999999999</v>
      </c>
      <c r="AN12" s="32">
        <f t="shared" si="3"/>
        <v>0.36599999999999999</v>
      </c>
      <c r="AO12" s="32">
        <f t="shared" si="3"/>
        <v>0.36799999999999999</v>
      </c>
      <c r="AP12" s="32">
        <f t="shared" si="3"/>
        <v>0.37</v>
      </c>
      <c r="AQ12" s="32">
        <f t="shared" si="3"/>
        <v>0.372</v>
      </c>
      <c r="AR12" s="32">
        <f t="shared" si="3"/>
        <v>0.374</v>
      </c>
      <c r="AS12" s="32">
        <f t="shared" si="3"/>
        <v>0.376</v>
      </c>
      <c r="AT12" s="32">
        <f t="shared" si="3"/>
        <v>0.378</v>
      </c>
      <c r="AU12" s="32">
        <f t="shared" si="3"/>
        <v>0.38</v>
      </c>
      <c r="AV12" s="32">
        <f t="shared" si="3"/>
        <v>0.38200000000000001</v>
      </c>
      <c r="AW12" s="32">
        <f t="shared" si="3"/>
        <v>0.38400000000000001</v>
      </c>
      <c r="AX12" s="32">
        <f t="shared" si="3"/>
        <v>0.38600000000000001</v>
      </c>
      <c r="AY12" s="32">
        <f t="shared" si="3"/>
        <v>0.38800000000000001</v>
      </c>
      <c r="AZ12" s="32">
        <f t="shared" si="3"/>
        <v>0.39</v>
      </c>
      <c r="BA12" s="32">
        <f t="shared" si="3"/>
        <v>0.39200000000000002</v>
      </c>
      <c r="BB12" s="32">
        <f t="shared" si="3"/>
        <v>0.39400000000000002</v>
      </c>
      <c r="BC12" s="32">
        <f t="shared" si="3"/>
        <v>0.39600000000000002</v>
      </c>
      <c r="BD12" s="32">
        <f t="shared" si="3"/>
        <v>0.39800000000000002</v>
      </c>
      <c r="BE12" s="32">
        <f t="shared" si="3"/>
        <v>0.4</v>
      </c>
      <c r="BF12" s="11"/>
    </row>
    <row r="13" spans="2:58" x14ac:dyDescent="0.25">
      <c r="B13" s="8"/>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1"/>
    </row>
    <row r="14" spans="2:58" ht="15.75" thickBot="1" x14ac:dyDescent="0.3">
      <c r="B14" s="12"/>
      <c r="C14" s="13"/>
      <c r="D14" s="13"/>
      <c r="E14" s="26"/>
      <c r="F14" s="26"/>
      <c r="G14" s="26"/>
      <c r="H14" s="26"/>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14"/>
    </row>
    <row r="17" spans="12:64" x14ac:dyDescent="0.25">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9BDB9-BEE0-4894-A34D-16595CE7E5EF}">
  <dimension ref="B1:BE13"/>
  <sheetViews>
    <sheetView workbookViewId="0"/>
  </sheetViews>
  <sheetFormatPr baseColWidth="10" defaultColWidth="11.42578125" defaultRowHeight="15" x14ac:dyDescent="0.25"/>
  <cols>
    <col min="2" max="2" width="23.7109375" customWidth="1"/>
    <col min="3" max="3" width="29.42578125" customWidth="1"/>
  </cols>
  <sheetData>
    <row r="1" spans="2:57" ht="19.5" thickBot="1" x14ac:dyDescent="0.3">
      <c r="B1" s="1"/>
      <c r="C1" s="2" t="s">
        <v>11</v>
      </c>
      <c r="D1" s="3">
        <v>2018</v>
      </c>
      <c r="E1" s="3">
        <v>2019</v>
      </c>
      <c r="F1" s="3">
        <v>2020</v>
      </c>
      <c r="G1" s="3">
        <v>2021</v>
      </c>
      <c r="H1" s="3">
        <v>2022</v>
      </c>
      <c r="I1" s="3">
        <v>2023</v>
      </c>
      <c r="J1" s="3">
        <v>2024</v>
      </c>
      <c r="K1" s="3">
        <v>2025</v>
      </c>
      <c r="L1" s="3">
        <v>2026</v>
      </c>
      <c r="M1" s="3">
        <v>2027</v>
      </c>
      <c r="N1" s="3">
        <v>2028</v>
      </c>
      <c r="O1" s="3">
        <v>2029</v>
      </c>
      <c r="P1" s="3">
        <v>2030</v>
      </c>
      <c r="Q1" s="3">
        <v>2031</v>
      </c>
      <c r="R1" s="3">
        <v>2032</v>
      </c>
      <c r="S1" s="3">
        <v>2033</v>
      </c>
      <c r="T1" s="3">
        <v>2034</v>
      </c>
      <c r="U1" s="3">
        <v>2035</v>
      </c>
      <c r="V1" s="3">
        <v>2036</v>
      </c>
      <c r="W1" s="3">
        <v>2037</v>
      </c>
      <c r="X1" s="3">
        <v>2038</v>
      </c>
      <c r="Y1" s="3">
        <v>2039</v>
      </c>
      <c r="Z1" s="3">
        <v>2040</v>
      </c>
      <c r="AA1" s="3">
        <v>2041</v>
      </c>
      <c r="AB1" s="3">
        <v>2042</v>
      </c>
      <c r="AC1" s="3">
        <v>2043</v>
      </c>
      <c r="AD1" s="3">
        <v>2044</v>
      </c>
      <c r="AE1" s="3">
        <v>2045</v>
      </c>
      <c r="AF1" s="3">
        <v>2046</v>
      </c>
      <c r="AG1" s="3">
        <v>2047</v>
      </c>
      <c r="AH1" s="3">
        <v>2048</v>
      </c>
      <c r="AI1" s="3">
        <v>2049</v>
      </c>
      <c r="AJ1" s="3">
        <v>2050</v>
      </c>
      <c r="AK1" s="3">
        <v>2051</v>
      </c>
      <c r="AL1" s="3">
        <v>2052</v>
      </c>
      <c r="AM1" s="3">
        <v>2053</v>
      </c>
      <c r="AN1" s="3">
        <v>2054</v>
      </c>
      <c r="AO1" s="3">
        <v>2055</v>
      </c>
      <c r="AP1" s="3">
        <v>2056</v>
      </c>
      <c r="AQ1" s="3">
        <v>2057</v>
      </c>
      <c r="AR1" s="3">
        <v>2058</v>
      </c>
      <c r="AS1" s="3">
        <v>2059</v>
      </c>
      <c r="AT1" s="3">
        <v>2060</v>
      </c>
      <c r="AU1" s="3">
        <v>2061</v>
      </c>
      <c r="AV1" s="3">
        <v>2062</v>
      </c>
      <c r="AW1" s="3">
        <v>2063</v>
      </c>
      <c r="AX1" s="3">
        <v>2064</v>
      </c>
      <c r="AY1" s="3">
        <v>2065</v>
      </c>
      <c r="AZ1" s="3">
        <v>2066</v>
      </c>
      <c r="BA1" s="3">
        <v>2067</v>
      </c>
      <c r="BB1" s="3">
        <v>2068</v>
      </c>
      <c r="BC1" s="3">
        <v>2069</v>
      </c>
      <c r="BD1" s="3">
        <v>2070</v>
      </c>
      <c r="BE1" s="4"/>
    </row>
    <row r="2" spans="2:57" ht="15.75" thickBot="1" x14ac:dyDescent="0.3"/>
    <row r="3" spans="2:57" x14ac:dyDescent="0.25">
      <c r="B3" s="5"/>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7"/>
    </row>
    <row r="4" spans="2:57" x14ac:dyDescent="0.25">
      <c r="B4" s="8"/>
      <c r="C4" s="9" t="s">
        <v>12</v>
      </c>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1"/>
    </row>
    <row r="5" spans="2:57" x14ac:dyDescent="0.25">
      <c r="B5" s="8"/>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1"/>
    </row>
    <row r="6" spans="2:57" x14ac:dyDescent="0.25">
      <c r="B6" s="8" t="s">
        <v>13</v>
      </c>
      <c r="C6" s="9" t="s">
        <v>30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1"/>
    </row>
    <row r="7" spans="2:57" x14ac:dyDescent="0.25">
      <c r="B7" s="8" t="s">
        <v>26</v>
      </c>
      <c r="C7" s="10" t="s">
        <v>16</v>
      </c>
      <c r="D7" s="35">
        <v>0</v>
      </c>
      <c r="E7" s="35">
        <v>0</v>
      </c>
      <c r="F7" s="35">
        <v>0</v>
      </c>
      <c r="G7" s="35">
        <v>0</v>
      </c>
      <c r="H7" s="35">
        <v>0</v>
      </c>
      <c r="I7" s="35">
        <v>0</v>
      </c>
      <c r="J7" s="35">
        <v>0</v>
      </c>
      <c r="K7" s="35">
        <v>0</v>
      </c>
      <c r="L7" s="35">
        <v>0</v>
      </c>
      <c r="M7" s="35">
        <v>0</v>
      </c>
      <c r="N7" s="35">
        <v>0</v>
      </c>
      <c r="O7" s="35">
        <v>0</v>
      </c>
      <c r="P7" s="35">
        <v>0</v>
      </c>
      <c r="Q7" s="35">
        <v>0</v>
      </c>
      <c r="R7" s="35">
        <v>0</v>
      </c>
      <c r="S7" s="35">
        <v>0</v>
      </c>
      <c r="T7" s="35">
        <v>0</v>
      </c>
      <c r="U7" s="35">
        <v>0</v>
      </c>
      <c r="V7" s="35">
        <v>0</v>
      </c>
      <c r="W7" s="35">
        <v>0</v>
      </c>
      <c r="X7" s="35">
        <v>0</v>
      </c>
      <c r="Y7" s="35">
        <v>0</v>
      </c>
      <c r="Z7" s="35">
        <v>0</v>
      </c>
      <c r="AA7" s="35">
        <v>0</v>
      </c>
      <c r="AB7" s="35">
        <v>0</v>
      </c>
      <c r="AC7" s="35">
        <v>0</v>
      </c>
      <c r="AD7" s="35">
        <v>0</v>
      </c>
      <c r="AE7" s="35">
        <v>0</v>
      </c>
      <c r="AF7" s="35">
        <v>0</v>
      </c>
      <c r="AG7" s="35">
        <v>0</v>
      </c>
      <c r="AH7" s="35">
        <v>0</v>
      </c>
      <c r="AI7" s="35">
        <v>0</v>
      </c>
      <c r="AJ7" s="35">
        <v>0</v>
      </c>
      <c r="AK7" s="35">
        <v>0</v>
      </c>
      <c r="AL7" s="35">
        <v>0</v>
      </c>
      <c r="AM7" s="35">
        <v>0</v>
      </c>
      <c r="AN7" s="35">
        <v>0</v>
      </c>
      <c r="AO7" s="35">
        <v>0</v>
      </c>
      <c r="AP7" s="35">
        <v>0</v>
      </c>
      <c r="AQ7" s="35">
        <v>0</v>
      </c>
      <c r="AR7" s="35">
        <v>0</v>
      </c>
      <c r="AS7" s="35">
        <v>0</v>
      </c>
      <c r="AT7" s="35">
        <v>0</v>
      </c>
      <c r="AU7" s="35">
        <v>0</v>
      </c>
      <c r="AV7" s="35">
        <v>0</v>
      </c>
      <c r="AW7" s="35">
        <v>0</v>
      </c>
      <c r="AX7" s="35">
        <v>0</v>
      </c>
      <c r="AY7" s="35">
        <v>0</v>
      </c>
      <c r="AZ7" s="35">
        <v>0</v>
      </c>
      <c r="BA7" s="35">
        <v>0</v>
      </c>
      <c r="BB7" s="35">
        <v>0</v>
      </c>
      <c r="BC7" s="35">
        <v>0</v>
      </c>
      <c r="BD7" s="35">
        <v>0</v>
      </c>
      <c r="BE7" s="11"/>
    </row>
    <row r="8" spans="2:57" x14ac:dyDescent="0.25">
      <c r="B8" s="8" t="s">
        <v>26</v>
      </c>
      <c r="C8" s="10" t="s">
        <v>34</v>
      </c>
      <c r="D8" s="35">
        <v>0</v>
      </c>
      <c r="E8" s="35">
        <v>0</v>
      </c>
      <c r="F8" s="35">
        <v>0</v>
      </c>
      <c r="G8" s="35">
        <v>0</v>
      </c>
      <c r="H8" s="35">
        <v>0</v>
      </c>
      <c r="I8" s="35">
        <v>0</v>
      </c>
      <c r="J8" s="35">
        <v>0.18</v>
      </c>
      <c r="K8" s="35">
        <v>0.44</v>
      </c>
      <c r="L8" s="35">
        <v>0.77</v>
      </c>
      <c r="M8" s="35">
        <v>1.03</v>
      </c>
      <c r="N8" s="35">
        <v>1.48</v>
      </c>
      <c r="O8" s="35">
        <v>2</v>
      </c>
      <c r="P8" s="35">
        <v>2.6</v>
      </c>
      <c r="Q8" s="35">
        <v>2.6</v>
      </c>
      <c r="R8" s="35">
        <v>2.6</v>
      </c>
      <c r="S8" s="35">
        <v>2.81</v>
      </c>
      <c r="T8" s="35">
        <v>2.81</v>
      </c>
      <c r="U8" s="35">
        <v>2.81</v>
      </c>
      <c r="V8" s="35">
        <v>2.81</v>
      </c>
      <c r="W8" s="35">
        <v>2.81</v>
      </c>
      <c r="X8" s="35">
        <v>3.04</v>
      </c>
      <c r="Y8" s="35">
        <v>3.04</v>
      </c>
      <c r="Z8" s="35">
        <v>3.04</v>
      </c>
      <c r="AA8" s="35">
        <v>3.04</v>
      </c>
      <c r="AB8" s="35">
        <v>3.04</v>
      </c>
      <c r="AC8" s="35">
        <v>3.27</v>
      </c>
      <c r="AD8" s="35">
        <v>3.27</v>
      </c>
      <c r="AE8" s="35">
        <v>3.27</v>
      </c>
      <c r="AF8" s="35">
        <v>3.27</v>
      </c>
      <c r="AG8" s="35">
        <v>3.27</v>
      </c>
      <c r="AH8" s="35">
        <v>3.51</v>
      </c>
      <c r="AI8" s="35">
        <v>3.51</v>
      </c>
      <c r="AJ8" s="35">
        <v>3.51</v>
      </c>
      <c r="AK8" s="35">
        <v>3.51</v>
      </c>
      <c r="AL8" s="35">
        <v>3.51</v>
      </c>
      <c r="AM8" s="35">
        <v>3.76</v>
      </c>
      <c r="AN8" s="35">
        <v>3.76</v>
      </c>
      <c r="AO8" s="35">
        <v>3.76</v>
      </c>
      <c r="AP8" s="35">
        <v>3.76</v>
      </c>
      <c r="AQ8" s="35">
        <v>3.76</v>
      </c>
      <c r="AR8" s="35">
        <v>4.01</v>
      </c>
      <c r="AS8" s="35">
        <v>4.01</v>
      </c>
      <c r="AT8" s="35">
        <v>4.01</v>
      </c>
      <c r="AU8" s="35">
        <v>4.01</v>
      </c>
      <c r="AV8" s="35">
        <v>4.01</v>
      </c>
      <c r="AW8" s="35">
        <v>4.28</v>
      </c>
      <c r="AX8" s="35">
        <v>4.28</v>
      </c>
      <c r="AY8" s="35">
        <v>4.28</v>
      </c>
      <c r="AZ8" s="35">
        <v>4.28</v>
      </c>
      <c r="BA8" s="35">
        <v>4.28</v>
      </c>
      <c r="BB8" s="35">
        <v>4.55</v>
      </c>
      <c r="BC8" s="35">
        <v>4.55</v>
      </c>
      <c r="BD8" s="35">
        <v>4.55</v>
      </c>
      <c r="BE8" s="11"/>
    </row>
    <row r="9" spans="2:57" x14ac:dyDescent="0.25">
      <c r="B9" s="8"/>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1"/>
    </row>
    <row r="10" spans="2:57" ht="15.75" thickBot="1" x14ac:dyDescent="0.3">
      <c r="B10" s="12"/>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4"/>
    </row>
    <row r="11" spans="2:57" x14ac:dyDescent="0.25">
      <c r="B11" t="s">
        <v>31</v>
      </c>
    </row>
    <row r="12" spans="2:57" x14ac:dyDescent="0.25">
      <c r="B12" t="s">
        <v>32</v>
      </c>
    </row>
    <row r="13" spans="2:57" x14ac:dyDescent="0.25">
      <c r="B13" t="s">
        <v>33</v>
      </c>
      <c r="C1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README</vt:lpstr>
      <vt:lpstr>ProduccionCementoYOtros</vt:lpstr>
      <vt:lpstr>IndicadoresProceso</vt:lpstr>
      <vt:lpstr>Costos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Ignacio Alfaro</dc:creator>
  <cp:keywords/>
  <dc:description/>
  <cp:lastModifiedBy>Ignacio  Alfaro Corrales</cp:lastModifiedBy>
  <cp:revision/>
  <dcterms:created xsi:type="dcterms:W3CDTF">2015-06-05T18:19:34Z</dcterms:created>
  <dcterms:modified xsi:type="dcterms:W3CDTF">2024-04-10T00:31:54Z</dcterms:modified>
  <cp:category/>
  <cp:contentStatus/>
</cp:coreProperties>
</file>