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showInkAnnotation="0" defaultThemeVersion="124226"/>
  <mc:AlternateContent xmlns:mc="http://schemas.openxmlformats.org/markup-compatibility/2006">
    <mc:Choice Requires="x15">
      <x15ac:absPath xmlns:x15ac="http://schemas.microsoft.com/office/spreadsheetml/2010/11/ac" url="C:\Users\User\Desktop\USFQ-Consultoria\Entregables\Base_Datos\Archivos ESPAC\"/>
    </mc:Choice>
  </mc:AlternateContent>
  <xr:revisionPtr revIDLastSave="0" documentId="8_{E1753B08-357B-4028-B634-F2F8B64AB6B6}" xr6:coauthVersionLast="47" xr6:coauthVersionMax="47" xr10:uidLastSave="{00000000-0000-0000-0000-000000000000}"/>
  <bookViews>
    <workbookView xWindow="-108" yWindow="-108" windowWidth="23256" windowHeight="12456" firstSheet="50" activeTab="66" xr2:uid="{00000000-000D-0000-FFFF-FFFF00000000}"/>
  </bookViews>
  <sheets>
    <sheet name="ÍNDICE" sheetId="2" r:id="rId1"/>
    <sheet name="T1" sheetId="1" r:id="rId2"/>
    <sheet name="T2" sheetId="3" r:id="rId3"/>
    <sheet name="T3" sheetId="4" r:id="rId4"/>
    <sheet name="T4" sheetId="5" r:id="rId5"/>
    <sheet name="T5" sheetId="6" r:id="rId6"/>
    <sheet name="T6" sheetId="7" r:id="rId7"/>
    <sheet name="T7" sheetId="8" r:id="rId8"/>
    <sheet name="T8" sheetId="9" r:id="rId9"/>
    <sheet name="T9" sheetId="10" r:id="rId10"/>
    <sheet name="T10" sheetId="11" r:id="rId11"/>
    <sheet name="T11" sheetId="12" r:id="rId12"/>
    <sheet name="T12" sheetId="88" r:id="rId13"/>
    <sheet name="T13" sheetId="15" r:id="rId14"/>
    <sheet name="T14" sheetId="16" r:id="rId15"/>
    <sheet name="T15" sheetId="17" r:id="rId16"/>
    <sheet name="T16" sheetId="18" r:id="rId17"/>
    <sheet name="T17" sheetId="19" r:id="rId18"/>
    <sheet name="T18" sheetId="20" r:id="rId19"/>
    <sheet name="T19" sheetId="21" r:id="rId20"/>
    <sheet name="T20" sheetId="22" r:id="rId21"/>
    <sheet name="T21" sheetId="23" r:id="rId22"/>
    <sheet name="T22" sheetId="24" r:id="rId23"/>
    <sheet name="T23" sheetId="25" r:id="rId24"/>
    <sheet name="T24" sheetId="26" r:id="rId25"/>
    <sheet name="T25" sheetId="27" r:id="rId26"/>
    <sheet name="T26" sheetId="28" r:id="rId27"/>
    <sheet name="T27" sheetId="29" r:id="rId28"/>
    <sheet name="T28" sheetId="30" r:id="rId29"/>
    <sheet name="T29" sheetId="31" r:id="rId30"/>
    <sheet name="T30" sheetId="32" r:id="rId31"/>
    <sheet name="T31" sheetId="33" r:id="rId32"/>
    <sheet name="T32" sheetId="34" r:id="rId33"/>
    <sheet name="T33" sheetId="35" r:id="rId34"/>
    <sheet name="T34" sheetId="36" r:id="rId35"/>
    <sheet name="T35" sheetId="37" r:id="rId36"/>
    <sheet name="T36" sheetId="38" r:id="rId37"/>
    <sheet name="T37" sheetId="39" r:id="rId38"/>
    <sheet name="T38" sheetId="40" r:id="rId39"/>
    <sheet name="T39" sheetId="42" r:id="rId40"/>
    <sheet name="T40" sheetId="43" r:id="rId41"/>
    <sheet name="T41" sheetId="44" r:id="rId42"/>
    <sheet name="T42" sheetId="45" r:id="rId43"/>
    <sheet name="T43" sheetId="46" r:id="rId44"/>
    <sheet name="T44" sheetId="47" r:id="rId45"/>
    <sheet name="T45" sheetId="48" r:id="rId46"/>
    <sheet name="T46" sheetId="49" r:id="rId47"/>
    <sheet name="T47" sheetId="50" r:id="rId48"/>
    <sheet name="T48" sheetId="51" r:id="rId49"/>
    <sheet name="T49" sheetId="41" r:id="rId50"/>
    <sheet name="T50" sheetId="53" r:id="rId51"/>
    <sheet name="T51" sheetId="55" r:id="rId52"/>
    <sheet name="T52" sheetId="56" r:id="rId53"/>
    <sheet name="T53" sheetId="57" r:id="rId54"/>
    <sheet name="T54" sheetId="58" r:id="rId55"/>
    <sheet name="T55" sheetId="59" r:id="rId56"/>
    <sheet name="T56" sheetId="60" r:id="rId57"/>
    <sheet name="T57" sheetId="61" r:id="rId58"/>
    <sheet name="T58" sheetId="62" r:id="rId59"/>
    <sheet name="T59" sheetId="63" r:id="rId60"/>
    <sheet name="T60" sheetId="64" r:id="rId61"/>
    <sheet name="T61" sheetId="65" r:id="rId62"/>
    <sheet name="T62" sheetId="66" r:id="rId63"/>
    <sheet name="T63" sheetId="89" r:id="rId64"/>
    <sheet name="T64" sheetId="68" r:id="rId65"/>
    <sheet name="T65" sheetId="69" r:id="rId66"/>
    <sheet name="T66" sheetId="70" r:id="rId67"/>
    <sheet name="T67" sheetId="72" r:id="rId68"/>
    <sheet name="T68" sheetId="73" r:id="rId69"/>
    <sheet name="T69" sheetId="71" r:id="rId70"/>
    <sheet name="Sup tipo de semilla" sheetId="75" r:id="rId71"/>
    <sheet name="P_agrícola" sheetId="78" r:id="rId72"/>
    <sheet name="P_pecuaria" sheetId="79" r:id="rId73"/>
    <sheet name="Sup_regada" sheetId="80" r:id="rId74"/>
    <sheet name="Sup_regada por método" sheetId="82" r:id="rId75"/>
    <sheet name="Acceso a la tierra" sheetId="84" r:id="rId76"/>
    <sheet name="índice de participación" sheetId="87" r:id="rId77"/>
    <sheet name="volumen de producción" sheetId="85" r:id="rId78"/>
    <sheet name="Glosario" sheetId="86" r:id="rId7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66" l="1"/>
  <c r="C41" i="66"/>
  <c r="C42" i="66"/>
  <c r="C43" i="66"/>
  <c r="C44" i="66"/>
  <c r="C45" i="66"/>
  <c r="C40" i="66"/>
  <c r="C33" i="66"/>
  <c r="C34" i="66"/>
  <c r="C35" i="66"/>
  <c r="C36" i="66"/>
  <c r="C37" i="66"/>
  <c r="C32" i="66"/>
  <c r="C20" i="66"/>
  <c r="C21" i="66"/>
  <c r="C22" i="66"/>
  <c r="C23" i="66"/>
  <c r="C24" i="66"/>
  <c r="C25" i="66"/>
  <c r="C26" i="66"/>
  <c r="C27" i="66"/>
  <c r="C28" i="66"/>
  <c r="C29" i="66"/>
  <c r="C19" i="66"/>
  <c r="C14" i="66"/>
  <c r="C15" i="66"/>
  <c r="C16" i="66"/>
  <c r="J13" i="66"/>
  <c r="G42" i="15" l="1"/>
  <c r="F42" i="15"/>
  <c r="E42" i="15"/>
  <c r="D42" i="15"/>
  <c r="G41" i="15"/>
  <c r="G39" i="15" s="1"/>
  <c r="F41" i="15"/>
  <c r="E41" i="15"/>
  <c r="D41" i="15"/>
  <c r="G40" i="15"/>
  <c r="F40" i="15"/>
  <c r="F39" i="15" s="1"/>
  <c r="E40" i="15"/>
  <c r="E39" i="15" s="1"/>
  <c r="D40" i="15"/>
  <c r="D39" i="15" s="1"/>
  <c r="G15" i="15"/>
  <c r="G13" i="15" s="1"/>
  <c r="F15" i="15"/>
  <c r="E15" i="15"/>
  <c r="D15" i="15"/>
  <c r="G14" i="15"/>
  <c r="F14" i="15"/>
  <c r="E14" i="15"/>
  <c r="D14" i="15"/>
  <c r="F13" i="15"/>
  <c r="E13" i="15"/>
  <c r="D13" i="15"/>
  <c r="C45" i="60" l="1"/>
  <c r="C44" i="60"/>
  <c r="C43" i="60"/>
  <c r="C42" i="60"/>
  <c r="C41" i="60"/>
  <c r="C40" i="60"/>
  <c r="C37" i="60"/>
  <c r="C36" i="60"/>
  <c r="C35" i="60"/>
  <c r="C34" i="60"/>
  <c r="C33" i="60"/>
  <c r="C32" i="60"/>
  <c r="C29" i="60"/>
  <c r="C28" i="60"/>
  <c r="C27" i="60"/>
  <c r="C26" i="60"/>
  <c r="C25" i="60"/>
  <c r="C24" i="60"/>
  <c r="C23" i="60"/>
  <c r="C22" i="60"/>
  <c r="C21" i="60"/>
  <c r="C20" i="60"/>
  <c r="C19" i="60"/>
  <c r="C14" i="60"/>
  <c r="C15" i="60"/>
  <c r="C16" i="60"/>
  <c r="C13" i="60"/>
  <c r="E15" i="84" l="1"/>
  <c r="E14" i="84"/>
  <c r="D13" i="10" l="1"/>
  <c r="E13" i="10"/>
  <c r="F13" i="10"/>
  <c r="G13" i="10"/>
  <c r="H13" i="10"/>
  <c r="I13" i="10"/>
  <c r="J13" i="10"/>
  <c r="D14" i="10"/>
  <c r="E14" i="10"/>
  <c r="F14" i="10"/>
  <c r="G14" i="10"/>
  <c r="H14" i="10"/>
  <c r="I14" i="10"/>
  <c r="J14" i="10"/>
</calcChain>
</file>

<file path=xl/sharedStrings.xml><?xml version="1.0" encoding="utf-8"?>
<sst xmlns="http://schemas.openxmlformats.org/spreadsheetml/2006/main" count="5537" uniqueCount="659">
  <si>
    <t>Total</t>
  </si>
  <si>
    <t>Contenido</t>
  </si>
  <si>
    <t>Región y Provincia</t>
  </si>
  <si>
    <t>REGIÓN SIERRA</t>
  </si>
  <si>
    <t>REGIÓN COSTA</t>
  </si>
  <si>
    <t>TOTAL NACIONAL</t>
  </si>
  <si>
    <t>AZUAY</t>
  </si>
  <si>
    <t>BOLÍVAR</t>
  </si>
  <si>
    <t>CAÑAR</t>
  </si>
  <si>
    <t>CARCHI</t>
  </si>
  <si>
    <t>COTOPAXI</t>
  </si>
  <si>
    <t>CHIMBORAZO</t>
  </si>
  <si>
    <t>IMBABURA</t>
  </si>
  <si>
    <t>LOJA</t>
  </si>
  <si>
    <t>PICHINCHA</t>
  </si>
  <si>
    <t>TUNGURAHUA</t>
  </si>
  <si>
    <t>SANTO DOMINGO DE LOS TSÁCHILAS</t>
  </si>
  <si>
    <t>EL ORO</t>
  </si>
  <si>
    <t>ESMERALDAS</t>
  </si>
  <si>
    <t>GUAYAS</t>
  </si>
  <si>
    <t>LOS RÍOS</t>
  </si>
  <si>
    <t>MANABÍ</t>
  </si>
  <si>
    <t>SANTA ELENA</t>
  </si>
  <si>
    <t>MORONA SANTIAGO</t>
  </si>
  <si>
    <t>NAPO</t>
  </si>
  <si>
    <t>ORELLANA</t>
  </si>
  <si>
    <t>PASTAZA</t>
  </si>
  <si>
    <t>SUCUMBÍOS</t>
  </si>
  <si>
    <t>ZAMORA CHINCHIPE</t>
  </si>
  <si>
    <t>USO DEL SUELO (Has.)</t>
  </si>
  <si>
    <t>Cultivos Permanentes</t>
  </si>
  <si>
    <t>Cultivos Transitorios y Barbecho</t>
  </si>
  <si>
    <t>Descanso</t>
  </si>
  <si>
    <t>Pastos Cultivados</t>
  </si>
  <si>
    <t>Pastos Naturales</t>
  </si>
  <si>
    <t>Páramos</t>
  </si>
  <si>
    <t>Otros Usos</t>
  </si>
  <si>
    <t>Tablas</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</si>
  <si>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</si>
  <si>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</si>
  <si>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</si>
  <si>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</si>
  <si>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</si>
  <si>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</si>
  <si>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</si>
  <si>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</si>
  <si>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</si>
  <si>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</si>
  <si>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</si>
  <si>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</si>
  <si>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</si>
  <si>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</si>
  <si>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</si>
  <si>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</si>
  <si>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</si>
  <si>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</si>
  <si>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</si>
  <si>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</si>
  <si>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</si>
  <si>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</si>
  <si>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</si>
  <si>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</si>
  <si>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</si>
  <si>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</si>
  <si>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</si>
  <si>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</si>
  <si>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</si>
  <si>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</si>
  <si>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</si>
  <si>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</si>
  <si>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</si>
  <si>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</si>
  <si>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</si>
  <si>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</si>
  <si>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</si>
  <si>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</si>
  <si>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</si>
  <si>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</si>
  <si>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</si>
  <si>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</si>
  <si>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</si>
  <si>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</si>
  <si>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</si>
  <si>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</si>
  <si>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</si>
  <si>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</si>
  <si>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</si>
  <si>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</si>
  <si>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</si>
  <si>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</si>
  <si>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</si>
  <si>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</si>
  <si>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</si>
  <si>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</si>
  <si>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</si>
  <si>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</si>
  <si>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</si>
  <si>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</si>
  <si>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</si>
  <si>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</si>
  <si>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</si>
  <si>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</si>
  <si>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</si>
  <si>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</si>
  <si>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</si>
  <si>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</si>
  <si>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</si>
  <si>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Montes y Bosques</t>
  </si>
  <si>
    <t>Solo</t>
  </si>
  <si>
    <t>Asociado</t>
  </si>
  <si>
    <t>Plantada</t>
  </si>
  <si>
    <t>Edad Productiva</t>
  </si>
  <si>
    <t>Cosechada</t>
  </si>
  <si>
    <t>PRODUCCIÓN (Tm.)</t>
  </si>
  <si>
    <t>VENTAS (Tm.)</t>
  </si>
  <si>
    <t>AGUACATE (FRUTA FRESCA)</t>
  </si>
  <si>
    <t>BANANO (FRUTA FRESCA)</t>
  </si>
  <si>
    <t>CACAO (ALMENDRA SECA)</t>
  </si>
  <si>
    <t>CAFÉ (GRANO ORO)</t>
  </si>
  <si>
    <t>CAÑA DE AZÚCAR PARA AZÚCAR (TALLO FRESCO)</t>
  </si>
  <si>
    <t>CAÑA DE AZÚCAR PARA OTROS USOS (TALLO FRESCO)</t>
  </si>
  <si>
    <t>LIMÓN (FRUTA FRESCA)</t>
  </si>
  <si>
    <t>MANGO (FRUTA FRESCA)</t>
  </si>
  <si>
    <t>MARACUYÁ (FRUTA FRESCA)</t>
  </si>
  <si>
    <t>NARANJA (FRUTA FRESCA)</t>
  </si>
  <si>
    <t>ORITO (FRUTA FRESCA)</t>
  </si>
  <si>
    <t>PALMA AFRICANA (FRUTA FRESCA)</t>
  </si>
  <si>
    <t>PALMITO (TALLO FRESCO)</t>
  </si>
  <si>
    <t>PIÑA (FRUTA FRESCA)</t>
  </si>
  <si>
    <t>PLÁTANO (FRUTA FRESCA)</t>
  </si>
  <si>
    <t>TOMATE DE ÁRBOL (FRUTA FRESCA)</t>
  </si>
  <si>
    <t>OTROS PERMANENTES</t>
  </si>
  <si>
    <t>ACHIOTE (GRANO SECO)</t>
  </si>
  <si>
    <t>CLAUDIA (FRUTA FRESCA)</t>
  </si>
  <si>
    <t>CHIRIMOYA (FRUTA FRESCA)</t>
  </si>
  <si>
    <t>CIRUELO (FRUTA FRESCA)</t>
  </si>
  <si>
    <t>COCOTERO (FRUTA FRESCA)</t>
  </si>
  <si>
    <t>DURAZNO (FRUTA FRESCA)</t>
  </si>
  <si>
    <t>GUABA (FRUTA FRESCA)</t>
  </si>
  <si>
    <t>GUANÁBANA (FRUTA FRESCA)</t>
  </si>
  <si>
    <t>GUAYABA (FRUTA FRESCA)</t>
  </si>
  <si>
    <t>LIMA (FRUTA FRESCA)</t>
  </si>
  <si>
    <t>MANDARINA (FRUTA FRESCA)</t>
  </si>
  <si>
    <t>MANZANA (FRUTA FRESCA)</t>
  </si>
  <si>
    <t>PAPAYA (FRUTA FRESCA)</t>
  </si>
  <si>
    <t>PERA (FRUTA FRESCA)</t>
  </si>
  <si>
    <t>TORONJA (FRUTA FRESCA)</t>
  </si>
  <si>
    <t>ZAPOTE (FRUTA FRESCA)</t>
  </si>
  <si>
    <t>ÁRBOLES DISPERSOS</t>
  </si>
  <si>
    <t>NÚMERO DE ÁRBOLES</t>
  </si>
  <si>
    <t>Sequía</t>
  </si>
  <si>
    <t>Helada</t>
  </si>
  <si>
    <t>Plagas</t>
  </si>
  <si>
    <t>Enfermedades</t>
  </si>
  <si>
    <t>Inundación</t>
  </si>
  <si>
    <t>Otra razón</t>
  </si>
  <si>
    <t>CULTIVOS PERMANENTES</t>
  </si>
  <si>
    <t>EDAD DE LA PLANTACIÓN</t>
  </si>
  <si>
    <t>PRÁCTICA DE CULTIVO</t>
  </si>
  <si>
    <t>Menos de 10 años</t>
  </si>
  <si>
    <t>De 10 a menos de 20 años</t>
  </si>
  <si>
    <t>De 20 años y más</t>
  </si>
  <si>
    <t>Común</t>
  </si>
  <si>
    <t>Mejorada</t>
  </si>
  <si>
    <t>Híbrida Nacional</t>
  </si>
  <si>
    <t>Híbrida Internacional</t>
  </si>
  <si>
    <t>Riego</t>
  </si>
  <si>
    <t>Aplicación de Fertilizantes</t>
  </si>
  <si>
    <t>Aplicación de Fitosanitarios</t>
  </si>
  <si>
    <t>ARROZ (EN CÁSCARA)</t>
  </si>
  <si>
    <t>ARVEJA SECA (GRANO SECO)</t>
  </si>
  <si>
    <t>ARVEJA TIERNA (EN VAINA)</t>
  </si>
  <si>
    <t>BROCOLI (REPOLLO)</t>
  </si>
  <si>
    <t>CEBADA (GRANO SECO)</t>
  </si>
  <si>
    <t>CEBOLLA BLANCA (TALLO FRESCO)</t>
  </si>
  <si>
    <t>FRÉJOL SECO (GRANO SECO)</t>
  </si>
  <si>
    <t>FRÉJOL TIERNO (EN VAINA)</t>
  </si>
  <si>
    <t>HABA SECA (GRANO SECO)</t>
  </si>
  <si>
    <t>HABA TIERNA (EN VAINA)</t>
  </si>
  <si>
    <t>MAÍZ DURO CHOCLO (EN CHOCLO)</t>
  </si>
  <si>
    <t>MAÍZ DURO SECO (GRANO SECO)</t>
  </si>
  <si>
    <t>MAÍZ SUAVE CHOCLO (EN CHOCLO)</t>
  </si>
  <si>
    <t>MAÍZ SUAVE SECO (GRANO SECO)</t>
  </si>
  <si>
    <t>MANÍ (GRANO DESCASCARADO)</t>
  </si>
  <si>
    <t>PAPA (TUBÉRCULO FRESCO)</t>
  </si>
  <si>
    <t>QUINUA (GRANO SECO)</t>
  </si>
  <si>
    <t>SOYA (GRANO SECO)</t>
  </si>
  <si>
    <t>TABACO (HOJA SECA)</t>
  </si>
  <si>
    <t>TOMATE RIÑÓN (FRUTA FRESCA)</t>
  </si>
  <si>
    <t>TRIGO (GRANO SECO)</t>
  </si>
  <si>
    <t>YUCA (RAÍZ FRESCA)</t>
  </si>
  <si>
    <t>OTROS TRANSITORIOS</t>
  </si>
  <si>
    <t>Certificada</t>
  </si>
  <si>
    <t>CULTIVOS TRANSITORIOS</t>
  </si>
  <si>
    <t>FLORES PERMANENTES</t>
  </si>
  <si>
    <t>CLAVEL</t>
  </si>
  <si>
    <t>GINGER</t>
  </si>
  <si>
    <t>GYSOPHILIA</t>
  </si>
  <si>
    <t>HELICONIAS</t>
  </si>
  <si>
    <t>HYPERICUM</t>
  </si>
  <si>
    <t>LIMONIUM</t>
  </si>
  <si>
    <t>ROSA</t>
  </si>
  <si>
    <t>OTRAS FLORES PERMANENTES</t>
  </si>
  <si>
    <t>AMY</t>
  </si>
  <si>
    <t>ASTER</t>
  </si>
  <si>
    <t>CRISANTEMOS</t>
  </si>
  <si>
    <t>DELPHINIUM</t>
  </si>
  <si>
    <t>GIRASOLES</t>
  </si>
  <si>
    <t>GODETIAS</t>
  </si>
  <si>
    <t>LYATRIS</t>
  </si>
  <si>
    <t>OTRAS FLORES TRANSITORIAS</t>
  </si>
  <si>
    <t>Bajo invernadero</t>
  </si>
  <si>
    <t>En campo abierto</t>
  </si>
  <si>
    <t>FLORES TRANSITORIAS</t>
  </si>
  <si>
    <t>ESPECIE DE FLOR</t>
  </si>
  <si>
    <t>Bonche</t>
  </si>
  <si>
    <t>Bouquet</t>
  </si>
  <si>
    <t>N° total de tallos cortados</t>
  </si>
  <si>
    <t>Producción</t>
  </si>
  <si>
    <t>Plantada o Sembrada</t>
  </si>
  <si>
    <t>Cosechada o Cortada</t>
  </si>
  <si>
    <t>Ventas (en unidades)</t>
  </si>
  <si>
    <t>TOTAL PERMANENTES</t>
  </si>
  <si>
    <t>TOTAL TRANSITORIOS</t>
  </si>
  <si>
    <t>Full Tabaco</t>
  </si>
  <si>
    <t>Tabaco</t>
  </si>
  <si>
    <t>NÚMERO TOTAL DE CABEZAS (Machos y Hembras)</t>
  </si>
  <si>
    <t>Vacuno</t>
  </si>
  <si>
    <t xml:space="preserve">Porcino </t>
  </si>
  <si>
    <t>Ovino</t>
  </si>
  <si>
    <t>Asnal</t>
  </si>
  <si>
    <t>Caballar</t>
  </si>
  <si>
    <t xml:space="preserve">Mular </t>
  </si>
  <si>
    <t>Caprino</t>
  </si>
  <si>
    <t>TIPO DE CRIANZA Y ESPECIE</t>
  </si>
  <si>
    <t>Ventas</t>
  </si>
  <si>
    <t>Autoconsumo</t>
  </si>
  <si>
    <t>AVES CRIADAS EN CAMPO</t>
  </si>
  <si>
    <t>AVES CRIADAS EN PLANTELES AVÍCOLAS</t>
  </si>
  <si>
    <t>Gallos y gallinas</t>
  </si>
  <si>
    <t>Pollitos, Pollitas, Pollos, Pollas</t>
  </si>
  <si>
    <t>Patos</t>
  </si>
  <si>
    <t>Pavos</t>
  </si>
  <si>
    <t>Gallinas Ponedoras</t>
  </si>
  <si>
    <t>Gallinas Reproductoras</t>
  </si>
  <si>
    <t>Avestruces</t>
  </si>
  <si>
    <t>Codornices</t>
  </si>
  <si>
    <t>SUPERFICIE (Has.)</t>
  </si>
  <si>
    <t>SUPERFICIE PERDIDA (Has.)</t>
  </si>
  <si>
    <t>SUPERFICIE PLANTADA (Has.)</t>
  </si>
  <si>
    <t>GANADO VACUNO</t>
  </si>
  <si>
    <t>MACHOS</t>
  </si>
  <si>
    <t>TOTAL</t>
  </si>
  <si>
    <t>SUBTOTAL</t>
  </si>
  <si>
    <t>HEMBRAS</t>
  </si>
  <si>
    <t>De menos de 1 año de edad (Terneros)</t>
  </si>
  <si>
    <t>De 1 año a menos de 2 años de edad (Toretes)</t>
  </si>
  <si>
    <t xml:space="preserve">De 2 o más años de edad (Toros) </t>
  </si>
  <si>
    <t>De menos de 1 año de edad (Terneras)</t>
  </si>
  <si>
    <t>De 1 año a menos de 2 años de edad (Vaconas)</t>
  </si>
  <si>
    <t>De 2 o más años de edad (Vacas)</t>
  </si>
  <si>
    <t>Brown Swiss</t>
  </si>
  <si>
    <t>Brahman o cebú</t>
  </si>
  <si>
    <t>Holstein Friesian</t>
  </si>
  <si>
    <t>Jersey</t>
  </si>
  <si>
    <t>Mestizos</t>
  </si>
  <si>
    <t>Criollos</t>
  </si>
  <si>
    <t>Otra raza</t>
  </si>
  <si>
    <t>GANADO PORCINO</t>
  </si>
  <si>
    <t>EXISTENCIA (Machos y Hembras)</t>
  </si>
  <si>
    <t>VENTAS (Machos y Hembras)</t>
  </si>
  <si>
    <t>Menores de 2 meses de edad</t>
  </si>
  <si>
    <t>Mayores de 2 meses de edad</t>
  </si>
  <si>
    <t>De Raza</t>
  </si>
  <si>
    <t>Mestizo</t>
  </si>
  <si>
    <t>Criollo</t>
  </si>
  <si>
    <t>GANADO DE OTRAS ESPECIES (Machos y Hembras de toda edad)</t>
  </si>
  <si>
    <t>Mular</t>
  </si>
  <si>
    <t>GALLOS Y GALLINAS</t>
  </si>
  <si>
    <t>POLLITOS, POLLITAS, POLLOS, POLLAS</t>
  </si>
  <si>
    <t>PATOS</t>
  </si>
  <si>
    <t>PAVOS</t>
  </si>
  <si>
    <t>GALLINAS PONEDORAS</t>
  </si>
  <si>
    <t>GALLINAS REPRODUCTORAS</t>
  </si>
  <si>
    <t>AVESTRUCES</t>
  </si>
  <si>
    <t>CODORNICES</t>
  </si>
  <si>
    <t>NÚMERO TOTAL DE VACAS ORDEÑADAS</t>
  </si>
  <si>
    <t>PRODUCCIÓN TOTAL DE LECHE (Litros)</t>
  </si>
  <si>
    <t>Vendida en líquido</t>
  </si>
  <si>
    <t xml:space="preserve">Consumo en los terrenos </t>
  </si>
  <si>
    <t>Alimentación al balde</t>
  </si>
  <si>
    <t xml:space="preserve">Procesada en los terrenos </t>
  </si>
  <si>
    <t>Destinada a otros fines</t>
  </si>
  <si>
    <t>Destino Principal de la leche (litros)</t>
  </si>
  <si>
    <t>BRACHIARIA</t>
  </si>
  <si>
    <t>GRAMALOTE</t>
  </si>
  <si>
    <t xml:space="preserve">PASTO MIEL </t>
  </si>
  <si>
    <t>RAYGRASS</t>
  </si>
  <si>
    <t>SABOYA</t>
  </si>
  <si>
    <t>OTROS PASTOS CULTIVADOS</t>
  </si>
  <si>
    <t xml:space="preserve">Ventas </t>
  </si>
  <si>
    <t>Otros</t>
  </si>
  <si>
    <t>PRODUCCIÓN</t>
  </si>
  <si>
    <t>DESTINO</t>
  </si>
  <si>
    <t>Hombres</t>
  </si>
  <si>
    <t>Mujeres</t>
  </si>
  <si>
    <t>NÚMERO DE TRABAJADORES</t>
  </si>
  <si>
    <t>SIN REMUNERACIÓN</t>
  </si>
  <si>
    <t>TRABAJADORES REMUNERADOS</t>
  </si>
  <si>
    <t>PERMANENTES</t>
  </si>
  <si>
    <t>OCASIONALES</t>
  </si>
  <si>
    <t>PERSONA PRODUCTORA Y/O FAMILIARES</t>
  </si>
  <si>
    <t>ÍNDICE</t>
  </si>
  <si>
    <t>TABLA 1.</t>
  </si>
  <si>
    <t>POR REGIÓN Y PROVINCIA</t>
  </si>
  <si>
    <t>USO DEL SUELO, SEGÚN CATEGORÍAS</t>
  </si>
  <si>
    <t>TABLA 2.</t>
  </si>
  <si>
    <t xml:space="preserve">POR CULTIVOS PERMANENTES </t>
  </si>
  <si>
    <t xml:space="preserve">SUPERFICIE, SEGÚN PRODUCCIÓN Y VENTAS </t>
  </si>
  <si>
    <t>TABLA 3.</t>
  </si>
  <si>
    <t>POR PRODUCCIÓN Y VENTA</t>
  </si>
  <si>
    <t>NÚMERO DE ÁRBOLES DISPERSOS, SEGÚN COSECHA</t>
  </si>
  <si>
    <t>TABLA 4.</t>
  </si>
  <si>
    <t>POR CULTIVOS PERMANENTES</t>
  </si>
  <si>
    <t>SUPERFICIE PERDIDA, SEGÚN DIFERENTES CAUSAS</t>
  </si>
  <si>
    <t xml:space="preserve">TABLA 5. </t>
  </si>
  <si>
    <t xml:space="preserve">SUPERFICIE PLANTADA, SEGÚN EDAD DE LA PLANTA, VARIEDAD DE LA PLANTA Y PRÁCTICA DE CULTIVO </t>
  </si>
  <si>
    <t>TABLA 6.</t>
  </si>
  <si>
    <t xml:space="preserve">POR CULTIVOS TRANSITORIOS </t>
  </si>
  <si>
    <t>SUPERFICIE, SEGÚN PRODUCCIÓN Y VENTAS</t>
  </si>
  <si>
    <t xml:space="preserve">TABLA 7. </t>
  </si>
  <si>
    <t>POR CULTIVOS TRANSITORIOS</t>
  </si>
  <si>
    <t>TABLA 8.</t>
  </si>
  <si>
    <t xml:space="preserve"> SUPERFICIE PLANTADA, SEGÚN TIPO DE SEMILLA UTILIZADA Y PRÁCTICA DE CULTIVO</t>
  </si>
  <si>
    <t>TABLA 9.</t>
  </si>
  <si>
    <t>POR ESPECIE DE FLORES</t>
  </si>
  <si>
    <t>SUPERFICIE, PRODUCCIÓN Y VENTAS, SEGÚN CONDICIÓN DEL CULTIVO</t>
  </si>
  <si>
    <t>TABLA 10.</t>
  </si>
  <si>
    <t>TABLA 11.</t>
  </si>
  <si>
    <t>POR TIPO DE CRIANZA Y ESPECIES</t>
  </si>
  <si>
    <t>NÚMERO DE AVES, SEGÚN EXISTENCIA Y MOVIMIENTO</t>
  </si>
  <si>
    <t>TABLA 12.</t>
  </si>
  <si>
    <t>(Hectáreas)</t>
  </si>
  <si>
    <t>(Hectáreas, Toneladas Métricas)</t>
  </si>
  <si>
    <t>(Número, Toneladas Métricas)</t>
  </si>
  <si>
    <t>(Hectáreas, Número, Unidades)</t>
  </si>
  <si>
    <t>(Unidades)</t>
  </si>
  <si>
    <t>SUPERFICIE, SEGÚN PRODUCCIÓN Y VENTAS DE AGUACATE (Fruta fresca)</t>
  </si>
  <si>
    <t>TABLA 14.</t>
  </si>
  <si>
    <t>SUPERFICIE, SEGÚN PRODUCCIÓN Y VENTAS DE CACAO (Almendra seca)</t>
  </si>
  <si>
    <t xml:space="preserve">TABLA 15. </t>
  </si>
  <si>
    <t>SUPERFICIE, SEGÚN PRODUCCIÓN Y VENTAS DE CAFÉ (Grano oro)</t>
  </si>
  <si>
    <t>TABLA 16.</t>
  </si>
  <si>
    <t>SUPERFICIE, SEGÚN PRODUCCIÓN Y VENTAS DE CAÑA DE AZÚCAR PARA AZÚCAR (Tallo fresco)</t>
  </si>
  <si>
    <t>TABLA 17.</t>
  </si>
  <si>
    <t>SUPERFICIE SEGÚN PRODUCCIÓN Y VENTAS DE CAÑA DE AZÚCAR PARA OTROS USOS (Tallo fresco)</t>
  </si>
  <si>
    <t>SUPERFICIE SEGÚN PRODUCCIÓN Y VENTAS DE LIMÓN (Fruta fresca)</t>
  </si>
  <si>
    <t xml:space="preserve">TABLA 18. </t>
  </si>
  <si>
    <t xml:space="preserve">TABLA 19. </t>
  </si>
  <si>
    <t>SUPERFICIE SEGÚN PRODUCCIÓN Y VENTAS DE MANGO (Fruta fresca)</t>
  </si>
  <si>
    <t>TABLA 20.</t>
  </si>
  <si>
    <t>SUPERFICIE SEGÚN PRODUCCIÓN Y VENTAS DE MARACUYÁ (Fruta fresca)</t>
  </si>
  <si>
    <t xml:space="preserve">TABLA 21. </t>
  </si>
  <si>
    <t xml:space="preserve">POR REGIÓN Y PROVINCIA </t>
  </si>
  <si>
    <t>SUPERFICIE SEGÚN PRODUCCIÓN Y VENTAS DE NARANJA (Fruta fresca)</t>
  </si>
  <si>
    <t>TABLA 22.</t>
  </si>
  <si>
    <t>SUPERFICIE SEGÚN PRODUCCIÓN Y VENTAS DE ORITO (Fruta fresca)</t>
  </si>
  <si>
    <t>TABLA 23.</t>
  </si>
  <si>
    <t>SUPERFICIE SEGÚN PRODUCCIÓN Y VENTAS DE PALMA AFRICANA (Fruta fresca)</t>
  </si>
  <si>
    <t>TABLA 24.</t>
  </si>
  <si>
    <t>SUPERFICIE SEGÚN PRODUCCIÓN Y VENTAS DE PALMITO (Tallo fresco)</t>
  </si>
  <si>
    <t>TABLA 25.</t>
  </si>
  <si>
    <t>SUPERFICIE SEGÚN PRODUCCIÓN Y VENTAS DE PIÑA (Fruta fresca)</t>
  </si>
  <si>
    <t>TABLA 26.</t>
  </si>
  <si>
    <t>SUPERFICIE SEGÚN PRODUCCIÓN Y VENTAS DE PLÁTANO (Fruta fresca)</t>
  </si>
  <si>
    <t>SUPERFICIE SEGÚN PRODUCCIÓN Y VENTAS DE TOMÁTE DE ÁRBOL (Fruta fresca)</t>
  </si>
  <si>
    <t xml:space="preserve">TABLA 27. </t>
  </si>
  <si>
    <t>SUPERFICIE SEGÚN PRODUCCIÓN Y VENTAS DE ARROZ (En cáscara)</t>
  </si>
  <si>
    <t xml:space="preserve">TABLA 28. </t>
  </si>
  <si>
    <t xml:space="preserve">TABLA 29. </t>
  </si>
  <si>
    <t>SUPERFICIE SEGÚN PRODUCCIÓN Y VENTAS DE ARVEJA SECA (Grano seco)</t>
  </si>
  <si>
    <t>TABLA 30.</t>
  </si>
  <si>
    <t>SUPERFICIE SEGÚN PRODUCCIÓN Y VENTAS DE ARVEJA TIERNA (En vaina)</t>
  </si>
  <si>
    <t xml:space="preserve">TABLA 31. </t>
  </si>
  <si>
    <t>SUPERFICIE SEGÚN PRODUCCIÓN Y VENTAS DE BRÓCOLI (Repollo)</t>
  </si>
  <si>
    <t xml:space="preserve">TABLA 32. </t>
  </si>
  <si>
    <t>SUPERFICIE SEGÚN PRODUCCIÓN Y VENTAS DE CEBADA (Grano seco)</t>
  </si>
  <si>
    <t xml:space="preserve">TABLA 33. </t>
  </si>
  <si>
    <t>SUPERFICIE SEGÚN PRODUCCIÓN Y VENTAS DE CEBOLLA BLANCA (Tallo fresco)</t>
  </si>
  <si>
    <t xml:space="preserve">TABLA 43. </t>
  </si>
  <si>
    <t>SUPERFICIE SEGÚN PRODUCCIÓN Y VENTAS DE FRÉJOL SECO (Grano seco)</t>
  </si>
  <si>
    <t>SUPERFICIE SEGÚN PRODUCCIÓN Y VENTAS DE FRÉJOL TIERNO (En vaina)</t>
  </si>
  <si>
    <t xml:space="preserve">TABLA 35. </t>
  </si>
  <si>
    <t xml:space="preserve">TABLA 36. </t>
  </si>
  <si>
    <t>SUPERFICIE SEGÚN PRODUCCIÓN Y VENTAS DE HABA SECA (Grano seco)</t>
  </si>
  <si>
    <t>SUPERFICIE SEGÚN PRODUCCIÓN Y VENTAS DE HABA TIERNA (En vaina)</t>
  </si>
  <si>
    <t xml:space="preserve">TABLA 37. </t>
  </si>
  <si>
    <t xml:space="preserve">TABLA 38. </t>
  </si>
  <si>
    <t>SUPERFICIE SEGÚN PRODUCCIÓN Y VENTAS DE MAÍZ DURO CHOCLO (En choclo)</t>
  </si>
  <si>
    <t>SUPERFICIE SEGÚN PRODUCCIÓN Y VENTAS DE MAÍZ DURO SECO (Grano seco)</t>
  </si>
  <si>
    <t xml:space="preserve">TABLA 39. </t>
  </si>
  <si>
    <t xml:space="preserve">TABLA 40. </t>
  </si>
  <si>
    <t>SUPERFICIE SEGÚN PRODUCCIÓN Y VENTAS DE MAÍZ SUAVE CHOCLO (En choclo)</t>
  </si>
  <si>
    <t xml:space="preserve">TABLA 41. </t>
  </si>
  <si>
    <t>SUPERFICIE SEGÚN PRODUCCIÓN Y VENTAS DE MAÍZ SUAVE SECO (Grano seco)</t>
  </si>
  <si>
    <t xml:space="preserve">TABLA 42. </t>
  </si>
  <si>
    <t>SUPERFICIE SEGÚN PRODUCCIÓN Y VENTAS DE MANÍ (Grano descascarado)</t>
  </si>
  <si>
    <t>SUPERFICIE SEGÚN PRODUCCIÓN Y VENTAS DE PAPA (Tubérculo fresco)</t>
  </si>
  <si>
    <t xml:space="preserve">TABLA 44. </t>
  </si>
  <si>
    <t>SUPERFICIE SEGÚN PRODUCCIÓN Y VENTAS DE QUINUA (Grano seco)</t>
  </si>
  <si>
    <t xml:space="preserve">TABLA 45. </t>
  </si>
  <si>
    <t>SUPERFICIE SEGÚN PRODUCCIÓN Y VENTAS DE TABACO (Hoja seca)</t>
  </si>
  <si>
    <t xml:space="preserve">TABLA 46. </t>
  </si>
  <si>
    <t xml:space="preserve">TABLA 47. </t>
  </si>
  <si>
    <t>SUPERFICIE SEGÚN PRODUCCIÓN Y VENTAS DE TOMÁTE RIÑÓN (Fruta fresca)</t>
  </si>
  <si>
    <t xml:space="preserve">TABLA 48. </t>
  </si>
  <si>
    <t>SUPERFICIE SEGÚN PRODUCCIÓN Y VENTAS DE TRIGO (Grano seco)</t>
  </si>
  <si>
    <t xml:space="preserve">TABLA 49. </t>
  </si>
  <si>
    <t>SUPERFICIE SEGÚN PRODUCCIÓN Y VENTAS DE YUCA (Raíz fresca)</t>
  </si>
  <si>
    <t xml:space="preserve">TABLA 50. </t>
  </si>
  <si>
    <t xml:space="preserve">TABLA 51. </t>
  </si>
  <si>
    <t xml:space="preserve">TABLA 52. </t>
  </si>
  <si>
    <t xml:space="preserve">TABLA 53. </t>
  </si>
  <si>
    <t xml:space="preserve">TABLA 54. </t>
  </si>
  <si>
    <t>NÚMERO DE CABEZAS DE GANADO VACUNO SACRIFICADAS EN EL TERRENO, SEGÚN SEXO Y EDAD</t>
  </si>
  <si>
    <t>NÚMERO DE CABEZAS DE GANADO VACUNO EXISTENTES, SEGÚN SEXO Y EDAD</t>
  </si>
  <si>
    <t>NÚMERO DE CABEZAS DE GANADO VACUNO COMPRADAS, SEGÚN SEXO Y EDAD</t>
  </si>
  <si>
    <t>NÚMERO DE CABEZAS DE GANADO VACUNO PERDIDAS POR MUERTE, SEGÚN SEXO Y EDAD</t>
  </si>
  <si>
    <t>NÚMERO DE CABEZAS DE GANADO VACUNO PERDIDAS POR OTRAS CAUSAS, SEGÚN SEXO Y EDAD</t>
  </si>
  <si>
    <t xml:space="preserve">TABLA 55. </t>
  </si>
  <si>
    <t>NÚMERO DE CABEZAS DE GANADO VACUNO VENDIDAS, SEGÚN SEXO Y EDAD</t>
  </si>
  <si>
    <t xml:space="preserve">TABLA  56. </t>
  </si>
  <si>
    <t xml:space="preserve">NÚMERO DE CABEZAS DE GANADO VACUNO SEGÚN RAZA </t>
  </si>
  <si>
    <t xml:space="preserve">TABLA  57. </t>
  </si>
  <si>
    <t>NÚMERO DE CABEZAS DE GANADO PORCINO Y VENTAS, SEGÚN SEXO Y EDAD</t>
  </si>
  <si>
    <t xml:space="preserve">TABLA  58. </t>
  </si>
  <si>
    <t xml:space="preserve">NÚMERO DE CABEZAS DE GANADO PORCINO SEGÚN VARIEDAD </t>
  </si>
  <si>
    <t xml:space="preserve">TABLA  59. </t>
  </si>
  <si>
    <t>NÚMERO DE CABEZAS DE GANADO OVINO Y VENTAS, SEGÚN SEXO Y EDAD</t>
  </si>
  <si>
    <t xml:space="preserve">TABLA  60. </t>
  </si>
  <si>
    <t>NÚMERO DE CABEZAS DE GANADO SEGÚN OTRAS ESPECIES</t>
  </si>
  <si>
    <t>TABLA  61.</t>
  </si>
  <si>
    <t>NÚMERO DE AVES CRIADAS EN CAMPO SEGÚN ESPECIES</t>
  </si>
  <si>
    <t xml:space="preserve">TABLA  62. </t>
  </si>
  <si>
    <t xml:space="preserve">TABLA  63. </t>
  </si>
  <si>
    <t xml:space="preserve">TABLA  64. </t>
  </si>
  <si>
    <t>DESTINO DE LAS AVES CRIADAS EN EL CAMPO SEGÚN ESPECIES</t>
  </si>
  <si>
    <t xml:space="preserve">TABLA  65. </t>
  </si>
  <si>
    <t>DESTINO DE LAS AVES CRIADAS EN PLANTELES AVÍCOLAS SEGÚN ESPECIES</t>
  </si>
  <si>
    <t xml:space="preserve">TABLA  66. </t>
  </si>
  <si>
    <t xml:space="preserve">TABLA  67. </t>
  </si>
  <si>
    <t xml:space="preserve">TABLA  68. </t>
  </si>
  <si>
    <t>NÚMERO DE TRABAJADORES REMUNERADOS Y NO REMUNERADOS SEGÚN SEXO</t>
  </si>
  <si>
    <t xml:space="preserve">TABLA  69. </t>
  </si>
  <si>
    <t xml:space="preserve">SUPERFICIE PLANTADA SEGÚN PASTOS CULTIVADOS </t>
  </si>
  <si>
    <t>TOTAL NACIDOS (Machos y hembras)</t>
  </si>
  <si>
    <t>SUPERFICIE POR CATEGORÍAS DE USO DEL SUELO, SEGÚN REGIÓN Y PROVINCIA</t>
  </si>
  <si>
    <t>SUPERFICIE, PRODUCCIÓN Y VENTAS, SEGÚN CULTIVOS PERMANENTES</t>
  </si>
  <si>
    <t>NÚMERO DE ÁRBOLES DISPERSOS COSECHADOS, PRODUCCIÓN Y VENTAS</t>
  </si>
  <si>
    <t>SUPERFICIE PERDIDA POR DIFERENTES CAUSAS, SEGÚN CULTIVOS PERMANENTES</t>
  </si>
  <si>
    <t>SUPERFICIE, PRODUCCIÓN Y VENTAS, SEGÚN CULTIVOS TRANSITORIOS</t>
  </si>
  <si>
    <t>SUPERFICIE PERDIDA POR DIFERENTES CAUSAS, SEGÚN CULTIVOS TRANSITORIOS</t>
  </si>
  <si>
    <t>SUPERFICIE SEMBRADA POR TIPO DE SEMILLA UTILIZADA Y PRÁCTICA DE CULTIVO, SEGÚN CULTIVOS TRANSITORIOS</t>
  </si>
  <si>
    <t>SUPERFICIE, PRODUCCIÓN Y VENTAS POR CONDICIÓN DE CULTIVO, SEGÚN ESPECIES DE FLORES</t>
  </si>
  <si>
    <t xml:space="preserve">NÚMERO DE CABEZAS DE GANADO POR ESPECIES, SEGÚN REGIÓN Y PROVINCIA  </t>
  </si>
  <si>
    <t>NÚMERO DE AVES POR EXISTENCIA Y MOVIMIENTO, SEGÚN TIPO DE CRIANZA Y ESPECIES</t>
  </si>
  <si>
    <t>SUPERFICIE, PRODUCCIÓN Y VENTAS, SEGÚN REGIÓN Y PROVINCIA AGUACATE (Fruta fresca)</t>
  </si>
  <si>
    <t>SUPERFICIE, PRODUCCIÓN Y VENTAS, SEGÚN REGIÓN Y PROVINCIA BANANO (Fruta fresca)</t>
  </si>
  <si>
    <t>SUPERFICIE, PRODUCCIÓN Y VENTAS, SEGÚN REGIÓN Y PROVINCIA CACAO (Almendra seca)</t>
  </si>
  <si>
    <t>SUPERFICIE, PRODUCCIÓN Y VENTAS, SEGÚN REGIÓN Y PROVINCIA CAFÉ (Grano oro)</t>
  </si>
  <si>
    <t>SUPERFICIE, PRODUCCIÓN Y VENTAS, SEGÚN REGIÓN Y PROVINCIA CAÑA DE AZÚCAR PARA AZÚCAR (Tallo fresco)</t>
  </si>
  <si>
    <t>SUPERFICIE, PRODUCCIÓN Y VENTAS, SEGÚN REGIÓN Y PROVINCIA CAÑA DE AZÚCAR PARA OTROS USOS (Tallo fresco)</t>
  </si>
  <si>
    <t>SUPERFICIE, PRODUCCIÓN Y VENTAS, SEGÚN REGIÓN Y PROVINCIA LIMÓN (Fruta fresca)</t>
  </si>
  <si>
    <t>SUPERFICIE, PRODUCCIÓN Y VENTAS, SEGÚN REGIÓN Y PROVINCIA MANGO (Fruta fresca)</t>
  </si>
  <si>
    <t>SUPERFICIE, PRODUCCIÓN Y VENTAS, SEGÚN REGIÓN Y PROVINCIA MARACUYÁ (Fruta fresca)</t>
  </si>
  <si>
    <t>SUPERFICIE, PRODUCCIÓN Y VENTAS, SEGÚN REGIÓN Y PROVINCIA NARANJA (Fruta fresca)</t>
  </si>
  <si>
    <t>SUPERFICIE, PRODUCCIÓN Y VENTAS, SEGÚN REGIÓN Y PROVINCIA ORITO (Fruta fresca)</t>
  </si>
  <si>
    <t>SUPERFICIE, PRODUCCIÓN Y VENTAS, SEGÚN REGIÓN Y PROVINCIA PALMA AFRICANA (Fruta fresca)</t>
  </si>
  <si>
    <t>SUPERFICIE, PRODUCCIÓN Y VENTAS, SEGÚN REGIÓN Y PROVINCIA PALMITO (Tallo fresca)</t>
  </si>
  <si>
    <t>SUPERFICIE, PRODUCCIÓN Y VENTAS, SEGÚN REGIÓN Y PROVINCIA PIÑA (Fruta fresca)</t>
  </si>
  <si>
    <t>SUPERFICIE, PRODUCCIÓN Y VENTAS, SEGÚN REGIÓN Y PROVINCIA PLÁTANO (Fruta fresca)</t>
  </si>
  <si>
    <t>SUPERFICIE, PRODUCCIÓN Y VENTAS, SEGÚN REGIÓN Y PROVINCIA TOMATE DE ÁRBOL (Fruta fresca)</t>
  </si>
  <si>
    <t>SUPERFICIE, PRODUCCIÓN Y VENTAS, SEGÚN REGIÓN Y PROVINCIA ARROZ (En cáscara)</t>
  </si>
  <si>
    <t>SUPERFICIE, PRODUCCIÓN Y VENTAS, SEGÚN REGIÓN Y PROVINCIA ARVEJA SECA (Grano seco)</t>
  </si>
  <si>
    <t>SUPERFICIE, PRODUCCIÓN Y VENTAS, SEGÚN REGIÓN Y PROVINCIA ARVEJA TIERNA (En vaina)</t>
  </si>
  <si>
    <t>SUPERFICIE, PRODUCCIÓN Y VENTAS, SEGÚN REGIÓN Y PROVINCIA BRÓCOLI (Repollo)</t>
  </si>
  <si>
    <t>SUPERFICIE, PRODUCCIÓN Y VENTAS, SEGÚN REGIÓN Y PROVINCIA CEBADA (Grano seco)</t>
  </si>
  <si>
    <t>SUPERFICIE, PRODUCCIÓN Y VENTAS, SEGÚN REGIÓN Y PROVINCIA CEBOLLA BLANCA (Tallo fresco)</t>
  </si>
  <si>
    <t>SUPERFICIE, PRODUCCIÓN Y VENTAS, SEGÚN REGIÓN Y PROVINCIA FRÉJOL SECO (Grano seco)</t>
  </si>
  <si>
    <t>SUPERFICIE, PRODUCCIÓN Y VENTAS, SEGÚN REGIÓN Y PROVINCIA FRÉJOL TIERNO (En vaina)</t>
  </si>
  <si>
    <t>SUPERFICIE, PRODUCCIÓN Y VENTAS, SEGÚN REGIÓN Y PROVINCIA HABA SECA (Grano seco)</t>
  </si>
  <si>
    <t>SUPERFICIE, PRODUCCIÓN Y VENTAS, SEGÚN REGIÓN Y PROVINCIA HABA TIERNA (En vaina)</t>
  </si>
  <si>
    <t>SUPERFICIE, PRODUCCIÓN Y VENTAS, SEGÚN REGIÓN Y PROVINCIA MAÍZ DURO CHOCLO (En choclo)</t>
  </si>
  <si>
    <t>SUPERFICIE, PRODUCCIÓN Y VENTAS, SEGÚN REGIÓN Y PROVINCIA MAÍZ DURO SECO (Grano seco)</t>
  </si>
  <si>
    <t>SUPERFICIE, PRODUCCIÓN Y VENTAS, SEGÚN REGIÓN Y PROVINCIA MAÍZ SUAVE CHOCLO (En choclo)</t>
  </si>
  <si>
    <t>SUPERFICIE, PRODUCCIÓN Y VENTAS, SEGÚN REGIÓN Y PROVINCIA MAÍZ SUAVE SECO (Grano seco)</t>
  </si>
  <si>
    <t>SUPERFICIE, PRODUCCIÓN Y VENTAS, SEGÚN REGIÓN Y PROVINCIA MANÍ (Grano descascarado)</t>
  </si>
  <si>
    <t>SUPERFICIE, PRODUCCIÓN Y VENTAS, SEGÚN REGIÓN Y PROVINCIA PAPA (Tubérculo fresco)</t>
  </si>
  <si>
    <t>SUPERFICIE, PRODUCCIÓN Y VENTAS, SEGÚN REGIÓN Y PROVINCIA QUINUA (Grano seco)</t>
  </si>
  <si>
    <t>SUPERFICIE, PRODUCCIÓN Y VENTAS, SEGÚN REGIÓN Y PROVINCIA SOYA (Grano seco)</t>
  </si>
  <si>
    <t>SUPERFICIE, PRODUCCIÓN Y VENTAS, SEGÚN REGIÓN Y PROVINCIA TABACO(Hoja seca)</t>
  </si>
  <si>
    <t>SUPERFICIE, PRODUCCIÓN Y VENTAS, SEGÚN REGIÓN Y PROVINCIA TOMATE RIÑÓN (Grano seco)</t>
  </si>
  <si>
    <t>SUPERFICIE, PRODUCCIÓN Y VENTAS, SEGÚN REGIÓN Y PROVINCIA TRIGO (Grano seco)</t>
  </si>
  <si>
    <t>SUPERFICIE, PRODUCCIÓN Y VENTAS, SEGÚN REGIÓN Y PROVINCIA YUCA (Raíz seca)</t>
  </si>
  <si>
    <t>NÚMERO DE CABEZAS DE GANADO VACUNO, SEGÚN REGIÓN Y PROVINCIA</t>
  </si>
  <si>
    <t>NÚMERO DE CABEZAS DE GANADO VACUNO COMPRADAS, SEGÚN REGIÓN Y PROVINCIA</t>
  </si>
  <si>
    <t>NÚMERO DE CABEZAS DE GANADO VACUNO PERDIDAS POR MUERTE, SEGÚN REGIÓN Y PROVINCIA</t>
  </si>
  <si>
    <t>NÚMERO DE CABEZAS DE GANADO VACUNO PERDIDAS POR OTRAS CAUSAS, SEGÚN REGIÓN Y PROVINCIA</t>
  </si>
  <si>
    <t>NÚMERO DE CABEZAS DE GANADO VACUNO SACRIFICADAS EN LOS TERRENOS, SEGÚN REGIÓN Y PROVINCIA</t>
  </si>
  <si>
    <t>NÚMERO DE CABEZAS DE GANADO VACUNO VENDIDAS, SEGÚN REGIÓN Y PROVINCIA</t>
  </si>
  <si>
    <t>NÚMERO DE CABEZAS DE GANADO VACUNO POR RAZA, SEGÚN REGIÓN Y PROVINCIA</t>
  </si>
  <si>
    <t>NÚMERO DE CABEZAS DE GANADO PORCINO Y VENTAS, SEGÚN REGIÓN Y PROVINCIA</t>
  </si>
  <si>
    <t>NÚMERO DE CABEZAS DE GANADO PORCINO POR VARIEDAD, SEGÚN REGIÓN Y PROVINCIA</t>
  </si>
  <si>
    <t>NÚMERO DE CABEZAS DE GANADO OVINO Y VENTAS, SEGÚN REGIÓN Y PROVINCIA</t>
  </si>
  <si>
    <t>NÚMERO DE CABEZAS DE GANADO DE OTRAS ESPECIES, SEGÚN REGIÓN Y PROVINCIA</t>
  </si>
  <si>
    <t>NÚMERO DE AVES CRIADAS EN CAMPO POR ESPECIES, SEGÚN REGIÓN Y PROVINCIA</t>
  </si>
  <si>
    <t>NÚMERO DE AVES CRIADAS EN PLANTELES AVÍCOLAS POR ESPECIES, SEGÚN REGIÓN Y PROVINCIA</t>
  </si>
  <si>
    <t>DESTINO DE LAS AVES CRIADAS EN CAMPO POR ESPECIES, SEGÚN REGIÓN Y PROVINCIA</t>
  </si>
  <si>
    <t>DESTINO DE LAS AVES CRIADAS EN PLANTELES AVÍCOLAS POR ESPECIES, SEGÚN REGIÓN Y PROVINCIA</t>
  </si>
  <si>
    <t>NÚMERO DE VACAS ORDEÑADAS, PRODUCCIÓN Y DESTINO DE LA LECHE, SEGÚN REGIÓN Y PROVINCIA</t>
  </si>
  <si>
    <t>NÚMERO DE TRABAJADORES NO REMUNERADOS Y REMUNERADOS POR SEXO, SEGÚN REGIÓN Y PROVINCIA</t>
  </si>
  <si>
    <t>SUPERFICIE PLANTADA CON PASTOS CULTIVADOS, SEGÚN REGIÓN Y PROVINCIA</t>
  </si>
  <si>
    <t>1.   TABULADOS</t>
  </si>
  <si>
    <t xml:space="preserve">2. Plan Nacional de Desarrollo - PND 2017 - 2021   </t>
  </si>
  <si>
    <t>3. Glosario de términos</t>
  </si>
  <si>
    <t>INDICADORES DEL PLAN NACIONAL DE DESARROLLO</t>
  </si>
  <si>
    <t>EJE 2: Economía al servicio de la sociedad</t>
  </si>
  <si>
    <t>Objetivo 5: Impulsar la productividad y competitividad para el crecimiento económico sostenible, de manera redistributiva y solidaria</t>
  </si>
  <si>
    <t>Cultivo</t>
  </si>
  <si>
    <t>Indicador</t>
  </si>
  <si>
    <t>Superficie sembrada por tipo de semilla (Hectáreas)- Cultivos transitorios</t>
  </si>
  <si>
    <t>Superficie plantada por tipo de semilla (Hectáreas)-Cultivos permanentes</t>
  </si>
  <si>
    <t>Productividad Tm/Ha</t>
  </si>
  <si>
    <t>Productividad (cabezas/hectárea)</t>
  </si>
  <si>
    <t>Nacional</t>
  </si>
  <si>
    <t>SUPERFICIE SEMBRADA POR TIPO DE SEMILLA</t>
  </si>
  <si>
    <t>PRODUCTIVIDAD AGRÍCOLA POR CULTIVO</t>
  </si>
  <si>
    <t>PRODUCTIVIDAD PECUARIA</t>
  </si>
  <si>
    <t>Objetivo 5.</t>
  </si>
  <si>
    <t>SUPERFICIE REGADA POR TIPO DE CULTIVO</t>
  </si>
  <si>
    <t>SUPERFICIE REGADA POR MÉTODO  DE RIEGO</t>
  </si>
  <si>
    <t>ÍNDICE DE PARTICIPACIÓN DE ALIMENTOS</t>
  </si>
  <si>
    <t>VOLUMEN DE PRODUCCIÓN POR CULTIVO, SEGÚN TAMAÑO DE EMPRESA AGROPECUARIA</t>
  </si>
  <si>
    <t>Objetivo 6.</t>
  </si>
  <si>
    <t>Objetivo 6: Desarrollar las capacidades productivas y del entorno, para lograr la soberanía alimentaria y el Buen Vivir Rural</t>
  </si>
  <si>
    <t>Meta: 6.4 Incrementar el acceso a riego de 760 473 ha. a 826 695 ha. a 2021.</t>
  </si>
  <si>
    <t>Meta: 5.3 Aumentar de 98,9 a 112 el índice de productividad agrícola
nacional a 2021.</t>
  </si>
  <si>
    <t>Superficie regada (Hectáreas)</t>
  </si>
  <si>
    <t>SUPERFICIE PLANTADA EN HECTÁREAS POR EDAD, TIPO DE SEMILLA UTILIZADA Y PRÁCTICA DE CULTIVO, SEGÚN CULTIVOS PERMANENTES</t>
  </si>
  <si>
    <t>TIPO DE SEMILLA UTILIZADA</t>
  </si>
  <si>
    <t>TIPO SE SEMILLA UTILIZADA</t>
  </si>
  <si>
    <t>Surcos-Inundación</t>
  </si>
  <si>
    <t>Aspersión</t>
  </si>
  <si>
    <t>Micro-aspersión</t>
  </si>
  <si>
    <t>Goteo</t>
  </si>
  <si>
    <t>Nebulización</t>
  </si>
  <si>
    <t>Otro</t>
  </si>
  <si>
    <t>Indicador de apoyo 1: Superficie sembrada por tipo de semilla</t>
  </si>
  <si>
    <t>Indicador de apoyo 2: Productividad agrícola por cultivo</t>
  </si>
  <si>
    <t>Indicador de apoyo 3: Productividad pecuaria</t>
  </si>
  <si>
    <t>Indicador de apoyo 1: Superficie regada por tipo de cultivo</t>
  </si>
  <si>
    <t>Indicador de apoyo 2: Superficie regada por método  de riego</t>
  </si>
  <si>
    <t>ACCESO A LA TIERRA</t>
  </si>
  <si>
    <t>Indicador 1: Acceso a la tierra</t>
  </si>
  <si>
    <t>Superficie por forma de tenecia</t>
  </si>
  <si>
    <t>Tenencia</t>
  </si>
  <si>
    <t>Comunero</t>
  </si>
  <si>
    <t>Superficie con uso agropecuario</t>
  </si>
  <si>
    <t>Dueño*</t>
  </si>
  <si>
    <t>Indicador de apoyo 1: Volumen de producción por cultivo, según tamaño de empresa agropecuaria</t>
  </si>
  <si>
    <t>Menor a 5 Ha</t>
  </si>
  <si>
    <t>De 5 Ha a menor de 10 Ha</t>
  </si>
  <si>
    <t>De 10 Ha a menor de 50 Ha</t>
  </si>
  <si>
    <t>Mayor a 50 Ha</t>
  </si>
  <si>
    <t>Volumen de producción por tamaño de unidad de producción.</t>
  </si>
  <si>
    <t>Glosario de términos</t>
  </si>
  <si>
    <r>
      <t>Terreno</t>
    </r>
    <r>
      <rPr>
        <sz val="10"/>
        <color theme="1"/>
        <rFont val="Century Gothic"/>
        <family val="2"/>
      </rPr>
      <t>: Es una extensión de tierra continua que se encuentra con un tipo de cultivo (solo o asociado) o uso de suelo determinado a cargo de una persona responsable o productora."</t>
    </r>
  </si>
  <si>
    <r>
      <t xml:space="preserve">Uso del suelo: </t>
    </r>
    <r>
      <rPr>
        <sz val="10"/>
        <color theme="1"/>
        <rFont val="Century Gothic"/>
        <family val="2"/>
      </rPr>
      <t xml:space="preserve">Termino para referirse a los distintos usos y ocupaciones del terreno, sea este agropecuario o no. </t>
    </r>
  </si>
  <si>
    <r>
      <t xml:space="preserve">Cultivos Permanentes o Perennes: </t>
    </r>
    <r>
      <rPr>
        <sz val="10"/>
        <color theme="1"/>
        <rFont val="Century Gothic"/>
        <family val="2"/>
      </rPr>
      <t>Son aquellos cultivos que se plantan y después de un tiempo relativamente largo llegan a la edad productiva y pueden ser cosechados. Tienen un prolongado período de producción que permite varias cosechas durante algunos años sin necesidad de ser plantados después de cada cosecha.</t>
    </r>
  </si>
  <si>
    <r>
      <t xml:space="preserve">Informante: </t>
    </r>
    <r>
      <rPr>
        <sz val="10"/>
        <color theme="1"/>
        <rFont val="Century Gothic"/>
        <family val="2"/>
      </rPr>
      <t xml:space="preserve">Es la persona que proporciona los datos al Encuestador en la investigación de la ESPAC. El informante será la persona productora (PP), porque es quien conoce en detalle todas las actividades que se realizan en los terrenos. </t>
    </r>
  </si>
  <si>
    <r>
      <t xml:space="preserve">Personas Productoras (PP):  </t>
    </r>
    <r>
      <rPr>
        <sz val="10"/>
        <color theme="1"/>
        <rFont val="Century Gothic"/>
        <family val="2"/>
      </rPr>
      <t xml:space="preserve">Son las personas naturales o jurídicas que tienen la responsabilidad de organizar, conducir, decidir los trabajos que se desarrollan en los terrenos que si tienen actividad y producción agropecuaria. En la mayoría de los casos, el propietario de un terreno es la persona productora de los terrenos. </t>
    </r>
  </si>
  <si>
    <r>
      <t xml:space="preserve">Cultivos Transitorios o de Ciclo Corto: </t>
    </r>
    <r>
      <rPr>
        <sz val="10"/>
        <color theme="1"/>
        <rFont val="Century Gothic"/>
        <family val="2"/>
      </rPr>
      <t>Son los cultivos cuyo ciclo vegetativo o de crecimiento es generalmente menor a un año, llegando incluso a ser de unos pocos meses. Además, tienen como característica fundamental que después de la cosecha, las plantas se destruyen, por lo que para seguir produciendo es necesario volver a sembrar o plantar el cultivo.</t>
    </r>
  </si>
  <si>
    <r>
      <t xml:space="preserve">Terreno con Barbecho o Rastrojo: </t>
    </r>
    <r>
      <rPr>
        <sz val="10"/>
        <color theme="1"/>
        <rFont val="Century Gothic"/>
        <family val="2"/>
      </rPr>
      <t>Es la tierra que en el día de la entrevista se encuentra sin cultivos (en reposo), siempre que el período de permanencia en este estado, calculado hasta el día de la entrevista, sea menor de un año. Se incluyen aquellas tierras que se encuentran preparadas o en proceso de preparación para ser sembradas.</t>
    </r>
  </si>
  <si>
    <r>
      <t xml:space="preserve">Tierras en Descanso: </t>
    </r>
    <r>
      <rPr>
        <sz val="10"/>
        <color theme="1"/>
        <rFont val="Century Gothic"/>
        <family val="2"/>
      </rPr>
      <t>Es el estado de las tierras que habiendo sido cultivadas anteriormente, se las ha dejado de cultivar en forma continua durante un período comprendido entre uno a cinco años, y el día de la entrevista se encuentra sin cultivos.</t>
    </r>
  </si>
  <si>
    <r>
      <t xml:space="preserve">Pastos Cultivados: </t>
    </r>
    <r>
      <rPr>
        <sz val="10"/>
        <color theme="1"/>
        <rFont val="Century Gothic"/>
        <family val="2"/>
      </rPr>
      <t xml:space="preserve">Son los pastos que han sido sembrados y que rebrotan después de haber sido cortados o pastados. Se destinan principalmente para alimento del ganado. Se incluyen aquellos pastos que siendo naturales reciben labores culturales como riego, aplicación de fertilizantes. </t>
    </r>
  </si>
  <si>
    <r>
      <t xml:space="preserve">Pastos Naturales: </t>
    </r>
    <r>
      <rPr>
        <sz val="10"/>
        <color theme="1"/>
        <rFont val="Century Gothic"/>
        <family val="2"/>
      </rPr>
      <t xml:space="preserve">Son los pastos que se han establecido y desarrollado de modo natural o espontáneo, con la intervención de los agentes naturales (agua, viento, etc.). Si en el pasto natural, han crecido árboles o arbustos, se lo clasifica como pasto, siempre que el pasto constituya el aprovechamiento principal.  </t>
    </r>
  </si>
  <si>
    <r>
      <t>Páramos:</t>
    </r>
    <r>
      <rPr>
        <sz val="10"/>
        <color theme="1"/>
        <rFont val="Century Gothic"/>
        <family val="2"/>
      </rPr>
      <t xml:space="preserve"> Son las tierras altas del callejón interandino cubiertas por la vegetación típica de los “Páramos Andinos” (paja de páramo), las cuales son utilizadas para pastoreo extensivo especialmente de ganado vacuno, ovino, llamas y alpacas.</t>
    </r>
  </si>
  <si>
    <r>
      <t xml:space="preserve">Montes y Bosques: </t>
    </r>
    <r>
      <rPr>
        <sz val="10"/>
        <color theme="1"/>
        <rFont val="Century Gothic"/>
        <family val="2"/>
      </rPr>
      <t>Es la vegetación arbustiva o boscosa, la cual puede tener valor por su leña, madera u otros productos forestales o para fines de protección ecológica.</t>
    </r>
  </si>
  <si>
    <r>
      <t xml:space="preserve">Bosques Naturales: </t>
    </r>
    <r>
      <rPr>
        <sz val="10"/>
        <color theme="1"/>
        <rFont val="Century Gothic"/>
        <family val="2"/>
      </rPr>
      <t>Son áreas de árboles, arbustos y demás especies formadas espontáneamente sin participación del hombre.</t>
    </r>
  </si>
  <si>
    <r>
      <t xml:space="preserve">Bosques Artificiales: </t>
    </r>
    <r>
      <rPr>
        <sz val="10"/>
        <color theme="1"/>
        <rFont val="Century Gothic"/>
        <family val="2"/>
      </rPr>
      <t>Son formaciones arbóreas donde el hombre ha intervenido en su nacimiento o repoblación (plantaciones forestales). También conocido como bosques cultivados, son aquellos que establece el hombre mediante procedimiento de plantación, con especies nativas o exóticas.</t>
    </r>
  </si>
  <si>
    <r>
      <t xml:space="preserve">Otros Usos de Suelo: </t>
    </r>
    <r>
      <rPr>
        <sz val="10"/>
        <color theme="1"/>
        <rFont val="Century Gothic"/>
        <family val="2"/>
      </rPr>
      <t>Comprende todas aquellas categorías de aprovechamiento de la tierra que no se han clasificado en los usos anteriores y que no tienen ninguna actividad agropecuaria. Por ejemplo tierras improductivas o tierras erosionadas y de otra naturaleza.</t>
    </r>
  </si>
  <si>
    <r>
      <t xml:space="preserve">Superficie Plantada: </t>
    </r>
    <r>
      <rPr>
        <sz val="10"/>
        <color theme="1"/>
        <rFont val="Century Gothic"/>
        <family val="2"/>
      </rPr>
      <t xml:space="preserve">Es la superficie que ocupa determinado árbol, planta o plantación, que le permita el desarrollo suficiente, permitiendo la libre circulación del aire y la luz. </t>
    </r>
  </si>
  <si>
    <r>
      <t xml:space="preserve">Edad productiva: </t>
    </r>
    <r>
      <rPr>
        <sz val="10"/>
        <color theme="1"/>
        <rFont val="Century Gothic"/>
        <family val="2"/>
      </rPr>
      <t>Es la edad que ha alcanzado o debe alcanzar un árbol o una planta para entrar en el período de producción y poder obtener cosechas del mismo. La edad productiva es independiente del hecho que por condiciones climáticas desfavorables, ataque de plagas u otras causas, el árbol o la plantación no haya dado producción alguna, durante el año de investigación.</t>
    </r>
  </si>
  <si>
    <r>
      <t>Superficie Cosechada:</t>
    </r>
    <r>
      <rPr>
        <sz val="10"/>
        <color theme="1"/>
        <rFont val="Century Gothic"/>
        <family val="2"/>
      </rPr>
      <t xml:space="preserve"> Es la superficie de la cual se obtuvo u obtendrá producción. Es la superficie que está ocupada por uno o algunos cultivos listos para que sus frutos sean recolectados o cosechados, pudiendo ser manual o mecánicamente; mismos que deben alcanzar un determinado grado de desarrollo y de madurez para su comercialización o conservación. </t>
    </r>
  </si>
  <si>
    <r>
      <t xml:space="preserve">Producción AGROPECUARIA: </t>
    </r>
    <r>
      <rPr>
        <sz val="10"/>
        <color theme="1"/>
        <rFont val="Century Gothic"/>
        <family val="2"/>
      </rPr>
      <t>Para la investigación de la ESPAC se considera como producción agropecuaria al resultado o cantidad de producto primario obtenido de una de las siguientes actividades, mismo que está consignado para su comercialización u otros destinos.</t>
    </r>
  </si>
  <si>
    <t>-          El producto de cultivos agrícolas que se destinan para la alimentación humana y animal o para materias primas industriales u otros usos.</t>
  </si>
  <si>
    <t>-          El producto del cultivo de flores</t>
  </si>
  <si>
    <t>-          La existencia de las siguientes especies animales, ganados: vacuno, porcino, ovino, caprino y otras especies.</t>
  </si>
  <si>
    <t>-          La existencia de aves de campo y de planteles avícolas.</t>
  </si>
  <si>
    <r>
      <t xml:space="preserve">Ventas: </t>
    </r>
    <r>
      <rPr>
        <sz val="10"/>
        <color theme="1"/>
        <rFont val="Century Gothic"/>
        <family val="2"/>
      </rPr>
      <t>Es el traspaso del producto cosechado sea en estado verde, tierno, seco, maduro, fresco, pilado, etc. a otra persona natural o jurídica, por un precio pactado en moneda y/o especie. Puede ser venta en la feria, camal y/o mercado nacional y/o internacional.</t>
    </r>
  </si>
  <si>
    <r>
      <t xml:space="preserve">Autoconsumo: </t>
    </r>
    <r>
      <rPr>
        <sz val="10"/>
        <color theme="1"/>
        <rFont val="Century Gothic"/>
        <family val="2"/>
      </rPr>
      <t>Es la cantidad del producto cosechado en estado verde, seco o maduro destinado al consumo del hogar de la PP, Se considera también lo regalado a los vecinos, amigos, familiares y trabajadores.</t>
    </r>
  </si>
  <si>
    <r>
      <t>Plagas:</t>
    </r>
    <r>
      <rPr>
        <sz val="10"/>
        <color theme="1"/>
        <rFont val="Century Gothic"/>
        <family val="2"/>
      </rPr>
      <t xml:space="preserve">  Se refiere a cualquier especie, raza o biotipo vegetal (maleza) o animal que al crecer en forma descontrolada, causa daños económicos o transmite enfermedades a las plantas, ejemplo: la broca del café (causada por un insecto), el gusano barrenador, el picudo del algodonero, los roedores, entre otros.</t>
    </r>
  </si>
  <si>
    <r>
      <t>Enfermedades:</t>
    </r>
    <r>
      <rPr>
        <sz val="10"/>
        <color theme="1"/>
        <rFont val="Century Gothic"/>
        <family val="2"/>
      </rPr>
      <t xml:space="preserve"> Alteración de las funciones normales de la planta debida a la acción continuada de un agente patógeno (microorganismos) o de un factor ambiental adverso, entre los patógenos podemos encontrar microorganismos ( virus, bacterias, hongos), ejemplo:  monilia del cacao (causada por un hongo).</t>
    </r>
  </si>
  <si>
    <r>
      <t>Heladas:</t>
    </r>
    <r>
      <rPr>
        <sz val="10"/>
        <color theme="1"/>
        <rFont val="Century Gothic"/>
        <family val="2"/>
      </rPr>
      <t xml:space="preserve"> Entendemos la helada en la agricultura cuando la temperatura del aire a nivel de suelo desciende por debajo de los cero grados. En ese punto cualquier líquido en condiciones normales comienza su proceso de congelación. Como consecuencia de las temperaturas bajas, en la planta se observa debilitamiento de la actividad funcional reduciéndose entre otras cosas las acciones enzimáticas, la intensidad respiratoria, la actividad fotosintética y la velocidad de absorción del agua, finalmente muerte celular y la destrucción de los tejidos.</t>
    </r>
  </si>
  <si>
    <r>
      <t>Sequía:</t>
    </r>
    <r>
      <rPr>
        <sz val="10"/>
        <color theme="1"/>
        <rFont val="Century Gothic"/>
        <family val="2"/>
      </rPr>
      <t xml:space="preserve"> Falta de lluvias durante un período prolongado de tiempo que produce sequedad en los campos y escasez de agua.</t>
    </r>
  </si>
  <si>
    <r>
      <t xml:space="preserve">Inundación: </t>
    </r>
    <r>
      <rPr>
        <sz val="10"/>
        <color theme="1"/>
        <rFont val="Century Gothic"/>
        <family val="2"/>
      </rPr>
      <t>Es la ocupación por parte del agua de zonas que habitualmente están libres de esta, por desbordamiento de ríos, torrentes o ramblas, por lluvias torrenciales, deshielo, por subida de las mareas por encima del nivel habitual, por maremotos, huracanes, entre otro.</t>
    </r>
  </si>
  <si>
    <r>
      <t xml:space="preserve">Semilla Común: </t>
    </r>
    <r>
      <rPr>
        <sz val="10"/>
        <color theme="1"/>
        <rFont val="Century Gothic"/>
        <family val="2"/>
      </rPr>
      <t>Son aquellas que no han recibido tratamiento genético alguno. Por lo general el término “común” se refiere a lo autóctono, a lo nativo, a una tipología de semillas que se adaptan al entorno cuyo proceso de selección es natural o manual.</t>
    </r>
  </si>
  <si>
    <r>
      <t xml:space="preserve">Semilla Mejorada: </t>
    </r>
    <r>
      <rPr>
        <sz val="10"/>
        <color theme="1"/>
        <rFont val="Century Gothic"/>
        <family val="2"/>
      </rPr>
      <t>Son las semillas que han sido mejoradas genéticamente, con el fin de aumentar la capacidad productiva, resistencia a enfermedades y plagas, aumentar su precocidad y la fácil adaptación a todo tipo de regiones.</t>
    </r>
  </si>
  <si>
    <r>
      <t xml:space="preserve">Semilla Certificada: </t>
    </r>
    <r>
      <rPr>
        <sz val="10"/>
        <color theme="1"/>
        <rFont val="Century Gothic"/>
        <family val="2"/>
      </rPr>
      <t xml:space="preserve">También llamada semilla comercial, es la que se obtiene después de un proceso legalizado de producción y multiplicación de semilla de variedades mejoradas. Se logra a partir de la semilla genética, o de semilla registrada, que cumple con los requisitos mínimos establecidos en el reglamento específico de la especie o grupos, y tiene el respaldo de calidad de las entidades agropecuarias de fabricación. </t>
    </r>
  </si>
  <si>
    <r>
      <t xml:space="preserve">Semilla Híbrida: </t>
    </r>
    <r>
      <rPr>
        <sz val="10"/>
        <color theme="1"/>
        <rFont val="Century Gothic"/>
        <family val="2"/>
      </rPr>
      <t>Son semillas obtenidas del cruce de variedades puras, tienen uniformidad, rápido crecimiento, raíces y tallos más resistentes y robustos, fruto de mayor calidad y alto potencial de rendimiento.</t>
    </r>
  </si>
  <si>
    <r>
      <t xml:space="preserve">Riego: </t>
    </r>
    <r>
      <rPr>
        <sz val="10"/>
        <color theme="1"/>
        <rFont val="Century Gothic"/>
        <family val="2"/>
      </rPr>
      <t>Es la aplicación artificial del agua al terreno con el fin de suministrar a las especies vegetales, la humedad necesaria para su desarrollo. Ejemplo: Riego por aspersión, goteo, etc.</t>
    </r>
  </si>
  <si>
    <r>
      <t xml:space="preserve">Fertilizantes: </t>
    </r>
    <r>
      <rPr>
        <sz val="10"/>
        <color theme="1"/>
        <rFont val="Century Gothic"/>
        <family val="2"/>
      </rPr>
      <t>Es cualquier sustancia añadida al suelo que sirve para aumentar los nutrientes de las plantas, mejorar su crecimiento e incrementar la productividad.</t>
    </r>
  </si>
  <si>
    <r>
      <t xml:space="preserve">Tratamiento Fitosanitario: </t>
    </r>
    <r>
      <rPr>
        <sz val="10"/>
        <color theme="1"/>
        <rFont val="Century Gothic"/>
        <family val="2"/>
      </rPr>
      <t>Es la aplicación de plaguicidas como: herbicidas, insecticidas, fungicidas, bactericidas y otros que se realizan en los cultivos con el fin de combatir las plagas y enfermedades y evitar daños en el desarrollo biológico de los mismos.</t>
    </r>
  </si>
  <si>
    <r>
      <t xml:space="preserve">Bouquet: </t>
    </r>
    <r>
      <rPr>
        <sz val="10"/>
        <color theme="1"/>
        <rFont val="Century Gothic"/>
        <family val="2"/>
      </rPr>
      <t>Es la unidad de embalaje que contiene en promedio 12 tallos o flores, dependiendo de la especie de flor y de acuerdo al requerimiento del usuario.</t>
    </r>
  </si>
  <si>
    <r>
      <t xml:space="preserve">Bonche: </t>
    </r>
    <r>
      <rPr>
        <sz val="10"/>
        <color theme="1"/>
        <rFont val="Century Gothic"/>
        <family val="2"/>
      </rPr>
      <t>Es la unidad de embalaje que contiene en promedio 25 tallos o flores, dependiendo de la especie de flor y de acuerdo al requerimiento del usuario. Para algunas especies, un bonche contiene solamente 1, 2 o 3 tallos. Ejemplo: Una heliconia entra en un bonche</t>
    </r>
  </si>
  <si>
    <r>
      <t xml:space="preserve">Tabaco: </t>
    </r>
    <r>
      <rPr>
        <sz val="10"/>
        <color theme="1"/>
        <rFont val="Century Gothic"/>
        <family val="2"/>
      </rPr>
      <t xml:space="preserve">Es la unidad de embalaje que contiene un promedio de 6 bonches o más, dependiendo del requerimiento del cliente. </t>
    </r>
  </si>
  <si>
    <r>
      <t xml:space="preserve">Full tabaco: </t>
    </r>
    <r>
      <rPr>
        <sz val="10"/>
        <color theme="1"/>
        <rFont val="Century Gothic"/>
        <family val="2"/>
      </rPr>
      <t>Es la unidad de embalaje que contiene un promedio de 12 o más bonches. El número promedio, depende del requerimiento del cliente.</t>
    </r>
  </si>
  <si>
    <t>Indicador: Índice de participación de alimentos</t>
  </si>
  <si>
    <t>REGIÓN AMAZÓNICA</t>
  </si>
  <si>
    <t>Meta: 5.16 Reducir la concentración de la tierra a 2021.
nacional a 2021.</t>
  </si>
  <si>
    <t>Meta: 5.5 Incrementar del 86,44% al 86,87% la participación de los alimentos producidos en el país en el consumo de los hogares ecuatorianos a 2021.
nacional a 2021.</t>
  </si>
  <si>
    <t>Índice de participación</t>
  </si>
  <si>
    <t>(Número de Personas)</t>
  </si>
  <si>
    <t>(En unidades y litros)</t>
  </si>
  <si>
    <t>SUPERFICIE SEGÚN PRODUCCIÓN Y VENTAS DE SOYA (Grano seco)</t>
  </si>
  <si>
    <t>Tabulados de la Encuesta de Superficie y Producción Agropecuaria Continua ESPAC 2019</t>
  </si>
  <si>
    <t>FUENTE: ESPAC - 2019</t>
  </si>
  <si>
    <t>PASTO MIXTO</t>
  </si>
  <si>
    <t>Sembrada</t>
  </si>
  <si>
    <t>Menores de 6 meses de edad</t>
  </si>
  <si>
    <t>Mayores de 6 meses de edad</t>
  </si>
  <si>
    <t>GANADO OVINO</t>
  </si>
  <si>
    <t xml:space="preserve">Nota: Para el cálculo se tomó en cuenta la categoría dueño con título y sin título </t>
  </si>
  <si>
    <t xml:space="preserve">TABLA 34. </t>
  </si>
  <si>
    <t>SUPERFICIE, SEGÚN PRODUCCIÓN Y VENTAS DE LAS DEMÁS PROVINCIAS PRODUCTORAS DE BANANO (Fruta fresca)</t>
  </si>
  <si>
    <t>ELORO</t>
  </si>
  <si>
    <t>TABLA 13.2.</t>
  </si>
  <si>
    <t>TABLA 13.1</t>
  </si>
  <si>
    <t>SUPERFICIE, SEGÚN PRODUCCIÓN Y VENTAS DE LAS PRINCIPALES PROVINCIAS PRODUCTORAS DE BANANO DE EXPORTACIÓN EN MONOCULTIVO (Fruta Fresca)</t>
  </si>
  <si>
    <t>NÚMERO DE CABEZAS DE GANADO AL DÍA DE LA ENTREVISTA, SEGÚN ESPECIES</t>
  </si>
  <si>
    <t>EXISTENCIA DE AVES CRIADAS EN PLANTELES AVÍCOLAS</t>
  </si>
  <si>
    <t>NÚMERO DE AVES CRIADAS EN PLANTELES AVÍCOLAS SEGÚN ESPECIES, AL DÍA DE LA ENTREVISTA</t>
  </si>
  <si>
    <t xml:space="preserve">NÚMERO DE VACAS ORDEÑADAS SEGÚN PRODUCCIÓN DIARIA Y DESTINO DE LA LECHE </t>
  </si>
  <si>
    <r>
      <t>Existencia</t>
    </r>
    <r>
      <rPr>
        <b/>
        <vertAlign val="superscript"/>
        <sz val="9"/>
        <color rgb="FF595959"/>
        <rFont val="Century Gothic"/>
        <family val="2"/>
      </rPr>
      <t xml:space="preserve"> 1</t>
    </r>
  </si>
  <si>
    <r>
      <t xml:space="preserve">Ventas </t>
    </r>
    <r>
      <rPr>
        <b/>
        <vertAlign val="superscript"/>
        <sz val="9"/>
        <color rgb="FF595959"/>
        <rFont val="Century Gothic"/>
        <family val="2"/>
      </rPr>
      <t>2</t>
    </r>
  </si>
  <si>
    <r>
      <t>Autoconsumo</t>
    </r>
    <r>
      <rPr>
        <b/>
        <vertAlign val="superscript"/>
        <sz val="8"/>
        <color rgb="FF595959"/>
        <rFont val="Century Gothic"/>
        <family val="2"/>
      </rPr>
      <t xml:space="preserve"> 3</t>
    </r>
  </si>
  <si>
    <t>Notas:</t>
  </si>
  <si>
    <t>(1) Para existencia el periodo de referencia es el día de la entrevista</t>
  </si>
  <si>
    <t>POLLOS DE ENGORDE</t>
  </si>
  <si>
    <t>Pollos de Engorde</t>
  </si>
  <si>
    <t>NÚMERO DE POLLOS DE ENGORDE  AL AÑO, SEGÚN REGIÓN Y PROVINCIA</t>
  </si>
  <si>
    <t>NÚMERO DE POLLOS DE ENGORDE AL AÑO</t>
  </si>
  <si>
    <t>Superficie con uso agropecuario: Comprende el área  ocupada por cultivos  permanentes, transitorios, pastos cultivados y naturales.</t>
  </si>
  <si>
    <t>Para la selección de la muestra, se tomó la variable “superficie de suelo con uso agropecuario” como variable de diseño de la muestra, y se estratifica el marco de muestreo en función al porcentaje de superficie con uso agropecuario que tiene cada unidad mínima de estratificación del marco se excluye los cuerpos de agua, areas urbanas, áreas mayores a los 3000msnm, reservas naturales (selva) y sectores amanzanados.</t>
  </si>
  <si>
    <t>Aves de planteles avícolas</t>
  </si>
  <si>
    <t>(2) (3) Para ventas y autoconsumo el período de referencia es del 1 de julio al 30 de septiembre 2019</t>
  </si>
  <si>
    <t>PRODUCCIÓN Y DESTINO DE HUEVOS DE MESA EN UNA SEMANA SEGÚN CRIANZA</t>
  </si>
  <si>
    <t>HUEVOS DE MESA EN UNA SEMANA</t>
  </si>
  <si>
    <t>PRODUCCIÓN Y DESTINO DE HUEVOS DE MESA, SEGÚN REGIÓN Y PROVINCIA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</si>
</sst>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00\ _€_-;\-* #,##0.00\ _€_-;_-* &quot;-&quot;??\ _€_-;_-@_-"/>
    <numFmt numFmtId="166" formatCode="_(* #,##0_);_(* \(#,##0\);_(* &quot;-&quot;??_);_(@_)"/>
  </numFmts>
  <fonts count="24" x14ac:knownFonts="1">
    <font>
      <sz val="11"/>
      <color theme="1"/>
      <name val="Calibri"/>
      <family val="2"/>
      <scheme val="minor"/>
    </font>
    <font>
      <sz val="10"/>
      <color theme="1" tint="0.34998626667073579"/>
      <name val="Century Gothic"/>
      <family val="2"/>
    </font>
    <font>
      <sz val="11"/>
      <color theme="1" tint="0.34998626667073579"/>
      <name val="Century Gothic"/>
      <family val="2"/>
    </font>
    <font>
      <b/>
      <i/>
      <sz val="12"/>
      <color theme="1" tint="0.34998626667073579"/>
      <name val="Century Gothic"/>
      <family val="2"/>
    </font>
    <font>
      <b/>
      <sz val="9"/>
      <color rgb="FF595959"/>
      <name val="Century Gothic"/>
      <family val="2"/>
    </font>
    <font>
      <sz val="9"/>
      <color theme="1" tint="0.34998626667073579"/>
      <name val="Century Gothic"/>
      <family val="2"/>
    </font>
    <font>
      <sz val="10"/>
      <name val="Arial"/>
      <family val="2"/>
    </font>
    <font>
      <b/>
      <sz val="9"/>
      <color theme="1" tint="0.34998626667073579"/>
      <name val="Century Gothic"/>
      <family val="2"/>
    </font>
    <font>
      <u/>
      <sz val="10"/>
      <color theme="10"/>
      <name val="Arial"/>
      <family val="2"/>
    </font>
    <font>
      <u/>
      <sz val="11"/>
      <color theme="10"/>
      <name val="Calibri"/>
      <family val="2"/>
      <scheme val="minor"/>
    </font>
    <font>
      <b/>
      <i/>
      <sz val="14"/>
      <color theme="1" tint="0.34998626667073579"/>
      <name val="Century Gothic"/>
      <family val="2"/>
    </font>
    <font>
      <b/>
      <sz val="12"/>
      <color theme="1" tint="0.34998626667073579"/>
      <name val="Century Gothic"/>
      <family val="2"/>
    </font>
    <font>
      <b/>
      <i/>
      <sz val="9"/>
      <color rgb="FF595959"/>
      <name val="Century Gothic"/>
      <family val="2"/>
    </font>
    <font>
      <sz val="11"/>
      <color theme="1"/>
      <name val="Calibri"/>
      <family val="2"/>
      <scheme val="minor"/>
    </font>
    <font>
      <b/>
      <i/>
      <sz val="9"/>
      <color theme="1" tint="0.34998626667073579"/>
      <name val="Century Gothic"/>
      <family val="2"/>
    </font>
    <font>
      <u/>
      <sz val="10"/>
      <color theme="9" tint="-0.24994659260841701"/>
      <name val="Arial"/>
      <family val="2"/>
    </font>
    <font>
      <u/>
      <sz val="10"/>
      <color rgb="FFFFC000"/>
      <name val="Arial"/>
      <family val="2"/>
    </font>
    <font>
      <sz val="11"/>
      <color theme="1"/>
      <name val="Century Gothic"/>
      <family val="2"/>
    </font>
    <font>
      <b/>
      <sz val="10"/>
      <color theme="1"/>
      <name val="Century Gothic"/>
      <family val="2"/>
    </font>
    <font>
      <sz val="10"/>
      <color theme="1"/>
      <name val="Century Gothic"/>
      <family val="2"/>
    </font>
    <font>
      <sz val="9"/>
      <color rgb="FF595959"/>
      <name val="Century Gothic"/>
      <family val="2"/>
    </font>
    <font>
      <sz val="10"/>
      <name val="Arial"/>
      <family val="2"/>
    </font>
    <font>
      <b/>
      <vertAlign val="superscript"/>
      <sz val="9"/>
      <color rgb="FF595959"/>
      <name val="Century Gothic"/>
      <family val="2"/>
    </font>
    <font>
      <b/>
      <vertAlign val="superscript"/>
      <sz val="8"/>
      <color rgb="FF595959"/>
      <name val="Century Gothic"/>
      <family val="2"/>
    </font>
  </fonts>
  <fills count="4">
    <fill>
      <patternFill patternType="none"/>
    </fill>
    <fill>
      <patternFill patternType="gray125"/>
    </fill>
    <fill>
      <patternFill patternType="solid">
        <fgColor theme="0"/>
        <bgColor indexed="64"/>
      </patternFill>
    </fill>
    <fill>
      <patternFill patternType="solid">
        <fgColor rgb="FFFFF2CC"/>
        <bgColor rgb="FF000000"/>
      </patternFill>
    </fill>
  </fills>
  <borders count="20">
    <border>
      <left/>
      <right/>
      <top/>
      <bottom/>
      <diagonal/>
    </border>
    <border>
      <left style="thin">
        <color rgb="FFFFC000"/>
      </left>
      <right style="thin">
        <color rgb="FFFFC000"/>
      </right>
      <top style="thin">
        <color rgb="FFFFC000"/>
      </top>
      <bottom/>
      <diagonal/>
    </border>
    <border>
      <left style="thin">
        <color rgb="FFFFC000"/>
      </left>
      <right/>
      <top style="thin">
        <color rgb="FFFFC000"/>
      </top>
      <bottom style="thin">
        <color rgb="FFFFC000"/>
      </bottom>
      <diagonal/>
    </border>
    <border>
      <left/>
      <right/>
      <top style="thin">
        <color rgb="FFFFC000"/>
      </top>
      <bottom style="thin">
        <color rgb="FFFFC000"/>
      </bottom>
      <diagonal/>
    </border>
    <border>
      <left/>
      <right style="thin">
        <color rgb="FFFFC000"/>
      </right>
      <top style="thin">
        <color rgb="FFFFC000"/>
      </top>
      <bottom style="thin">
        <color rgb="FFFFC000"/>
      </bottom>
      <diagonal/>
    </border>
    <border>
      <left style="thin">
        <color rgb="FFFFC000"/>
      </left>
      <right style="thin">
        <color rgb="FFFFC000"/>
      </right>
      <top/>
      <bottom style="thin">
        <color rgb="FFFFC000"/>
      </bottom>
      <diagonal/>
    </border>
    <border>
      <left style="thin">
        <color rgb="FFFFC000"/>
      </left>
      <right style="thin">
        <color rgb="FFFFC000"/>
      </right>
      <top style="thin">
        <color rgb="FFFFC000"/>
      </top>
      <bottom style="thin">
        <color rgb="FFFFC000"/>
      </bottom>
      <diagonal/>
    </border>
    <border>
      <left style="thin">
        <color rgb="FFFDCD09"/>
      </left>
      <right style="thin">
        <color rgb="FFFDCD09"/>
      </right>
      <top style="thin">
        <color rgb="FFFDCD09"/>
      </top>
      <bottom style="thin">
        <color rgb="FFFDCD09"/>
      </bottom>
      <diagonal/>
    </border>
    <border>
      <left style="thin">
        <color rgb="FFFFC000"/>
      </left>
      <right/>
      <top style="thin">
        <color rgb="FFFFC000"/>
      </top>
      <bottom/>
      <diagonal/>
    </border>
    <border>
      <left style="thin">
        <color rgb="FFFFC000"/>
      </left>
      <right/>
      <top/>
      <bottom style="thin">
        <color rgb="FFFFC000"/>
      </bottom>
      <diagonal/>
    </border>
    <border>
      <left/>
      <right/>
      <top style="thin">
        <color rgb="FFFFC000"/>
      </top>
      <bottom/>
      <diagonal/>
    </border>
    <border>
      <left/>
      <right/>
      <top/>
      <bottom style="thin">
        <color rgb="FFFFC000"/>
      </bottom>
      <diagonal/>
    </border>
    <border>
      <left style="thin">
        <color rgb="FFFFC000"/>
      </left>
      <right/>
      <top/>
      <bottom/>
      <diagonal/>
    </border>
    <border>
      <left/>
      <right style="thin">
        <color rgb="FFFFC000"/>
      </right>
      <top style="thin">
        <color rgb="FFFFC000"/>
      </top>
      <bottom/>
      <diagonal/>
    </border>
    <border>
      <left/>
      <right style="thin">
        <color rgb="FFFFC000"/>
      </right>
      <top/>
      <bottom/>
      <diagonal/>
    </border>
    <border>
      <left/>
      <right style="thin">
        <color rgb="FFFFC000"/>
      </right>
      <top/>
      <bottom style="thin">
        <color rgb="FFFFC000"/>
      </bottom>
      <diagonal/>
    </border>
    <border>
      <left style="thin">
        <color rgb="FFFFC000"/>
      </left>
      <right style="thin">
        <color rgb="FFFFC000"/>
      </right>
      <top/>
      <bottom/>
      <diagonal/>
    </border>
    <border>
      <left/>
      <right/>
      <top/>
      <bottom style="thin">
        <color rgb="FFFDCD09"/>
      </bottom>
      <diagonal/>
    </border>
    <border>
      <left style="thin">
        <color rgb="FFFFC000"/>
      </left>
      <right style="thin">
        <color rgb="FFFFC000"/>
      </right>
      <top style="thin">
        <color rgb="FFFFC000"/>
      </top>
      <bottom style="thin">
        <color indexed="64"/>
      </bottom>
      <diagonal/>
    </border>
    <border>
      <left style="thin">
        <color rgb="FFFFC000"/>
      </left>
      <right style="thin">
        <color rgb="FFFFC000"/>
      </right>
      <top style="thin">
        <color indexed="64"/>
      </top>
      <bottom style="thin">
        <color rgb="FFFFC000"/>
      </bottom>
      <diagonal/>
    </border>
  </borders>
  <cellStyleXfs count="3930">
    <xf numFmtId="0" fontId="0" fillId="0" borderId="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164"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5" fontId="6"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xf numFmtId="0" fontId="13" fillId="0" borderId="0"/>
    <xf numFmtId="0" fontId="13" fillId="0" borderId="0"/>
    <xf numFmtId="0" fontId="13" fillId="0" borderId="0"/>
    <xf numFmtId="0" fontId="13" fillId="0" borderId="0"/>
    <xf numFmtId="0" fontId="6" fillId="0" borderId="0"/>
    <xf numFmtId="0" fontId="6" fillId="0" borderId="0"/>
    <xf numFmtId="0" fontId="13" fillId="0" borderId="0"/>
    <xf numFmtId="0" fontId="13" fillId="0" borderId="0"/>
    <xf numFmtId="0" fontId="6" fillId="0" borderId="0"/>
    <xf numFmtId="0" fontId="6" fillId="0" borderId="0"/>
    <xf numFmtId="0" fontId="6" fillId="0" borderId="0"/>
    <xf numFmtId="0" fontId="13" fillId="0" borderId="0"/>
    <xf numFmtId="0" fontId="13" fillId="0" borderId="0"/>
    <xf numFmtId="0" fontId="13" fillId="0" borderId="0"/>
    <xf numFmtId="0" fontId="13" fillId="0" borderId="0"/>
    <xf numFmtId="0" fontId="13" fillId="0" borderId="0"/>
    <xf numFmtId="0" fontId="13" fillId="0" borderId="0"/>
    <xf numFmtId="9" fontId="6"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6"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applyNumberFormat="0" applyFill="0" applyBorder="0" applyAlignment="0" applyProtection="0">
      <alignment vertical="top"/>
      <protection locked="0"/>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xf numFmtId="164" fontId="6" fillId="0" borderId="0" applyFont="0" applyFill="0" applyBorder="0" applyAlignment="0" applyProtection="0"/>
    <xf numFmtId="9" fontId="13" fillId="0" borderId="0" applyFont="0" applyFill="0" applyBorder="0" applyAlignment="0" applyProtection="0"/>
    <xf numFmtId="165" fontId="13" fillId="0" borderId="0" applyFont="0" applyFill="0" applyBorder="0" applyAlignment="0" applyProtection="0"/>
    <xf numFmtId="0" fontId="6" fillId="0" borderId="0"/>
    <xf numFmtId="165" fontId="6"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xf numFmtId="0" fontId="6" fillId="0" borderId="0"/>
    <xf numFmtId="164" fontId="6" fillId="0" borderId="0" applyFont="0" applyFill="0" applyBorder="0" applyAlignment="0" applyProtection="0"/>
    <xf numFmtId="0" fontId="8" fillId="0" borderId="0" applyNumberFormat="0" applyFill="0" applyBorder="0" applyAlignment="0" applyProtection="0"/>
    <xf numFmtId="164" fontId="6" fillId="0" borderId="0" applyFont="0" applyFill="0" applyBorder="0" applyAlignment="0" applyProtection="0"/>
    <xf numFmtId="0" fontId="6" fillId="0" borderId="0"/>
    <xf numFmtId="165" fontId="6"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64" fontId="6"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0" fontId="9" fillId="0" borderId="0" applyNumberFormat="0" applyFill="0" applyBorder="0" applyAlignment="0" applyProtection="0"/>
    <xf numFmtId="0" fontId="21" fillId="0" borderId="0"/>
  </cellStyleXfs>
  <cellXfs count="177">
    <xf numFmtId="0" fontId="0" fillId="0" borderId="0" xfId="0"/>
    <xf numFmtId="0" fontId="1" fillId="0" borderId="0" xfId="0" applyFont="1"/>
    <xf numFmtId="0" fontId="2" fillId="2" borderId="0" xfId="0" applyFont="1" applyFill="1"/>
    <xf numFmtId="0" fontId="4" fillId="3" borderId="6" xfId="0" applyFont="1" applyFill="1" applyBorder="1" applyAlignment="1">
      <alignment horizontal="center" vertical="center"/>
    </xf>
    <xf numFmtId="3" fontId="5" fillId="2" borderId="6" xfId="0" applyNumberFormat="1" applyFont="1" applyFill="1" applyBorder="1" applyAlignment="1">
      <alignment horizontal="right" vertical="center"/>
    </xf>
    <xf numFmtId="0" fontId="5" fillId="0" borderId="0" xfId="0" applyFont="1"/>
    <xf numFmtId="0" fontId="4" fillId="3" borderId="6" xfId="0" applyFont="1" applyFill="1" applyBorder="1" applyAlignment="1">
      <alignment horizontal="center" vertical="center" wrapText="1"/>
    </xf>
    <xf numFmtId="0" fontId="11" fillId="3" borderId="7" xfId="0" applyFont="1" applyFill="1" applyBorder="1" applyAlignment="1">
      <alignment horizontal="center" vertical="center"/>
    </xf>
    <xf numFmtId="0" fontId="2" fillId="0" borderId="6" xfId="0" applyFont="1" applyBorder="1" applyAlignment="1">
      <alignment horizontal="left"/>
    </xf>
    <xf numFmtId="0" fontId="7" fillId="2" borderId="6" xfId="0" applyFont="1" applyFill="1" applyBorder="1" applyAlignment="1">
      <alignment horizontal="left" vertical="center"/>
    </xf>
    <xf numFmtId="0" fontId="5" fillId="2" borderId="6" xfId="0" applyFont="1" applyFill="1" applyBorder="1" applyAlignment="1">
      <alignment horizontal="left" vertical="center"/>
    </xf>
    <xf numFmtId="0" fontId="5" fillId="2" borderId="6" xfId="0" applyFont="1" applyFill="1" applyBorder="1" applyAlignment="1">
      <alignment horizontal="left" vertical="center" wrapText="1"/>
    </xf>
    <xf numFmtId="0" fontId="3" fillId="2" borderId="0" xfId="0" applyFont="1" applyFill="1" applyAlignment="1">
      <alignment horizontal="left"/>
    </xf>
    <xf numFmtId="3" fontId="7" fillId="2" borderId="6" xfId="0" applyNumberFormat="1" applyFont="1" applyFill="1" applyBorder="1" applyAlignment="1">
      <alignment horizontal="right" vertical="center"/>
    </xf>
    <xf numFmtId="3" fontId="5" fillId="2" borderId="6" xfId="0" applyNumberFormat="1" applyFont="1" applyFill="1" applyBorder="1" applyAlignment="1">
      <alignment horizontal="left" vertical="center"/>
    </xf>
    <xf numFmtId="3" fontId="7" fillId="2" borderId="6" xfId="0" applyNumberFormat="1" applyFont="1" applyFill="1" applyBorder="1" applyAlignment="1">
      <alignment horizontal="left" vertical="center"/>
    </xf>
    <xf numFmtId="0" fontId="16" fillId="0" borderId="0" xfId="3117" applyFont="1" applyAlignment="1">
      <alignment vertical="center"/>
    </xf>
    <xf numFmtId="0" fontId="1" fillId="0" borderId="12" xfId="0" applyFont="1" applyBorder="1"/>
    <xf numFmtId="0" fontId="1" fillId="0" borderId="10" xfId="0" applyFont="1" applyBorder="1"/>
    <xf numFmtId="0" fontId="1" fillId="0" borderId="14" xfId="0" applyFont="1" applyBorder="1"/>
    <xf numFmtId="0" fontId="1" fillId="0" borderId="4" xfId="0" applyFont="1" applyBorder="1"/>
    <xf numFmtId="0" fontId="5" fillId="2" borderId="9" xfId="0" applyFont="1" applyFill="1" applyBorder="1" applyAlignment="1">
      <alignment horizontal="center" vertical="center"/>
    </xf>
    <xf numFmtId="0" fontId="1" fillId="0" borderId="13" xfId="0" applyFont="1" applyBorder="1"/>
    <xf numFmtId="0" fontId="1" fillId="0" borderId="3" xfId="0" applyFont="1" applyBorder="1"/>
    <xf numFmtId="3" fontId="5" fillId="2" borderId="3" xfId="0" applyNumberFormat="1" applyFont="1" applyFill="1" applyBorder="1" applyAlignment="1">
      <alignment horizontal="right" vertical="center"/>
    </xf>
    <xf numFmtId="0" fontId="2" fillId="0" borderId="0" xfId="0" applyFont="1" applyAlignment="1">
      <alignment horizontal="left"/>
    </xf>
    <xf numFmtId="0" fontId="5" fillId="0" borderId="0" xfId="1" applyFont="1" applyAlignment="1">
      <alignment horizontal="left" vertical="justify" wrapText="1"/>
    </xf>
    <xf numFmtId="0" fontId="10" fillId="2" borderId="0" xfId="0" applyFont="1" applyFill="1" applyAlignment="1">
      <alignment vertical="center" wrapText="1"/>
    </xf>
    <xf numFmtId="0" fontId="10" fillId="2" borderId="17" xfId="0" applyFont="1" applyFill="1" applyBorder="1" applyAlignment="1">
      <alignment horizontal="left" vertical="center" wrapText="1"/>
    </xf>
    <xf numFmtId="0" fontId="0" fillId="0" borderId="0" xfId="0" applyAlignment="1">
      <alignment wrapText="1"/>
    </xf>
    <xf numFmtId="0" fontId="17" fillId="0" borderId="0" xfId="0" applyFont="1"/>
    <xf numFmtId="0" fontId="3" fillId="2" borderId="0" xfId="0" applyFont="1" applyFill="1"/>
    <xf numFmtId="0" fontId="10" fillId="2" borderId="0" xfId="0" applyFont="1" applyFill="1" applyAlignment="1">
      <alignment horizontal="left" vertical="center" wrapText="1"/>
    </xf>
    <xf numFmtId="166" fontId="5" fillId="2" borderId="6" xfId="3926" applyNumberFormat="1" applyFont="1" applyFill="1" applyBorder="1" applyAlignment="1">
      <alignment vertical="center" wrapText="1"/>
    </xf>
    <xf numFmtId="0" fontId="20" fillId="0" borderId="6" xfId="0" applyFont="1" applyBorder="1" applyAlignment="1">
      <alignment horizontal="left" vertical="center" wrapText="1"/>
    </xf>
    <xf numFmtId="0" fontId="5" fillId="0" borderId="0" xfId="1" applyFont="1" applyAlignment="1">
      <alignment vertical="justify" wrapText="1"/>
    </xf>
    <xf numFmtId="0" fontId="5" fillId="0" borderId="11" xfId="1" applyFont="1" applyBorder="1" applyAlignment="1">
      <alignment horizontal="left" vertical="justify" wrapText="1"/>
    </xf>
    <xf numFmtId="0" fontId="0" fillId="0" borderId="12" xfId="0" applyBorder="1"/>
    <xf numFmtId="0" fontId="4" fillId="3" borderId="1" xfId="0" applyFont="1" applyFill="1" applyBorder="1" applyAlignment="1">
      <alignment vertical="center" wrapText="1"/>
    </xf>
    <xf numFmtId="0" fontId="2" fillId="0" borderId="0" xfId="3928" applyFont="1" applyBorder="1" applyAlignment="1">
      <alignment horizontal="left"/>
    </xf>
    <xf numFmtId="0" fontId="4" fillId="3" borderId="6" xfId="0" applyFont="1" applyFill="1" applyBorder="1" applyAlignment="1">
      <alignment horizontal="left" vertical="center" wrapText="1"/>
    </xf>
    <xf numFmtId="0" fontId="4" fillId="3" borderId="6" xfId="0" applyFont="1" applyFill="1" applyBorder="1" applyAlignment="1">
      <alignment vertical="center" wrapText="1"/>
    </xf>
    <xf numFmtId="0" fontId="5" fillId="0" borderId="6" xfId="1" applyFont="1" applyBorder="1" applyAlignment="1">
      <alignment vertical="justify" wrapText="1"/>
    </xf>
    <xf numFmtId="0" fontId="10" fillId="2" borderId="0" xfId="0" applyFont="1" applyFill="1"/>
    <xf numFmtId="0" fontId="18" fillId="0" borderId="0" xfId="0" applyFont="1" applyAlignment="1">
      <alignment horizontal="justify" vertical="center"/>
    </xf>
    <xf numFmtId="0" fontId="18" fillId="0" borderId="0" xfId="0" applyFont="1" applyAlignment="1">
      <alignment horizontal="justify" vertical="center" wrapText="1"/>
    </xf>
    <xf numFmtId="0" fontId="19" fillId="0" borderId="0" xfId="0" applyFont="1" applyAlignment="1">
      <alignment horizontal="left" vertical="center" indent="7"/>
    </xf>
    <xf numFmtId="0" fontId="19" fillId="0" borderId="0" xfId="0" applyFont="1"/>
    <xf numFmtId="0" fontId="19" fillId="0" borderId="0" xfId="0" applyFont="1" applyAlignment="1">
      <alignment vertical="center"/>
    </xf>
    <xf numFmtId="164" fontId="3" fillId="2" borderId="0" xfId="3926" applyFont="1" applyFill="1" applyAlignment="1"/>
    <xf numFmtId="164" fontId="0" fillId="0" borderId="0" xfId="3926" applyFont="1"/>
    <xf numFmtId="164" fontId="4" fillId="3" borderId="6" xfId="3926" applyFont="1" applyFill="1" applyBorder="1" applyAlignment="1">
      <alignment horizontal="center" vertical="center" wrapText="1"/>
    </xf>
    <xf numFmtId="164" fontId="5" fillId="2" borderId="6" xfId="3926" applyFont="1" applyFill="1" applyBorder="1" applyAlignment="1">
      <alignment vertical="center" wrapText="1"/>
    </xf>
    <xf numFmtId="166" fontId="0" fillId="0" borderId="0" xfId="0" applyNumberFormat="1"/>
    <xf numFmtId="10" fontId="5" fillId="2" borderId="6" xfId="3927" applyNumberFormat="1" applyFont="1" applyFill="1" applyBorder="1" applyAlignment="1">
      <alignment vertical="center" wrapText="1"/>
    </xf>
    <xf numFmtId="10" fontId="0" fillId="0" borderId="0" xfId="3927" applyNumberFormat="1" applyFont="1"/>
    <xf numFmtId="10" fontId="3" fillId="2" borderId="0" xfId="3927" applyNumberFormat="1" applyFont="1" applyFill="1" applyAlignment="1"/>
    <xf numFmtId="10" fontId="5" fillId="0" borderId="6" xfId="3927" applyNumberFormat="1" applyFont="1" applyFill="1" applyBorder="1" applyAlignment="1">
      <alignment vertical="justify" wrapText="1"/>
    </xf>
    <xf numFmtId="166" fontId="2" fillId="2" borderId="0" xfId="3926" applyNumberFormat="1" applyFont="1" applyFill="1"/>
    <xf numFmtId="166" fontId="1" fillId="0" borderId="0" xfId="3926" applyNumberFormat="1" applyFont="1"/>
    <xf numFmtId="166" fontId="3" fillId="2" borderId="0" xfId="3926" applyNumberFormat="1" applyFont="1" applyFill="1" applyAlignment="1">
      <alignment horizontal="left"/>
    </xf>
    <xf numFmtId="166" fontId="4" fillId="3" borderId="6" xfId="3926" applyNumberFormat="1" applyFont="1" applyFill="1" applyBorder="1" applyAlignment="1">
      <alignment horizontal="center" vertical="center"/>
    </xf>
    <xf numFmtId="166" fontId="4" fillId="3" borderId="6" xfId="3926" applyNumberFormat="1" applyFont="1" applyFill="1" applyBorder="1" applyAlignment="1">
      <alignment horizontal="center" vertical="center" wrapText="1"/>
    </xf>
    <xf numFmtId="166" fontId="7" fillId="2" borderId="6" xfId="3926" applyNumberFormat="1" applyFont="1" applyFill="1" applyBorder="1" applyAlignment="1">
      <alignment horizontal="right" vertical="center"/>
    </xf>
    <xf numFmtId="166" fontId="5" fillId="2" borderId="6" xfId="3926" applyNumberFormat="1" applyFont="1" applyFill="1" applyBorder="1" applyAlignment="1">
      <alignment horizontal="right" vertical="center"/>
    </xf>
    <xf numFmtId="166" fontId="5" fillId="0" borderId="0" xfId="3926" applyNumberFormat="1" applyFont="1"/>
    <xf numFmtId="166" fontId="1" fillId="0" borderId="0" xfId="0" applyNumberFormat="1" applyFont="1"/>
    <xf numFmtId="166" fontId="16" fillId="0" borderId="0" xfId="3926" applyNumberFormat="1" applyFont="1" applyAlignment="1">
      <alignment vertical="center"/>
    </xf>
    <xf numFmtId="0" fontId="21" fillId="0" borderId="0" xfId="3929"/>
    <xf numFmtId="1" fontId="21" fillId="0" borderId="0" xfId="3929" applyNumberFormat="1"/>
    <xf numFmtId="166" fontId="7" fillId="2" borderId="6" xfId="3926" applyNumberFormat="1" applyFont="1" applyFill="1" applyBorder="1" applyAlignment="1">
      <alignment horizontal="left" vertical="center"/>
    </xf>
    <xf numFmtId="166" fontId="5" fillId="2" borderId="6" xfId="3926" applyNumberFormat="1" applyFont="1" applyFill="1" applyBorder="1" applyAlignment="1">
      <alignment horizontal="left" vertical="center"/>
    </xf>
    <xf numFmtId="3" fontId="1" fillId="0" borderId="0" xfId="0" applyNumberFormat="1" applyFont="1"/>
    <xf numFmtId="164" fontId="1" fillId="0" borderId="0" xfId="3926" applyFont="1"/>
    <xf numFmtId="10" fontId="1" fillId="0" borderId="0" xfId="3927" applyNumberFormat="1" applyFont="1"/>
    <xf numFmtId="2" fontId="1" fillId="0" borderId="0" xfId="0" applyNumberFormat="1" applyFont="1"/>
    <xf numFmtId="0" fontId="5" fillId="2" borderId="1" xfId="0" applyFont="1" applyFill="1" applyBorder="1" applyAlignment="1">
      <alignment horizontal="left" vertical="center" wrapText="1"/>
    </xf>
    <xf numFmtId="0" fontId="5" fillId="2" borderId="5" xfId="0" applyFont="1" applyFill="1" applyBorder="1" applyAlignment="1">
      <alignment horizontal="left" vertical="center" wrapText="1"/>
    </xf>
    <xf numFmtId="3" fontId="5" fillId="2" borderId="0" xfId="0" applyNumberFormat="1" applyFont="1" applyFill="1" applyAlignment="1">
      <alignment horizontal="left" vertical="center"/>
    </xf>
    <xf numFmtId="3" fontId="5" fillId="2" borderId="0" xfId="0" applyNumberFormat="1" applyFont="1" applyFill="1" applyAlignment="1">
      <alignment horizontal="right" vertical="center"/>
    </xf>
    <xf numFmtId="3" fontId="7" fillId="2" borderId="0" xfId="0" applyNumberFormat="1" applyFont="1" applyFill="1" applyAlignment="1">
      <alignment horizontal="left" vertical="center"/>
    </xf>
    <xf numFmtId="0" fontId="5" fillId="2" borderId="0" xfId="0" applyFont="1" applyFill="1" applyAlignment="1">
      <alignment horizontal="left" vertical="center"/>
    </xf>
    <xf numFmtId="166" fontId="5" fillId="2" borderId="0" xfId="3926" applyNumberFormat="1" applyFont="1" applyFill="1" applyBorder="1" applyAlignment="1">
      <alignment horizontal="right" vertical="center"/>
    </xf>
    <xf numFmtId="0" fontId="7" fillId="2" borderId="0" xfId="0" applyFont="1" applyFill="1" applyAlignment="1">
      <alignment horizontal="left" vertical="center"/>
    </xf>
    <xf numFmtId="1" fontId="1" fillId="0" borderId="0" xfId="0" applyNumberFormat="1" applyFont="1"/>
    <xf numFmtId="0" fontId="10" fillId="2" borderId="0" xfId="0" applyFont="1" applyFill="1" applyAlignment="1">
      <alignment horizontal="center" vertical="center" wrapText="1"/>
    </xf>
    <xf numFmtId="0" fontId="10" fillId="2" borderId="17" xfId="0" applyFont="1" applyFill="1" applyBorder="1" applyAlignment="1">
      <alignment horizontal="left" vertical="center" wrapText="1"/>
    </xf>
    <xf numFmtId="0" fontId="2" fillId="0" borderId="1" xfId="0" applyFont="1" applyBorder="1" applyAlignment="1">
      <alignment horizontal="center" vertical="center"/>
    </xf>
    <xf numFmtId="0" fontId="2" fillId="0" borderId="16" xfId="0" applyFont="1" applyBorder="1" applyAlignment="1">
      <alignment horizontal="center" vertical="center"/>
    </xf>
    <xf numFmtId="0" fontId="2" fillId="0" borderId="5" xfId="0" applyFont="1" applyBorder="1" applyAlignment="1">
      <alignment horizontal="center" vertical="center"/>
    </xf>
    <xf numFmtId="0" fontId="20" fillId="0" borderId="0" xfId="0" applyFont="1" applyAlignment="1">
      <alignment horizontal="justify" vertical="center" wrapText="1"/>
    </xf>
    <xf numFmtId="0" fontId="3" fillId="2" borderId="0" xfId="0" applyFont="1" applyFill="1" applyAlignment="1">
      <alignment horizontal="left"/>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5" fillId="0" borderId="0" xfId="1" applyFont="1" applyAlignment="1">
      <alignment horizontal="left" vertical="justify" wrapText="1"/>
    </xf>
    <xf numFmtId="0" fontId="4" fillId="3" borderId="1" xfId="0" applyFont="1" applyFill="1" applyBorder="1" applyAlignment="1">
      <alignment horizontal="center" vertical="center"/>
    </xf>
    <xf numFmtId="0" fontId="4" fillId="3" borderId="5" xfId="0" applyFont="1" applyFill="1" applyBorder="1" applyAlignment="1">
      <alignment horizontal="center" vertical="center"/>
    </xf>
    <xf numFmtId="166" fontId="4" fillId="3" borderId="6" xfId="3926"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2" borderId="1" xfId="0" applyFont="1" applyFill="1" applyBorder="1" applyAlignment="1">
      <alignment horizontal="left" vertical="center"/>
    </xf>
    <xf numFmtId="0" fontId="5" fillId="2" borderId="5" xfId="0" applyFont="1" applyFill="1" applyBorder="1" applyAlignment="1">
      <alignment horizontal="left" vertical="center"/>
    </xf>
    <xf numFmtId="3" fontId="5" fillId="2" borderId="2"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5" fillId="2" borderId="4" xfId="0" applyNumberFormat="1" applyFont="1" applyFill="1" applyBorder="1" applyAlignment="1">
      <alignment horizontal="center" vertical="center"/>
    </xf>
    <xf numFmtId="166" fontId="4" fillId="3" borderId="1" xfId="3926" applyNumberFormat="1" applyFont="1" applyFill="1" applyBorder="1" applyAlignment="1">
      <alignment horizontal="center" vertical="center" wrapText="1"/>
    </xf>
    <xf numFmtId="166" fontId="4" fillId="3" borderId="5" xfId="3926" applyNumberFormat="1"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166" fontId="4" fillId="3" borderId="2" xfId="3926" applyNumberFormat="1" applyFont="1" applyFill="1" applyBorder="1" applyAlignment="1">
      <alignment horizontal="center" vertical="center" wrapText="1"/>
    </xf>
    <xf numFmtId="166" fontId="4" fillId="3" borderId="3" xfId="3926" applyNumberFormat="1" applyFont="1" applyFill="1" applyBorder="1" applyAlignment="1">
      <alignment horizontal="center" vertical="center" wrapText="1"/>
    </xf>
    <xf numFmtId="166" fontId="4" fillId="3" borderId="4" xfId="3926" applyNumberFormat="1" applyFont="1" applyFill="1" applyBorder="1" applyAlignment="1">
      <alignment horizontal="center" vertical="center" wrapText="1"/>
    </xf>
    <xf numFmtId="0" fontId="7" fillId="2" borderId="1" xfId="0" applyFont="1" applyFill="1" applyBorder="1" applyAlignment="1">
      <alignment horizontal="left" vertical="center"/>
    </xf>
    <xf numFmtId="0" fontId="7" fillId="2" borderId="5"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5"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3"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5"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5" xfId="0" applyFont="1" applyFill="1" applyBorder="1" applyAlignment="1">
      <alignment horizontal="center" vertical="center"/>
    </xf>
    <xf numFmtId="0" fontId="14" fillId="2" borderId="2" xfId="0" applyFont="1" applyFill="1" applyBorder="1" applyAlignment="1">
      <alignment horizontal="left" vertical="center"/>
    </xf>
    <xf numFmtId="0" fontId="14" fillId="2" borderId="3" xfId="0" applyFont="1" applyFill="1" applyBorder="1" applyAlignment="1">
      <alignment horizontal="left" vertical="center"/>
    </xf>
    <xf numFmtId="0" fontId="14" fillId="2" borderId="4" xfId="0" applyFont="1" applyFill="1" applyBorder="1" applyAlignment="1">
      <alignment horizontal="left" vertical="center"/>
    </xf>
    <xf numFmtId="0" fontId="14" fillId="2" borderId="11" xfId="0" applyFont="1" applyFill="1" applyBorder="1" applyAlignment="1">
      <alignment horizontal="left" vertical="center"/>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4" xfId="0" applyFont="1" applyFill="1" applyBorder="1" applyAlignment="1">
      <alignment horizontal="left" vertical="center"/>
    </xf>
    <xf numFmtId="0" fontId="5" fillId="2" borderId="2" xfId="0" applyFont="1" applyFill="1" applyBorder="1" applyAlignment="1">
      <alignment horizontal="left" vertical="center"/>
    </xf>
    <xf numFmtId="0" fontId="5" fillId="2" borderId="4" xfId="0" applyFont="1" applyFill="1" applyBorder="1" applyAlignment="1">
      <alignment horizontal="left" vertical="center"/>
    </xf>
    <xf numFmtId="0" fontId="4" fillId="3"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12" fillId="0" borderId="9" xfId="0" applyFont="1" applyBorder="1" applyAlignment="1">
      <alignment horizontal="left" vertical="center" wrapText="1"/>
    </xf>
    <xf numFmtId="0" fontId="12" fillId="0" borderId="11" xfId="0" applyFont="1" applyBorder="1" applyAlignment="1">
      <alignment horizontal="left" vertical="center" wrapText="1"/>
    </xf>
    <xf numFmtId="0" fontId="12" fillId="0" borderId="15" xfId="0" applyFont="1" applyBorder="1" applyAlignment="1">
      <alignment horizontal="left" vertical="center" wrapText="1"/>
    </xf>
    <xf numFmtId="0" fontId="4" fillId="3" borderId="16" xfId="0" applyFont="1" applyFill="1" applyBorder="1" applyAlignment="1">
      <alignment horizontal="center" vertical="center"/>
    </xf>
    <xf numFmtId="0" fontId="4" fillId="3" borderId="11"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6" xfId="0" applyFont="1" applyFill="1" applyBorder="1" applyAlignment="1">
      <alignment horizontal="center" vertical="center" wrapText="1"/>
    </xf>
    <xf numFmtId="166" fontId="4" fillId="3" borderId="1" xfId="3926" applyNumberFormat="1" applyFont="1" applyFill="1" applyBorder="1" applyAlignment="1">
      <alignment horizontal="center" vertical="center"/>
    </xf>
    <xf numFmtId="166" fontId="4" fillId="3" borderId="16" xfId="3926" applyNumberFormat="1" applyFont="1" applyFill="1" applyBorder="1" applyAlignment="1">
      <alignment horizontal="center" vertical="center"/>
    </xf>
    <xf numFmtId="166" fontId="4" fillId="3" borderId="5" xfId="3926" applyNumberFormat="1" applyFont="1" applyFill="1" applyBorder="1" applyAlignment="1">
      <alignment horizontal="center" vertical="center"/>
    </xf>
    <xf numFmtId="0" fontId="4" fillId="0" borderId="9"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3" borderId="10"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0" xfId="0" applyFont="1" applyFill="1" applyAlignment="1">
      <alignment horizontal="center" vertical="center" wrapText="1"/>
    </xf>
    <xf numFmtId="0" fontId="4" fillId="3" borderId="14" xfId="0" applyFont="1" applyFill="1" applyBorder="1" applyAlignment="1">
      <alignment horizontal="center" vertical="center" wrapText="1"/>
    </xf>
    <xf numFmtId="0" fontId="3" fillId="2" borderId="0" xfId="0" applyFont="1" applyFill="1" applyAlignment="1">
      <alignment horizontal="left" wrapText="1"/>
    </xf>
    <xf numFmtId="0" fontId="3" fillId="2" borderId="0" xfId="0" applyFont="1" applyFill="1" applyAlignment="1">
      <alignment horizontal="left" vertical="center" wrapText="1"/>
    </xf>
    <xf numFmtId="10" fontId="4" fillId="3" borderId="1" xfId="3927" applyNumberFormat="1" applyFont="1" applyFill="1" applyBorder="1" applyAlignment="1">
      <alignment horizontal="center" vertical="center" wrapText="1"/>
    </xf>
    <xf numFmtId="10" fontId="4" fillId="3" borderId="5" xfId="3927" applyNumberFormat="1" applyFont="1" applyFill="1" applyBorder="1" applyAlignment="1">
      <alignment horizontal="center" vertical="center" wrapText="1"/>
    </xf>
    <xf numFmtId="0" fontId="18" fillId="0" borderId="0" xfId="0" applyFont="1" applyAlignment="1">
      <alignment horizontal="justify" vertical="center"/>
    </xf>
    <xf numFmtId="0" fontId="18" fillId="0" borderId="0" xfId="0" applyFont="1" applyAlignment="1">
      <alignment horizontal="justify" vertical="center" wrapText="1"/>
    </xf>
    <xf numFmtId="0" fontId="18" fillId="0" borderId="0" xfId="0" applyFont="1" applyAlignment="1">
      <alignment horizontal="left" vertical="center" wrapText="1"/>
    </xf>
  </cellXfs>
  <cellStyles count="3930">
    <cellStyle name="Hipervínculo" xfId="3928" builtinId="8"/>
    <cellStyle name="Hipervínculo 2" xfId="2" xr:uid="{00000000-0005-0000-0000-000001000000}"/>
    <cellStyle name="Hipervínculo 2 2" xfId="800" xr:uid="{00000000-0005-0000-0000-000002000000}"/>
    <cellStyle name="Hipervínculo 3" xfId="3" xr:uid="{00000000-0005-0000-0000-000003000000}"/>
    <cellStyle name="Hipervínculo 3 2" xfId="3914" xr:uid="{00000000-0005-0000-0000-000004000000}"/>
    <cellStyle name="Hipervínculo 4" xfId="3117" xr:uid="{00000000-0005-0000-0000-000005000000}"/>
    <cellStyle name="Millares" xfId="3926" builtinId="3"/>
    <cellStyle name="Millares 2" xfId="9" xr:uid="{00000000-0005-0000-0000-000007000000}"/>
    <cellStyle name="Millares 2 2" xfId="4" xr:uid="{00000000-0005-0000-0000-000008000000}"/>
    <cellStyle name="Millares 2 2 2" xfId="3915" xr:uid="{00000000-0005-0000-0000-000009000000}"/>
    <cellStyle name="Millares 3" xfId="10" xr:uid="{00000000-0005-0000-0000-00000A000000}"/>
    <cellStyle name="Millares 3 2" xfId="3903" xr:uid="{00000000-0005-0000-0000-00000B000000}"/>
    <cellStyle name="Millares 3 2 2" xfId="3917" xr:uid="{00000000-0005-0000-0000-00000C000000}"/>
    <cellStyle name="Millares 4" xfId="8" xr:uid="{00000000-0005-0000-0000-00000D000000}"/>
    <cellStyle name="Millares 5" xfId="3899" xr:uid="{00000000-0005-0000-0000-00000E000000}"/>
    <cellStyle name="Millares 5 2" xfId="3913" xr:uid="{00000000-0005-0000-0000-00000F000000}"/>
    <cellStyle name="Millares 6" xfId="3901" xr:uid="{00000000-0005-0000-0000-000010000000}"/>
    <cellStyle name="Millares 8" xfId="3925" xr:uid="{00000000-0005-0000-0000-000011000000}"/>
    <cellStyle name="Normal" xfId="0" builtinId="0"/>
    <cellStyle name="Normal 10" xfId="3911" xr:uid="{00000000-0005-0000-0000-000013000000}"/>
    <cellStyle name="Normal 2" xfId="5" xr:uid="{00000000-0005-0000-0000-000014000000}"/>
    <cellStyle name="Normal 2 2" xfId="6" xr:uid="{00000000-0005-0000-0000-000015000000}"/>
    <cellStyle name="Normal 2 2 2" xfId="1" xr:uid="{00000000-0005-0000-0000-000016000000}"/>
    <cellStyle name="Normal 2 2 2 2" xfId="802" xr:uid="{00000000-0005-0000-0000-000017000000}"/>
    <cellStyle name="Normal 2 2 2 3" xfId="1582" xr:uid="{00000000-0005-0000-0000-000018000000}"/>
    <cellStyle name="Normal 2 2 2 4" xfId="2338" xr:uid="{00000000-0005-0000-0000-000019000000}"/>
    <cellStyle name="Normal 2 2 2 5" xfId="3119" xr:uid="{00000000-0005-0000-0000-00001A000000}"/>
    <cellStyle name="Normal 2 2 2 6" xfId="12" xr:uid="{00000000-0005-0000-0000-00001B000000}"/>
    <cellStyle name="Normal 2 2 3" xfId="801" xr:uid="{00000000-0005-0000-0000-00001C000000}"/>
    <cellStyle name="Normal 2 2 4" xfId="1581" xr:uid="{00000000-0005-0000-0000-00001D000000}"/>
    <cellStyle name="Normal 2 2 5" xfId="2337" xr:uid="{00000000-0005-0000-0000-00001E000000}"/>
    <cellStyle name="Normal 2 2 6" xfId="3118" xr:uid="{00000000-0005-0000-0000-00001F000000}"/>
    <cellStyle name="Normal 2 2 7" xfId="11" xr:uid="{00000000-0005-0000-0000-000020000000}"/>
    <cellStyle name="Normal 2 3" xfId="13" xr:uid="{00000000-0005-0000-0000-000021000000}"/>
    <cellStyle name="Normal 2 3 2" xfId="14" xr:uid="{00000000-0005-0000-0000-000022000000}"/>
    <cellStyle name="Normal 2 3 2 2" xfId="804" xr:uid="{00000000-0005-0000-0000-000023000000}"/>
    <cellStyle name="Normal 2 3 2 3" xfId="1584" xr:uid="{00000000-0005-0000-0000-000024000000}"/>
    <cellStyle name="Normal 2 3 2 4" xfId="2340" xr:uid="{00000000-0005-0000-0000-000025000000}"/>
    <cellStyle name="Normal 2 3 2 5" xfId="3121" xr:uid="{00000000-0005-0000-0000-000026000000}"/>
    <cellStyle name="Normal 2 3 3" xfId="803" xr:uid="{00000000-0005-0000-0000-000027000000}"/>
    <cellStyle name="Normal 2 3 4" xfId="1583" xr:uid="{00000000-0005-0000-0000-000028000000}"/>
    <cellStyle name="Normal 2 3 5" xfId="2339" xr:uid="{00000000-0005-0000-0000-000029000000}"/>
    <cellStyle name="Normal 2 3 6" xfId="3120" xr:uid="{00000000-0005-0000-0000-00002A000000}"/>
    <cellStyle name="Normal 2 4" xfId="15" xr:uid="{00000000-0005-0000-0000-00002B000000}"/>
    <cellStyle name="Normal 2 4 2" xfId="805" xr:uid="{00000000-0005-0000-0000-00002C000000}"/>
    <cellStyle name="Normal 2 4 3" xfId="1585" xr:uid="{00000000-0005-0000-0000-00002D000000}"/>
    <cellStyle name="Normal 2 4 4" xfId="2341" xr:uid="{00000000-0005-0000-0000-00002E000000}"/>
    <cellStyle name="Normal 2 4 5" xfId="3122" xr:uid="{00000000-0005-0000-0000-00002F000000}"/>
    <cellStyle name="Normal 2 5" xfId="3898" xr:uid="{00000000-0005-0000-0000-000030000000}"/>
    <cellStyle name="Normal 2 5 2" xfId="3912" xr:uid="{00000000-0005-0000-0000-000031000000}"/>
    <cellStyle name="Normal 3" xfId="16" xr:uid="{00000000-0005-0000-0000-000032000000}"/>
    <cellStyle name="Normal 3 2" xfId="17" xr:uid="{00000000-0005-0000-0000-000033000000}"/>
    <cellStyle name="Normal 3 2 2" xfId="18" xr:uid="{00000000-0005-0000-0000-000034000000}"/>
    <cellStyle name="Normal 3 2 2 2" xfId="808" xr:uid="{00000000-0005-0000-0000-000035000000}"/>
    <cellStyle name="Normal 3 2 2 3" xfId="1588" xr:uid="{00000000-0005-0000-0000-000036000000}"/>
    <cellStyle name="Normal 3 2 2 4" xfId="2344" xr:uid="{00000000-0005-0000-0000-000037000000}"/>
    <cellStyle name="Normal 3 2 2 5" xfId="3125" xr:uid="{00000000-0005-0000-0000-000038000000}"/>
    <cellStyle name="Normal 3 2 3" xfId="807" xr:uid="{00000000-0005-0000-0000-000039000000}"/>
    <cellStyle name="Normal 3 2 4" xfId="1587" xr:uid="{00000000-0005-0000-0000-00003A000000}"/>
    <cellStyle name="Normal 3 2 5" xfId="2343" xr:uid="{00000000-0005-0000-0000-00003B000000}"/>
    <cellStyle name="Normal 3 2 6" xfId="3124" xr:uid="{00000000-0005-0000-0000-00003C000000}"/>
    <cellStyle name="Normal 3 3" xfId="19" xr:uid="{00000000-0005-0000-0000-00003D000000}"/>
    <cellStyle name="Normal 3 4" xfId="20" xr:uid="{00000000-0005-0000-0000-00003E000000}"/>
    <cellStyle name="Normal 3 4 2" xfId="21" xr:uid="{00000000-0005-0000-0000-00003F000000}"/>
    <cellStyle name="Normal 3 4 2 2" xfId="810" xr:uid="{00000000-0005-0000-0000-000040000000}"/>
    <cellStyle name="Normal 3 4 2 3" xfId="1590" xr:uid="{00000000-0005-0000-0000-000041000000}"/>
    <cellStyle name="Normal 3 4 2 4" xfId="2346" xr:uid="{00000000-0005-0000-0000-000042000000}"/>
    <cellStyle name="Normal 3 4 2 5" xfId="3127" xr:uid="{00000000-0005-0000-0000-000043000000}"/>
    <cellStyle name="Normal 3 4 3" xfId="809" xr:uid="{00000000-0005-0000-0000-000044000000}"/>
    <cellStyle name="Normal 3 4 4" xfId="1589" xr:uid="{00000000-0005-0000-0000-000045000000}"/>
    <cellStyle name="Normal 3 4 5" xfId="2345" xr:uid="{00000000-0005-0000-0000-000046000000}"/>
    <cellStyle name="Normal 3 4 6" xfId="3126" xr:uid="{00000000-0005-0000-0000-000047000000}"/>
    <cellStyle name="Normal 3 5" xfId="22" xr:uid="{00000000-0005-0000-0000-000048000000}"/>
    <cellStyle name="Normal 3 5 2" xfId="811" xr:uid="{00000000-0005-0000-0000-000049000000}"/>
    <cellStyle name="Normal 3 5 3" xfId="1591" xr:uid="{00000000-0005-0000-0000-00004A000000}"/>
    <cellStyle name="Normal 3 5 4" xfId="2347" xr:uid="{00000000-0005-0000-0000-00004B000000}"/>
    <cellStyle name="Normal 3 5 5" xfId="3128" xr:uid="{00000000-0005-0000-0000-00004C000000}"/>
    <cellStyle name="Normal 3 6" xfId="806" xr:uid="{00000000-0005-0000-0000-00004D000000}"/>
    <cellStyle name="Normal 3 7" xfId="1586" xr:uid="{00000000-0005-0000-0000-00004E000000}"/>
    <cellStyle name="Normal 3 8" xfId="2342" xr:uid="{00000000-0005-0000-0000-00004F000000}"/>
    <cellStyle name="Normal 3 9" xfId="3123" xr:uid="{00000000-0005-0000-0000-000050000000}"/>
    <cellStyle name="Normal 4" xfId="23" xr:uid="{00000000-0005-0000-0000-000051000000}"/>
    <cellStyle name="Normal 4 2" xfId="24" xr:uid="{00000000-0005-0000-0000-000052000000}"/>
    <cellStyle name="Normal 4 2 2" xfId="25" xr:uid="{00000000-0005-0000-0000-000053000000}"/>
    <cellStyle name="Normal 4 3" xfId="26" xr:uid="{00000000-0005-0000-0000-000054000000}"/>
    <cellStyle name="Normal 4 3 2" xfId="27" xr:uid="{00000000-0005-0000-0000-000055000000}"/>
    <cellStyle name="Normal 4 3 2 2" xfId="814" xr:uid="{00000000-0005-0000-0000-000056000000}"/>
    <cellStyle name="Normal 4 3 2 3" xfId="1594" xr:uid="{00000000-0005-0000-0000-000057000000}"/>
    <cellStyle name="Normal 4 3 2 4" xfId="2350" xr:uid="{00000000-0005-0000-0000-000058000000}"/>
    <cellStyle name="Normal 4 3 2 5" xfId="3131" xr:uid="{00000000-0005-0000-0000-000059000000}"/>
    <cellStyle name="Normal 4 3 3" xfId="813" xr:uid="{00000000-0005-0000-0000-00005A000000}"/>
    <cellStyle name="Normal 4 3 4" xfId="1593" xr:uid="{00000000-0005-0000-0000-00005B000000}"/>
    <cellStyle name="Normal 4 3 5" xfId="2349" xr:uid="{00000000-0005-0000-0000-00005C000000}"/>
    <cellStyle name="Normal 4 3 6" xfId="3130" xr:uid="{00000000-0005-0000-0000-00005D000000}"/>
    <cellStyle name="Normal 4 4" xfId="28" xr:uid="{00000000-0005-0000-0000-00005E000000}"/>
    <cellStyle name="Normal 4 4 2" xfId="29" xr:uid="{00000000-0005-0000-0000-00005F000000}"/>
    <cellStyle name="Normal 4 5" xfId="30" xr:uid="{00000000-0005-0000-0000-000060000000}"/>
    <cellStyle name="Normal 4 6" xfId="812" xr:uid="{00000000-0005-0000-0000-000061000000}"/>
    <cellStyle name="Normal 4 7" xfId="1592" xr:uid="{00000000-0005-0000-0000-000062000000}"/>
    <cellStyle name="Normal 4 8" xfId="2348" xr:uid="{00000000-0005-0000-0000-000063000000}"/>
    <cellStyle name="Normal 4 9" xfId="3129" xr:uid="{00000000-0005-0000-0000-000064000000}"/>
    <cellStyle name="Normal 5" xfId="31" xr:uid="{00000000-0005-0000-0000-000065000000}"/>
    <cellStyle name="Normal 5 2" xfId="32" xr:uid="{00000000-0005-0000-0000-000066000000}"/>
    <cellStyle name="Normal 5 2 2" xfId="816" xr:uid="{00000000-0005-0000-0000-000067000000}"/>
    <cellStyle name="Normal 5 2 3" xfId="1596" xr:uid="{00000000-0005-0000-0000-000068000000}"/>
    <cellStyle name="Normal 5 2 4" xfId="2352" xr:uid="{00000000-0005-0000-0000-000069000000}"/>
    <cellStyle name="Normal 5 2 5" xfId="3133" xr:uid="{00000000-0005-0000-0000-00006A000000}"/>
    <cellStyle name="Normal 5 3" xfId="815" xr:uid="{00000000-0005-0000-0000-00006B000000}"/>
    <cellStyle name="Normal 5 4" xfId="1595" xr:uid="{00000000-0005-0000-0000-00006C000000}"/>
    <cellStyle name="Normal 5 5" xfId="2351" xr:uid="{00000000-0005-0000-0000-00006D000000}"/>
    <cellStyle name="Normal 5 6" xfId="3132" xr:uid="{00000000-0005-0000-0000-00006E000000}"/>
    <cellStyle name="Normal 6" xfId="33" xr:uid="{00000000-0005-0000-0000-00006F000000}"/>
    <cellStyle name="Normal 6 2" xfId="34" xr:uid="{00000000-0005-0000-0000-000070000000}"/>
    <cellStyle name="Normal 6 2 2" xfId="818" xr:uid="{00000000-0005-0000-0000-000071000000}"/>
    <cellStyle name="Normal 6 2 3" xfId="1598" xr:uid="{00000000-0005-0000-0000-000072000000}"/>
    <cellStyle name="Normal 6 2 4" xfId="2354" xr:uid="{00000000-0005-0000-0000-000073000000}"/>
    <cellStyle name="Normal 6 2 5" xfId="3135" xr:uid="{00000000-0005-0000-0000-000074000000}"/>
    <cellStyle name="Normal 6 3" xfId="817" xr:uid="{00000000-0005-0000-0000-000075000000}"/>
    <cellStyle name="Normal 6 4" xfId="1597" xr:uid="{00000000-0005-0000-0000-000076000000}"/>
    <cellStyle name="Normal 6 5" xfId="2353" xr:uid="{00000000-0005-0000-0000-000077000000}"/>
    <cellStyle name="Normal 6 6" xfId="3134" xr:uid="{00000000-0005-0000-0000-000078000000}"/>
    <cellStyle name="Normal 7" xfId="35" xr:uid="{00000000-0005-0000-0000-000079000000}"/>
    <cellStyle name="Normal 7 2" xfId="819" xr:uid="{00000000-0005-0000-0000-00007A000000}"/>
    <cellStyle name="Normal 7 3" xfId="1599" xr:uid="{00000000-0005-0000-0000-00007B000000}"/>
    <cellStyle name="Normal 7 4" xfId="2355" xr:uid="{00000000-0005-0000-0000-00007C000000}"/>
    <cellStyle name="Normal 7 5" xfId="3136" xr:uid="{00000000-0005-0000-0000-00007D000000}"/>
    <cellStyle name="Normal 8" xfId="36" xr:uid="{00000000-0005-0000-0000-00007E000000}"/>
    <cellStyle name="Normal 8 2" xfId="820" xr:uid="{00000000-0005-0000-0000-00007F000000}"/>
    <cellStyle name="Normal 8 3" xfId="1600" xr:uid="{00000000-0005-0000-0000-000080000000}"/>
    <cellStyle name="Normal 8 4" xfId="2356" xr:uid="{00000000-0005-0000-0000-000081000000}"/>
    <cellStyle name="Normal 8 5" xfId="3137" xr:uid="{00000000-0005-0000-0000-000082000000}"/>
    <cellStyle name="Normal 9" xfId="783" xr:uid="{00000000-0005-0000-0000-000083000000}"/>
    <cellStyle name="Normal 9 2" xfId="3902" xr:uid="{00000000-0005-0000-0000-000084000000}"/>
    <cellStyle name="Normal 9 2 2" xfId="3916" xr:uid="{00000000-0005-0000-0000-000085000000}"/>
    <cellStyle name="Normal_T10" xfId="3929" xr:uid="{00000000-0005-0000-0000-000086000000}"/>
    <cellStyle name="Porcentaje" xfId="3927" builtinId="5"/>
    <cellStyle name="Porcentaje 2" xfId="7" xr:uid="{00000000-0005-0000-0000-000088000000}"/>
    <cellStyle name="Porcentaje 3" xfId="774" xr:uid="{00000000-0005-0000-0000-000089000000}"/>
    <cellStyle name="Porcentaje 4" xfId="3900" xr:uid="{00000000-0005-0000-0000-00008A000000}"/>
    <cellStyle name="Porcentual 2" xfId="37" xr:uid="{00000000-0005-0000-0000-00008B000000}"/>
    <cellStyle name="style1391789963614" xfId="119" xr:uid="{00000000-0005-0000-0000-00008C000000}"/>
    <cellStyle name="style1391789963614 2" xfId="902" xr:uid="{00000000-0005-0000-0000-00008D000000}"/>
    <cellStyle name="style1391789963614 3" xfId="1682" xr:uid="{00000000-0005-0000-0000-00008E000000}"/>
    <cellStyle name="style1391789963614 4" xfId="2438" xr:uid="{00000000-0005-0000-0000-00008F000000}"/>
    <cellStyle name="style1391789963614 5" xfId="3219" xr:uid="{00000000-0005-0000-0000-000090000000}"/>
    <cellStyle name="style1391789963645" xfId="120" xr:uid="{00000000-0005-0000-0000-000091000000}"/>
    <cellStyle name="style1391789963645 2" xfId="903" xr:uid="{00000000-0005-0000-0000-000092000000}"/>
    <cellStyle name="style1391789963645 3" xfId="1683" xr:uid="{00000000-0005-0000-0000-000093000000}"/>
    <cellStyle name="style1391789963645 4" xfId="2439" xr:uid="{00000000-0005-0000-0000-000094000000}"/>
    <cellStyle name="style1391789963645 5" xfId="3220" xr:uid="{00000000-0005-0000-0000-000095000000}"/>
    <cellStyle name="style1391789963692" xfId="121" xr:uid="{00000000-0005-0000-0000-000096000000}"/>
    <cellStyle name="style1391789963692 2" xfId="904" xr:uid="{00000000-0005-0000-0000-000097000000}"/>
    <cellStyle name="style1391789963692 3" xfId="1684" xr:uid="{00000000-0005-0000-0000-000098000000}"/>
    <cellStyle name="style1391789963692 4" xfId="2440" xr:uid="{00000000-0005-0000-0000-000099000000}"/>
    <cellStyle name="style1391789963692 5" xfId="3221" xr:uid="{00000000-0005-0000-0000-00009A000000}"/>
    <cellStyle name="style1391789963738" xfId="122" xr:uid="{00000000-0005-0000-0000-00009B000000}"/>
    <cellStyle name="style1391789963738 2" xfId="905" xr:uid="{00000000-0005-0000-0000-00009C000000}"/>
    <cellStyle name="style1391789963738 3" xfId="1685" xr:uid="{00000000-0005-0000-0000-00009D000000}"/>
    <cellStyle name="style1391789963738 4" xfId="2441" xr:uid="{00000000-0005-0000-0000-00009E000000}"/>
    <cellStyle name="style1391789963738 5" xfId="3222" xr:uid="{00000000-0005-0000-0000-00009F000000}"/>
    <cellStyle name="style1391789963770" xfId="123" xr:uid="{00000000-0005-0000-0000-0000A0000000}"/>
    <cellStyle name="style1391789963770 2" xfId="906" xr:uid="{00000000-0005-0000-0000-0000A1000000}"/>
    <cellStyle name="style1391789963770 3" xfId="1686" xr:uid="{00000000-0005-0000-0000-0000A2000000}"/>
    <cellStyle name="style1391789963770 4" xfId="2442" xr:uid="{00000000-0005-0000-0000-0000A3000000}"/>
    <cellStyle name="style1391789963770 5" xfId="3223" xr:uid="{00000000-0005-0000-0000-0000A4000000}"/>
    <cellStyle name="style1391789963816" xfId="124" xr:uid="{00000000-0005-0000-0000-0000A5000000}"/>
    <cellStyle name="style1391789963816 2" xfId="907" xr:uid="{00000000-0005-0000-0000-0000A6000000}"/>
    <cellStyle name="style1391789963816 3" xfId="1687" xr:uid="{00000000-0005-0000-0000-0000A7000000}"/>
    <cellStyle name="style1391789963816 4" xfId="2443" xr:uid="{00000000-0005-0000-0000-0000A8000000}"/>
    <cellStyle name="style1391789963816 5" xfId="3224" xr:uid="{00000000-0005-0000-0000-0000A9000000}"/>
    <cellStyle name="style1391789963926" xfId="125" xr:uid="{00000000-0005-0000-0000-0000AA000000}"/>
    <cellStyle name="style1391789963926 2" xfId="908" xr:uid="{00000000-0005-0000-0000-0000AB000000}"/>
    <cellStyle name="style1391789963926 3" xfId="1688" xr:uid="{00000000-0005-0000-0000-0000AC000000}"/>
    <cellStyle name="style1391789963926 4" xfId="2444" xr:uid="{00000000-0005-0000-0000-0000AD000000}"/>
    <cellStyle name="style1391789963926 5" xfId="3225" xr:uid="{00000000-0005-0000-0000-0000AE000000}"/>
    <cellStyle name="style1391789963957" xfId="126" xr:uid="{00000000-0005-0000-0000-0000AF000000}"/>
    <cellStyle name="style1391789963957 2" xfId="909" xr:uid="{00000000-0005-0000-0000-0000B0000000}"/>
    <cellStyle name="style1391789963957 3" xfId="1689" xr:uid="{00000000-0005-0000-0000-0000B1000000}"/>
    <cellStyle name="style1391789963957 4" xfId="2445" xr:uid="{00000000-0005-0000-0000-0000B2000000}"/>
    <cellStyle name="style1391789963957 5" xfId="3226" xr:uid="{00000000-0005-0000-0000-0000B3000000}"/>
    <cellStyle name="style1391789963988" xfId="127" xr:uid="{00000000-0005-0000-0000-0000B4000000}"/>
    <cellStyle name="style1391789963988 2" xfId="910" xr:uid="{00000000-0005-0000-0000-0000B5000000}"/>
    <cellStyle name="style1391789963988 3" xfId="1690" xr:uid="{00000000-0005-0000-0000-0000B6000000}"/>
    <cellStyle name="style1391789963988 4" xfId="2446" xr:uid="{00000000-0005-0000-0000-0000B7000000}"/>
    <cellStyle name="style1391789963988 5" xfId="3227" xr:uid="{00000000-0005-0000-0000-0000B8000000}"/>
    <cellStyle name="style1391789964035" xfId="128" xr:uid="{00000000-0005-0000-0000-0000B9000000}"/>
    <cellStyle name="style1391789964035 2" xfId="911" xr:uid="{00000000-0005-0000-0000-0000BA000000}"/>
    <cellStyle name="style1391789964035 3" xfId="1691" xr:uid="{00000000-0005-0000-0000-0000BB000000}"/>
    <cellStyle name="style1391789964035 4" xfId="2447" xr:uid="{00000000-0005-0000-0000-0000BC000000}"/>
    <cellStyle name="style1391789964035 5" xfId="3228" xr:uid="{00000000-0005-0000-0000-0000BD000000}"/>
    <cellStyle name="style1392038680376" xfId="165" xr:uid="{00000000-0005-0000-0000-0000BE000000}"/>
    <cellStyle name="style1392038680376 2" xfId="948" xr:uid="{00000000-0005-0000-0000-0000BF000000}"/>
    <cellStyle name="style1392038680376 3" xfId="1728" xr:uid="{00000000-0005-0000-0000-0000C0000000}"/>
    <cellStyle name="style1392038680376 4" xfId="2484" xr:uid="{00000000-0005-0000-0000-0000C1000000}"/>
    <cellStyle name="style1392038680376 5" xfId="3265" xr:uid="{00000000-0005-0000-0000-0000C2000000}"/>
    <cellStyle name="style1392038680407" xfId="166" xr:uid="{00000000-0005-0000-0000-0000C3000000}"/>
    <cellStyle name="style1392038680407 2" xfId="949" xr:uid="{00000000-0005-0000-0000-0000C4000000}"/>
    <cellStyle name="style1392038680407 3" xfId="1729" xr:uid="{00000000-0005-0000-0000-0000C5000000}"/>
    <cellStyle name="style1392038680407 4" xfId="2485" xr:uid="{00000000-0005-0000-0000-0000C6000000}"/>
    <cellStyle name="style1392038680407 5" xfId="3266" xr:uid="{00000000-0005-0000-0000-0000C7000000}"/>
    <cellStyle name="style1392038680453" xfId="167" xr:uid="{00000000-0005-0000-0000-0000C8000000}"/>
    <cellStyle name="style1392038680453 2" xfId="950" xr:uid="{00000000-0005-0000-0000-0000C9000000}"/>
    <cellStyle name="style1392038680453 3" xfId="1730" xr:uid="{00000000-0005-0000-0000-0000CA000000}"/>
    <cellStyle name="style1392038680453 4" xfId="2486" xr:uid="{00000000-0005-0000-0000-0000CB000000}"/>
    <cellStyle name="style1392038680453 5" xfId="3267" xr:uid="{00000000-0005-0000-0000-0000CC000000}"/>
    <cellStyle name="style1392038680500" xfId="168" xr:uid="{00000000-0005-0000-0000-0000CD000000}"/>
    <cellStyle name="style1392038680500 2" xfId="951" xr:uid="{00000000-0005-0000-0000-0000CE000000}"/>
    <cellStyle name="style1392038680500 3" xfId="1731" xr:uid="{00000000-0005-0000-0000-0000CF000000}"/>
    <cellStyle name="style1392038680500 4" xfId="2487" xr:uid="{00000000-0005-0000-0000-0000D0000000}"/>
    <cellStyle name="style1392038680500 5" xfId="3268" xr:uid="{00000000-0005-0000-0000-0000D1000000}"/>
    <cellStyle name="style1392038680547" xfId="169" xr:uid="{00000000-0005-0000-0000-0000D2000000}"/>
    <cellStyle name="style1392038680547 2" xfId="952" xr:uid="{00000000-0005-0000-0000-0000D3000000}"/>
    <cellStyle name="style1392038680547 3" xfId="1732" xr:uid="{00000000-0005-0000-0000-0000D4000000}"/>
    <cellStyle name="style1392038680547 4" xfId="2488" xr:uid="{00000000-0005-0000-0000-0000D5000000}"/>
    <cellStyle name="style1392038680547 5" xfId="3269" xr:uid="{00000000-0005-0000-0000-0000D6000000}"/>
    <cellStyle name="style1392038680578" xfId="170" xr:uid="{00000000-0005-0000-0000-0000D7000000}"/>
    <cellStyle name="style1392038680578 2" xfId="953" xr:uid="{00000000-0005-0000-0000-0000D8000000}"/>
    <cellStyle name="style1392038680578 3" xfId="1733" xr:uid="{00000000-0005-0000-0000-0000D9000000}"/>
    <cellStyle name="style1392038680578 4" xfId="2489" xr:uid="{00000000-0005-0000-0000-0000DA000000}"/>
    <cellStyle name="style1392038680578 5" xfId="3270" xr:uid="{00000000-0005-0000-0000-0000DB000000}"/>
    <cellStyle name="style1392038680656" xfId="171" xr:uid="{00000000-0005-0000-0000-0000DC000000}"/>
    <cellStyle name="style1392038680656 2" xfId="954" xr:uid="{00000000-0005-0000-0000-0000DD000000}"/>
    <cellStyle name="style1392038680656 3" xfId="1734" xr:uid="{00000000-0005-0000-0000-0000DE000000}"/>
    <cellStyle name="style1392038680656 4" xfId="2490" xr:uid="{00000000-0005-0000-0000-0000DF000000}"/>
    <cellStyle name="style1392038680656 5" xfId="3271" xr:uid="{00000000-0005-0000-0000-0000E0000000}"/>
    <cellStyle name="style1392038680703" xfId="172" xr:uid="{00000000-0005-0000-0000-0000E1000000}"/>
    <cellStyle name="style1392038680703 2" xfId="955" xr:uid="{00000000-0005-0000-0000-0000E2000000}"/>
    <cellStyle name="style1392038680703 3" xfId="1735" xr:uid="{00000000-0005-0000-0000-0000E3000000}"/>
    <cellStyle name="style1392038680703 4" xfId="2491" xr:uid="{00000000-0005-0000-0000-0000E4000000}"/>
    <cellStyle name="style1392038680703 5" xfId="3272" xr:uid="{00000000-0005-0000-0000-0000E5000000}"/>
    <cellStyle name="style1392038680734" xfId="173" xr:uid="{00000000-0005-0000-0000-0000E6000000}"/>
    <cellStyle name="style1392038680734 2" xfId="956" xr:uid="{00000000-0005-0000-0000-0000E7000000}"/>
    <cellStyle name="style1392038680734 3" xfId="1736" xr:uid="{00000000-0005-0000-0000-0000E8000000}"/>
    <cellStyle name="style1392038680734 4" xfId="2492" xr:uid="{00000000-0005-0000-0000-0000E9000000}"/>
    <cellStyle name="style1392038680734 5" xfId="3273" xr:uid="{00000000-0005-0000-0000-0000EA000000}"/>
    <cellStyle name="style1392038680780" xfId="174" xr:uid="{00000000-0005-0000-0000-0000EB000000}"/>
    <cellStyle name="style1392038680780 2" xfId="957" xr:uid="{00000000-0005-0000-0000-0000EC000000}"/>
    <cellStyle name="style1392038680780 3" xfId="1737" xr:uid="{00000000-0005-0000-0000-0000ED000000}"/>
    <cellStyle name="style1392038680780 4" xfId="2493" xr:uid="{00000000-0005-0000-0000-0000EE000000}"/>
    <cellStyle name="style1392038680780 5" xfId="3274" xr:uid="{00000000-0005-0000-0000-0000EF000000}"/>
    <cellStyle name="style1392038680827" xfId="175" xr:uid="{00000000-0005-0000-0000-0000F0000000}"/>
    <cellStyle name="style1392038680827 2" xfId="958" xr:uid="{00000000-0005-0000-0000-0000F1000000}"/>
    <cellStyle name="style1392038680827 3" xfId="1738" xr:uid="{00000000-0005-0000-0000-0000F2000000}"/>
    <cellStyle name="style1392038680827 4" xfId="2494" xr:uid="{00000000-0005-0000-0000-0000F3000000}"/>
    <cellStyle name="style1392038680827 5" xfId="3275" xr:uid="{00000000-0005-0000-0000-0000F4000000}"/>
    <cellStyle name="style1392038680874" xfId="176" xr:uid="{00000000-0005-0000-0000-0000F5000000}"/>
    <cellStyle name="style1392038680874 2" xfId="959" xr:uid="{00000000-0005-0000-0000-0000F6000000}"/>
    <cellStyle name="style1392038680874 3" xfId="1739" xr:uid="{00000000-0005-0000-0000-0000F7000000}"/>
    <cellStyle name="style1392038680874 4" xfId="2495" xr:uid="{00000000-0005-0000-0000-0000F8000000}"/>
    <cellStyle name="style1392038680874 5" xfId="3276" xr:uid="{00000000-0005-0000-0000-0000F9000000}"/>
    <cellStyle name="style1392038680905" xfId="177" xr:uid="{00000000-0005-0000-0000-0000FA000000}"/>
    <cellStyle name="style1392038680905 2" xfId="960" xr:uid="{00000000-0005-0000-0000-0000FB000000}"/>
    <cellStyle name="style1392038680905 3" xfId="1740" xr:uid="{00000000-0005-0000-0000-0000FC000000}"/>
    <cellStyle name="style1392038680905 4" xfId="2496" xr:uid="{00000000-0005-0000-0000-0000FD000000}"/>
    <cellStyle name="style1392038680905 5" xfId="3277" xr:uid="{00000000-0005-0000-0000-0000FE000000}"/>
    <cellStyle name="style1392038680936" xfId="178" xr:uid="{00000000-0005-0000-0000-0000FF000000}"/>
    <cellStyle name="style1392038680936 2" xfId="961" xr:uid="{00000000-0005-0000-0000-000000010000}"/>
    <cellStyle name="style1392038680936 3" xfId="1741" xr:uid="{00000000-0005-0000-0000-000001010000}"/>
    <cellStyle name="style1392038680936 4" xfId="2497" xr:uid="{00000000-0005-0000-0000-000002010000}"/>
    <cellStyle name="style1392038680936 5" xfId="3278" xr:uid="{00000000-0005-0000-0000-000003010000}"/>
    <cellStyle name="style1392038945860" xfId="179" xr:uid="{00000000-0005-0000-0000-000004010000}"/>
    <cellStyle name="style1392038945860 2" xfId="962" xr:uid="{00000000-0005-0000-0000-000005010000}"/>
    <cellStyle name="style1392038945860 3" xfId="1742" xr:uid="{00000000-0005-0000-0000-000006010000}"/>
    <cellStyle name="style1392038945860 4" xfId="2498" xr:uid="{00000000-0005-0000-0000-000007010000}"/>
    <cellStyle name="style1392038945860 5" xfId="3279" xr:uid="{00000000-0005-0000-0000-000008010000}"/>
    <cellStyle name="style1392038945906" xfId="180" xr:uid="{00000000-0005-0000-0000-000009010000}"/>
    <cellStyle name="style1392038945906 2" xfId="963" xr:uid="{00000000-0005-0000-0000-00000A010000}"/>
    <cellStyle name="style1392038945906 3" xfId="1743" xr:uid="{00000000-0005-0000-0000-00000B010000}"/>
    <cellStyle name="style1392038945906 4" xfId="2499" xr:uid="{00000000-0005-0000-0000-00000C010000}"/>
    <cellStyle name="style1392038945906 5" xfId="3280" xr:uid="{00000000-0005-0000-0000-00000D010000}"/>
    <cellStyle name="style1392038945938" xfId="181" xr:uid="{00000000-0005-0000-0000-00000E010000}"/>
    <cellStyle name="style1392038945938 2" xfId="964" xr:uid="{00000000-0005-0000-0000-00000F010000}"/>
    <cellStyle name="style1392038945938 3" xfId="1744" xr:uid="{00000000-0005-0000-0000-000010010000}"/>
    <cellStyle name="style1392038945938 4" xfId="2500" xr:uid="{00000000-0005-0000-0000-000011010000}"/>
    <cellStyle name="style1392038945938 5" xfId="3281" xr:uid="{00000000-0005-0000-0000-000012010000}"/>
    <cellStyle name="style1392038945969" xfId="182" xr:uid="{00000000-0005-0000-0000-000013010000}"/>
    <cellStyle name="style1392038945969 2" xfId="965" xr:uid="{00000000-0005-0000-0000-000014010000}"/>
    <cellStyle name="style1392038945969 3" xfId="1745" xr:uid="{00000000-0005-0000-0000-000015010000}"/>
    <cellStyle name="style1392038945969 4" xfId="2501" xr:uid="{00000000-0005-0000-0000-000016010000}"/>
    <cellStyle name="style1392038945969 5" xfId="3282" xr:uid="{00000000-0005-0000-0000-000017010000}"/>
    <cellStyle name="style1392038946000" xfId="183" xr:uid="{00000000-0005-0000-0000-000018010000}"/>
    <cellStyle name="style1392038946000 2" xfId="966" xr:uid="{00000000-0005-0000-0000-000019010000}"/>
    <cellStyle name="style1392038946000 3" xfId="1746" xr:uid="{00000000-0005-0000-0000-00001A010000}"/>
    <cellStyle name="style1392038946000 4" xfId="2502" xr:uid="{00000000-0005-0000-0000-00001B010000}"/>
    <cellStyle name="style1392038946000 5" xfId="3283" xr:uid="{00000000-0005-0000-0000-00001C010000}"/>
    <cellStyle name="style1392038946047" xfId="184" xr:uid="{00000000-0005-0000-0000-00001D010000}"/>
    <cellStyle name="style1392038946047 2" xfId="967" xr:uid="{00000000-0005-0000-0000-00001E010000}"/>
    <cellStyle name="style1392038946047 3" xfId="1747" xr:uid="{00000000-0005-0000-0000-00001F010000}"/>
    <cellStyle name="style1392038946047 4" xfId="2503" xr:uid="{00000000-0005-0000-0000-000020010000}"/>
    <cellStyle name="style1392038946047 5" xfId="3284" xr:uid="{00000000-0005-0000-0000-000021010000}"/>
    <cellStyle name="style1392038946109" xfId="185" xr:uid="{00000000-0005-0000-0000-000022010000}"/>
    <cellStyle name="style1392038946109 2" xfId="968" xr:uid="{00000000-0005-0000-0000-000023010000}"/>
    <cellStyle name="style1392038946109 3" xfId="1748" xr:uid="{00000000-0005-0000-0000-000024010000}"/>
    <cellStyle name="style1392038946109 4" xfId="2504" xr:uid="{00000000-0005-0000-0000-000025010000}"/>
    <cellStyle name="style1392038946109 5" xfId="3285" xr:uid="{00000000-0005-0000-0000-000026010000}"/>
    <cellStyle name="style1392038946156" xfId="186" xr:uid="{00000000-0005-0000-0000-000027010000}"/>
    <cellStyle name="style1392038946156 2" xfId="969" xr:uid="{00000000-0005-0000-0000-000028010000}"/>
    <cellStyle name="style1392038946156 3" xfId="1749" xr:uid="{00000000-0005-0000-0000-000029010000}"/>
    <cellStyle name="style1392038946156 4" xfId="2505" xr:uid="{00000000-0005-0000-0000-00002A010000}"/>
    <cellStyle name="style1392038946156 5" xfId="3286" xr:uid="{00000000-0005-0000-0000-00002B010000}"/>
    <cellStyle name="style1392038946171" xfId="187" xr:uid="{00000000-0005-0000-0000-00002C010000}"/>
    <cellStyle name="style1392038946171 2" xfId="970" xr:uid="{00000000-0005-0000-0000-00002D010000}"/>
    <cellStyle name="style1392038946171 3" xfId="1750" xr:uid="{00000000-0005-0000-0000-00002E010000}"/>
    <cellStyle name="style1392038946171 4" xfId="2506" xr:uid="{00000000-0005-0000-0000-00002F010000}"/>
    <cellStyle name="style1392038946171 5" xfId="3287" xr:uid="{00000000-0005-0000-0000-000030010000}"/>
    <cellStyle name="style1392038946218" xfId="188" xr:uid="{00000000-0005-0000-0000-000031010000}"/>
    <cellStyle name="style1392038946218 2" xfId="971" xr:uid="{00000000-0005-0000-0000-000032010000}"/>
    <cellStyle name="style1392038946218 3" xfId="1751" xr:uid="{00000000-0005-0000-0000-000033010000}"/>
    <cellStyle name="style1392038946218 4" xfId="2507" xr:uid="{00000000-0005-0000-0000-000034010000}"/>
    <cellStyle name="style1392038946218 5" xfId="3288" xr:uid="{00000000-0005-0000-0000-000035010000}"/>
    <cellStyle name="style1392038946265" xfId="189" xr:uid="{00000000-0005-0000-0000-000036010000}"/>
    <cellStyle name="style1392038946265 2" xfId="972" xr:uid="{00000000-0005-0000-0000-000037010000}"/>
    <cellStyle name="style1392038946265 3" xfId="1752" xr:uid="{00000000-0005-0000-0000-000038010000}"/>
    <cellStyle name="style1392038946265 4" xfId="2508" xr:uid="{00000000-0005-0000-0000-000039010000}"/>
    <cellStyle name="style1392038946265 5" xfId="3289" xr:uid="{00000000-0005-0000-0000-00003A010000}"/>
    <cellStyle name="style1392038946296" xfId="190" xr:uid="{00000000-0005-0000-0000-00003B010000}"/>
    <cellStyle name="style1392038946296 2" xfId="973" xr:uid="{00000000-0005-0000-0000-00003C010000}"/>
    <cellStyle name="style1392038946296 3" xfId="1753" xr:uid="{00000000-0005-0000-0000-00003D010000}"/>
    <cellStyle name="style1392038946296 4" xfId="2509" xr:uid="{00000000-0005-0000-0000-00003E010000}"/>
    <cellStyle name="style1392038946296 5" xfId="3290" xr:uid="{00000000-0005-0000-0000-00003F010000}"/>
    <cellStyle name="style1392038946312" xfId="191" xr:uid="{00000000-0005-0000-0000-000040010000}"/>
    <cellStyle name="style1392038946312 2" xfId="974" xr:uid="{00000000-0005-0000-0000-000041010000}"/>
    <cellStyle name="style1392038946312 3" xfId="1754" xr:uid="{00000000-0005-0000-0000-000042010000}"/>
    <cellStyle name="style1392038946312 4" xfId="2510" xr:uid="{00000000-0005-0000-0000-000043010000}"/>
    <cellStyle name="style1392038946312 5" xfId="3291" xr:uid="{00000000-0005-0000-0000-000044010000}"/>
    <cellStyle name="style1392046939062" xfId="61" xr:uid="{00000000-0005-0000-0000-000045010000}"/>
    <cellStyle name="style1392046939062 2" xfId="844" xr:uid="{00000000-0005-0000-0000-000046010000}"/>
    <cellStyle name="style1392046939062 3" xfId="1624" xr:uid="{00000000-0005-0000-0000-000047010000}"/>
    <cellStyle name="style1392046939062 4" xfId="2380" xr:uid="{00000000-0005-0000-0000-000048010000}"/>
    <cellStyle name="style1392046939062 5" xfId="3161" xr:uid="{00000000-0005-0000-0000-000049010000}"/>
    <cellStyle name="style1392046939312" xfId="283" xr:uid="{00000000-0005-0000-0000-00004A010000}"/>
    <cellStyle name="style1392046939312 2" xfId="1066" xr:uid="{00000000-0005-0000-0000-00004B010000}"/>
    <cellStyle name="style1392046939312 3" xfId="1846" xr:uid="{00000000-0005-0000-0000-00004C010000}"/>
    <cellStyle name="style1392046939312 4" xfId="2602" xr:uid="{00000000-0005-0000-0000-00004D010000}"/>
    <cellStyle name="style1392046939312 5" xfId="3383" xr:uid="{00000000-0005-0000-0000-00004E010000}"/>
    <cellStyle name="style1392046939343" xfId="284" xr:uid="{00000000-0005-0000-0000-00004F010000}"/>
    <cellStyle name="style1392046939343 2" xfId="1067" xr:uid="{00000000-0005-0000-0000-000050010000}"/>
    <cellStyle name="style1392046939343 3" xfId="1847" xr:uid="{00000000-0005-0000-0000-000051010000}"/>
    <cellStyle name="style1392046939343 4" xfId="2603" xr:uid="{00000000-0005-0000-0000-000052010000}"/>
    <cellStyle name="style1392046939343 5" xfId="3384" xr:uid="{00000000-0005-0000-0000-000053010000}"/>
    <cellStyle name="style1392046939390" xfId="285" xr:uid="{00000000-0005-0000-0000-000054010000}"/>
    <cellStyle name="style1392046939390 2" xfId="1068" xr:uid="{00000000-0005-0000-0000-000055010000}"/>
    <cellStyle name="style1392046939390 3" xfId="1848" xr:uid="{00000000-0005-0000-0000-000056010000}"/>
    <cellStyle name="style1392046939390 4" xfId="2604" xr:uid="{00000000-0005-0000-0000-000057010000}"/>
    <cellStyle name="style1392046939390 5" xfId="3385" xr:uid="{00000000-0005-0000-0000-000058010000}"/>
    <cellStyle name="style1392046939437" xfId="286" xr:uid="{00000000-0005-0000-0000-000059010000}"/>
    <cellStyle name="style1392046939437 2" xfId="1069" xr:uid="{00000000-0005-0000-0000-00005A010000}"/>
    <cellStyle name="style1392046939437 3" xfId="1849" xr:uid="{00000000-0005-0000-0000-00005B010000}"/>
    <cellStyle name="style1392046939437 4" xfId="2605" xr:uid="{00000000-0005-0000-0000-00005C010000}"/>
    <cellStyle name="style1392046939437 5" xfId="3386" xr:uid="{00000000-0005-0000-0000-00005D010000}"/>
    <cellStyle name="style1392046939468" xfId="287" xr:uid="{00000000-0005-0000-0000-00005E010000}"/>
    <cellStyle name="style1392046939468 2" xfId="1070" xr:uid="{00000000-0005-0000-0000-00005F010000}"/>
    <cellStyle name="style1392046939468 3" xfId="1850" xr:uid="{00000000-0005-0000-0000-000060010000}"/>
    <cellStyle name="style1392046939468 4" xfId="2606" xr:uid="{00000000-0005-0000-0000-000061010000}"/>
    <cellStyle name="style1392046939468 5" xfId="3387" xr:uid="{00000000-0005-0000-0000-000062010000}"/>
    <cellStyle name="style1392046939515" xfId="288" xr:uid="{00000000-0005-0000-0000-000063010000}"/>
    <cellStyle name="style1392046939515 2" xfId="1071" xr:uid="{00000000-0005-0000-0000-000064010000}"/>
    <cellStyle name="style1392046939515 3" xfId="1851" xr:uid="{00000000-0005-0000-0000-000065010000}"/>
    <cellStyle name="style1392046939515 4" xfId="2607" xr:uid="{00000000-0005-0000-0000-000066010000}"/>
    <cellStyle name="style1392046939515 5" xfId="3388" xr:uid="{00000000-0005-0000-0000-000067010000}"/>
    <cellStyle name="style1392046939562" xfId="289" xr:uid="{00000000-0005-0000-0000-000068010000}"/>
    <cellStyle name="style1392046939562 2" xfId="1072" xr:uid="{00000000-0005-0000-0000-000069010000}"/>
    <cellStyle name="style1392046939562 3" xfId="1852" xr:uid="{00000000-0005-0000-0000-00006A010000}"/>
    <cellStyle name="style1392046939562 4" xfId="2608" xr:uid="{00000000-0005-0000-0000-00006B010000}"/>
    <cellStyle name="style1392046939562 5" xfId="3389" xr:uid="{00000000-0005-0000-0000-00006C010000}"/>
    <cellStyle name="style1392046939593" xfId="290" xr:uid="{00000000-0005-0000-0000-00006D010000}"/>
    <cellStyle name="style1392046939593 2" xfId="1073" xr:uid="{00000000-0005-0000-0000-00006E010000}"/>
    <cellStyle name="style1392046939593 3" xfId="1853" xr:uid="{00000000-0005-0000-0000-00006F010000}"/>
    <cellStyle name="style1392046939593 4" xfId="2609" xr:uid="{00000000-0005-0000-0000-000070010000}"/>
    <cellStyle name="style1392046939593 5" xfId="3390" xr:uid="{00000000-0005-0000-0000-000071010000}"/>
    <cellStyle name="style1392046939624" xfId="291" xr:uid="{00000000-0005-0000-0000-000072010000}"/>
    <cellStyle name="style1392046939624 2" xfId="1074" xr:uid="{00000000-0005-0000-0000-000073010000}"/>
    <cellStyle name="style1392046939624 3" xfId="1854" xr:uid="{00000000-0005-0000-0000-000074010000}"/>
    <cellStyle name="style1392046939624 4" xfId="2610" xr:uid="{00000000-0005-0000-0000-000075010000}"/>
    <cellStyle name="style1392046939624 5" xfId="3391" xr:uid="{00000000-0005-0000-0000-000076010000}"/>
    <cellStyle name="style1392046939702" xfId="292" xr:uid="{00000000-0005-0000-0000-000077010000}"/>
    <cellStyle name="style1392046939702 2" xfId="1075" xr:uid="{00000000-0005-0000-0000-000078010000}"/>
    <cellStyle name="style1392046939702 3" xfId="1855" xr:uid="{00000000-0005-0000-0000-000079010000}"/>
    <cellStyle name="style1392046939702 4" xfId="2611" xr:uid="{00000000-0005-0000-0000-00007A010000}"/>
    <cellStyle name="style1392046939702 5" xfId="3392" xr:uid="{00000000-0005-0000-0000-00007B010000}"/>
    <cellStyle name="style1392046939749" xfId="293" xr:uid="{00000000-0005-0000-0000-00007C010000}"/>
    <cellStyle name="style1392046939749 2" xfId="1076" xr:uid="{00000000-0005-0000-0000-00007D010000}"/>
    <cellStyle name="style1392046939749 3" xfId="1856" xr:uid="{00000000-0005-0000-0000-00007E010000}"/>
    <cellStyle name="style1392046939749 4" xfId="2612" xr:uid="{00000000-0005-0000-0000-00007F010000}"/>
    <cellStyle name="style1392046939749 5" xfId="3393" xr:uid="{00000000-0005-0000-0000-000080010000}"/>
    <cellStyle name="style1392046939780" xfId="294" xr:uid="{00000000-0005-0000-0000-000081010000}"/>
    <cellStyle name="style1392046939780 2" xfId="1077" xr:uid="{00000000-0005-0000-0000-000082010000}"/>
    <cellStyle name="style1392046939780 3" xfId="1857" xr:uid="{00000000-0005-0000-0000-000083010000}"/>
    <cellStyle name="style1392046939780 4" xfId="2613" xr:uid="{00000000-0005-0000-0000-000084010000}"/>
    <cellStyle name="style1392046939780 5" xfId="3394" xr:uid="{00000000-0005-0000-0000-000085010000}"/>
    <cellStyle name="style1392048415393" xfId="295" xr:uid="{00000000-0005-0000-0000-000086010000}"/>
    <cellStyle name="style1392048415393 2" xfId="1078" xr:uid="{00000000-0005-0000-0000-000087010000}"/>
    <cellStyle name="style1392048415393 3" xfId="1858" xr:uid="{00000000-0005-0000-0000-000088010000}"/>
    <cellStyle name="style1392048415393 4" xfId="2614" xr:uid="{00000000-0005-0000-0000-000089010000}"/>
    <cellStyle name="style1392048415393 5" xfId="3395" xr:uid="{00000000-0005-0000-0000-00008A010000}"/>
    <cellStyle name="style1392048415425" xfId="296" xr:uid="{00000000-0005-0000-0000-00008B010000}"/>
    <cellStyle name="style1392048415425 2" xfId="1079" xr:uid="{00000000-0005-0000-0000-00008C010000}"/>
    <cellStyle name="style1392048415425 3" xfId="1859" xr:uid="{00000000-0005-0000-0000-00008D010000}"/>
    <cellStyle name="style1392048415425 4" xfId="2615" xr:uid="{00000000-0005-0000-0000-00008E010000}"/>
    <cellStyle name="style1392048415425 5" xfId="3396" xr:uid="{00000000-0005-0000-0000-00008F010000}"/>
    <cellStyle name="style1392048415471" xfId="297" xr:uid="{00000000-0005-0000-0000-000090010000}"/>
    <cellStyle name="style1392048415471 2" xfId="1080" xr:uid="{00000000-0005-0000-0000-000091010000}"/>
    <cellStyle name="style1392048415471 3" xfId="1860" xr:uid="{00000000-0005-0000-0000-000092010000}"/>
    <cellStyle name="style1392048415471 4" xfId="2616" xr:uid="{00000000-0005-0000-0000-000093010000}"/>
    <cellStyle name="style1392048415471 5" xfId="3397" xr:uid="{00000000-0005-0000-0000-000094010000}"/>
    <cellStyle name="style1392048415503" xfId="298" xr:uid="{00000000-0005-0000-0000-000095010000}"/>
    <cellStyle name="style1392048415503 2" xfId="1081" xr:uid="{00000000-0005-0000-0000-000096010000}"/>
    <cellStyle name="style1392048415503 3" xfId="1861" xr:uid="{00000000-0005-0000-0000-000097010000}"/>
    <cellStyle name="style1392048415503 4" xfId="2617" xr:uid="{00000000-0005-0000-0000-000098010000}"/>
    <cellStyle name="style1392048415503 5" xfId="3398" xr:uid="{00000000-0005-0000-0000-000099010000}"/>
    <cellStyle name="style1392048415534" xfId="299" xr:uid="{00000000-0005-0000-0000-00009A010000}"/>
    <cellStyle name="style1392048415534 2" xfId="1082" xr:uid="{00000000-0005-0000-0000-00009B010000}"/>
    <cellStyle name="style1392048415534 3" xfId="1862" xr:uid="{00000000-0005-0000-0000-00009C010000}"/>
    <cellStyle name="style1392048415534 4" xfId="2618" xr:uid="{00000000-0005-0000-0000-00009D010000}"/>
    <cellStyle name="style1392048415534 5" xfId="3399" xr:uid="{00000000-0005-0000-0000-00009E010000}"/>
    <cellStyle name="style1392048415565" xfId="300" xr:uid="{00000000-0005-0000-0000-00009F010000}"/>
    <cellStyle name="style1392048415565 2" xfId="1083" xr:uid="{00000000-0005-0000-0000-0000A0010000}"/>
    <cellStyle name="style1392048415565 3" xfId="1863" xr:uid="{00000000-0005-0000-0000-0000A1010000}"/>
    <cellStyle name="style1392048415565 4" xfId="2619" xr:uid="{00000000-0005-0000-0000-0000A2010000}"/>
    <cellStyle name="style1392048415565 5" xfId="3400" xr:uid="{00000000-0005-0000-0000-0000A3010000}"/>
    <cellStyle name="style1392048415612" xfId="301" xr:uid="{00000000-0005-0000-0000-0000A4010000}"/>
    <cellStyle name="style1392048415612 2" xfId="1084" xr:uid="{00000000-0005-0000-0000-0000A5010000}"/>
    <cellStyle name="style1392048415612 3" xfId="1864" xr:uid="{00000000-0005-0000-0000-0000A6010000}"/>
    <cellStyle name="style1392048415612 4" xfId="2620" xr:uid="{00000000-0005-0000-0000-0000A7010000}"/>
    <cellStyle name="style1392048415612 5" xfId="3401" xr:uid="{00000000-0005-0000-0000-0000A8010000}"/>
    <cellStyle name="style1392048415627" xfId="302" xr:uid="{00000000-0005-0000-0000-0000A9010000}"/>
    <cellStyle name="style1392048415627 2" xfId="1085" xr:uid="{00000000-0005-0000-0000-0000AA010000}"/>
    <cellStyle name="style1392048415627 3" xfId="1865" xr:uid="{00000000-0005-0000-0000-0000AB010000}"/>
    <cellStyle name="style1392048415627 4" xfId="2621" xr:uid="{00000000-0005-0000-0000-0000AC010000}"/>
    <cellStyle name="style1392048415627 5" xfId="3402" xr:uid="{00000000-0005-0000-0000-0000AD010000}"/>
    <cellStyle name="style1392048415659" xfId="303" xr:uid="{00000000-0005-0000-0000-0000AE010000}"/>
    <cellStyle name="style1392048415659 2" xfId="1086" xr:uid="{00000000-0005-0000-0000-0000AF010000}"/>
    <cellStyle name="style1392048415659 3" xfId="1866" xr:uid="{00000000-0005-0000-0000-0000B0010000}"/>
    <cellStyle name="style1392048415659 4" xfId="2622" xr:uid="{00000000-0005-0000-0000-0000B1010000}"/>
    <cellStyle name="style1392048415659 5" xfId="3403" xr:uid="{00000000-0005-0000-0000-0000B2010000}"/>
    <cellStyle name="style1392048415705" xfId="304" xr:uid="{00000000-0005-0000-0000-0000B3010000}"/>
    <cellStyle name="style1392048415705 2" xfId="1087" xr:uid="{00000000-0005-0000-0000-0000B4010000}"/>
    <cellStyle name="style1392048415705 3" xfId="1867" xr:uid="{00000000-0005-0000-0000-0000B5010000}"/>
    <cellStyle name="style1392048415705 4" xfId="2623" xr:uid="{00000000-0005-0000-0000-0000B6010000}"/>
    <cellStyle name="style1392048415705 5" xfId="3404" xr:uid="{00000000-0005-0000-0000-0000B7010000}"/>
    <cellStyle name="style1392048415737" xfId="305" xr:uid="{00000000-0005-0000-0000-0000B8010000}"/>
    <cellStyle name="style1392048415737 2" xfId="1088" xr:uid="{00000000-0005-0000-0000-0000B9010000}"/>
    <cellStyle name="style1392048415737 3" xfId="1868" xr:uid="{00000000-0005-0000-0000-0000BA010000}"/>
    <cellStyle name="style1392048415737 4" xfId="2624" xr:uid="{00000000-0005-0000-0000-0000BB010000}"/>
    <cellStyle name="style1392048415737 5" xfId="3405" xr:uid="{00000000-0005-0000-0000-0000BC010000}"/>
    <cellStyle name="style1392048415768" xfId="306" xr:uid="{00000000-0005-0000-0000-0000BD010000}"/>
    <cellStyle name="style1392048415768 2" xfId="1089" xr:uid="{00000000-0005-0000-0000-0000BE010000}"/>
    <cellStyle name="style1392048415768 3" xfId="1869" xr:uid="{00000000-0005-0000-0000-0000BF010000}"/>
    <cellStyle name="style1392048415768 4" xfId="2625" xr:uid="{00000000-0005-0000-0000-0000C0010000}"/>
    <cellStyle name="style1392048415768 5" xfId="3406" xr:uid="{00000000-0005-0000-0000-0000C1010000}"/>
    <cellStyle name="style1392063834645" xfId="319" xr:uid="{00000000-0005-0000-0000-0000C2010000}"/>
    <cellStyle name="style1392063834645 2" xfId="1102" xr:uid="{00000000-0005-0000-0000-0000C3010000}"/>
    <cellStyle name="style1392063834645 3" xfId="1882" xr:uid="{00000000-0005-0000-0000-0000C4010000}"/>
    <cellStyle name="style1392063834645 4" xfId="2638" xr:uid="{00000000-0005-0000-0000-0000C5010000}"/>
    <cellStyle name="style1392063834645 5" xfId="3419" xr:uid="{00000000-0005-0000-0000-0000C6010000}"/>
    <cellStyle name="style1392063834676" xfId="320" xr:uid="{00000000-0005-0000-0000-0000C7010000}"/>
    <cellStyle name="style1392063834676 2" xfId="1103" xr:uid="{00000000-0005-0000-0000-0000C8010000}"/>
    <cellStyle name="style1392063834676 3" xfId="1883" xr:uid="{00000000-0005-0000-0000-0000C9010000}"/>
    <cellStyle name="style1392063834676 4" xfId="2639" xr:uid="{00000000-0005-0000-0000-0000CA010000}"/>
    <cellStyle name="style1392063834676 5" xfId="3420" xr:uid="{00000000-0005-0000-0000-0000CB010000}"/>
    <cellStyle name="style1392063834723" xfId="321" xr:uid="{00000000-0005-0000-0000-0000CC010000}"/>
    <cellStyle name="style1392063834723 2" xfId="1104" xr:uid="{00000000-0005-0000-0000-0000CD010000}"/>
    <cellStyle name="style1392063834723 3" xfId="1884" xr:uid="{00000000-0005-0000-0000-0000CE010000}"/>
    <cellStyle name="style1392063834723 4" xfId="2640" xr:uid="{00000000-0005-0000-0000-0000CF010000}"/>
    <cellStyle name="style1392063834723 5" xfId="3421" xr:uid="{00000000-0005-0000-0000-0000D0010000}"/>
    <cellStyle name="style1392063834770" xfId="322" xr:uid="{00000000-0005-0000-0000-0000D1010000}"/>
    <cellStyle name="style1392063834770 2" xfId="1105" xr:uid="{00000000-0005-0000-0000-0000D2010000}"/>
    <cellStyle name="style1392063834770 3" xfId="1885" xr:uid="{00000000-0005-0000-0000-0000D3010000}"/>
    <cellStyle name="style1392063834770 4" xfId="2641" xr:uid="{00000000-0005-0000-0000-0000D4010000}"/>
    <cellStyle name="style1392063834770 5" xfId="3422" xr:uid="{00000000-0005-0000-0000-0000D5010000}"/>
    <cellStyle name="style1392063834801" xfId="323" xr:uid="{00000000-0005-0000-0000-0000D6010000}"/>
    <cellStyle name="style1392063834801 2" xfId="1106" xr:uid="{00000000-0005-0000-0000-0000D7010000}"/>
    <cellStyle name="style1392063834801 3" xfId="1886" xr:uid="{00000000-0005-0000-0000-0000D8010000}"/>
    <cellStyle name="style1392063834801 4" xfId="2642" xr:uid="{00000000-0005-0000-0000-0000D9010000}"/>
    <cellStyle name="style1392063834801 5" xfId="3423" xr:uid="{00000000-0005-0000-0000-0000DA010000}"/>
    <cellStyle name="style1392063834848" xfId="324" xr:uid="{00000000-0005-0000-0000-0000DB010000}"/>
    <cellStyle name="style1392063834848 2" xfId="1107" xr:uid="{00000000-0005-0000-0000-0000DC010000}"/>
    <cellStyle name="style1392063834848 3" xfId="1887" xr:uid="{00000000-0005-0000-0000-0000DD010000}"/>
    <cellStyle name="style1392063834848 4" xfId="2643" xr:uid="{00000000-0005-0000-0000-0000DE010000}"/>
    <cellStyle name="style1392063834848 5" xfId="3424" xr:uid="{00000000-0005-0000-0000-0000DF010000}"/>
    <cellStyle name="style1392063834894" xfId="325" xr:uid="{00000000-0005-0000-0000-0000E0010000}"/>
    <cellStyle name="style1392063834894 2" xfId="1108" xr:uid="{00000000-0005-0000-0000-0000E1010000}"/>
    <cellStyle name="style1392063834894 3" xfId="1888" xr:uid="{00000000-0005-0000-0000-0000E2010000}"/>
    <cellStyle name="style1392063834894 4" xfId="2644" xr:uid="{00000000-0005-0000-0000-0000E3010000}"/>
    <cellStyle name="style1392063834894 5" xfId="3425" xr:uid="{00000000-0005-0000-0000-0000E4010000}"/>
    <cellStyle name="style1392063834926" xfId="326" xr:uid="{00000000-0005-0000-0000-0000E5010000}"/>
    <cellStyle name="style1392063834926 2" xfId="1109" xr:uid="{00000000-0005-0000-0000-0000E6010000}"/>
    <cellStyle name="style1392063834926 3" xfId="1889" xr:uid="{00000000-0005-0000-0000-0000E7010000}"/>
    <cellStyle name="style1392063834926 4" xfId="2645" xr:uid="{00000000-0005-0000-0000-0000E8010000}"/>
    <cellStyle name="style1392063834926 5" xfId="3426" xr:uid="{00000000-0005-0000-0000-0000E9010000}"/>
    <cellStyle name="style1392063834957" xfId="327" xr:uid="{00000000-0005-0000-0000-0000EA010000}"/>
    <cellStyle name="style1392063834957 2" xfId="1110" xr:uid="{00000000-0005-0000-0000-0000EB010000}"/>
    <cellStyle name="style1392063834957 3" xfId="1890" xr:uid="{00000000-0005-0000-0000-0000EC010000}"/>
    <cellStyle name="style1392063834957 4" xfId="2646" xr:uid="{00000000-0005-0000-0000-0000ED010000}"/>
    <cellStyle name="style1392063834957 5" xfId="3427" xr:uid="{00000000-0005-0000-0000-0000EE010000}"/>
    <cellStyle name="style1392063834988" xfId="328" xr:uid="{00000000-0005-0000-0000-0000EF010000}"/>
    <cellStyle name="style1392063834988 2" xfId="1111" xr:uid="{00000000-0005-0000-0000-0000F0010000}"/>
    <cellStyle name="style1392063834988 3" xfId="1891" xr:uid="{00000000-0005-0000-0000-0000F1010000}"/>
    <cellStyle name="style1392063834988 4" xfId="2647" xr:uid="{00000000-0005-0000-0000-0000F2010000}"/>
    <cellStyle name="style1392063834988 5" xfId="3428" xr:uid="{00000000-0005-0000-0000-0000F3010000}"/>
    <cellStyle name="style1392063835019" xfId="329" xr:uid="{00000000-0005-0000-0000-0000F4010000}"/>
    <cellStyle name="style1392063835019 2" xfId="1112" xr:uid="{00000000-0005-0000-0000-0000F5010000}"/>
    <cellStyle name="style1392063835019 3" xfId="1892" xr:uid="{00000000-0005-0000-0000-0000F6010000}"/>
    <cellStyle name="style1392063835019 4" xfId="2648" xr:uid="{00000000-0005-0000-0000-0000F7010000}"/>
    <cellStyle name="style1392063835019 5" xfId="3429" xr:uid="{00000000-0005-0000-0000-0000F8010000}"/>
    <cellStyle name="style1392063835113" xfId="330" xr:uid="{00000000-0005-0000-0000-0000F9010000}"/>
    <cellStyle name="style1392063835113 2" xfId="1113" xr:uid="{00000000-0005-0000-0000-0000FA010000}"/>
    <cellStyle name="style1392063835113 3" xfId="1893" xr:uid="{00000000-0005-0000-0000-0000FB010000}"/>
    <cellStyle name="style1392063835113 4" xfId="2649" xr:uid="{00000000-0005-0000-0000-0000FC010000}"/>
    <cellStyle name="style1392063835113 5" xfId="3430" xr:uid="{00000000-0005-0000-0000-0000FD010000}"/>
    <cellStyle name="style1392063835160" xfId="331" xr:uid="{00000000-0005-0000-0000-0000FE010000}"/>
    <cellStyle name="style1392063835160 2" xfId="1114" xr:uid="{00000000-0005-0000-0000-0000FF010000}"/>
    <cellStyle name="style1392063835160 3" xfId="1894" xr:uid="{00000000-0005-0000-0000-000000020000}"/>
    <cellStyle name="style1392063835160 4" xfId="2650" xr:uid="{00000000-0005-0000-0000-000001020000}"/>
    <cellStyle name="style1392063835160 5" xfId="3431" xr:uid="{00000000-0005-0000-0000-000002020000}"/>
    <cellStyle name="style1392063835206" xfId="332" xr:uid="{00000000-0005-0000-0000-000003020000}"/>
    <cellStyle name="style1392063835206 2" xfId="1115" xr:uid="{00000000-0005-0000-0000-000004020000}"/>
    <cellStyle name="style1392063835206 3" xfId="1895" xr:uid="{00000000-0005-0000-0000-000005020000}"/>
    <cellStyle name="style1392063835206 4" xfId="2651" xr:uid="{00000000-0005-0000-0000-000006020000}"/>
    <cellStyle name="style1392063835206 5" xfId="3432" xr:uid="{00000000-0005-0000-0000-000007020000}"/>
    <cellStyle name="style1392064530066" xfId="333" xr:uid="{00000000-0005-0000-0000-000008020000}"/>
    <cellStyle name="style1392064530066 2" xfId="1116" xr:uid="{00000000-0005-0000-0000-000009020000}"/>
    <cellStyle name="style1392064530066 3" xfId="1896" xr:uid="{00000000-0005-0000-0000-00000A020000}"/>
    <cellStyle name="style1392064530066 4" xfId="2652" xr:uid="{00000000-0005-0000-0000-00000B020000}"/>
    <cellStyle name="style1392064530066 5" xfId="3433" xr:uid="{00000000-0005-0000-0000-00000C020000}"/>
    <cellStyle name="style1392064530113" xfId="334" xr:uid="{00000000-0005-0000-0000-00000D020000}"/>
    <cellStyle name="style1392064530113 2" xfId="1117" xr:uid="{00000000-0005-0000-0000-00000E020000}"/>
    <cellStyle name="style1392064530113 3" xfId="1897" xr:uid="{00000000-0005-0000-0000-00000F020000}"/>
    <cellStyle name="style1392064530113 4" xfId="2653" xr:uid="{00000000-0005-0000-0000-000010020000}"/>
    <cellStyle name="style1392064530113 5" xfId="3434" xr:uid="{00000000-0005-0000-0000-000011020000}"/>
    <cellStyle name="style1392064530160" xfId="335" xr:uid="{00000000-0005-0000-0000-000012020000}"/>
    <cellStyle name="style1392064530160 2" xfId="1118" xr:uid="{00000000-0005-0000-0000-000013020000}"/>
    <cellStyle name="style1392064530160 3" xfId="1898" xr:uid="{00000000-0005-0000-0000-000014020000}"/>
    <cellStyle name="style1392064530160 4" xfId="2654" xr:uid="{00000000-0005-0000-0000-000015020000}"/>
    <cellStyle name="style1392064530160 5" xfId="3435" xr:uid="{00000000-0005-0000-0000-000016020000}"/>
    <cellStyle name="style1392064530206" xfId="336" xr:uid="{00000000-0005-0000-0000-000017020000}"/>
    <cellStyle name="style1392064530206 2" xfId="1119" xr:uid="{00000000-0005-0000-0000-000018020000}"/>
    <cellStyle name="style1392064530206 3" xfId="1899" xr:uid="{00000000-0005-0000-0000-000019020000}"/>
    <cellStyle name="style1392064530206 4" xfId="2655" xr:uid="{00000000-0005-0000-0000-00001A020000}"/>
    <cellStyle name="style1392064530206 5" xfId="3436" xr:uid="{00000000-0005-0000-0000-00001B020000}"/>
    <cellStyle name="style1392064530238" xfId="337" xr:uid="{00000000-0005-0000-0000-00001C020000}"/>
    <cellStyle name="style1392064530238 2" xfId="1120" xr:uid="{00000000-0005-0000-0000-00001D020000}"/>
    <cellStyle name="style1392064530238 3" xfId="1900" xr:uid="{00000000-0005-0000-0000-00001E020000}"/>
    <cellStyle name="style1392064530238 4" xfId="2656" xr:uid="{00000000-0005-0000-0000-00001F020000}"/>
    <cellStyle name="style1392064530238 5" xfId="3437" xr:uid="{00000000-0005-0000-0000-000020020000}"/>
    <cellStyle name="style1392064530284" xfId="338" xr:uid="{00000000-0005-0000-0000-000021020000}"/>
    <cellStyle name="style1392064530284 2" xfId="1121" xr:uid="{00000000-0005-0000-0000-000022020000}"/>
    <cellStyle name="style1392064530284 3" xfId="1901" xr:uid="{00000000-0005-0000-0000-000023020000}"/>
    <cellStyle name="style1392064530284 4" xfId="2657" xr:uid="{00000000-0005-0000-0000-000024020000}"/>
    <cellStyle name="style1392064530284 5" xfId="3438" xr:uid="{00000000-0005-0000-0000-000025020000}"/>
    <cellStyle name="style1392064530331" xfId="339" xr:uid="{00000000-0005-0000-0000-000026020000}"/>
    <cellStyle name="style1392064530331 2" xfId="1122" xr:uid="{00000000-0005-0000-0000-000027020000}"/>
    <cellStyle name="style1392064530331 3" xfId="1902" xr:uid="{00000000-0005-0000-0000-000028020000}"/>
    <cellStyle name="style1392064530331 4" xfId="2658" xr:uid="{00000000-0005-0000-0000-000029020000}"/>
    <cellStyle name="style1392064530331 5" xfId="3439" xr:uid="{00000000-0005-0000-0000-00002A020000}"/>
    <cellStyle name="style1392064530362" xfId="340" xr:uid="{00000000-0005-0000-0000-00002B020000}"/>
    <cellStyle name="style1392064530362 2" xfId="1123" xr:uid="{00000000-0005-0000-0000-00002C020000}"/>
    <cellStyle name="style1392064530362 3" xfId="1903" xr:uid="{00000000-0005-0000-0000-00002D020000}"/>
    <cellStyle name="style1392064530362 4" xfId="2659" xr:uid="{00000000-0005-0000-0000-00002E020000}"/>
    <cellStyle name="style1392064530362 5" xfId="3440" xr:uid="{00000000-0005-0000-0000-00002F020000}"/>
    <cellStyle name="style1392064530394" xfId="341" xr:uid="{00000000-0005-0000-0000-000030020000}"/>
    <cellStyle name="style1392064530394 2" xfId="1124" xr:uid="{00000000-0005-0000-0000-000031020000}"/>
    <cellStyle name="style1392064530394 3" xfId="1904" xr:uid="{00000000-0005-0000-0000-000032020000}"/>
    <cellStyle name="style1392064530394 4" xfId="2660" xr:uid="{00000000-0005-0000-0000-000033020000}"/>
    <cellStyle name="style1392064530394 5" xfId="3441" xr:uid="{00000000-0005-0000-0000-000034020000}"/>
    <cellStyle name="style1392064714913" xfId="342" xr:uid="{00000000-0005-0000-0000-000035020000}"/>
    <cellStyle name="style1392064714913 2" xfId="1125" xr:uid="{00000000-0005-0000-0000-000036020000}"/>
    <cellStyle name="style1392064714913 3" xfId="1905" xr:uid="{00000000-0005-0000-0000-000037020000}"/>
    <cellStyle name="style1392064714913 4" xfId="2661" xr:uid="{00000000-0005-0000-0000-000038020000}"/>
    <cellStyle name="style1392064714913 5" xfId="3442" xr:uid="{00000000-0005-0000-0000-000039020000}"/>
    <cellStyle name="style1392064715038" xfId="343" xr:uid="{00000000-0005-0000-0000-00003A020000}"/>
    <cellStyle name="style1392064715038 2" xfId="1126" xr:uid="{00000000-0005-0000-0000-00003B020000}"/>
    <cellStyle name="style1392064715038 3" xfId="1906" xr:uid="{00000000-0005-0000-0000-00003C020000}"/>
    <cellStyle name="style1392064715038 4" xfId="2662" xr:uid="{00000000-0005-0000-0000-00003D020000}"/>
    <cellStyle name="style1392064715038 5" xfId="3443" xr:uid="{00000000-0005-0000-0000-00003E020000}"/>
    <cellStyle name="style1392064715209" xfId="344" xr:uid="{00000000-0005-0000-0000-00003F020000}"/>
    <cellStyle name="style1392064715209 2" xfId="1127" xr:uid="{00000000-0005-0000-0000-000040020000}"/>
    <cellStyle name="style1392064715209 3" xfId="1907" xr:uid="{00000000-0005-0000-0000-000041020000}"/>
    <cellStyle name="style1392064715209 4" xfId="2663" xr:uid="{00000000-0005-0000-0000-000042020000}"/>
    <cellStyle name="style1392064715209 5" xfId="3444" xr:uid="{00000000-0005-0000-0000-000043020000}"/>
    <cellStyle name="style1392064923254" xfId="348" xr:uid="{00000000-0005-0000-0000-000044020000}"/>
    <cellStyle name="style1392064923254 2" xfId="1131" xr:uid="{00000000-0005-0000-0000-000045020000}"/>
    <cellStyle name="style1392064923254 3" xfId="1911" xr:uid="{00000000-0005-0000-0000-000046020000}"/>
    <cellStyle name="style1392064923254 4" xfId="2667" xr:uid="{00000000-0005-0000-0000-000047020000}"/>
    <cellStyle name="style1392064923254 5" xfId="3448" xr:uid="{00000000-0005-0000-0000-000048020000}"/>
    <cellStyle name="style1392064923285" xfId="349" xr:uid="{00000000-0005-0000-0000-000049020000}"/>
    <cellStyle name="style1392064923285 2" xfId="1132" xr:uid="{00000000-0005-0000-0000-00004A020000}"/>
    <cellStyle name="style1392064923285 3" xfId="1912" xr:uid="{00000000-0005-0000-0000-00004B020000}"/>
    <cellStyle name="style1392064923285 4" xfId="2668" xr:uid="{00000000-0005-0000-0000-00004C020000}"/>
    <cellStyle name="style1392064923285 5" xfId="3449" xr:uid="{00000000-0005-0000-0000-00004D020000}"/>
    <cellStyle name="style1392064923316" xfId="350" xr:uid="{00000000-0005-0000-0000-00004E020000}"/>
    <cellStyle name="style1392064923316 2" xfId="1133" xr:uid="{00000000-0005-0000-0000-00004F020000}"/>
    <cellStyle name="style1392064923316 3" xfId="1913" xr:uid="{00000000-0005-0000-0000-000050020000}"/>
    <cellStyle name="style1392064923316 4" xfId="2669" xr:uid="{00000000-0005-0000-0000-000051020000}"/>
    <cellStyle name="style1392064923316 5" xfId="3450" xr:uid="{00000000-0005-0000-0000-000052020000}"/>
    <cellStyle name="style1392064923347" xfId="351" xr:uid="{00000000-0005-0000-0000-000053020000}"/>
    <cellStyle name="style1392064923347 2" xfId="1134" xr:uid="{00000000-0005-0000-0000-000054020000}"/>
    <cellStyle name="style1392064923347 3" xfId="1914" xr:uid="{00000000-0005-0000-0000-000055020000}"/>
    <cellStyle name="style1392064923347 4" xfId="2670" xr:uid="{00000000-0005-0000-0000-000056020000}"/>
    <cellStyle name="style1392064923347 5" xfId="3451" xr:uid="{00000000-0005-0000-0000-000057020000}"/>
    <cellStyle name="style1392064923378" xfId="352" xr:uid="{00000000-0005-0000-0000-000058020000}"/>
    <cellStyle name="style1392064923378 2" xfId="1135" xr:uid="{00000000-0005-0000-0000-000059020000}"/>
    <cellStyle name="style1392064923378 3" xfId="1915" xr:uid="{00000000-0005-0000-0000-00005A020000}"/>
    <cellStyle name="style1392064923378 4" xfId="2671" xr:uid="{00000000-0005-0000-0000-00005B020000}"/>
    <cellStyle name="style1392064923378 5" xfId="3452" xr:uid="{00000000-0005-0000-0000-00005C020000}"/>
    <cellStyle name="style1392064923410" xfId="353" xr:uid="{00000000-0005-0000-0000-00005D020000}"/>
    <cellStyle name="style1392064923410 2" xfId="1136" xr:uid="{00000000-0005-0000-0000-00005E020000}"/>
    <cellStyle name="style1392064923410 3" xfId="1916" xr:uid="{00000000-0005-0000-0000-00005F020000}"/>
    <cellStyle name="style1392064923410 4" xfId="2672" xr:uid="{00000000-0005-0000-0000-000060020000}"/>
    <cellStyle name="style1392064923410 5" xfId="3453" xr:uid="{00000000-0005-0000-0000-000061020000}"/>
    <cellStyle name="style1392064923456" xfId="354" xr:uid="{00000000-0005-0000-0000-000062020000}"/>
    <cellStyle name="style1392064923456 2" xfId="1137" xr:uid="{00000000-0005-0000-0000-000063020000}"/>
    <cellStyle name="style1392064923456 3" xfId="1917" xr:uid="{00000000-0005-0000-0000-000064020000}"/>
    <cellStyle name="style1392064923456 4" xfId="2673" xr:uid="{00000000-0005-0000-0000-000065020000}"/>
    <cellStyle name="style1392064923456 5" xfId="3454" xr:uid="{00000000-0005-0000-0000-000066020000}"/>
    <cellStyle name="style1392064923472" xfId="355" xr:uid="{00000000-0005-0000-0000-000067020000}"/>
    <cellStyle name="style1392064923472 2" xfId="1138" xr:uid="{00000000-0005-0000-0000-000068020000}"/>
    <cellStyle name="style1392064923472 3" xfId="1918" xr:uid="{00000000-0005-0000-0000-000069020000}"/>
    <cellStyle name="style1392064923472 4" xfId="2674" xr:uid="{00000000-0005-0000-0000-00006A020000}"/>
    <cellStyle name="style1392064923472 5" xfId="3455" xr:uid="{00000000-0005-0000-0000-00006B020000}"/>
    <cellStyle name="style1392064923503" xfId="356" xr:uid="{00000000-0005-0000-0000-00006C020000}"/>
    <cellStyle name="style1392064923503 2" xfId="1139" xr:uid="{00000000-0005-0000-0000-00006D020000}"/>
    <cellStyle name="style1392064923503 3" xfId="1919" xr:uid="{00000000-0005-0000-0000-00006E020000}"/>
    <cellStyle name="style1392064923503 4" xfId="2675" xr:uid="{00000000-0005-0000-0000-00006F020000}"/>
    <cellStyle name="style1392064923503 5" xfId="3456" xr:uid="{00000000-0005-0000-0000-000070020000}"/>
    <cellStyle name="style1392064923581" xfId="357" xr:uid="{00000000-0005-0000-0000-000071020000}"/>
    <cellStyle name="style1392064923581 2" xfId="1140" xr:uid="{00000000-0005-0000-0000-000072020000}"/>
    <cellStyle name="style1392064923581 3" xfId="1920" xr:uid="{00000000-0005-0000-0000-000073020000}"/>
    <cellStyle name="style1392064923581 4" xfId="2676" xr:uid="{00000000-0005-0000-0000-000074020000}"/>
    <cellStyle name="style1392064923581 5" xfId="3457" xr:uid="{00000000-0005-0000-0000-000075020000}"/>
    <cellStyle name="style1392064923628" xfId="358" xr:uid="{00000000-0005-0000-0000-000076020000}"/>
    <cellStyle name="style1392064923628 2" xfId="1141" xr:uid="{00000000-0005-0000-0000-000077020000}"/>
    <cellStyle name="style1392064923628 3" xfId="1921" xr:uid="{00000000-0005-0000-0000-000078020000}"/>
    <cellStyle name="style1392064923628 4" xfId="2677" xr:uid="{00000000-0005-0000-0000-000079020000}"/>
    <cellStyle name="style1392064923628 5" xfId="3458" xr:uid="{00000000-0005-0000-0000-00007A020000}"/>
    <cellStyle name="style1392064923659" xfId="359" xr:uid="{00000000-0005-0000-0000-00007B020000}"/>
    <cellStyle name="style1392064923659 2" xfId="1142" xr:uid="{00000000-0005-0000-0000-00007C020000}"/>
    <cellStyle name="style1392064923659 3" xfId="1922" xr:uid="{00000000-0005-0000-0000-00007D020000}"/>
    <cellStyle name="style1392064923659 4" xfId="2678" xr:uid="{00000000-0005-0000-0000-00007E020000}"/>
    <cellStyle name="style1392064923659 5" xfId="3459" xr:uid="{00000000-0005-0000-0000-00007F020000}"/>
    <cellStyle name="style1392064923675" xfId="360" xr:uid="{00000000-0005-0000-0000-000080020000}"/>
    <cellStyle name="style1392064923675 2" xfId="1143" xr:uid="{00000000-0005-0000-0000-000081020000}"/>
    <cellStyle name="style1392064923675 3" xfId="1923" xr:uid="{00000000-0005-0000-0000-000082020000}"/>
    <cellStyle name="style1392064923675 4" xfId="2679" xr:uid="{00000000-0005-0000-0000-000083020000}"/>
    <cellStyle name="style1392064923675 5" xfId="3460" xr:uid="{00000000-0005-0000-0000-000084020000}"/>
    <cellStyle name="style1392065282741" xfId="376" xr:uid="{00000000-0005-0000-0000-000085020000}"/>
    <cellStyle name="style1392065282741 2" xfId="1159" xr:uid="{00000000-0005-0000-0000-000086020000}"/>
    <cellStyle name="style1392065282741 3" xfId="1939" xr:uid="{00000000-0005-0000-0000-000087020000}"/>
    <cellStyle name="style1392065282741 4" xfId="2695" xr:uid="{00000000-0005-0000-0000-000088020000}"/>
    <cellStyle name="style1392065282741 5" xfId="3476" xr:uid="{00000000-0005-0000-0000-000089020000}"/>
    <cellStyle name="style1392065282773" xfId="377" xr:uid="{00000000-0005-0000-0000-00008A020000}"/>
    <cellStyle name="style1392065282773 2" xfId="1160" xr:uid="{00000000-0005-0000-0000-00008B020000}"/>
    <cellStyle name="style1392065282773 3" xfId="1940" xr:uid="{00000000-0005-0000-0000-00008C020000}"/>
    <cellStyle name="style1392065282773 4" xfId="2696" xr:uid="{00000000-0005-0000-0000-00008D020000}"/>
    <cellStyle name="style1392065282773 5" xfId="3477" xr:uid="{00000000-0005-0000-0000-00008E020000}"/>
    <cellStyle name="style1392065282804" xfId="378" xr:uid="{00000000-0005-0000-0000-00008F020000}"/>
    <cellStyle name="style1392065282804 2" xfId="1161" xr:uid="{00000000-0005-0000-0000-000090020000}"/>
    <cellStyle name="style1392065282804 3" xfId="1941" xr:uid="{00000000-0005-0000-0000-000091020000}"/>
    <cellStyle name="style1392065282804 4" xfId="2697" xr:uid="{00000000-0005-0000-0000-000092020000}"/>
    <cellStyle name="style1392065282804 5" xfId="3478" xr:uid="{00000000-0005-0000-0000-000093020000}"/>
    <cellStyle name="style1392065282835" xfId="379" xr:uid="{00000000-0005-0000-0000-000094020000}"/>
    <cellStyle name="style1392065282835 2" xfId="1162" xr:uid="{00000000-0005-0000-0000-000095020000}"/>
    <cellStyle name="style1392065282835 3" xfId="1942" xr:uid="{00000000-0005-0000-0000-000096020000}"/>
    <cellStyle name="style1392065282835 4" xfId="2698" xr:uid="{00000000-0005-0000-0000-000097020000}"/>
    <cellStyle name="style1392065282835 5" xfId="3479" xr:uid="{00000000-0005-0000-0000-000098020000}"/>
    <cellStyle name="style1392065282866" xfId="380" xr:uid="{00000000-0005-0000-0000-000099020000}"/>
    <cellStyle name="style1392065282866 2" xfId="1163" xr:uid="{00000000-0005-0000-0000-00009A020000}"/>
    <cellStyle name="style1392065282866 3" xfId="1943" xr:uid="{00000000-0005-0000-0000-00009B020000}"/>
    <cellStyle name="style1392065282866 4" xfId="2699" xr:uid="{00000000-0005-0000-0000-00009C020000}"/>
    <cellStyle name="style1392065282866 5" xfId="3480" xr:uid="{00000000-0005-0000-0000-00009D020000}"/>
    <cellStyle name="style1392065282897" xfId="381" xr:uid="{00000000-0005-0000-0000-00009E020000}"/>
    <cellStyle name="style1392065282897 2" xfId="1164" xr:uid="{00000000-0005-0000-0000-00009F020000}"/>
    <cellStyle name="style1392065282897 3" xfId="1944" xr:uid="{00000000-0005-0000-0000-0000A0020000}"/>
    <cellStyle name="style1392065282897 4" xfId="2700" xr:uid="{00000000-0005-0000-0000-0000A1020000}"/>
    <cellStyle name="style1392065282897 5" xfId="3481" xr:uid="{00000000-0005-0000-0000-0000A2020000}"/>
    <cellStyle name="style1392065282944" xfId="382" xr:uid="{00000000-0005-0000-0000-0000A3020000}"/>
    <cellStyle name="style1392065282944 2" xfId="1165" xr:uid="{00000000-0005-0000-0000-0000A4020000}"/>
    <cellStyle name="style1392065282944 3" xfId="1945" xr:uid="{00000000-0005-0000-0000-0000A5020000}"/>
    <cellStyle name="style1392065282944 4" xfId="2701" xr:uid="{00000000-0005-0000-0000-0000A6020000}"/>
    <cellStyle name="style1392065282944 5" xfId="3482" xr:uid="{00000000-0005-0000-0000-0000A7020000}"/>
    <cellStyle name="style1392065282960" xfId="383" xr:uid="{00000000-0005-0000-0000-0000A8020000}"/>
    <cellStyle name="style1392065282960 2" xfId="1166" xr:uid="{00000000-0005-0000-0000-0000A9020000}"/>
    <cellStyle name="style1392065282960 3" xfId="1946" xr:uid="{00000000-0005-0000-0000-0000AA020000}"/>
    <cellStyle name="style1392065282960 4" xfId="2702" xr:uid="{00000000-0005-0000-0000-0000AB020000}"/>
    <cellStyle name="style1392065282960 5" xfId="3483" xr:uid="{00000000-0005-0000-0000-0000AC020000}"/>
    <cellStyle name="style1392065282991" xfId="384" xr:uid="{00000000-0005-0000-0000-0000AD020000}"/>
    <cellStyle name="style1392065282991 2" xfId="1167" xr:uid="{00000000-0005-0000-0000-0000AE020000}"/>
    <cellStyle name="style1392065282991 3" xfId="1947" xr:uid="{00000000-0005-0000-0000-0000AF020000}"/>
    <cellStyle name="style1392065282991 4" xfId="2703" xr:uid="{00000000-0005-0000-0000-0000B0020000}"/>
    <cellStyle name="style1392065282991 5" xfId="3484" xr:uid="{00000000-0005-0000-0000-0000B1020000}"/>
    <cellStyle name="style1392065283038" xfId="385" xr:uid="{00000000-0005-0000-0000-0000B2020000}"/>
    <cellStyle name="style1392065283038 2" xfId="1168" xr:uid="{00000000-0005-0000-0000-0000B3020000}"/>
    <cellStyle name="style1392065283038 3" xfId="1948" xr:uid="{00000000-0005-0000-0000-0000B4020000}"/>
    <cellStyle name="style1392065283038 4" xfId="2704" xr:uid="{00000000-0005-0000-0000-0000B5020000}"/>
    <cellStyle name="style1392065283038 5" xfId="3485" xr:uid="{00000000-0005-0000-0000-0000B6020000}"/>
    <cellStyle name="style1392065283069" xfId="386" xr:uid="{00000000-0005-0000-0000-0000B7020000}"/>
    <cellStyle name="style1392065283069 2" xfId="1169" xr:uid="{00000000-0005-0000-0000-0000B8020000}"/>
    <cellStyle name="style1392065283069 3" xfId="1949" xr:uid="{00000000-0005-0000-0000-0000B9020000}"/>
    <cellStyle name="style1392065283069 4" xfId="2705" xr:uid="{00000000-0005-0000-0000-0000BA020000}"/>
    <cellStyle name="style1392065283069 5" xfId="3486" xr:uid="{00000000-0005-0000-0000-0000BB020000}"/>
    <cellStyle name="style1392065283131" xfId="387" xr:uid="{00000000-0005-0000-0000-0000BC020000}"/>
    <cellStyle name="style1392065283131 2" xfId="1170" xr:uid="{00000000-0005-0000-0000-0000BD020000}"/>
    <cellStyle name="style1392065283131 3" xfId="1950" xr:uid="{00000000-0005-0000-0000-0000BE020000}"/>
    <cellStyle name="style1392065283131 4" xfId="2706" xr:uid="{00000000-0005-0000-0000-0000BF020000}"/>
    <cellStyle name="style1392065283131 5" xfId="3487" xr:uid="{00000000-0005-0000-0000-0000C0020000}"/>
    <cellStyle name="style1392065361087" xfId="361" xr:uid="{00000000-0005-0000-0000-0000C1020000}"/>
    <cellStyle name="style1392065361087 2" xfId="1144" xr:uid="{00000000-0005-0000-0000-0000C2020000}"/>
    <cellStyle name="style1392065361087 3" xfId="1924" xr:uid="{00000000-0005-0000-0000-0000C3020000}"/>
    <cellStyle name="style1392065361087 4" xfId="2680" xr:uid="{00000000-0005-0000-0000-0000C4020000}"/>
    <cellStyle name="style1392065361087 5" xfId="3461" xr:uid="{00000000-0005-0000-0000-0000C5020000}"/>
    <cellStyle name="style1392065361118" xfId="362" xr:uid="{00000000-0005-0000-0000-0000C6020000}"/>
    <cellStyle name="style1392065361118 2" xfId="1145" xr:uid="{00000000-0005-0000-0000-0000C7020000}"/>
    <cellStyle name="style1392065361118 3" xfId="1925" xr:uid="{00000000-0005-0000-0000-0000C8020000}"/>
    <cellStyle name="style1392065361118 4" xfId="2681" xr:uid="{00000000-0005-0000-0000-0000C9020000}"/>
    <cellStyle name="style1392065361118 5" xfId="3462" xr:uid="{00000000-0005-0000-0000-0000CA020000}"/>
    <cellStyle name="style1392065361150" xfId="363" xr:uid="{00000000-0005-0000-0000-0000CB020000}"/>
    <cellStyle name="style1392065361150 2" xfId="1146" xr:uid="{00000000-0005-0000-0000-0000CC020000}"/>
    <cellStyle name="style1392065361150 3" xfId="1926" xr:uid="{00000000-0005-0000-0000-0000CD020000}"/>
    <cellStyle name="style1392065361150 4" xfId="2682" xr:uid="{00000000-0005-0000-0000-0000CE020000}"/>
    <cellStyle name="style1392065361150 5" xfId="3463" xr:uid="{00000000-0005-0000-0000-0000CF020000}"/>
    <cellStyle name="style1392065361181" xfId="364" xr:uid="{00000000-0005-0000-0000-0000D0020000}"/>
    <cellStyle name="style1392065361181 2" xfId="1147" xr:uid="{00000000-0005-0000-0000-0000D1020000}"/>
    <cellStyle name="style1392065361181 3" xfId="1927" xr:uid="{00000000-0005-0000-0000-0000D2020000}"/>
    <cellStyle name="style1392065361181 4" xfId="2683" xr:uid="{00000000-0005-0000-0000-0000D3020000}"/>
    <cellStyle name="style1392065361181 5" xfId="3464" xr:uid="{00000000-0005-0000-0000-0000D4020000}"/>
    <cellStyle name="style1392065361228" xfId="365" xr:uid="{00000000-0005-0000-0000-0000D5020000}"/>
    <cellStyle name="style1392065361228 2" xfId="1148" xr:uid="{00000000-0005-0000-0000-0000D6020000}"/>
    <cellStyle name="style1392065361228 3" xfId="1928" xr:uid="{00000000-0005-0000-0000-0000D7020000}"/>
    <cellStyle name="style1392065361228 4" xfId="2684" xr:uid="{00000000-0005-0000-0000-0000D8020000}"/>
    <cellStyle name="style1392065361228 5" xfId="3465" xr:uid="{00000000-0005-0000-0000-0000D9020000}"/>
    <cellStyle name="style1392065361259" xfId="366" xr:uid="{00000000-0005-0000-0000-0000DA020000}"/>
    <cellStyle name="style1392065361259 2" xfId="1149" xr:uid="{00000000-0005-0000-0000-0000DB020000}"/>
    <cellStyle name="style1392065361259 3" xfId="1929" xr:uid="{00000000-0005-0000-0000-0000DC020000}"/>
    <cellStyle name="style1392065361259 4" xfId="2685" xr:uid="{00000000-0005-0000-0000-0000DD020000}"/>
    <cellStyle name="style1392065361259 5" xfId="3466" xr:uid="{00000000-0005-0000-0000-0000DE020000}"/>
    <cellStyle name="style1392065361290" xfId="367" xr:uid="{00000000-0005-0000-0000-0000DF020000}"/>
    <cellStyle name="style1392065361290 2" xfId="1150" xr:uid="{00000000-0005-0000-0000-0000E0020000}"/>
    <cellStyle name="style1392065361290 3" xfId="1930" xr:uid="{00000000-0005-0000-0000-0000E1020000}"/>
    <cellStyle name="style1392065361290 4" xfId="2686" xr:uid="{00000000-0005-0000-0000-0000E2020000}"/>
    <cellStyle name="style1392065361290 5" xfId="3467" xr:uid="{00000000-0005-0000-0000-0000E3020000}"/>
    <cellStyle name="style1392065361306" xfId="368" xr:uid="{00000000-0005-0000-0000-0000E4020000}"/>
    <cellStyle name="style1392065361306 2" xfId="1151" xr:uid="{00000000-0005-0000-0000-0000E5020000}"/>
    <cellStyle name="style1392065361306 3" xfId="1931" xr:uid="{00000000-0005-0000-0000-0000E6020000}"/>
    <cellStyle name="style1392065361306 4" xfId="2687" xr:uid="{00000000-0005-0000-0000-0000E7020000}"/>
    <cellStyle name="style1392065361306 5" xfId="3468" xr:uid="{00000000-0005-0000-0000-0000E8020000}"/>
    <cellStyle name="style1392065361337" xfId="369" xr:uid="{00000000-0005-0000-0000-0000E9020000}"/>
    <cellStyle name="style1392065361337 2" xfId="1152" xr:uid="{00000000-0005-0000-0000-0000EA020000}"/>
    <cellStyle name="style1392065361337 3" xfId="1932" xr:uid="{00000000-0005-0000-0000-0000EB020000}"/>
    <cellStyle name="style1392065361337 4" xfId="2688" xr:uid="{00000000-0005-0000-0000-0000EC020000}"/>
    <cellStyle name="style1392065361337 5" xfId="3469" xr:uid="{00000000-0005-0000-0000-0000ED020000}"/>
    <cellStyle name="style1392065361368" xfId="370" xr:uid="{00000000-0005-0000-0000-0000EE020000}"/>
    <cellStyle name="style1392065361368 2" xfId="1153" xr:uid="{00000000-0005-0000-0000-0000EF020000}"/>
    <cellStyle name="style1392065361368 3" xfId="1933" xr:uid="{00000000-0005-0000-0000-0000F0020000}"/>
    <cellStyle name="style1392065361368 4" xfId="2689" xr:uid="{00000000-0005-0000-0000-0000F1020000}"/>
    <cellStyle name="style1392065361368 5" xfId="3470" xr:uid="{00000000-0005-0000-0000-0000F2020000}"/>
    <cellStyle name="style1392065361399" xfId="371" xr:uid="{00000000-0005-0000-0000-0000F3020000}"/>
    <cellStyle name="style1392065361399 2" xfId="1154" xr:uid="{00000000-0005-0000-0000-0000F4020000}"/>
    <cellStyle name="style1392065361399 3" xfId="1934" xr:uid="{00000000-0005-0000-0000-0000F5020000}"/>
    <cellStyle name="style1392065361399 4" xfId="2690" xr:uid="{00000000-0005-0000-0000-0000F6020000}"/>
    <cellStyle name="style1392065361399 5" xfId="3471" xr:uid="{00000000-0005-0000-0000-0000F7020000}"/>
    <cellStyle name="style1392065361430" xfId="372" xr:uid="{00000000-0005-0000-0000-0000F8020000}"/>
    <cellStyle name="style1392065361430 2" xfId="1155" xr:uid="{00000000-0005-0000-0000-0000F9020000}"/>
    <cellStyle name="style1392065361430 3" xfId="1935" xr:uid="{00000000-0005-0000-0000-0000FA020000}"/>
    <cellStyle name="style1392065361430 4" xfId="2691" xr:uid="{00000000-0005-0000-0000-0000FB020000}"/>
    <cellStyle name="style1392065361430 5" xfId="3472" xr:uid="{00000000-0005-0000-0000-0000FC020000}"/>
    <cellStyle name="style1392065361462" xfId="373" xr:uid="{00000000-0005-0000-0000-0000FD020000}"/>
    <cellStyle name="style1392065361462 2" xfId="1156" xr:uid="{00000000-0005-0000-0000-0000FE020000}"/>
    <cellStyle name="style1392065361462 3" xfId="1936" xr:uid="{00000000-0005-0000-0000-0000FF020000}"/>
    <cellStyle name="style1392065361462 4" xfId="2692" xr:uid="{00000000-0005-0000-0000-000000030000}"/>
    <cellStyle name="style1392065361462 5" xfId="3473" xr:uid="{00000000-0005-0000-0000-000001030000}"/>
    <cellStyle name="style1392065361540" xfId="374" xr:uid="{00000000-0005-0000-0000-000002030000}"/>
    <cellStyle name="style1392065361540 2" xfId="1157" xr:uid="{00000000-0005-0000-0000-000003030000}"/>
    <cellStyle name="style1392065361540 3" xfId="1937" xr:uid="{00000000-0005-0000-0000-000004030000}"/>
    <cellStyle name="style1392065361540 4" xfId="2693" xr:uid="{00000000-0005-0000-0000-000005030000}"/>
    <cellStyle name="style1392065361540 5" xfId="3474" xr:uid="{00000000-0005-0000-0000-000006030000}"/>
    <cellStyle name="style1392065361571" xfId="375" xr:uid="{00000000-0005-0000-0000-000007030000}"/>
    <cellStyle name="style1392065361571 2" xfId="1158" xr:uid="{00000000-0005-0000-0000-000008030000}"/>
    <cellStyle name="style1392065361571 3" xfId="1938" xr:uid="{00000000-0005-0000-0000-000009030000}"/>
    <cellStyle name="style1392065361571 4" xfId="2694" xr:uid="{00000000-0005-0000-0000-00000A030000}"/>
    <cellStyle name="style1392065361571 5" xfId="3475" xr:uid="{00000000-0005-0000-0000-00000B030000}"/>
    <cellStyle name="style1392065681353" xfId="400" xr:uid="{00000000-0005-0000-0000-00000C030000}"/>
    <cellStyle name="style1392065681353 2" xfId="1183" xr:uid="{00000000-0005-0000-0000-00000D030000}"/>
    <cellStyle name="style1392065681353 3" xfId="1963" xr:uid="{00000000-0005-0000-0000-00000E030000}"/>
    <cellStyle name="style1392065681353 4" xfId="2719" xr:uid="{00000000-0005-0000-0000-00000F030000}"/>
    <cellStyle name="style1392065681353 5" xfId="3500" xr:uid="{00000000-0005-0000-0000-000010030000}"/>
    <cellStyle name="style1392065681431" xfId="401" xr:uid="{00000000-0005-0000-0000-000011030000}"/>
    <cellStyle name="style1392065681431 2" xfId="1184" xr:uid="{00000000-0005-0000-0000-000012030000}"/>
    <cellStyle name="style1392065681431 3" xfId="1964" xr:uid="{00000000-0005-0000-0000-000013030000}"/>
    <cellStyle name="style1392065681431 4" xfId="2720" xr:uid="{00000000-0005-0000-0000-000014030000}"/>
    <cellStyle name="style1392065681431 5" xfId="3501" xr:uid="{00000000-0005-0000-0000-000015030000}"/>
    <cellStyle name="style1392065681462" xfId="402" xr:uid="{00000000-0005-0000-0000-000016030000}"/>
    <cellStyle name="style1392065681462 2" xfId="1185" xr:uid="{00000000-0005-0000-0000-000017030000}"/>
    <cellStyle name="style1392065681462 3" xfId="1965" xr:uid="{00000000-0005-0000-0000-000018030000}"/>
    <cellStyle name="style1392065681462 4" xfId="2721" xr:uid="{00000000-0005-0000-0000-000019030000}"/>
    <cellStyle name="style1392065681462 5" xfId="3502" xr:uid="{00000000-0005-0000-0000-00001A030000}"/>
    <cellStyle name="style1392065681493" xfId="403" xr:uid="{00000000-0005-0000-0000-00001B030000}"/>
    <cellStyle name="style1392065681493 2" xfId="1186" xr:uid="{00000000-0005-0000-0000-00001C030000}"/>
    <cellStyle name="style1392065681493 3" xfId="1966" xr:uid="{00000000-0005-0000-0000-00001D030000}"/>
    <cellStyle name="style1392065681493 4" xfId="2722" xr:uid="{00000000-0005-0000-0000-00001E030000}"/>
    <cellStyle name="style1392065681493 5" xfId="3503" xr:uid="{00000000-0005-0000-0000-00001F030000}"/>
    <cellStyle name="style1392065681524" xfId="404" xr:uid="{00000000-0005-0000-0000-000020030000}"/>
    <cellStyle name="style1392065681524 2" xfId="1187" xr:uid="{00000000-0005-0000-0000-000021030000}"/>
    <cellStyle name="style1392065681524 3" xfId="1967" xr:uid="{00000000-0005-0000-0000-000022030000}"/>
    <cellStyle name="style1392065681524 4" xfId="2723" xr:uid="{00000000-0005-0000-0000-000023030000}"/>
    <cellStyle name="style1392065681524 5" xfId="3504" xr:uid="{00000000-0005-0000-0000-000024030000}"/>
    <cellStyle name="style1392065681555" xfId="405" xr:uid="{00000000-0005-0000-0000-000025030000}"/>
    <cellStyle name="style1392065681555 2" xfId="1188" xr:uid="{00000000-0005-0000-0000-000026030000}"/>
    <cellStyle name="style1392065681555 3" xfId="1968" xr:uid="{00000000-0005-0000-0000-000027030000}"/>
    <cellStyle name="style1392065681555 4" xfId="2724" xr:uid="{00000000-0005-0000-0000-000028030000}"/>
    <cellStyle name="style1392065681555 5" xfId="3505" xr:uid="{00000000-0005-0000-0000-000029030000}"/>
    <cellStyle name="style1392065681587" xfId="406" xr:uid="{00000000-0005-0000-0000-00002A030000}"/>
    <cellStyle name="style1392065681587 2" xfId="1189" xr:uid="{00000000-0005-0000-0000-00002B030000}"/>
    <cellStyle name="style1392065681587 3" xfId="1969" xr:uid="{00000000-0005-0000-0000-00002C030000}"/>
    <cellStyle name="style1392065681587 4" xfId="2725" xr:uid="{00000000-0005-0000-0000-00002D030000}"/>
    <cellStyle name="style1392065681587 5" xfId="3506" xr:uid="{00000000-0005-0000-0000-00002E030000}"/>
    <cellStyle name="style1392065681602" xfId="407" xr:uid="{00000000-0005-0000-0000-00002F030000}"/>
    <cellStyle name="style1392065681602 2" xfId="1190" xr:uid="{00000000-0005-0000-0000-000030030000}"/>
    <cellStyle name="style1392065681602 3" xfId="1970" xr:uid="{00000000-0005-0000-0000-000031030000}"/>
    <cellStyle name="style1392065681602 4" xfId="2726" xr:uid="{00000000-0005-0000-0000-000032030000}"/>
    <cellStyle name="style1392065681602 5" xfId="3507" xr:uid="{00000000-0005-0000-0000-000033030000}"/>
    <cellStyle name="style1392065681633" xfId="408" xr:uid="{00000000-0005-0000-0000-000034030000}"/>
    <cellStyle name="style1392065681633 2" xfId="1191" xr:uid="{00000000-0005-0000-0000-000035030000}"/>
    <cellStyle name="style1392065681633 3" xfId="1971" xr:uid="{00000000-0005-0000-0000-000036030000}"/>
    <cellStyle name="style1392065681633 4" xfId="2727" xr:uid="{00000000-0005-0000-0000-000037030000}"/>
    <cellStyle name="style1392065681633 5" xfId="3508" xr:uid="{00000000-0005-0000-0000-000038030000}"/>
    <cellStyle name="style1392065681665" xfId="409" xr:uid="{00000000-0005-0000-0000-000039030000}"/>
    <cellStyle name="style1392065681665 2" xfId="1192" xr:uid="{00000000-0005-0000-0000-00003A030000}"/>
    <cellStyle name="style1392065681665 3" xfId="1972" xr:uid="{00000000-0005-0000-0000-00003B030000}"/>
    <cellStyle name="style1392065681665 4" xfId="2728" xr:uid="{00000000-0005-0000-0000-00003C030000}"/>
    <cellStyle name="style1392065681665 5" xfId="3509" xr:uid="{00000000-0005-0000-0000-00003D030000}"/>
    <cellStyle name="style1392065681680" xfId="410" xr:uid="{00000000-0005-0000-0000-00003E030000}"/>
    <cellStyle name="style1392065681680 2" xfId="1193" xr:uid="{00000000-0005-0000-0000-00003F030000}"/>
    <cellStyle name="style1392065681680 3" xfId="1973" xr:uid="{00000000-0005-0000-0000-000040030000}"/>
    <cellStyle name="style1392065681680 4" xfId="2729" xr:uid="{00000000-0005-0000-0000-000041030000}"/>
    <cellStyle name="style1392065681680 5" xfId="3510" xr:uid="{00000000-0005-0000-0000-000042030000}"/>
    <cellStyle name="style1392148888732" xfId="215" xr:uid="{00000000-0005-0000-0000-000043030000}"/>
    <cellStyle name="style1392148888732 2" xfId="998" xr:uid="{00000000-0005-0000-0000-000044030000}"/>
    <cellStyle name="style1392148888732 3" xfId="1778" xr:uid="{00000000-0005-0000-0000-000045030000}"/>
    <cellStyle name="style1392148888732 4" xfId="2534" xr:uid="{00000000-0005-0000-0000-000046030000}"/>
    <cellStyle name="style1392148888732 5" xfId="3315" xr:uid="{00000000-0005-0000-0000-000047030000}"/>
    <cellStyle name="style1392148888763" xfId="216" xr:uid="{00000000-0005-0000-0000-000048030000}"/>
    <cellStyle name="style1392148888763 2" xfId="999" xr:uid="{00000000-0005-0000-0000-000049030000}"/>
    <cellStyle name="style1392148888763 3" xfId="1779" xr:uid="{00000000-0005-0000-0000-00004A030000}"/>
    <cellStyle name="style1392148888763 4" xfId="2535" xr:uid="{00000000-0005-0000-0000-00004B030000}"/>
    <cellStyle name="style1392148888763 5" xfId="3316" xr:uid="{00000000-0005-0000-0000-00004C030000}"/>
    <cellStyle name="style1392148888794" xfId="217" xr:uid="{00000000-0005-0000-0000-00004D030000}"/>
    <cellStyle name="style1392148888794 2" xfId="1000" xr:uid="{00000000-0005-0000-0000-00004E030000}"/>
    <cellStyle name="style1392148888794 3" xfId="1780" xr:uid="{00000000-0005-0000-0000-00004F030000}"/>
    <cellStyle name="style1392148888794 4" xfId="2536" xr:uid="{00000000-0005-0000-0000-000050030000}"/>
    <cellStyle name="style1392148888794 5" xfId="3317" xr:uid="{00000000-0005-0000-0000-000051030000}"/>
    <cellStyle name="style1392148888826" xfId="218" xr:uid="{00000000-0005-0000-0000-000052030000}"/>
    <cellStyle name="style1392148888826 2" xfId="1001" xr:uid="{00000000-0005-0000-0000-000053030000}"/>
    <cellStyle name="style1392148888826 3" xfId="1781" xr:uid="{00000000-0005-0000-0000-000054030000}"/>
    <cellStyle name="style1392148888826 4" xfId="2537" xr:uid="{00000000-0005-0000-0000-000055030000}"/>
    <cellStyle name="style1392148888826 5" xfId="3318" xr:uid="{00000000-0005-0000-0000-000056030000}"/>
    <cellStyle name="style1392148888872" xfId="219" xr:uid="{00000000-0005-0000-0000-000057030000}"/>
    <cellStyle name="style1392148888872 2" xfId="1002" xr:uid="{00000000-0005-0000-0000-000058030000}"/>
    <cellStyle name="style1392148888872 3" xfId="1782" xr:uid="{00000000-0005-0000-0000-000059030000}"/>
    <cellStyle name="style1392148888872 4" xfId="2538" xr:uid="{00000000-0005-0000-0000-00005A030000}"/>
    <cellStyle name="style1392148888872 5" xfId="3319" xr:uid="{00000000-0005-0000-0000-00005B030000}"/>
    <cellStyle name="style1392148888904" xfId="220" xr:uid="{00000000-0005-0000-0000-00005C030000}"/>
    <cellStyle name="style1392148888904 2" xfId="1003" xr:uid="{00000000-0005-0000-0000-00005D030000}"/>
    <cellStyle name="style1392148888904 3" xfId="1783" xr:uid="{00000000-0005-0000-0000-00005E030000}"/>
    <cellStyle name="style1392148888904 4" xfId="2539" xr:uid="{00000000-0005-0000-0000-00005F030000}"/>
    <cellStyle name="style1392148888904 5" xfId="3320" xr:uid="{00000000-0005-0000-0000-000060030000}"/>
    <cellStyle name="style1392148888935" xfId="221" xr:uid="{00000000-0005-0000-0000-000061030000}"/>
    <cellStyle name="style1392148888935 2" xfId="1004" xr:uid="{00000000-0005-0000-0000-000062030000}"/>
    <cellStyle name="style1392148888935 3" xfId="1784" xr:uid="{00000000-0005-0000-0000-000063030000}"/>
    <cellStyle name="style1392148888935 4" xfId="2540" xr:uid="{00000000-0005-0000-0000-000064030000}"/>
    <cellStyle name="style1392148888935 5" xfId="3321" xr:uid="{00000000-0005-0000-0000-000065030000}"/>
    <cellStyle name="style1392148888966" xfId="222" xr:uid="{00000000-0005-0000-0000-000066030000}"/>
    <cellStyle name="style1392148888966 2" xfId="1005" xr:uid="{00000000-0005-0000-0000-000067030000}"/>
    <cellStyle name="style1392148888966 3" xfId="1785" xr:uid="{00000000-0005-0000-0000-000068030000}"/>
    <cellStyle name="style1392148888966 4" xfId="2541" xr:uid="{00000000-0005-0000-0000-000069030000}"/>
    <cellStyle name="style1392148888966 5" xfId="3322" xr:uid="{00000000-0005-0000-0000-00006A030000}"/>
    <cellStyle name="style1392148888997" xfId="223" xr:uid="{00000000-0005-0000-0000-00006B030000}"/>
    <cellStyle name="style1392148888997 2" xfId="1006" xr:uid="{00000000-0005-0000-0000-00006C030000}"/>
    <cellStyle name="style1392148888997 3" xfId="1786" xr:uid="{00000000-0005-0000-0000-00006D030000}"/>
    <cellStyle name="style1392148888997 4" xfId="2542" xr:uid="{00000000-0005-0000-0000-00006E030000}"/>
    <cellStyle name="style1392148888997 5" xfId="3323" xr:uid="{00000000-0005-0000-0000-00006F030000}"/>
    <cellStyle name="style1392148889028" xfId="224" xr:uid="{00000000-0005-0000-0000-000070030000}"/>
    <cellStyle name="style1392148889028 2" xfId="1007" xr:uid="{00000000-0005-0000-0000-000071030000}"/>
    <cellStyle name="style1392148889028 3" xfId="1787" xr:uid="{00000000-0005-0000-0000-000072030000}"/>
    <cellStyle name="style1392148889028 4" xfId="2543" xr:uid="{00000000-0005-0000-0000-000073030000}"/>
    <cellStyle name="style1392148889028 5" xfId="3324" xr:uid="{00000000-0005-0000-0000-000074030000}"/>
    <cellStyle name="style1392148889075" xfId="225" xr:uid="{00000000-0005-0000-0000-000075030000}"/>
    <cellStyle name="style1392148889075 2" xfId="1008" xr:uid="{00000000-0005-0000-0000-000076030000}"/>
    <cellStyle name="style1392148889075 3" xfId="1788" xr:uid="{00000000-0005-0000-0000-000077030000}"/>
    <cellStyle name="style1392148889075 4" xfId="2544" xr:uid="{00000000-0005-0000-0000-000078030000}"/>
    <cellStyle name="style1392148889075 5" xfId="3325" xr:uid="{00000000-0005-0000-0000-000079030000}"/>
    <cellStyle name="style1392148889106" xfId="226" xr:uid="{00000000-0005-0000-0000-00007A030000}"/>
    <cellStyle name="style1392148889106 2" xfId="1009" xr:uid="{00000000-0005-0000-0000-00007B030000}"/>
    <cellStyle name="style1392148889106 3" xfId="1789" xr:uid="{00000000-0005-0000-0000-00007C030000}"/>
    <cellStyle name="style1392148889106 4" xfId="2545" xr:uid="{00000000-0005-0000-0000-00007D030000}"/>
    <cellStyle name="style1392148889106 5" xfId="3326" xr:uid="{00000000-0005-0000-0000-00007E030000}"/>
    <cellStyle name="style1392148889184" xfId="227" xr:uid="{00000000-0005-0000-0000-00007F030000}"/>
    <cellStyle name="style1392148889184 2" xfId="1010" xr:uid="{00000000-0005-0000-0000-000080030000}"/>
    <cellStyle name="style1392148889184 3" xfId="1790" xr:uid="{00000000-0005-0000-0000-000081030000}"/>
    <cellStyle name="style1392148889184 4" xfId="2546" xr:uid="{00000000-0005-0000-0000-000082030000}"/>
    <cellStyle name="style1392148889184 5" xfId="3327" xr:uid="{00000000-0005-0000-0000-000083030000}"/>
    <cellStyle name="style1392148889200" xfId="228" xr:uid="{00000000-0005-0000-0000-000084030000}"/>
    <cellStyle name="style1392148889200 2" xfId="1011" xr:uid="{00000000-0005-0000-0000-000085030000}"/>
    <cellStyle name="style1392148889200 3" xfId="1791" xr:uid="{00000000-0005-0000-0000-000086030000}"/>
    <cellStyle name="style1392148889200 4" xfId="2547" xr:uid="{00000000-0005-0000-0000-000087030000}"/>
    <cellStyle name="style1392148889200 5" xfId="3328" xr:uid="{00000000-0005-0000-0000-000088030000}"/>
    <cellStyle name="style1392149131226" xfId="229" xr:uid="{00000000-0005-0000-0000-000089030000}"/>
    <cellStyle name="style1392149131226 2" xfId="1012" xr:uid="{00000000-0005-0000-0000-00008A030000}"/>
    <cellStyle name="style1392149131226 3" xfId="1792" xr:uid="{00000000-0005-0000-0000-00008B030000}"/>
    <cellStyle name="style1392149131226 4" xfId="2548" xr:uid="{00000000-0005-0000-0000-00008C030000}"/>
    <cellStyle name="style1392149131226 5" xfId="3329" xr:uid="{00000000-0005-0000-0000-00008D030000}"/>
    <cellStyle name="style1392149131257" xfId="230" xr:uid="{00000000-0005-0000-0000-00008E030000}"/>
    <cellStyle name="style1392149131257 2" xfId="1013" xr:uid="{00000000-0005-0000-0000-00008F030000}"/>
    <cellStyle name="style1392149131257 3" xfId="1793" xr:uid="{00000000-0005-0000-0000-000090030000}"/>
    <cellStyle name="style1392149131257 4" xfId="2549" xr:uid="{00000000-0005-0000-0000-000091030000}"/>
    <cellStyle name="style1392149131257 5" xfId="3330" xr:uid="{00000000-0005-0000-0000-000092030000}"/>
    <cellStyle name="style1392149131289" xfId="231" xr:uid="{00000000-0005-0000-0000-000093030000}"/>
    <cellStyle name="style1392149131289 2" xfId="1014" xr:uid="{00000000-0005-0000-0000-000094030000}"/>
    <cellStyle name="style1392149131289 3" xfId="1794" xr:uid="{00000000-0005-0000-0000-000095030000}"/>
    <cellStyle name="style1392149131289 4" xfId="2550" xr:uid="{00000000-0005-0000-0000-000096030000}"/>
    <cellStyle name="style1392149131289 5" xfId="3331" xr:uid="{00000000-0005-0000-0000-000097030000}"/>
    <cellStyle name="style1392149131335" xfId="232" xr:uid="{00000000-0005-0000-0000-000098030000}"/>
    <cellStyle name="style1392149131335 2" xfId="1015" xr:uid="{00000000-0005-0000-0000-000099030000}"/>
    <cellStyle name="style1392149131335 3" xfId="1795" xr:uid="{00000000-0005-0000-0000-00009A030000}"/>
    <cellStyle name="style1392149131335 4" xfId="2551" xr:uid="{00000000-0005-0000-0000-00009B030000}"/>
    <cellStyle name="style1392149131335 5" xfId="3332" xr:uid="{00000000-0005-0000-0000-00009C030000}"/>
    <cellStyle name="style1392149131367" xfId="233" xr:uid="{00000000-0005-0000-0000-00009D030000}"/>
    <cellStyle name="style1392149131367 2" xfId="1016" xr:uid="{00000000-0005-0000-0000-00009E030000}"/>
    <cellStyle name="style1392149131367 3" xfId="1796" xr:uid="{00000000-0005-0000-0000-00009F030000}"/>
    <cellStyle name="style1392149131367 4" xfId="2552" xr:uid="{00000000-0005-0000-0000-0000A0030000}"/>
    <cellStyle name="style1392149131367 5" xfId="3333" xr:uid="{00000000-0005-0000-0000-0000A1030000}"/>
    <cellStyle name="style1392149131398" xfId="234" xr:uid="{00000000-0005-0000-0000-0000A2030000}"/>
    <cellStyle name="style1392149131398 2" xfId="1017" xr:uid="{00000000-0005-0000-0000-0000A3030000}"/>
    <cellStyle name="style1392149131398 3" xfId="1797" xr:uid="{00000000-0005-0000-0000-0000A4030000}"/>
    <cellStyle name="style1392149131398 4" xfId="2553" xr:uid="{00000000-0005-0000-0000-0000A5030000}"/>
    <cellStyle name="style1392149131398 5" xfId="3334" xr:uid="{00000000-0005-0000-0000-0000A6030000}"/>
    <cellStyle name="style1392149131429" xfId="235" xr:uid="{00000000-0005-0000-0000-0000A7030000}"/>
    <cellStyle name="style1392149131429 2" xfId="1018" xr:uid="{00000000-0005-0000-0000-0000A8030000}"/>
    <cellStyle name="style1392149131429 3" xfId="1798" xr:uid="{00000000-0005-0000-0000-0000A9030000}"/>
    <cellStyle name="style1392149131429 4" xfId="2554" xr:uid="{00000000-0005-0000-0000-0000AA030000}"/>
    <cellStyle name="style1392149131429 5" xfId="3335" xr:uid="{00000000-0005-0000-0000-0000AB030000}"/>
    <cellStyle name="style1392149131460" xfId="236" xr:uid="{00000000-0005-0000-0000-0000AC030000}"/>
    <cellStyle name="style1392149131460 2" xfId="1019" xr:uid="{00000000-0005-0000-0000-0000AD030000}"/>
    <cellStyle name="style1392149131460 3" xfId="1799" xr:uid="{00000000-0005-0000-0000-0000AE030000}"/>
    <cellStyle name="style1392149131460 4" xfId="2555" xr:uid="{00000000-0005-0000-0000-0000AF030000}"/>
    <cellStyle name="style1392149131460 5" xfId="3336" xr:uid="{00000000-0005-0000-0000-0000B0030000}"/>
    <cellStyle name="style1392149131491" xfId="237" xr:uid="{00000000-0005-0000-0000-0000B1030000}"/>
    <cellStyle name="style1392149131491 2" xfId="1020" xr:uid="{00000000-0005-0000-0000-0000B2030000}"/>
    <cellStyle name="style1392149131491 3" xfId="1800" xr:uid="{00000000-0005-0000-0000-0000B3030000}"/>
    <cellStyle name="style1392149131491 4" xfId="2556" xr:uid="{00000000-0005-0000-0000-0000B4030000}"/>
    <cellStyle name="style1392149131491 5" xfId="3337" xr:uid="{00000000-0005-0000-0000-0000B5030000}"/>
    <cellStyle name="style1392149131538" xfId="238" xr:uid="{00000000-0005-0000-0000-0000B6030000}"/>
    <cellStyle name="style1392149131538 2" xfId="1021" xr:uid="{00000000-0005-0000-0000-0000B7030000}"/>
    <cellStyle name="style1392149131538 3" xfId="1801" xr:uid="{00000000-0005-0000-0000-0000B8030000}"/>
    <cellStyle name="style1392149131538 4" xfId="2557" xr:uid="{00000000-0005-0000-0000-0000B9030000}"/>
    <cellStyle name="style1392149131538 5" xfId="3338" xr:uid="{00000000-0005-0000-0000-0000BA030000}"/>
    <cellStyle name="style1392149131616" xfId="239" xr:uid="{00000000-0005-0000-0000-0000BB030000}"/>
    <cellStyle name="style1392149131616 2" xfId="1022" xr:uid="{00000000-0005-0000-0000-0000BC030000}"/>
    <cellStyle name="style1392149131616 3" xfId="1802" xr:uid="{00000000-0005-0000-0000-0000BD030000}"/>
    <cellStyle name="style1392149131616 4" xfId="2558" xr:uid="{00000000-0005-0000-0000-0000BE030000}"/>
    <cellStyle name="style1392149131616 5" xfId="3339" xr:uid="{00000000-0005-0000-0000-0000BF030000}"/>
    <cellStyle name="style1392149131647" xfId="240" xr:uid="{00000000-0005-0000-0000-0000C0030000}"/>
    <cellStyle name="style1392149131647 2" xfId="1023" xr:uid="{00000000-0005-0000-0000-0000C1030000}"/>
    <cellStyle name="style1392149131647 3" xfId="1803" xr:uid="{00000000-0005-0000-0000-0000C2030000}"/>
    <cellStyle name="style1392149131647 4" xfId="2559" xr:uid="{00000000-0005-0000-0000-0000C3030000}"/>
    <cellStyle name="style1392149131647 5" xfId="3340" xr:uid="{00000000-0005-0000-0000-0000C4030000}"/>
    <cellStyle name="style1392149131679" xfId="241" xr:uid="{00000000-0005-0000-0000-0000C5030000}"/>
    <cellStyle name="style1392149131679 2" xfId="1024" xr:uid="{00000000-0005-0000-0000-0000C6030000}"/>
    <cellStyle name="style1392149131679 3" xfId="1804" xr:uid="{00000000-0005-0000-0000-0000C7030000}"/>
    <cellStyle name="style1392149131679 4" xfId="2560" xr:uid="{00000000-0005-0000-0000-0000C8030000}"/>
    <cellStyle name="style1392149131679 5" xfId="3341" xr:uid="{00000000-0005-0000-0000-0000C9030000}"/>
    <cellStyle name="style1392151242501" xfId="411" xr:uid="{00000000-0005-0000-0000-0000CA030000}"/>
    <cellStyle name="style1392151242501 2" xfId="1194" xr:uid="{00000000-0005-0000-0000-0000CB030000}"/>
    <cellStyle name="style1392151242501 3" xfId="1974" xr:uid="{00000000-0005-0000-0000-0000CC030000}"/>
    <cellStyle name="style1392151242501 4" xfId="2730" xr:uid="{00000000-0005-0000-0000-0000CD030000}"/>
    <cellStyle name="style1392151242501 5" xfId="3511" xr:uid="{00000000-0005-0000-0000-0000CE030000}"/>
    <cellStyle name="style1392151242532" xfId="412" xr:uid="{00000000-0005-0000-0000-0000CF030000}"/>
    <cellStyle name="style1392151242532 2" xfId="1195" xr:uid="{00000000-0005-0000-0000-0000D0030000}"/>
    <cellStyle name="style1392151242532 3" xfId="1975" xr:uid="{00000000-0005-0000-0000-0000D1030000}"/>
    <cellStyle name="style1392151242532 4" xfId="2731" xr:uid="{00000000-0005-0000-0000-0000D2030000}"/>
    <cellStyle name="style1392151242532 5" xfId="3512" xr:uid="{00000000-0005-0000-0000-0000D3030000}"/>
    <cellStyle name="style1392151242563" xfId="413" xr:uid="{00000000-0005-0000-0000-0000D4030000}"/>
    <cellStyle name="style1392151242563 2" xfId="1196" xr:uid="{00000000-0005-0000-0000-0000D5030000}"/>
    <cellStyle name="style1392151242563 3" xfId="1976" xr:uid="{00000000-0005-0000-0000-0000D6030000}"/>
    <cellStyle name="style1392151242563 4" xfId="2732" xr:uid="{00000000-0005-0000-0000-0000D7030000}"/>
    <cellStyle name="style1392151242563 5" xfId="3513" xr:uid="{00000000-0005-0000-0000-0000D8030000}"/>
    <cellStyle name="style1392151242610" xfId="414" xr:uid="{00000000-0005-0000-0000-0000D9030000}"/>
    <cellStyle name="style1392151242610 2" xfId="1197" xr:uid="{00000000-0005-0000-0000-0000DA030000}"/>
    <cellStyle name="style1392151242610 3" xfId="1977" xr:uid="{00000000-0005-0000-0000-0000DB030000}"/>
    <cellStyle name="style1392151242610 4" xfId="2733" xr:uid="{00000000-0005-0000-0000-0000DC030000}"/>
    <cellStyle name="style1392151242610 5" xfId="3514" xr:uid="{00000000-0005-0000-0000-0000DD030000}"/>
    <cellStyle name="style1392151242641" xfId="415" xr:uid="{00000000-0005-0000-0000-0000DE030000}"/>
    <cellStyle name="style1392151242641 2" xfId="1198" xr:uid="{00000000-0005-0000-0000-0000DF030000}"/>
    <cellStyle name="style1392151242641 3" xfId="1978" xr:uid="{00000000-0005-0000-0000-0000E0030000}"/>
    <cellStyle name="style1392151242641 4" xfId="2734" xr:uid="{00000000-0005-0000-0000-0000E1030000}"/>
    <cellStyle name="style1392151242641 5" xfId="3515" xr:uid="{00000000-0005-0000-0000-0000E2030000}"/>
    <cellStyle name="style1392151242673" xfId="416" xr:uid="{00000000-0005-0000-0000-0000E3030000}"/>
    <cellStyle name="style1392151242673 2" xfId="1199" xr:uid="{00000000-0005-0000-0000-0000E4030000}"/>
    <cellStyle name="style1392151242673 3" xfId="1979" xr:uid="{00000000-0005-0000-0000-0000E5030000}"/>
    <cellStyle name="style1392151242673 4" xfId="2735" xr:uid="{00000000-0005-0000-0000-0000E6030000}"/>
    <cellStyle name="style1392151242673 5" xfId="3516" xr:uid="{00000000-0005-0000-0000-0000E7030000}"/>
    <cellStyle name="style1392151242704" xfId="417" xr:uid="{00000000-0005-0000-0000-0000E8030000}"/>
    <cellStyle name="style1392151242704 2" xfId="1200" xr:uid="{00000000-0005-0000-0000-0000E9030000}"/>
    <cellStyle name="style1392151242704 3" xfId="1980" xr:uid="{00000000-0005-0000-0000-0000EA030000}"/>
    <cellStyle name="style1392151242704 4" xfId="2736" xr:uid="{00000000-0005-0000-0000-0000EB030000}"/>
    <cellStyle name="style1392151242704 5" xfId="3517" xr:uid="{00000000-0005-0000-0000-0000EC030000}"/>
    <cellStyle name="style1392151242735" xfId="418" xr:uid="{00000000-0005-0000-0000-0000ED030000}"/>
    <cellStyle name="style1392151242735 2" xfId="1201" xr:uid="{00000000-0005-0000-0000-0000EE030000}"/>
    <cellStyle name="style1392151242735 3" xfId="1981" xr:uid="{00000000-0005-0000-0000-0000EF030000}"/>
    <cellStyle name="style1392151242735 4" xfId="2737" xr:uid="{00000000-0005-0000-0000-0000F0030000}"/>
    <cellStyle name="style1392151242735 5" xfId="3518" xr:uid="{00000000-0005-0000-0000-0000F1030000}"/>
    <cellStyle name="style1392151242766" xfId="419" xr:uid="{00000000-0005-0000-0000-0000F2030000}"/>
    <cellStyle name="style1392151242766 2" xfId="1202" xr:uid="{00000000-0005-0000-0000-0000F3030000}"/>
    <cellStyle name="style1392151242766 3" xfId="1982" xr:uid="{00000000-0005-0000-0000-0000F4030000}"/>
    <cellStyle name="style1392151242766 4" xfId="2738" xr:uid="{00000000-0005-0000-0000-0000F5030000}"/>
    <cellStyle name="style1392151242766 5" xfId="3519" xr:uid="{00000000-0005-0000-0000-0000F6030000}"/>
    <cellStyle name="style1392151431611" xfId="420" xr:uid="{00000000-0005-0000-0000-0000F7030000}"/>
    <cellStyle name="style1392151431611 2" xfId="1203" xr:uid="{00000000-0005-0000-0000-0000F8030000}"/>
    <cellStyle name="style1392151431611 3" xfId="1983" xr:uid="{00000000-0005-0000-0000-0000F9030000}"/>
    <cellStyle name="style1392151431611 4" xfId="2739" xr:uid="{00000000-0005-0000-0000-0000FA030000}"/>
    <cellStyle name="style1392151431611 5" xfId="3520" xr:uid="{00000000-0005-0000-0000-0000FB030000}"/>
    <cellStyle name="style1392151431658" xfId="421" xr:uid="{00000000-0005-0000-0000-0000FC030000}"/>
    <cellStyle name="style1392151431658 2" xfId="1204" xr:uid="{00000000-0005-0000-0000-0000FD030000}"/>
    <cellStyle name="style1392151431658 3" xfId="1984" xr:uid="{00000000-0005-0000-0000-0000FE030000}"/>
    <cellStyle name="style1392151431658 4" xfId="2740" xr:uid="{00000000-0005-0000-0000-0000FF030000}"/>
    <cellStyle name="style1392151431658 5" xfId="3521" xr:uid="{00000000-0005-0000-0000-000000040000}"/>
    <cellStyle name="style1392151431689" xfId="422" xr:uid="{00000000-0005-0000-0000-000001040000}"/>
    <cellStyle name="style1392151431689 2" xfId="1205" xr:uid="{00000000-0005-0000-0000-000002040000}"/>
    <cellStyle name="style1392151431689 3" xfId="1985" xr:uid="{00000000-0005-0000-0000-000003040000}"/>
    <cellStyle name="style1392151431689 4" xfId="2741" xr:uid="{00000000-0005-0000-0000-000004040000}"/>
    <cellStyle name="style1392151431689 5" xfId="3522" xr:uid="{00000000-0005-0000-0000-000005040000}"/>
    <cellStyle name="style1392151431720" xfId="423" xr:uid="{00000000-0005-0000-0000-000006040000}"/>
    <cellStyle name="style1392151431720 2" xfId="1206" xr:uid="{00000000-0005-0000-0000-000007040000}"/>
    <cellStyle name="style1392151431720 3" xfId="1986" xr:uid="{00000000-0005-0000-0000-000008040000}"/>
    <cellStyle name="style1392151431720 4" xfId="2742" xr:uid="{00000000-0005-0000-0000-000009040000}"/>
    <cellStyle name="style1392151431720 5" xfId="3523" xr:uid="{00000000-0005-0000-0000-00000A040000}"/>
    <cellStyle name="style1392151431751" xfId="424" xr:uid="{00000000-0005-0000-0000-00000B040000}"/>
    <cellStyle name="style1392151431751 2" xfId="1207" xr:uid="{00000000-0005-0000-0000-00000C040000}"/>
    <cellStyle name="style1392151431751 3" xfId="1987" xr:uid="{00000000-0005-0000-0000-00000D040000}"/>
    <cellStyle name="style1392151431751 4" xfId="2743" xr:uid="{00000000-0005-0000-0000-00000E040000}"/>
    <cellStyle name="style1392151431751 5" xfId="3524" xr:uid="{00000000-0005-0000-0000-00000F040000}"/>
    <cellStyle name="style1392151431783" xfId="425" xr:uid="{00000000-0005-0000-0000-000010040000}"/>
    <cellStyle name="style1392151431783 2" xfId="1208" xr:uid="{00000000-0005-0000-0000-000011040000}"/>
    <cellStyle name="style1392151431783 3" xfId="1988" xr:uid="{00000000-0005-0000-0000-000012040000}"/>
    <cellStyle name="style1392151431783 4" xfId="2744" xr:uid="{00000000-0005-0000-0000-000013040000}"/>
    <cellStyle name="style1392151431783 5" xfId="3525" xr:uid="{00000000-0005-0000-0000-000014040000}"/>
    <cellStyle name="style1392151431814" xfId="426" xr:uid="{00000000-0005-0000-0000-000015040000}"/>
    <cellStyle name="style1392151431814 2" xfId="1209" xr:uid="{00000000-0005-0000-0000-000016040000}"/>
    <cellStyle name="style1392151431814 3" xfId="1989" xr:uid="{00000000-0005-0000-0000-000017040000}"/>
    <cellStyle name="style1392151431814 4" xfId="2745" xr:uid="{00000000-0005-0000-0000-000018040000}"/>
    <cellStyle name="style1392151431814 5" xfId="3526" xr:uid="{00000000-0005-0000-0000-000019040000}"/>
    <cellStyle name="style1392151431845" xfId="427" xr:uid="{00000000-0005-0000-0000-00001A040000}"/>
    <cellStyle name="style1392151431845 2" xfId="1210" xr:uid="{00000000-0005-0000-0000-00001B040000}"/>
    <cellStyle name="style1392151431845 3" xfId="1990" xr:uid="{00000000-0005-0000-0000-00001C040000}"/>
    <cellStyle name="style1392151431845 4" xfId="2746" xr:uid="{00000000-0005-0000-0000-00001D040000}"/>
    <cellStyle name="style1392151431845 5" xfId="3527" xr:uid="{00000000-0005-0000-0000-00001E040000}"/>
    <cellStyle name="style1392151431876" xfId="428" xr:uid="{00000000-0005-0000-0000-00001F040000}"/>
    <cellStyle name="style1392151431876 2" xfId="1211" xr:uid="{00000000-0005-0000-0000-000020040000}"/>
    <cellStyle name="style1392151431876 3" xfId="1991" xr:uid="{00000000-0005-0000-0000-000021040000}"/>
    <cellStyle name="style1392151431876 4" xfId="2747" xr:uid="{00000000-0005-0000-0000-000022040000}"/>
    <cellStyle name="style1392151431876 5" xfId="3528" xr:uid="{00000000-0005-0000-0000-000023040000}"/>
    <cellStyle name="style1392151575205" xfId="62" xr:uid="{00000000-0005-0000-0000-000024040000}"/>
    <cellStyle name="style1392151575205 2" xfId="845" xr:uid="{00000000-0005-0000-0000-000025040000}"/>
    <cellStyle name="style1392151575205 3" xfId="1625" xr:uid="{00000000-0005-0000-0000-000026040000}"/>
    <cellStyle name="style1392151575205 4" xfId="2381" xr:uid="{00000000-0005-0000-0000-000027040000}"/>
    <cellStyle name="style1392151575205 5" xfId="3162" xr:uid="{00000000-0005-0000-0000-000028040000}"/>
    <cellStyle name="style1392151575346" xfId="429" xr:uid="{00000000-0005-0000-0000-000029040000}"/>
    <cellStyle name="style1392151575346 2" xfId="1212" xr:uid="{00000000-0005-0000-0000-00002A040000}"/>
    <cellStyle name="style1392151575346 3" xfId="1992" xr:uid="{00000000-0005-0000-0000-00002B040000}"/>
    <cellStyle name="style1392151575346 4" xfId="2748" xr:uid="{00000000-0005-0000-0000-00002C040000}"/>
    <cellStyle name="style1392151575346 5" xfId="3529" xr:uid="{00000000-0005-0000-0000-00002D040000}"/>
    <cellStyle name="style1392151575424" xfId="430" xr:uid="{00000000-0005-0000-0000-00002E040000}"/>
    <cellStyle name="style1392151575424 2" xfId="1213" xr:uid="{00000000-0005-0000-0000-00002F040000}"/>
    <cellStyle name="style1392151575424 3" xfId="1993" xr:uid="{00000000-0005-0000-0000-000030040000}"/>
    <cellStyle name="style1392151575424 4" xfId="2749" xr:uid="{00000000-0005-0000-0000-000031040000}"/>
    <cellStyle name="style1392151575424 5" xfId="3530" xr:uid="{00000000-0005-0000-0000-000032040000}"/>
    <cellStyle name="style1392151575455" xfId="431" xr:uid="{00000000-0005-0000-0000-000033040000}"/>
    <cellStyle name="style1392151575455 2" xfId="1214" xr:uid="{00000000-0005-0000-0000-000034040000}"/>
    <cellStyle name="style1392151575455 3" xfId="1994" xr:uid="{00000000-0005-0000-0000-000035040000}"/>
    <cellStyle name="style1392151575455 4" xfId="2750" xr:uid="{00000000-0005-0000-0000-000036040000}"/>
    <cellStyle name="style1392151575455 5" xfId="3531" xr:uid="{00000000-0005-0000-0000-000037040000}"/>
    <cellStyle name="style1392151575486" xfId="432" xr:uid="{00000000-0005-0000-0000-000038040000}"/>
    <cellStyle name="style1392151575486 2" xfId="1215" xr:uid="{00000000-0005-0000-0000-000039040000}"/>
    <cellStyle name="style1392151575486 3" xfId="1995" xr:uid="{00000000-0005-0000-0000-00003A040000}"/>
    <cellStyle name="style1392151575486 4" xfId="2751" xr:uid="{00000000-0005-0000-0000-00003B040000}"/>
    <cellStyle name="style1392151575486 5" xfId="3532" xr:uid="{00000000-0005-0000-0000-00003C040000}"/>
    <cellStyle name="style1392151575533" xfId="63" xr:uid="{00000000-0005-0000-0000-00003D040000}"/>
    <cellStyle name="style1392151575533 2" xfId="846" xr:uid="{00000000-0005-0000-0000-00003E040000}"/>
    <cellStyle name="style1392151575533 3" xfId="1626" xr:uid="{00000000-0005-0000-0000-00003F040000}"/>
    <cellStyle name="style1392151575533 4" xfId="2382" xr:uid="{00000000-0005-0000-0000-000040040000}"/>
    <cellStyle name="style1392151575533 5" xfId="3163" xr:uid="{00000000-0005-0000-0000-000041040000}"/>
    <cellStyle name="style1392151575564" xfId="433" xr:uid="{00000000-0005-0000-0000-000042040000}"/>
    <cellStyle name="style1392151575564 2" xfId="1216" xr:uid="{00000000-0005-0000-0000-000043040000}"/>
    <cellStyle name="style1392151575564 3" xfId="1996" xr:uid="{00000000-0005-0000-0000-000044040000}"/>
    <cellStyle name="style1392151575564 4" xfId="2752" xr:uid="{00000000-0005-0000-0000-000045040000}"/>
    <cellStyle name="style1392151575564 5" xfId="3533" xr:uid="{00000000-0005-0000-0000-000046040000}"/>
    <cellStyle name="style1392151575595" xfId="434" xr:uid="{00000000-0005-0000-0000-000047040000}"/>
    <cellStyle name="style1392151575595 2" xfId="1217" xr:uid="{00000000-0005-0000-0000-000048040000}"/>
    <cellStyle name="style1392151575595 3" xfId="1997" xr:uid="{00000000-0005-0000-0000-000049040000}"/>
    <cellStyle name="style1392151575595 4" xfId="2753" xr:uid="{00000000-0005-0000-0000-00004A040000}"/>
    <cellStyle name="style1392151575595 5" xfId="3534" xr:uid="{00000000-0005-0000-0000-00004B040000}"/>
    <cellStyle name="style1392151575611" xfId="435" xr:uid="{00000000-0005-0000-0000-00004C040000}"/>
    <cellStyle name="style1392151575611 2" xfId="1218" xr:uid="{00000000-0005-0000-0000-00004D040000}"/>
    <cellStyle name="style1392151575611 3" xfId="1998" xr:uid="{00000000-0005-0000-0000-00004E040000}"/>
    <cellStyle name="style1392151575611 4" xfId="2754" xr:uid="{00000000-0005-0000-0000-00004F040000}"/>
    <cellStyle name="style1392151575611 5" xfId="3535" xr:uid="{00000000-0005-0000-0000-000050040000}"/>
    <cellStyle name="style1392151575642" xfId="436" xr:uid="{00000000-0005-0000-0000-000051040000}"/>
    <cellStyle name="style1392151575642 2" xfId="1219" xr:uid="{00000000-0005-0000-0000-000052040000}"/>
    <cellStyle name="style1392151575642 3" xfId="1999" xr:uid="{00000000-0005-0000-0000-000053040000}"/>
    <cellStyle name="style1392151575642 4" xfId="2755" xr:uid="{00000000-0005-0000-0000-000054040000}"/>
    <cellStyle name="style1392151575642 5" xfId="3536" xr:uid="{00000000-0005-0000-0000-000055040000}"/>
    <cellStyle name="style1392151575689" xfId="437" xr:uid="{00000000-0005-0000-0000-000056040000}"/>
    <cellStyle name="style1392151575689 2" xfId="1220" xr:uid="{00000000-0005-0000-0000-000057040000}"/>
    <cellStyle name="style1392151575689 3" xfId="2000" xr:uid="{00000000-0005-0000-0000-000058040000}"/>
    <cellStyle name="style1392151575689 4" xfId="2756" xr:uid="{00000000-0005-0000-0000-000059040000}"/>
    <cellStyle name="style1392151575689 5" xfId="3537" xr:uid="{00000000-0005-0000-0000-00005A040000}"/>
    <cellStyle name="style1392151575767" xfId="438" xr:uid="{00000000-0005-0000-0000-00005B040000}"/>
    <cellStyle name="style1392151575767 2" xfId="1221" xr:uid="{00000000-0005-0000-0000-00005C040000}"/>
    <cellStyle name="style1392151575767 3" xfId="2001" xr:uid="{00000000-0005-0000-0000-00005D040000}"/>
    <cellStyle name="style1392151575767 4" xfId="2757" xr:uid="{00000000-0005-0000-0000-00005E040000}"/>
    <cellStyle name="style1392151575767 5" xfId="3538" xr:uid="{00000000-0005-0000-0000-00005F040000}"/>
    <cellStyle name="style1392151575798" xfId="439" xr:uid="{00000000-0005-0000-0000-000060040000}"/>
    <cellStyle name="style1392151575798 2" xfId="1222" xr:uid="{00000000-0005-0000-0000-000061040000}"/>
    <cellStyle name="style1392151575798 3" xfId="2002" xr:uid="{00000000-0005-0000-0000-000062040000}"/>
    <cellStyle name="style1392151575798 4" xfId="2758" xr:uid="{00000000-0005-0000-0000-000063040000}"/>
    <cellStyle name="style1392151575798 5" xfId="3539" xr:uid="{00000000-0005-0000-0000-000064040000}"/>
    <cellStyle name="style1392151575829" xfId="440" xr:uid="{00000000-0005-0000-0000-000065040000}"/>
    <cellStyle name="style1392151575829 2" xfId="1223" xr:uid="{00000000-0005-0000-0000-000066040000}"/>
    <cellStyle name="style1392151575829 3" xfId="2003" xr:uid="{00000000-0005-0000-0000-000067040000}"/>
    <cellStyle name="style1392151575829 4" xfId="2759" xr:uid="{00000000-0005-0000-0000-000068040000}"/>
    <cellStyle name="style1392151575829 5" xfId="3540" xr:uid="{00000000-0005-0000-0000-000069040000}"/>
    <cellStyle name="style1392151745116" xfId="441" xr:uid="{00000000-0005-0000-0000-00006A040000}"/>
    <cellStyle name="style1392151745116 2" xfId="1224" xr:uid="{00000000-0005-0000-0000-00006B040000}"/>
    <cellStyle name="style1392151745116 3" xfId="2004" xr:uid="{00000000-0005-0000-0000-00006C040000}"/>
    <cellStyle name="style1392151745116 4" xfId="2760" xr:uid="{00000000-0005-0000-0000-00006D040000}"/>
    <cellStyle name="style1392151745116 5" xfId="3541" xr:uid="{00000000-0005-0000-0000-00006E040000}"/>
    <cellStyle name="style1392151745194" xfId="442" xr:uid="{00000000-0005-0000-0000-00006F040000}"/>
    <cellStyle name="style1392151745194 2" xfId="1225" xr:uid="{00000000-0005-0000-0000-000070040000}"/>
    <cellStyle name="style1392151745194 3" xfId="2005" xr:uid="{00000000-0005-0000-0000-000071040000}"/>
    <cellStyle name="style1392151745194 4" xfId="2761" xr:uid="{00000000-0005-0000-0000-000072040000}"/>
    <cellStyle name="style1392151745194 5" xfId="3542" xr:uid="{00000000-0005-0000-0000-000073040000}"/>
    <cellStyle name="style1392151745225" xfId="443" xr:uid="{00000000-0005-0000-0000-000074040000}"/>
    <cellStyle name="style1392151745225 2" xfId="1226" xr:uid="{00000000-0005-0000-0000-000075040000}"/>
    <cellStyle name="style1392151745225 3" xfId="2006" xr:uid="{00000000-0005-0000-0000-000076040000}"/>
    <cellStyle name="style1392151745225 4" xfId="2762" xr:uid="{00000000-0005-0000-0000-000077040000}"/>
    <cellStyle name="style1392151745225 5" xfId="3543" xr:uid="{00000000-0005-0000-0000-000078040000}"/>
    <cellStyle name="style1392151745256" xfId="444" xr:uid="{00000000-0005-0000-0000-000079040000}"/>
    <cellStyle name="style1392151745256 2" xfId="1227" xr:uid="{00000000-0005-0000-0000-00007A040000}"/>
    <cellStyle name="style1392151745256 3" xfId="2007" xr:uid="{00000000-0005-0000-0000-00007B040000}"/>
    <cellStyle name="style1392151745256 4" xfId="2763" xr:uid="{00000000-0005-0000-0000-00007C040000}"/>
    <cellStyle name="style1392151745256 5" xfId="3544" xr:uid="{00000000-0005-0000-0000-00007D040000}"/>
    <cellStyle name="style1392151745288" xfId="445" xr:uid="{00000000-0005-0000-0000-00007E040000}"/>
    <cellStyle name="style1392151745288 2" xfId="1228" xr:uid="{00000000-0005-0000-0000-00007F040000}"/>
    <cellStyle name="style1392151745288 3" xfId="2008" xr:uid="{00000000-0005-0000-0000-000080040000}"/>
    <cellStyle name="style1392151745288 4" xfId="2764" xr:uid="{00000000-0005-0000-0000-000081040000}"/>
    <cellStyle name="style1392151745288 5" xfId="3545" xr:uid="{00000000-0005-0000-0000-000082040000}"/>
    <cellStyle name="style1392151745319" xfId="446" xr:uid="{00000000-0005-0000-0000-000083040000}"/>
    <cellStyle name="style1392151745319 2" xfId="1229" xr:uid="{00000000-0005-0000-0000-000084040000}"/>
    <cellStyle name="style1392151745319 3" xfId="2009" xr:uid="{00000000-0005-0000-0000-000085040000}"/>
    <cellStyle name="style1392151745319 4" xfId="2765" xr:uid="{00000000-0005-0000-0000-000086040000}"/>
    <cellStyle name="style1392151745319 5" xfId="3546" xr:uid="{00000000-0005-0000-0000-000087040000}"/>
    <cellStyle name="style1392151745350" xfId="447" xr:uid="{00000000-0005-0000-0000-000088040000}"/>
    <cellStyle name="style1392151745350 2" xfId="1230" xr:uid="{00000000-0005-0000-0000-000089040000}"/>
    <cellStyle name="style1392151745350 3" xfId="2010" xr:uid="{00000000-0005-0000-0000-00008A040000}"/>
    <cellStyle name="style1392151745350 4" xfId="2766" xr:uid="{00000000-0005-0000-0000-00008B040000}"/>
    <cellStyle name="style1392151745350 5" xfId="3547" xr:uid="{00000000-0005-0000-0000-00008C040000}"/>
    <cellStyle name="style1392151745381" xfId="448" xr:uid="{00000000-0005-0000-0000-00008D040000}"/>
    <cellStyle name="style1392151745381 2" xfId="1231" xr:uid="{00000000-0005-0000-0000-00008E040000}"/>
    <cellStyle name="style1392151745381 3" xfId="2011" xr:uid="{00000000-0005-0000-0000-00008F040000}"/>
    <cellStyle name="style1392151745381 4" xfId="2767" xr:uid="{00000000-0005-0000-0000-000090040000}"/>
    <cellStyle name="style1392151745381 5" xfId="3548" xr:uid="{00000000-0005-0000-0000-000091040000}"/>
    <cellStyle name="style1392151745412" xfId="449" xr:uid="{00000000-0005-0000-0000-000092040000}"/>
    <cellStyle name="style1392151745412 2" xfId="1232" xr:uid="{00000000-0005-0000-0000-000093040000}"/>
    <cellStyle name="style1392151745412 3" xfId="2012" xr:uid="{00000000-0005-0000-0000-000094040000}"/>
    <cellStyle name="style1392151745412 4" xfId="2768" xr:uid="{00000000-0005-0000-0000-000095040000}"/>
    <cellStyle name="style1392151745412 5" xfId="3549" xr:uid="{00000000-0005-0000-0000-000096040000}"/>
    <cellStyle name="style1392151995044" xfId="450" xr:uid="{00000000-0005-0000-0000-000097040000}"/>
    <cellStyle name="style1392151995044 2" xfId="1233" xr:uid="{00000000-0005-0000-0000-000098040000}"/>
    <cellStyle name="style1392151995044 3" xfId="2013" xr:uid="{00000000-0005-0000-0000-000099040000}"/>
    <cellStyle name="style1392151995044 4" xfId="2769" xr:uid="{00000000-0005-0000-0000-00009A040000}"/>
    <cellStyle name="style1392151995044 5" xfId="3550" xr:uid="{00000000-0005-0000-0000-00009B040000}"/>
    <cellStyle name="style1392151995076" xfId="451" xr:uid="{00000000-0005-0000-0000-00009C040000}"/>
    <cellStyle name="style1392151995076 2" xfId="1234" xr:uid="{00000000-0005-0000-0000-00009D040000}"/>
    <cellStyle name="style1392151995076 3" xfId="2014" xr:uid="{00000000-0005-0000-0000-00009E040000}"/>
    <cellStyle name="style1392151995076 4" xfId="2770" xr:uid="{00000000-0005-0000-0000-00009F040000}"/>
    <cellStyle name="style1392151995076 5" xfId="3551" xr:uid="{00000000-0005-0000-0000-0000A0040000}"/>
    <cellStyle name="style1392151995154" xfId="452" xr:uid="{00000000-0005-0000-0000-0000A1040000}"/>
    <cellStyle name="style1392151995154 2" xfId="1235" xr:uid="{00000000-0005-0000-0000-0000A2040000}"/>
    <cellStyle name="style1392151995154 3" xfId="2015" xr:uid="{00000000-0005-0000-0000-0000A3040000}"/>
    <cellStyle name="style1392151995154 4" xfId="2771" xr:uid="{00000000-0005-0000-0000-0000A4040000}"/>
    <cellStyle name="style1392151995154 5" xfId="3552" xr:uid="{00000000-0005-0000-0000-0000A5040000}"/>
    <cellStyle name="style1392151995185" xfId="453" xr:uid="{00000000-0005-0000-0000-0000A6040000}"/>
    <cellStyle name="style1392151995185 2" xfId="1236" xr:uid="{00000000-0005-0000-0000-0000A7040000}"/>
    <cellStyle name="style1392151995185 3" xfId="2016" xr:uid="{00000000-0005-0000-0000-0000A8040000}"/>
    <cellStyle name="style1392151995185 4" xfId="2772" xr:uid="{00000000-0005-0000-0000-0000A9040000}"/>
    <cellStyle name="style1392151995185 5" xfId="3553" xr:uid="{00000000-0005-0000-0000-0000AA040000}"/>
    <cellStyle name="style1392151995216" xfId="454" xr:uid="{00000000-0005-0000-0000-0000AB040000}"/>
    <cellStyle name="style1392151995216 2" xfId="1237" xr:uid="{00000000-0005-0000-0000-0000AC040000}"/>
    <cellStyle name="style1392151995216 3" xfId="2017" xr:uid="{00000000-0005-0000-0000-0000AD040000}"/>
    <cellStyle name="style1392151995216 4" xfId="2773" xr:uid="{00000000-0005-0000-0000-0000AE040000}"/>
    <cellStyle name="style1392151995216 5" xfId="3554" xr:uid="{00000000-0005-0000-0000-0000AF040000}"/>
    <cellStyle name="style1392151995247" xfId="455" xr:uid="{00000000-0005-0000-0000-0000B0040000}"/>
    <cellStyle name="style1392151995247 2" xfId="1238" xr:uid="{00000000-0005-0000-0000-0000B1040000}"/>
    <cellStyle name="style1392151995247 3" xfId="2018" xr:uid="{00000000-0005-0000-0000-0000B2040000}"/>
    <cellStyle name="style1392151995247 4" xfId="2774" xr:uid="{00000000-0005-0000-0000-0000B3040000}"/>
    <cellStyle name="style1392151995247 5" xfId="3555" xr:uid="{00000000-0005-0000-0000-0000B4040000}"/>
    <cellStyle name="style1392151995278" xfId="456" xr:uid="{00000000-0005-0000-0000-0000B5040000}"/>
    <cellStyle name="style1392151995278 2" xfId="1239" xr:uid="{00000000-0005-0000-0000-0000B6040000}"/>
    <cellStyle name="style1392151995278 3" xfId="2019" xr:uid="{00000000-0005-0000-0000-0000B7040000}"/>
    <cellStyle name="style1392151995278 4" xfId="2775" xr:uid="{00000000-0005-0000-0000-0000B8040000}"/>
    <cellStyle name="style1392151995278 5" xfId="3556" xr:uid="{00000000-0005-0000-0000-0000B9040000}"/>
    <cellStyle name="style1392151995310" xfId="457" xr:uid="{00000000-0005-0000-0000-0000BA040000}"/>
    <cellStyle name="style1392151995310 2" xfId="1240" xr:uid="{00000000-0005-0000-0000-0000BB040000}"/>
    <cellStyle name="style1392151995310 3" xfId="2020" xr:uid="{00000000-0005-0000-0000-0000BC040000}"/>
    <cellStyle name="style1392151995310 4" xfId="2776" xr:uid="{00000000-0005-0000-0000-0000BD040000}"/>
    <cellStyle name="style1392151995310 5" xfId="3557" xr:uid="{00000000-0005-0000-0000-0000BE040000}"/>
    <cellStyle name="style1392151995325" xfId="458" xr:uid="{00000000-0005-0000-0000-0000BF040000}"/>
    <cellStyle name="style1392151995325 2" xfId="1241" xr:uid="{00000000-0005-0000-0000-0000C0040000}"/>
    <cellStyle name="style1392151995325 3" xfId="2021" xr:uid="{00000000-0005-0000-0000-0000C1040000}"/>
    <cellStyle name="style1392151995325 4" xfId="2777" xr:uid="{00000000-0005-0000-0000-0000C2040000}"/>
    <cellStyle name="style1392151995325 5" xfId="3558" xr:uid="{00000000-0005-0000-0000-0000C3040000}"/>
    <cellStyle name="style1392151995356" xfId="459" xr:uid="{00000000-0005-0000-0000-0000C4040000}"/>
    <cellStyle name="style1392151995356 2" xfId="1242" xr:uid="{00000000-0005-0000-0000-0000C5040000}"/>
    <cellStyle name="style1392151995356 3" xfId="2022" xr:uid="{00000000-0005-0000-0000-0000C6040000}"/>
    <cellStyle name="style1392151995356 4" xfId="2778" xr:uid="{00000000-0005-0000-0000-0000C7040000}"/>
    <cellStyle name="style1392151995356 5" xfId="3559" xr:uid="{00000000-0005-0000-0000-0000C8040000}"/>
    <cellStyle name="style1392151995388" xfId="460" xr:uid="{00000000-0005-0000-0000-0000C9040000}"/>
    <cellStyle name="style1392151995388 2" xfId="1243" xr:uid="{00000000-0005-0000-0000-0000CA040000}"/>
    <cellStyle name="style1392151995388 3" xfId="2023" xr:uid="{00000000-0005-0000-0000-0000CB040000}"/>
    <cellStyle name="style1392151995388 4" xfId="2779" xr:uid="{00000000-0005-0000-0000-0000CC040000}"/>
    <cellStyle name="style1392151995388 5" xfId="3560" xr:uid="{00000000-0005-0000-0000-0000CD040000}"/>
    <cellStyle name="style1392151995419" xfId="461" xr:uid="{00000000-0005-0000-0000-0000CE040000}"/>
    <cellStyle name="style1392151995419 2" xfId="1244" xr:uid="{00000000-0005-0000-0000-0000CF040000}"/>
    <cellStyle name="style1392151995419 3" xfId="2024" xr:uid="{00000000-0005-0000-0000-0000D0040000}"/>
    <cellStyle name="style1392151995419 4" xfId="2780" xr:uid="{00000000-0005-0000-0000-0000D1040000}"/>
    <cellStyle name="style1392151995419 5" xfId="3561" xr:uid="{00000000-0005-0000-0000-0000D2040000}"/>
    <cellStyle name="style1392151995450" xfId="462" xr:uid="{00000000-0005-0000-0000-0000D3040000}"/>
    <cellStyle name="style1392151995450 2" xfId="1245" xr:uid="{00000000-0005-0000-0000-0000D4040000}"/>
    <cellStyle name="style1392151995450 3" xfId="2025" xr:uid="{00000000-0005-0000-0000-0000D5040000}"/>
    <cellStyle name="style1392151995450 4" xfId="2781" xr:uid="{00000000-0005-0000-0000-0000D6040000}"/>
    <cellStyle name="style1392151995450 5" xfId="3562" xr:uid="{00000000-0005-0000-0000-0000D7040000}"/>
    <cellStyle name="style1392151995481" xfId="463" xr:uid="{00000000-0005-0000-0000-0000D8040000}"/>
    <cellStyle name="style1392151995481 2" xfId="1246" xr:uid="{00000000-0005-0000-0000-0000D9040000}"/>
    <cellStyle name="style1392151995481 3" xfId="2026" xr:uid="{00000000-0005-0000-0000-0000DA040000}"/>
    <cellStyle name="style1392151995481 4" xfId="2782" xr:uid="{00000000-0005-0000-0000-0000DB040000}"/>
    <cellStyle name="style1392151995481 5" xfId="3563" xr:uid="{00000000-0005-0000-0000-0000DC040000}"/>
    <cellStyle name="style1392151995512" xfId="464" xr:uid="{00000000-0005-0000-0000-0000DD040000}"/>
    <cellStyle name="style1392151995512 2" xfId="1247" xr:uid="{00000000-0005-0000-0000-0000DE040000}"/>
    <cellStyle name="style1392151995512 3" xfId="2027" xr:uid="{00000000-0005-0000-0000-0000DF040000}"/>
    <cellStyle name="style1392151995512 4" xfId="2783" xr:uid="{00000000-0005-0000-0000-0000E0040000}"/>
    <cellStyle name="style1392151995512 5" xfId="3564" xr:uid="{00000000-0005-0000-0000-0000E1040000}"/>
    <cellStyle name="style1392153871881" xfId="480" xr:uid="{00000000-0005-0000-0000-0000E2040000}"/>
    <cellStyle name="style1392153871881 2" xfId="1263" xr:uid="{00000000-0005-0000-0000-0000E3040000}"/>
    <cellStyle name="style1392153871881 3" xfId="2043" xr:uid="{00000000-0005-0000-0000-0000E4040000}"/>
    <cellStyle name="style1392153871881 4" xfId="2799" xr:uid="{00000000-0005-0000-0000-0000E5040000}"/>
    <cellStyle name="style1392153871881 5" xfId="3580" xr:uid="{00000000-0005-0000-0000-0000E6040000}"/>
    <cellStyle name="style1392153871912" xfId="481" xr:uid="{00000000-0005-0000-0000-0000E7040000}"/>
    <cellStyle name="style1392153871912 2" xfId="1264" xr:uid="{00000000-0005-0000-0000-0000E8040000}"/>
    <cellStyle name="style1392153871912 3" xfId="2044" xr:uid="{00000000-0005-0000-0000-0000E9040000}"/>
    <cellStyle name="style1392153871912 4" xfId="2800" xr:uid="{00000000-0005-0000-0000-0000EA040000}"/>
    <cellStyle name="style1392153871912 5" xfId="3581" xr:uid="{00000000-0005-0000-0000-0000EB040000}"/>
    <cellStyle name="style1392153871944" xfId="482" xr:uid="{00000000-0005-0000-0000-0000EC040000}"/>
    <cellStyle name="style1392153871944 2" xfId="1265" xr:uid="{00000000-0005-0000-0000-0000ED040000}"/>
    <cellStyle name="style1392153871944 3" xfId="2045" xr:uid="{00000000-0005-0000-0000-0000EE040000}"/>
    <cellStyle name="style1392153871944 4" xfId="2801" xr:uid="{00000000-0005-0000-0000-0000EF040000}"/>
    <cellStyle name="style1392153871944 5" xfId="3582" xr:uid="{00000000-0005-0000-0000-0000F0040000}"/>
    <cellStyle name="style1392153872022" xfId="483" xr:uid="{00000000-0005-0000-0000-0000F1040000}"/>
    <cellStyle name="style1392153872022 2" xfId="1266" xr:uid="{00000000-0005-0000-0000-0000F2040000}"/>
    <cellStyle name="style1392153872022 3" xfId="2046" xr:uid="{00000000-0005-0000-0000-0000F3040000}"/>
    <cellStyle name="style1392153872022 4" xfId="2802" xr:uid="{00000000-0005-0000-0000-0000F4040000}"/>
    <cellStyle name="style1392153872022 5" xfId="3583" xr:uid="{00000000-0005-0000-0000-0000F5040000}"/>
    <cellStyle name="style1392153872053" xfId="484" xr:uid="{00000000-0005-0000-0000-0000F6040000}"/>
    <cellStyle name="style1392153872053 2" xfId="1267" xr:uid="{00000000-0005-0000-0000-0000F7040000}"/>
    <cellStyle name="style1392153872053 3" xfId="2047" xr:uid="{00000000-0005-0000-0000-0000F8040000}"/>
    <cellStyle name="style1392153872053 4" xfId="2803" xr:uid="{00000000-0005-0000-0000-0000F9040000}"/>
    <cellStyle name="style1392153872053 5" xfId="3584" xr:uid="{00000000-0005-0000-0000-0000FA040000}"/>
    <cellStyle name="style1392153872084" xfId="485" xr:uid="{00000000-0005-0000-0000-0000FB040000}"/>
    <cellStyle name="style1392153872084 2" xfId="1268" xr:uid="{00000000-0005-0000-0000-0000FC040000}"/>
    <cellStyle name="style1392153872084 3" xfId="2048" xr:uid="{00000000-0005-0000-0000-0000FD040000}"/>
    <cellStyle name="style1392153872084 4" xfId="2804" xr:uid="{00000000-0005-0000-0000-0000FE040000}"/>
    <cellStyle name="style1392153872084 5" xfId="3585" xr:uid="{00000000-0005-0000-0000-0000FF040000}"/>
    <cellStyle name="style1392153872115" xfId="486" xr:uid="{00000000-0005-0000-0000-000000050000}"/>
    <cellStyle name="style1392153872115 2" xfId="1269" xr:uid="{00000000-0005-0000-0000-000001050000}"/>
    <cellStyle name="style1392153872115 3" xfId="2049" xr:uid="{00000000-0005-0000-0000-000002050000}"/>
    <cellStyle name="style1392153872115 4" xfId="2805" xr:uid="{00000000-0005-0000-0000-000003050000}"/>
    <cellStyle name="style1392153872115 5" xfId="3586" xr:uid="{00000000-0005-0000-0000-000004050000}"/>
    <cellStyle name="style1392153872146" xfId="487" xr:uid="{00000000-0005-0000-0000-000005050000}"/>
    <cellStyle name="style1392153872146 2" xfId="1270" xr:uid="{00000000-0005-0000-0000-000006050000}"/>
    <cellStyle name="style1392153872146 3" xfId="2050" xr:uid="{00000000-0005-0000-0000-000007050000}"/>
    <cellStyle name="style1392153872146 4" xfId="2806" xr:uid="{00000000-0005-0000-0000-000008050000}"/>
    <cellStyle name="style1392153872146 5" xfId="3587" xr:uid="{00000000-0005-0000-0000-000009050000}"/>
    <cellStyle name="style1392153872178" xfId="488" xr:uid="{00000000-0005-0000-0000-00000A050000}"/>
    <cellStyle name="style1392153872178 2" xfId="1271" xr:uid="{00000000-0005-0000-0000-00000B050000}"/>
    <cellStyle name="style1392153872178 3" xfId="2051" xr:uid="{00000000-0005-0000-0000-00000C050000}"/>
    <cellStyle name="style1392153872178 4" xfId="2807" xr:uid="{00000000-0005-0000-0000-00000D050000}"/>
    <cellStyle name="style1392153872178 5" xfId="3588" xr:uid="{00000000-0005-0000-0000-00000E050000}"/>
    <cellStyle name="style1392153872193" xfId="489" xr:uid="{00000000-0005-0000-0000-00000F050000}"/>
    <cellStyle name="style1392153872193 2" xfId="1272" xr:uid="{00000000-0005-0000-0000-000010050000}"/>
    <cellStyle name="style1392153872193 3" xfId="2052" xr:uid="{00000000-0005-0000-0000-000011050000}"/>
    <cellStyle name="style1392153872193 4" xfId="2808" xr:uid="{00000000-0005-0000-0000-000012050000}"/>
    <cellStyle name="style1392153872193 5" xfId="3589" xr:uid="{00000000-0005-0000-0000-000013050000}"/>
    <cellStyle name="style1392153872240" xfId="490" xr:uid="{00000000-0005-0000-0000-000014050000}"/>
    <cellStyle name="style1392153872240 2" xfId="1273" xr:uid="{00000000-0005-0000-0000-000015050000}"/>
    <cellStyle name="style1392153872240 3" xfId="2053" xr:uid="{00000000-0005-0000-0000-000016050000}"/>
    <cellStyle name="style1392153872240 4" xfId="2809" xr:uid="{00000000-0005-0000-0000-000017050000}"/>
    <cellStyle name="style1392153872240 5" xfId="3590" xr:uid="{00000000-0005-0000-0000-000018050000}"/>
    <cellStyle name="style1392153872271" xfId="491" xr:uid="{00000000-0005-0000-0000-000019050000}"/>
    <cellStyle name="style1392153872271 2" xfId="1274" xr:uid="{00000000-0005-0000-0000-00001A050000}"/>
    <cellStyle name="style1392153872271 3" xfId="2054" xr:uid="{00000000-0005-0000-0000-00001B050000}"/>
    <cellStyle name="style1392153872271 4" xfId="2810" xr:uid="{00000000-0005-0000-0000-00001C050000}"/>
    <cellStyle name="style1392153872271 5" xfId="3591" xr:uid="{00000000-0005-0000-0000-00001D050000}"/>
    <cellStyle name="style1392153872302" xfId="492" xr:uid="{00000000-0005-0000-0000-00001E050000}"/>
    <cellStyle name="style1392153872302 2" xfId="1275" xr:uid="{00000000-0005-0000-0000-00001F050000}"/>
    <cellStyle name="style1392153872302 3" xfId="2055" xr:uid="{00000000-0005-0000-0000-000020050000}"/>
    <cellStyle name="style1392153872302 4" xfId="2811" xr:uid="{00000000-0005-0000-0000-000021050000}"/>
    <cellStyle name="style1392153872302 5" xfId="3592" xr:uid="{00000000-0005-0000-0000-000022050000}"/>
    <cellStyle name="style1392154022830" xfId="493" xr:uid="{00000000-0005-0000-0000-000023050000}"/>
    <cellStyle name="style1392154022830 2" xfId="1276" xr:uid="{00000000-0005-0000-0000-000024050000}"/>
    <cellStyle name="style1392154022830 3" xfId="2056" xr:uid="{00000000-0005-0000-0000-000025050000}"/>
    <cellStyle name="style1392154022830 4" xfId="2812" xr:uid="{00000000-0005-0000-0000-000026050000}"/>
    <cellStyle name="style1392154022830 5" xfId="3593" xr:uid="{00000000-0005-0000-0000-000027050000}"/>
    <cellStyle name="style1392154022861" xfId="494" xr:uid="{00000000-0005-0000-0000-000028050000}"/>
    <cellStyle name="style1392154022861 2" xfId="1277" xr:uid="{00000000-0005-0000-0000-000029050000}"/>
    <cellStyle name="style1392154022861 3" xfId="2057" xr:uid="{00000000-0005-0000-0000-00002A050000}"/>
    <cellStyle name="style1392154022861 4" xfId="2813" xr:uid="{00000000-0005-0000-0000-00002B050000}"/>
    <cellStyle name="style1392154022861 5" xfId="3594" xr:uid="{00000000-0005-0000-0000-00002C050000}"/>
    <cellStyle name="style1392154022892" xfId="495" xr:uid="{00000000-0005-0000-0000-00002D050000}"/>
    <cellStyle name="style1392154022892 2" xfId="1278" xr:uid="{00000000-0005-0000-0000-00002E050000}"/>
    <cellStyle name="style1392154022892 3" xfId="2058" xr:uid="{00000000-0005-0000-0000-00002F050000}"/>
    <cellStyle name="style1392154022892 4" xfId="2814" xr:uid="{00000000-0005-0000-0000-000030050000}"/>
    <cellStyle name="style1392154022892 5" xfId="3595" xr:uid="{00000000-0005-0000-0000-000031050000}"/>
    <cellStyle name="style1392154022923" xfId="496" xr:uid="{00000000-0005-0000-0000-000032050000}"/>
    <cellStyle name="style1392154022923 2" xfId="1279" xr:uid="{00000000-0005-0000-0000-000033050000}"/>
    <cellStyle name="style1392154022923 3" xfId="2059" xr:uid="{00000000-0005-0000-0000-000034050000}"/>
    <cellStyle name="style1392154022923 4" xfId="2815" xr:uid="{00000000-0005-0000-0000-000035050000}"/>
    <cellStyle name="style1392154022923 5" xfId="3596" xr:uid="{00000000-0005-0000-0000-000036050000}"/>
    <cellStyle name="style1392154023001" xfId="497" xr:uid="{00000000-0005-0000-0000-000037050000}"/>
    <cellStyle name="style1392154023001 2" xfId="1280" xr:uid="{00000000-0005-0000-0000-000038050000}"/>
    <cellStyle name="style1392154023001 3" xfId="2060" xr:uid="{00000000-0005-0000-0000-000039050000}"/>
    <cellStyle name="style1392154023001 4" xfId="2816" xr:uid="{00000000-0005-0000-0000-00003A050000}"/>
    <cellStyle name="style1392154023001 5" xfId="3597" xr:uid="{00000000-0005-0000-0000-00003B050000}"/>
    <cellStyle name="style1392154023032" xfId="498" xr:uid="{00000000-0005-0000-0000-00003C050000}"/>
    <cellStyle name="style1392154023032 2" xfId="1281" xr:uid="{00000000-0005-0000-0000-00003D050000}"/>
    <cellStyle name="style1392154023032 3" xfId="2061" xr:uid="{00000000-0005-0000-0000-00003E050000}"/>
    <cellStyle name="style1392154023032 4" xfId="2817" xr:uid="{00000000-0005-0000-0000-00003F050000}"/>
    <cellStyle name="style1392154023032 5" xfId="3598" xr:uid="{00000000-0005-0000-0000-000040050000}"/>
    <cellStyle name="style1392154023064" xfId="499" xr:uid="{00000000-0005-0000-0000-000041050000}"/>
    <cellStyle name="style1392154023064 2" xfId="1282" xr:uid="{00000000-0005-0000-0000-000042050000}"/>
    <cellStyle name="style1392154023064 3" xfId="2062" xr:uid="{00000000-0005-0000-0000-000043050000}"/>
    <cellStyle name="style1392154023064 4" xfId="2818" xr:uid="{00000000-0005-0000-0000-000044050000}"/>
    <cellStyle name="style1392154023064 5" xfId="3599" xr:uid="{00000000-0005-0000-0000-000045050000}"/>
    <cellStyle name="style1392154023095" xfId="500" xr:uid="{00000000-0005-0000-0000-000046050000}"/>
    <cellStyle name="style1392154023095 2" xfId="1283" xr:uid="{00000000-0005-0000-0000-000047050000}"/>
    <cellStyle name="style1392154023095 3" xfId="2063" xr:uid="{00000000-0005-0000-0000-000048050000}"/>
    <cellStyle name="style1392154023095 4" xfId="2819" xr:uid="{00000000-0005-0000-0000-000049050000}"/>
    <cellStyle name="style1392154023095 5" xfId="3600" xr:uid="{00000000-0005-0000-0000-00004A050000}"/>
    <cellStyle name="style1392154023126" xfId="501" xr:uid="{00000000-0005-0000-0000-00004B050000}"/>
    <cellStyle name="style1392154023126 2" xfId="1284" xr:uid="{00000000-0005-0000-0000-00004C050000}"/>
    <cellStyle name="style1392154023126 3" xfId="2064" xr:uid="{00000000-0005-0000-0000-00004D050000}"/>
    <cellStyle name="style1392154023126 4" xfId="2820" xr:uid="{00000000-0005-0000-0000-00004E050000}"/>
    <cellStyle name="style1392154023126 5" xfId="3601" xr:uid="{00000000-0005-0000-0000-00004F050000}"/>
    <cellStyle name="style1392154023157" xfId="502" xr:uid="{00000000-0005-0000-0000-000050050000}"/>
    <cellStyle name="style1392154023157 2" xfId="1285" xr:uid="{00000000-0005-0000-0000-000051050000}"/>
    <cellStyle name="style1392154023157 3" xfId="2065" xr:uid="{00000000-0005-0000-0000-000052050000}"/>
    <cellStyle name="style1392154023157 4" xfId="2821" xr:uid="{00000000-0005-0000-0000-000053050000}"/>
    <cellStyle name="style1392154023157 5" xfId="3602" xr:uid="{00000000-0005-0000-0000-000054050000}"/>
    <cellStyle name="style1392154124154" xfId="513" xr:uid="{00000000-0005-0000-0000-000055050000}"/>
    <cellStyle name="style1392154124154 2" xfId="1296" xr:uid="{00000000-0005-0000-0000-000056050000}"/>
    <cellStyle name="style1392154124154 3" xfId="2076" xr:uid="{00000000-0005-0000-0000-000057050000}"/>
    <cellStyle name="style1392154124154 4" xfId="2832" xr:uid="{00000000-0005-0000-0000-000058050000}"/>
    <cellStyle name="style1392154124154 5" xfId="3613" xr:uid="{00000000-0005-0000-0000-000059050000}"/>
    <cellStyle name="style1392154124185" xfId="514" xr:uid="{00000000-0005-0000-0000-00005A050000}"/>
    <cellStyle name="style1392154124185 2" xfId="1297" xr:uid="{00000000-0005-0000-0000-00005B050000}"/>
    <cellStyle name="style1392154124185 3" xfId="2077" xr:uid="{00000000-0005-0000-0000-00005C050000}"/>
    <cellStyle name="style1392154124185 4" xfId="2833" xr:uid="{00000000-0005-0000-0000-00005D050000}"/>
    <cellStyle name="style1392154124185 5" xfId="3614" xr:uid="{00000000-0005-0000-0000-00005E050000}"/>
    <cellStyle name="style1392154124216" xfId="515" xr:uid="{00000000-0005-0000-0000-00005F050000}"/>
    <cellStyle name="style1392154124216 2" xfId="1298" xr:uid="{00000000-0005-0000-0000-000060050000}"/>
    <cellStyle name="style1392154124216 3" xfId="2078" xr:uid="{00000000-0005-0000-0000-000061050000}"/>
    <cellStyle name="style1392154124216 4" xfId="2834" xr:uid="{00000000-0005-0000-0000-000062050000}"/>
    <cellStyle name="style1392154124216 5" xfId="3615" xr:uid="{00000000-0005-0000-0000-000063050000}"/>
    <cellStyle name="style1392154124247" xfId="516" xr:uid="{00000000-0005-0000-0000-000064050000}"/>
    <cellStyle name="style1392154124247 2" xfId="1299" xr:uid="{00000000-0005-0000-0000-000065050000}"/>
    <cellStyle name="style1392154124247 3" xfId="2079" xr:uid="{00000000-0005-0000-0000-000066050000}"/>
    <cellStyle name="style1392154124247 4" xfId="2835" xr:uid="{00000000-0005-0000-0000-000067050000}"/>
    <cellStyle name="style1392154124247 5" xfId="3616" xr:uid="{00000000-0005-0000-0000-000068050000}"/>
    <cellStyle name="style1392154124294" xfId="517" xr:uid="{00000000-0005-0000-0000-000069050000}"/>
    <cellStyle name="style1392154124294 2" xfId="1300" xr:uid="{00000000-0005-0000-0000-00006A050000}"/>
    <cellStyle name="style1392154124294 3" xfId="2080" xr:uid="{00000000-0005-0000-0000-00006B050000}"/>
    <cellStyle name="style1392154124294 4" xfId="2836" xr:uid="{00000000-0005-0000-0000-00006C050000}"/>
    <cellStyle name="style1392154124294 5" xfId="3617" xr:uid="{00000000-0005-0000-0000-00006D050000}"/>
    <cellStyle name="style1392154124372" xfId="518" xr:uid="{00000000-0005-0000-0000-00006E050000}"/>
    <cellStyle name="style1392154124372 2" xfId="1301" xr:uid="{00000000-0005-0000-0000-00006F050000}"/>
    <cellStyle name="style1392154124372 3" xfId="2081" xr:uid="{00000000-0005-0000-0000-000070050000}"/>
    <cellStyle name="style1392154124372 4" xfId="2837" xr:uid="{00000000-0005-0000-0000-000071050000}"/>
    <cellStyle name="style1392154124372 5" xfId="3618" xr:uid="{00000000-0005-0000-0000-000072050000}"/>
    <cellStyle name="style1392154124403" xfId="519" xr:uid="{00000000-0005-0000-0000-000073050000}"/>
    <cellStyle name="style1392154124403 2" xfId="1302" xr:uid="{00000000-0005-0000-0000-000074050000}"/>
    <cellStyle name="style1392154124403 3" xfId="2082" xr:uid="{00000000-0005-0000-0000-000075050000}"/>
    <cellStyle name="style1392154124403 4" xfId="2838" xr:uid="{00000000-0005-0000-0000-000076050000}"/>
    <cellStyle name="style1392154124403 5" xfId="3619" xr:uid="{00000000-0005-0000-0000-000077050000}"/>
    <cellStyle name="style1392154124419" xfId="520" xr:uid="{00000000-0005-0000-0000-000078050000}"/>
    <cellStyle name="style1392154124419 2" xfId="1303" xr:uid="{00000000-0005-0000-0000-000079050000}"/>
    <cellStyle name="style1392154124419 3" xfId="2083" xr:uid="{00000000-0005-0000-0000-00007A050000}"/>
    <cellStyle name="style1392154124419 4" xfId="2839" xr:uid="{00000000-0005-0000-0000-00007B050000}"/>
    <cellStyle name="style1392154124419 5" xfId="3620" xr:uid="{00000000-0005-0000-0000-00007C050000}"/>
    <cellStyle name="style1392154124450" xfId="521" xr:uid="{00000000-0005-0000-0000-00007D050000}"/>
    <cellStyle name="style1392154124450 2" xfId="1304" xr:uid="{00000000-0005-0000-0000-00007E050000}"/>
    <cellStyle name="style1392154124450 3" xfId="2084" xr:uid="{00000000-0005-0000-0000-00007F050000}"/>
    <cellStyle name="style1392154124450 4" xfId="2840" xr:uid="{00000000-0005-0000-0000-000080050000}"/>
    <cellStyle name="style1392154124450 5" xfId="3621" xr:uid="{00000000-0005-0000-0000-000081050000}"/>
    <cellStyle name="style1392154124481" xfId="522" xr:uid="{00000000-0005-0000-0000-000082050000}"/>
    <cellStyle name="style1392154124481 2" xfId="1305" xr:uid="{00000000-0005-0000-0000-000083050000}"/>
    <cellStyle name="style1392154124481 3" xfId="2085" xr:uid="{00000000-0005-0000-0000-000084050000}"/>
    <cellStyle name="style1392154124481 4" xfId="2841" xr:uid="{00000000-0005-0000-0000-000085050000}"/>
    <cellStyle name="style1392154124481 5" xfId="3622" xr:uid="{00000000-0005-0000-0000-000086050000}"/>
    <cellStyle name="style1392154124497" xfId="523" xr:uid="{00000000-0005-0000-0000-000087050000}"/>
    <cellStyle name="style1392154124497 2" xfId="1306" xr:uid="{00000000-0005-0000-0000-000088050000}"/>
    <cellStyle name="style1392154124497 3" xfId="2086" xr:uid="{00000000-0005-0000-0000-000089050000}"/>
    <cellStyle name="style1392154124497 4" xfId="2842" xr:uid="{00000000-0005-0000-0000-00008A050000}"/>
    <cellStyle name="style1392154124497 5" xfId="3623" xr:uid="{00000000-0005-0000-0000-00008B050000}"/>
    <cellStyle name="style1392154124528" xfId="524" xr:uid="{00000000-0005-0000-0000-00008C050000}"/>
    <cellStyle name="style1392154124528 2" xfId="1307" xr:uid="{00000000-0005-0000-0000-00008D050000}"/>
    <cellStyle name="style1392154124528 3" xfId="2087" xr:uid="{00000000-0005-0000-0000-00008E050000}"/>
    <cellStyle name="style1392154124528 4" xfId="2843" xr:uid="{00000000-0005-0000-0000-00008F050000}"/>
    <cellStyle name="style1392154124528 5" xfId="3624" xr:uid="{00000000-0005-0000-0000-000090050000}"/>
    <cellStyle name="style1392154124559" xfId="525" xr:uid="{00000000-0005-0000-0000-000091050000}"/>
    <cellStyle name="style1392154124559 2" xfId="1308" xr:uid="{00000000-0005-0000-0000-000092050000}"/>
    <cellStyle name="style1392154124559 3" xfId="2088" xr:uid="{00000000-0005-0000-0000-000093050000}"/>
    <cellStyle name="style1392154124559 4" xfId="2844" xr:uid="{00000000-0005-0000-0000-000094050000}"/>
    <cellStyle name="style1392154124559 5" xfId="3625" xr:uid="{00000000-0005-0000-0000-000095050000}"/>
    <cellStyle name="style1392154124590" xfId="526" xr:uid="{00000000-0005-0000-0000-000096050000}"/>
    <cellStyle name="style1392154124590 2" xfId="1309" xr:uid="{00000000-0005-0000-0000-000097050000}"/>
    <cellStyle name="style1392154124590 3" xfId="2089" xr:uid="{00000000-0005-0000-0000-000098050000}"/>
    <cellStyle name="style1392154124590 4" xfId="2845" xr:uid="{00000000-0005-0000-0000-000099050000}"/>
    <cellStyle name="style1392154124590 5" xfId="3626" xr:uid="{00000000-0005-0000-0000-00009A050000}"/>
    <cellStyle name="style1392154124622" xfId="527" xr:uid="{00000000-0005-0000-0000-00009B050000}"/>
    <cellStyle name="style1392154124622 2" xfId="1310" xr:uid="{00000000-0005-0000-0000-00009C050000}"/>
    <cellStyle name="style1392154124622 3" xfId="2090" xr:uid="{00000000-0005-0000-0000-00009D050000}"/>
    <cellStyle name="style1392154124622 4" xfId="2846" xr:uid="{00000000-0005-0000-0000-00009E050000}"/>
    <cellStyle name="style1392154124622 5" xfId="3627" xr:uid="{00000000-0005-0000-0000-00009F050000}"/>
    <cellStyle name="style1392298304918" xfId="388" xr:uid="{00000000-0005-0000-0000-0000A0050000}"/>
    <cellStyle name="style1392298304918 2" xfId="1171" xr:uid="{00000000-0005-0000-0000-0000A1050000}"/>
    <cellStyle name="style1392298304918 3" xfId="1951" xr:uid="{00000000-0005-0000-0000-0000A2050000}"/>
    <cellStyle name="style1392298304918 4" xfId="2707" xr:uid="{00000000-0005-0000-0000-0000A3050000}"/>
    <cellStyle name="style1392298304918 5" xfId="3488" xr:uid="{00000000-0005-0000-0000-0000A4050000}"/>
    <cellStyle name="style1392298304965" xfId="389" xr:uid="{00000000-0005-0000-0000-0000A5050000}"/>
    <cellStyle name="style1392298304965 2" xfId="1172" xr:uid="{00000000-0005-0000-0000-0000A6050000}"/>
    <cellStyle name="style1392298304965 3" xfId="1952" xr:uid="{00000000-0005-0000-0000-0000A7050000}"/>
    <cellStyle name="style1392298304965 4" xfId="2708" xr:uid="{00000000-0005-0000-0000-0000A8050000}"/>
    <cellStyle name="style1392298304965 5" xfId="3489" xr:uid="{00000000-0005-0000-0000-0000A9050000}"/>
    <cellStyle name="style1392298304996" xfId="390" xr:uid="{00000000-0005-0000-0000-0000AA050000}"/>
    <cellStyle name="style1392298304996 2" xfId="1173" xr:uid="{00000000-0005-0000-0000-0000AB050000}"/>
    <cellStyle name="style1392298304996 3" xfId="1953" xr:uid="{00000000-0005-0000-0000-0000AC050000}"/>
    <cellStyle name="style1392298304996 4" xfId="2709" xr:uid="{00000000-0005-0000-0000-0000AD050000}"/>
    <cellStyle name="style1392298304996 5" xfId="3490" xr:uid="{00000000-0005-0000-0000-0000AE050000}"/>
    <cellStyle name="style1392298305027" xfId="391" xr:uid="{00000000-0005-0000-0000-0000AF050000}"/>
    <cellStyle name="style1392298305027 2" xfId="1174" xr:uid="{00000000-0005-0000-0000-0000B0050000}"/>
    <cellStyle name="style1392298305027 3" xfId="1954" xr:uid="{00000000-0005-0000-0000-0000B1050000}"/>
    <cellStyle name="style1392298305027 4" xfId="2710" xr:uid="{00000000-0005-0000-0000-0000B2050000}"/>
    <cellStyle name="style1392298305027 5" xfId="3491" xr:uid="{00000000-0005-0000-0000-0000B3050000}"/>
    <cellStyle name="style1392298305058" xfId="392" xr:uid="{00000000-0005-0000-0000-0000B4050000}"/>
    <cellStyle name="style1392298305058 2" xfId="1175" xr:uid="{00000000-0005-0000-0000-0000B5050000}"/>
    <cellStyle name="style1392298305058 3" xfId="1955" xr:uid="{00000000-0005-0000-0000-0000B6050000}"/>
    <cellStyle name="style1392298305058 4" xfId="2711" xr:uid="{00000000-0005-0000-0000-0000B7050000}"/>
    <cellStyle name="style1392298305058 5" xfId="3492" xr:uid="{00000000-0005-0000-0000-0000B8050000}"/>
    <cellStyle name="style1392298305105" xfId="393" xr:uid="{00000000-0005-0000-0000-0000B9050000}"/>
    <cellStyle name="style1392298305105 2" xfId="1176" xr:uid="{00000000-0005-0000-0000-0000BA050000}"/>
    <cellStyle name="style1392298305105 3" xfId="1956" xr:uid="{00000000-0005-0000-0000-0000BB050000}"/>
    <cellStyle name="style1392298305105 4" xfId="2712" xr:uid="{00000000-0005-0000-0000-0000BC050000}"/>
    <cellStyle name="style1392298305105 5" xfId="3493" xr:uid="{00000000-0005-0000-0000-0000BD050000}"/>
    <cellStyle name="style1392298305136" xfId="394" xr:uid="{00000000-0005-0000-0000-0000BE050000}"/>
    <cellStyle name="style1392298305136 2" xfId="1177" xr:uid="{00000000-0005-0000-0000-0000BF050000}"/>
    <cellStyle name="style1392298305136 3" xfId="1957" xr:uid="{00000000-0005-0000-0000-0000C0050000}"/>
    <cellStyle name="style1392298305136 4" xfId="2713" xr:uid="{00000000-0005-0000-0000-0000C1050000}"/>
    <cellStyle name="style1392298305136 5" xfId="3494" xr:uid="{00000000-0005-0000-0000-0000C2050000}"/>
    <cellStyle name="style1392298305167" xfId="395" xr:uid="{00000000-0005-0000-0000-0000C3050000}"/>
    <cellStyle name="style1392298305167 2" xfId="1178" xr:uid="{00000000-0005-0000-0000-0000C4050000}"/>
    <cellStyle name="style1392298305167 3" xfId="1958" xr:uid="{00000000-0005-0000-0000-0000C5050000}"/>
    <cellStyle name="style1392298305167 4" xfId="2714" xr:uid="{00000000-0005-0000-0000-0000C6050000}"/>
    <cellStyle name="style1392298305167 5" xfId="3495" xr:uid="{00000000-0005-0000-0000-0000C7050000}"/>
    <cellStyle name="style1392298305199" xfId="396" xr:uid="{00000000-0005-0000-0000-0000C8050000}"/>
    <cellStyle name="style1392298305199 2" xfId="1179" xr:uid="{00000000-0005-0000-0000-0000C9050000}"/>
    <cellStyle name="style1392298305199 3" xfId="1959" xr:uid="{00000000-0005-0000-0000-0000CA050000}"/>
    <cellStyle name="style1392298305199 4" xfId="2715" xr:uid="{00000000-0005-0000-0000-0000CB050000}"/>
    <cellStyle name="style1392298305199 5" xfId="3496" xr:uid="{00000000-0005-0000-0000-0000CC050000}"/>
    <cellStyle name="style1392298305292" xfId="397" xr:uid="{00000000-0005-0000-0000-0000CD050000}"/>
    <cellStyle name="style1392298305292 2" xfId="1180" xr:uid="{00000000-0005-0000-0000-0000CE050000}"/>
    <cellStyle name="style1392298305292 3" xfId="1960" xr:uid="{00000000-0005-0000-0000-0000CF050000}"/>
    <cellStyle name="style1392298305292 4" xfId="2716" xr:uid="{00000000-0005-0000-0000-0000D0050000}"/>
    <cellStyle name="style1392298305292 5" xfId="3497" xr:uid="{00000000-0005-0000-0000-0000D1050000}"/>
    <cellStyle name="style1392298305339" xfId="398" xr:uid="{00000000-0005-0000-0000-0000D2050000}"/>
    <cellStyle name="style1392298305339 2" xfId="1181" xr:uid="{00000000-0005-0000-0000-0000D3050000}"/>
    <cellStyle name="style1392298305339 3" xfId="1961" xr:uid="{00000000-0005-0000-0000-0000D4050000}"/>
    <cellStyle name="style1392298305339 4" xfId="2717" xr:uid="{00000000-0005-0000-0000-0000D5050000}"/>
    <cellStyle name="style1392298305339 5" xfId="3498" xr:uid="{00000000-0005-0000-0000-0000D6050000}"/>
    <cellStyle name="style1392298305370" xfId="399" xr:uid="{00000000-0005-0000-0000-0000D7050000}"/>
    <cellStyle name="style1392298305370 2" xfId="1182" xr:uid="{00000000-0005-0000-0000-0000D8050000}"/>
    <cellStyle name="style1392298305370 3" xfId="1962" xr:uid="{00000000-0005-0000-0000-0000D9050000}"/>
    <cellStyle name="style1392298305370 4" xfId="2718" xr:uid="{00000000-0005-0000-0000-0000DA050000}"/>
    <cellStyle name="style1392298305370 5" xfId="3499" xr:uid="{00000000-0005-0000-0000-0000DB050000}"/>
    <cellStyle name="style1392298552790" xfId="129" xr:uid="{00000000-0005-0000-0000-0000DC050000}"/>
    <cellStyle name="style1392298552790 2" xfId="912" xr:uid="{00000000-0005-0000-0000-0000DD050000}"/>
    <cellStyle name="style1392298552790 3" xfId="1692" xr:uid="{00000000-0005-0000-0000-0000DE050000}"/>
    <cellStyle name="style1392298552790 4" xfId="2448" xr:uid="{00000000-0005-0000-0000-0000DF050000}"/>
    <cellStyle name="style1392298552790 5" xfId="3229" xr:uid="{00000000-0005-0000-0000-0000E0050000}"/>
    <cellStyle name="style1392298552821" xfId="130" xr:uid="{00000000-0005-0000-0000-0000E1050000}"/>
    <cellStyle name="style1392298552821 2" xfId="913" xr:uid="{00000000-0005-0000-0000-0000E2050000}"/>
    <cellStyle name="style1392298552821 3" xfId="1693" xr:uid="{00000000-0005-0000-0000-0000E3050000}"/>
    <cellStyle name="style1392298552821 4" xfId="2449" xr:uid="{00000000-0005-0000-0000-0000E4050000}"/>
    <cellStyle name="style1392298552821 5" xfId="3230" xr:uid="{00000000-0005-0000-0000-0000E5050000}"/>
    <cellStyle name="style1392298552852" xfId="131" xr:uid="{00000000-0005-0000-0000-0000E6050000}"/>
    <cellStyle name="style1392298552852 2" xfId="914" xr:uid="{00000000-0005-0000-0000-0000E7050000}"/>
    <cellStyle name="style1392298552852 3" xfId="1694" xr:uid="{00000000-0005-0000-0000-0000E8050000}"/>
    <cellStyle name="style1392298552852 4" xfId="2450" xr:uid="{00000000-0005-0000-0000-0000E9050000}"/>
    <cellStyle name="style1392298552852 5" xfId="3231" xr:uid="{00000000-0005-0000-0000-0000EA050000}"/>
    <cellStyle name="style1392298552899" xfId="132" xr:uid="{00000000-0005-0000-0000-0000EB050000}"/>
    <cellStyle name="style1392298552899 2" xfId="915" xr:uid="{00000000-0005-0000-0000-0000EC050000}"/>
    <cellStyle name="style1392298552899 3" xfId="1695" xr:uid="{00000000-0005-0000-0000-0000ED050000}"/>
    <cellStyle name="style1392298552899 4" xfId="2451" xr:uid="{00000000-0005-0000-0000-0000EE050000}"/>
    <cellStyle name="style1392298552899 5" xfId="3232" xr:uid="{00000000-0005-0000-0000-0000EF050000}"/>
    <cellStyle name="style1392298552930" xfId="133" xr:uid="{00000000-0005-0000-0000-0000F0050000}"/>
    <cellStyle name="style1392298552930 2" xfId="916" xr:uid="{00000000-0005-0000-0000-0000F1050000}"/>
    <cellStyle name="style1392298552930 3" xfId="1696" xr:uid="{00000000-0005-0000-0000-0000F2050000}"/>
    <cellStyle name="style1392298552930 4" xfId="2452" xr:uid="{00000000-0005-0000-0000-0000F3050000}"/>
    <cellStyle name="style1392298552930 5" xfId="3233" xr:uid="{00000000-0005-0000-0000-0000F4050000}"/>
    <cellStyle name="style1392298552961" xfId="134" xr:uid="{00000000-0005-0000-0000-0000F5050000}"/>
    <cellStyle name="style1392298552961 2" xfId="917" xr:uid="{00000000-0005-0000-0000-0000F6050000}"/>
    <cellStyle name="style1392298552961 3" xfId="1697" xr:uid="{00000000-0005-0000-0000-0000F7050000}"/>
    <cellStyle name="style1392298552961 4" xfId="2453" xr:uid="{00000000-0005-0000-0000-0000F8050000}"/>
    <cellStyle name="style1392298552961 5" xfId="3234" xr:uid="{00000000-0005-0000-0000-0000F9050000}"/>
    <cellStyle name="style1392298553008" xfId="135" xr:uid="{00000000-0005-0000-0000-0000FA050000}"/>
    <cellStyle name="style1392298553008 2" xfId="918" xr:uid="{00000000-0005-0000-0000-0000FB050000}"/>
    <cellStyle name="style1392298553008 3" xfId="1698" xr:uid="{00000000-0005-0000-0000-0000FC050000}"/>
    <cellStyle name="style1392298553008 4" xfId="2454" xr:uid="{00000000-0005-0000-0000-0000FD050000}"/>
    <cellStyle name="style1392298553008 5" xfId="3235" xr:uid="{00000000-0005-0000-0000-0000FE050000}"/>
    <cellStyle name="style1392298553040" xfId="136" xr:uid="{00000000-0005-0000-0000-0000FF050000}"/>
    <cellStyle name="style1392298553040 2" xfId="919" xr:uid="{00000000-0005-0000-0000-000000060000}"/>
    <cellStyle name="style1392298553040 3" xfId="1699" xr:uid="{00000000-0005-0000-0000-000001060000}"/>
    <cellStyle name="style1392298553040 4" xfId="2455" xr:uid="{00000000-0005-0000-0000-000002060000}"/>
    <cellStyle name="style1392298553040 5" xfId="3236" xr:uid="{00000000-0005-0000-0000-000003060000}"/>
    <cellStyle name="style1392298553055" xfId="137" xr:uid="{00000000-0005-0000-0000-000004060000}"/>
    <cellStyle name="style1392298553055 2" xfId="920" xr:uid="{00000000-0005-0000-0000-000005060000}"/>
    <cellStyle name="style1392298553055 3" xfId="1700" xr:uid="{00000000-0005-0000-0000-000006060000}"/>
    <cellStyle name="style1392298553055 4" xfId="2456" xr:uid="{00000000-0005-0000-0000-000007060000}"/>
    <cellStyle name="style1392298553055 5" xfId="3237" xr:uid="{00000000-0005-0000-0000-000008060000}"/>
    <cellStyle name="style1392298553102" xfId="138" xr:uid="{00000000-0005-0000-0000-000009060000}"/>
    <cellStyle name="style1392298553102 2" xfId="921" xr:uid="{00000000-0005-0000-0000-00000A060000}"/>
    <cellStyle name="style1392298553102 3" xfId="1701" xr:uid="{00000000-0005-0000-0000-00000B060000}"/>
    <cellStyle name="style1392298553102 4" xfId="2457" xr:uid="{00000000-0005-0000-0000-00000C060000}"/>
    <cellStyle name="style1392298553102 5" xfId="3238" xr:uid="{00000000-0005-0000-0000-00000D060000}"/>
    <cellStyle name="style1392298553180" xfId="139" xr:uid="{00000000-0005-0000-0000-00000E060000}"/>
    <cellStyle name="style1392298553180 2" xfId="922" xr:uid="{00000000-0005-0000-0000-00000F060000}"/>
    <cellStyle name="style1392298553180 3" xfId="1702" xr:uid="{00000000-0005-0000-0000-000010060000}"/>
    <cellStyle name="style1392298553180 4" xfId="2458" xr:uid="{00000000-0005-0000-0000-000011060000}"/>
    <cellStyle name="style1392298553180 5" xfId="3239" xr:uid="{00000000-0005-0000-0000-000012060000}"/>
    <cellStyle name="style1392298553227" xfId="140" xr:uid="{00000000-0005-0000-0000-000013060000}"/>
    <cellStyle name="style1392298553227 2" xfId="923" xr:uid="{00000000-0005-0000-0000-000014060000}"/>
    <cellStyle name="style1392298553227 3" xfId="1703" xr:uid="{00000000-0005-0000-0000-000015060000}"/>
    <cellStyle name="style1392298553227 4" xfId="2459" xr:uid="{00000000-0005-0000-0000-000016060000}"/>
    <cellStyle name="style1392298553227 5" xfId="3240" xr:uid="{00000000-0005-0000-0000-000017060000}"/>
    <cellStyle name="style1392323627295" xfId="528" xr:uid="{00000000-0005-0000-0000-000018060000}"/>
    <cellStyle name="style1392323627295 2" xfId="1311" xr:uid="{00000000-0005-0000-0000-000019060000}"/>
    <cellStyle name="style1392323627295 3" xfId="2091" xr:uid="{00000000-0005-0000-0000-00001A060000}"/>
    <cellStyle name="style1392323627295 4" xfId="2847" xr:uid="{00000000-0005-0000-0000-00001B060000}"/>
    <cellStyle name="style1392323627295 5" xfId="3628" xr:uid="{00000000-0005-0000-0000-00001C060000}"/>
    <cellStyle name="style1392323627342" xfId="529" xr:uid="{00000000-0005-0000-0000-00001D060000}"/>
    <cellStyle name="style1392323627342 2" xfId="1312" xr:uid="{00000000-0005-0000-0000-00001E060000}"/>
    <cellStyle name="style1392323627342 3" xfId="2092" xr:uid="{00000000-0005-0000-0000-00001F060000}"/>
    <cellStyle name="style1392323627342 4" xfId="2848" xr:uid="{00000000-0005-0000-0000-000020060000}"/>
    <cellStyle name="style1392323627342 5" xfId="3629" xr:uid="{00000000-0005-0000-0000-000021060000}"/>
    <cellStyle name="style1392323627373" xfId="530" xr:uid="{00000000-0005-0000-0000-000022060000}"/>
    <cellStyle name="style1392323627373 2" xfId="1313" xr:uid="{00000000-0005-0000-0000-000023060000}"/>
    <cellStyle name="style1392323627373 3" xfId="2093" xr:uid="{00000000-0005-0000-0000-000024060000}"/>
    <cellStyle name="style1392323627373 4" xfId="2849" xr:uid="{00000000-0005-0000-0000-000025060000}"/>
    <cellStyle name="style1392323627373 5" xfId="3630" xr:uid="{00000000-0005-0000-0000-000026060000}"/>
    <cellStyle name="style1392323627420" xfId="531" xr:uid="{00000000-0005-0000-0000-000027060000}"/>
    <cellStyle name="style1392323627420 2" xfId="1314" xr:uid="{00000000-0005-0000-0000-000028060000}"/>
    <cellStyle name="style1392323627420 3" xfId="2094" xr:uid="{00000000-0005-0000-0000-000029060000}"/>
    <cellStyle name="style1392323627420 4" xfId="2850" xr:uid="{00000000-0005-0000-0000-00002A060000}"/>
    <cellStyle name="style1392323627420 5" xfId="3631" xr:uid="{00000000-0005-0000-0000-00002B060000}"/>
    <cellStyle name="style1392323627467" xfId="532" xr:uid="{00000000-0005-0000-0000-00002C060000}"/>
    <cellStyle name="style1392323627467 2" xfId="1315" xr:uid="{00000000-0005-0000-0000-00002D060000}"/>
    <cellStyle name="style1392323627467 3" xfId="2095" xr:uid="{00000000-0005-0000-0000-00002E060000}"/>
    <cellStyle name="style1392323627467 4" xfId="2851" xr:uid="{00000000-0005-0000-0000-00002F060000}"/>
    <cellStyle name="style1392323627467 5" xfId="3632" xr:uid="{00000000-0005-0000-0000-000030060000}"/>
    <cellStyle name="style1392323627498" xfId="533" xr:uid="{00000000-0005-0000-0000-000031060000}"/>
    <cellStyle name="style1392323627498 2" xfId="1316" xr:uid="{00000000-0005-0000-0000-000032060000}"/>
    <cellStyle name="style1392323627498 3" xfId="2096" xr:uid="{00000000-0005-0000-0000-000033060000}"/>
    <cellStyle name="style1392323627498 4" xfId="2852" xr:uid="{00000000-0005-0000-0000-000034060000}"/>
    <cellStyle name="style1392323627498 5" xfId="3633" xr:uid="{00000000-0005-0000-0000-000035060000}"/>
    <cellStyle name="style1392323627545" xfId="534" xr:uid="{00000000-0005-0000-0000-000036060000}"/>
    <cellStyle name="style1392323627545 2" xfId="1317" xr:uid="{00000000-0005-0000-0000-000037060000}"/>
    <cellStyle name="style1392323627545 3" xfId="2097" xr:uid="{00000000-0005-0000-0000-000038060000}"/>
    <cellStyle name="style1392323627545 4" xfId="2853" xr:uid="{00000000-0005-0000-0000-000039060000}"/>
    <cellStyle name="style1392323627545 5" xfId="3634" xr:uid="{00000000-0005-0000-0000-00003A060000}"/>
    <cellStyle name="style1392323627576" xfId="535" xr:uid="{00000000-0005-0000-0000-00003B060000}"/>
    <cellStyle name="style1392323627576 2" xfId="1318" xr:uid="{00000000-0005-0000-0000-00003C060000}"/>
    <cellStyle name="style1392323627576 3" xfId="2098" xr:uid="{00000000-0005-0000-0000-00003D060000}"/>
    <cellStyle name="style1392323627576 4" xfId="2854" xr:uid="{00000000-0005-0000-0000-00003E060000}"/>
    <cellStyle name="style1392323627576 5" xfId="3635" xr:uid="{00000000-0005-0000-0000-00003F060000}"/>
    <cellStyle name="style1392323627607" xfId="536" xr:uid="{00000000-0005-0000-0000-000040060000}"/>
    <cellStyle name="style1392323627607 2" xfId="1319" xr:uid="{00000000-0005-0000-0000-000041060000}"/>
    <cellStyle name="style1392323627607 3" xfId="2099" xr:uid="{00000000-0005-0000-0000-000042060000}"/>
    <cellStyle name="style1392323627607 4" xfId="2855" xr:uid="{00000000-0005-0000-0000-000043060000}"/>
    <cellStyle name="style1392323627607 5" xfId="3636" xr:uid="{00000000-0005-0000-0000-000044060000}"/>
    <cellStyle name="style1392323627685" xfId="537" xr:uid="{00000000-0005-0000-0000-000045060000}"/>
    <cellStyle name="style1392323627685 2" xfId="1320" xr:uid="{00000000-0005-0000-0000-000046060000}"/>
    <cellStyle name="style1392323627685 3" xfId="2100" xr:uid="{00000000-0005-0000-0000-000047060000}"/>
    <cellStyle name="style1392323627685 4" xfId="2856" xr:uid="{00000000-0005-0000-0000-000048060000}"/>
    <cellStyle name="style1392323627685 5" xfId="3637" xr:uid="{00000000-0005-0000-0000-000049060000}"/>
    <cellStyle name="style1392323627717" xfId="538" xr:uid="{00000000-0005-0000-0000-00004A060000}"/>
    <cellStyle name="style1392323627717 2" xfId="1321" xr:uid="{00000000-0005-0000-0000-00004B060000}"/>
    <cellStyle name="style1392323627717 3" xfId="2101" xr:uid="{00000000-0005-0000-0000-00004C060000}"/>
    <cellStyle name="style1392323627717 4" xfId="2857" xr:uid="{00000000-0005-0000-0000-00004D060000}"/>
    <cellStyle name="style1392323627717 5" xfId="3638" xr:uid="{00000000-0005-0000-0000-00004E060000}"/>
    <cellStyle name="style1392323627779" xfId="539" xr:uid="{00000000-0005-0000-0000-00004F060000}"/>
    <cellStyle name="style1392323627779 2" xfId="1322" xr:uid="{00000000-0005-0000-0000-000050060000}"/>
    <cellStyle name="style1392323627779 3" xfId="2102" xr:uid="{00000000-0005-0000-0000-000051060000}"/>
    <cellStyle name="style1392323627779 4" xfId="2858" xr:uid="{00000000-0005-0000-0000-000052060000}"/>
    <cellStyle name="style1392323627779 5" xfId="3639" xr:uid="{00000000-0005-0000-0000-000053060000}"/>
    <cellStyle name="style1392323627826" xfId="540" xr:uid="{00000000-0005-0000-0000-000054060000}"/>
    <cellStyle name="style1392323627826 2" xfId="1323" xr:uid="{00000000-0005-0000-0000-000055060000}"/>
    <cellStyle name="style1392323627826 3" xfId="2103" xr:uid="{00000000-0005-0000-0000-000056060000}"/>
    <cellStyle name="style1392323627826 4" xfId="2859" xr:uid="{00000000-0005-0000-0000-000057060000}"/>
    <cellStyle name="style1392323627826 5" xfId="3640" xr:uid="{00000000-0005-0000-0000-000058060000}"/>
    <cellStyle name="style1392323627873" xfId="541" xr:uid="{00000000-0005-0000-0000-000059060000}"/>
    <cellStyle name="style1392323627873 2" xfId="1324" xr:uid="{00000000-0005-0000-0000-00005A060000}"/>
    <cellStyle name="style1392323627873 3" xfId="2104" xr:uid="{00000000-0005-0000-0000-00005B060000}"/>
    <cellStyle name="style1392323627873 4" xfId="2860" xr:uid="{00000000-0005-0000-0000-00005C060000}"/>
    <cellStyle name="style1392323627873 5" xfId="3641" xr:uid="{00000000-0005-0000-0000-00005D060000}"/>
    <cellStyle name="style1392323774205" xfId="542" xr:uid="{00000000-0005-0000-0000-00005E060000}"/>
    <cellStyle name="style1392323774205 2" xfId="1325" xr:uid="{00000000-0005-0000-0000-00005F060000}"/>
    <cellStyle name="style1392323774205 3" xfId="2105" xr:uid="{00000000-0005-0000-0000-000060060000}"/>
    <cellStyle name="style1392323774205 4" xfId="2861" xr:uid="{00000000-0005-0000-0000-000061060000}"/>
    <cellStyle name="style1392323774205 5" xfId="3642" xr:uid="{00000000-0005-0000-0000-000062060000}"/>
    <cellStyle name="style1392323774236" xfId="543" xr:uid="{00000000-0005-0000-0000-000063060000}"/>
    <cellStyle name="style1392323774236 2" xfId="1326" xr:uid="{00000000-0005-0000-0000-000064060000}"/>
    <cellStyle name="style1392323774236 3" xfId="2106" xr:uid="{00000000-0005-0000-0000-000065060000}"/>
    <cellStyle name="style1392323774236 4" xfId="2862" xr:uid="{00000000-0005-0000-0000-000066060000}"/>
    <cellStyle name="style1392323774236 5" xfId="3643" xr:uid="{00000000-0005-0000-0000-000067060000}"/>
    <cellStyle name="style1392323774268" xfId="544" xr:uid="{00000000-0005-0000-0000-000068060000}"/>
    <cellStyle name="style1392323774268 2" xfId="1327" xr:uid="{00000000-0005-0000-0000-000069060000}"/>
    <cellStyle name="style1392323774268 3" xfId="2107" xr:uid="{00000000-0005-0000-0000-00006A060000}"/>
    <cellStyle name="style1392323774268 4" xfId="2863" xr:uid="{00000000-0005-0000-0000-00006B060000}"/>
    <cellStyle name="style1392323774268 5" xfId="3644" xr:uid="{00000000-0005-0000-0000-00006C060000}"/>
    <cellStyle name="style1392323774314" xfId="545" xr:uid="{00000000-0005-0000-0000-00006D060000}"/>
    <cellStyle name="style1392323774314 2" xfId="1328" xr:uid="{00000000-0005-0000-0000-00006E060000}"/>
    <cellStyle name="style1392323774314 3" xfId="2108" xr:uid="{00000000-0005-0000-0000-00006F060000}"/>
    <cellStyle name="style1392323774314 4" xfId="2864" xr:uid="{00000000-0005-0000-0000-000070060000}"/>
    <cellStyle name="style1392323774314 5" xfId="3645" xr:uid="{00000000-0005-0000-0000-000071060000}"/>
    <cellStyle name="style1392323774346" xfId="546" xr:uid="{00000000-0005-0000-0000-000072060000}"/>
    <cellStyle name="style1392323774346 2" xfId="1329" xr:uid="{00000000-0005-0000-0000-000073060000}"/>
    <cellStyle name="style1392323774346 3" xfId="2109" xr:uid="{00000000-0005-0000-0000-000074060000}"/>
    <cellStyle name="style1392323774346 4" xfId="2865" xr:uid="{00000000-0005-0000-0000-000075060000}"/>
    <cellStyle name="style1392323774346 5" xfId="3646" xr:uid="{00000000-0005-0000-0000-000076060000}"/>
    <cellStyle name="style1392323774377" xfId="547" xr:uid="{00000000-0005-0000-0000-000077060000}"/>
    <cellStyle name="style1392323774377 2" xfId="1330" xr:uid="{00000000-0005-0000-0000-000078060000}"/>
    <cellStyle name="style1392323774377 3" xfId="2110" xr:uid="{00000000-0005-0000-0000-000079060000}"/>
    <cellStyle name="style1392323774377 4" xfId="2866" xr:uid="{00000000-0005-0000-0000-00007A060000}"/>
    <cellStyle name="style1392323774377 5" xfId="3647" xr:uid="{00000000-0005-0000-0000-00007B060000}"/>
    <cellStyle name="style1392323774424" xfId="548" xr:uid="{00000000-0005-0000-0000-00007C060000}"/>
    <cellStyle name="style1392323774424 2" xfId="1331" xr:uid="{00000000-0005-0000-0000-00007D060000}"/>
    <cellStyle name="style1392323774424 3" xfId="2111" xr:uid="{00000000-0005-0000-0000-00007E060000}"/>
    <cellStyle name="style1392323774424 4" xfId="2867" xr:uid="{00000000-0005-0000-0000-00007F060000}"/>
    <cellStyle name="style1392323774424 5" xfId="3648" xr:uid="{00000000-0005-0000-0000-000080060000}"/>
    <cellStyle name="style1392323774486" xfId="549" xr:uid="{00000000-0005-0000-0000-000081060000}"/>
    <cellStyle name="style1392323774486 2" xfId="1332" xr:uid="{00000000-0005-0000-0000-000082060000}"/>
    <cellStyle name="style1392323774486 3" xfId="2112" xr:uid="{00000000-0005-0000-0000-000083060000}"/>
    <cellStyle name="style1392323774486 4" xfId="2868" xr:uid="{00000000-0005-0000-0000-000084060000}"/>
    <cellStyle name="style1392323774486 5" xfId="3649" xr:uid="{00000000-0005-0000-0000-000085060000}"/>
    <cellStyle name="style1392323774502" xfId="550" xr:uid="{00000000-0005-0000-0000-000086060000}"/>
    <cellStyle name="style1392323774502 2" xfId="1333" xr:uid="{00000000-0005-0000-0000-000087060000}"/>
    <cellStyle name="style1392323774502 3" xfId="2113" xr:uid="{00000000-0005-0000-0000-000088060000}"/>
    <cellStyle name="style1392323774502 4" xfId="2869" xr:uid="{00000000-0005-0000-0000-000089060000}"/>
    <cellStyle name="style1392323774502 5" xfId="3650" xr:uid="{00000000-0005-0000-0000-00008A060000}"/>
    <cellStyle name="style1392323774548" xfId="551" xr:uid="{00000000-0005-0000-0000-00008B060000}"/>
    <cellStyle name="style1392323774548 2" xfId="1334" xr:uid="{00000000-0005-0000-0000-00008C060000}"/>
    <cellStyle name="style1392323774548 3" xfId="2114" xr:uid="{00000000-0005-0000-0000-00008D060000}"/>
    <cellStyle name="style1392323774548 4" xfId="2870" xr:uid="{00000000-0005-0000-0000-00008E060000}"/>
    <cellStyle name="style1392323774548 5" xfId="3651" xr:uid="{00000000-0005-0000-0000-00008F060000}"/>
    <cellStyle name="style1392323774580" xfId="552" xr:uid="{00000000-0005-0000-0000-000090060000}"/>
    <cellStyle name="style1392323774580 2" xfId="1335" xr:uid="{00000000-0005-0000-0000-000091060000}"/>
    <cellStyle name="style1392323774580 3" xfId="2115" xr:uid="{00000000-0005-0000-0000-000092060000}"/>
    <cellStyle name="style1392323774580 4" xfId="2871" xr:uid="{00000000-0005-0000-0000-000093060000}"/>
    <cellStyle name="style1392323774580 5" xfId="3652" xr:uid="{00000000-0005-0000-0000-000094060000}"/>
    <cellStyle name="style1392323774611" xfId="553" xr:uid="{00000000-0005-0000-0000-000095060000}"/>
    <cellStyle name="style1392323774611 2" xfId="1336" xr:uid="{00000000-0005-0000-0000-000096060000}"/>
    <cellStyle name="style1392323774611 3" xfId="2116" xr:uid="{00000000-0005-0000-0000-000097060000}"/>
    <cellStyle name="style1392323774611 4" xfId="2872" xr:uid="{00000000-0005-0000-0000-000098060000}"/>
    <cellStyle name="style1392323774611 5" xfId="3653" xr:uid="{00000000-0005-0000-0000-000099060000}"/>
    <cellStyle name="style1392323774658" xfId="554" xr:uid="{00000000-0005-0000-0000-00009A060000}"/>
    <cellStyle name="style1392323774658 2" xfId="1337" xr:uid="{00000000-0005-0000-0000-00009B060000}"/>
    <cellStyle name="style1392323774658 3" xfId="2117" xr:uid="{00000000-0005-0000-0000-00009C060000}"/>
    <cellStyle name="style1392323774658 4" xfId="2873" xr:uid="{00000000-0005-0000-0000-00009D060000}"/>
    <cellStyle name="style1392323774658 5" xfId="3654" xr:uid="{00000000-0005-0000-0000-00009E060000}"/>
    <cellStyle name="style1392323889336" xfId="555" xr:uid="{00000000-0005-0000-0000-00009F060000}"/>
    <cellStyle name="style1392323889336 2" xfId="1338" xr:uid="{00000000-0005-0000-0000-0000A0060000}"/>
    <cellStyle name="style1392323889336 3" xfId="2118" xr:uid="{00000000-0005-0000-0000-0000A1060000}"/>
    <cellStyle name="style1392323889336 4" xfId="2874" xr:uid="{00000000-0005-0000-0000-0000A2060000}"/>
    <cellStyle name="style1392323889336 5" xfId="3655" xr:uid="{00000000-0005-0000-0000-0000A3060000}"/>
    <cellStyle name="style1392323889367" xfId="556" xr:uid="{00000000-0005-0000-0000-0000A4060000}"/>
    <cellStyle name="style1392323889367 2" xfId="1339" xr:uid="{00000000-0005-0000-0000-0000A5060000}"/>
    <cellStyle name="style1392323889367 3" xfId="2119" xr:uid="{00000000-0005-0000-0000-0000A6060000}"/>
    <cellStyle name="style1392323889367 4" xfId="2875" xr:uid="{00000000-0005-0000-0000-0000A7060000}"/>
    <cellStyle name="style1392323889367 5" xfId="3656" xr:uid="{00000000-0005-0000-0000-0000A8060000}"/>
    <cellStyle name="style1392323889414" xfId="557" xr:uid="{00000000-0005-0000-0000-0000A9060000}"/>
    <cellStyle name="style1392323889414 2" xfId="1340" xr:uid="{00000000-0005-0000-0000-0000AA060000}"/>
    <cellStyle name="style1392323889414 3" xfId="2120" xr:uid="{00000000-0005-0000-0000-0000AB060000}"/>
    <cellStyle name="style1392323889414 4" xfId="2876" xr:uid="{00000000-0005-0000-0000-0000AC060000}"/>
    <cellStyle name="style1392323889414 5" xfId="3657" xr:uid="{00000000-0005-0000-0000-0000AD060000}"/>
    <cellStyle name="style1392323889445" xfId="558" xr:uid="{00000000-0005-0000-0000-0000AE060000}"/>
    <cellStyle name="style1392323889445 2" xfId="1341" xr:uid="{00000000-0005-0000-0000-0000AF060000}"/>
    <cellStyle name="style1392323889445 3" xfId="2121" xr:uid="{00000000-0005-0000-0000-0000B0060000}"/>
    <cellStyle name="style1392323889445 4" xfId="2877" xr:uid="{00000000-0005-0000-0000-0000B1060000}"/>
    <cellStyle name="style1392323889445 5" xfId="3658" xr:uid="{00000000-0005-0000-0000-0000B2060000}"/>
    <cellStyle name="style1392323889477" xfId="559" xr:uid="{00000000-0005-0000-0000-0000B3060000}"/>
    <cellStyle name="style1392323889477 2" xfId="1342" xr:uid="{00000000-0005-0000-0000-0000B4060000}"/>
    <cellStyle name="style1392323889477 3" xfId="2122" xr:uid="{00000000-0005-0000-0000-0000B5060000}"/>
    <cellStyle name="style1392323889477 4" xfId="2878" xr:uid="{00000000-0005-0000-0000-0000B6060000}"/>
    <cellStyle name="style1392323889477 5" xfId="3659" xr:uid="{00000000-0005-0000-0000-0000B7060000}"/>
    <cellStyle name="style1392323889508" xfId="560" xr:uid="{00000000-0005-0000-0000-0000B8060000}"/>
    <cellStyle name="style1392323889508 2" xfId="1343" xr:uid="{00000000-0005-0000-0000-0000B9060000}"/>
    <cellStyle name="style1392323889508 3" xfId="2123" xr:uid="{00000000-0005-0000-0000-0000BA060000}"/>
    <cellStyle name="style1392323889508 4" xfId="2879" xr:uid="{00000000-0005-0000-0000-0000BB060000}"/>
    <cellStyle name="style1392323889508 5" xfId="3660" xr:uid="{00000000-0005-0000-0000-0000BC060000}"/>
    <cellStyle name="style1392323889555" xfId="561" xr:uid="{00000000-0005-0000-0000-0000BD060000}"/>
    <cellStyle name="style1392323889555 2" xfId="1344" xr:uid="{00000000-0005-0000-0000-0000BE060000}"/>
    <cellStyle name="style1392323889555 3" xfId="2124" xr:uid="{00000000-0005-0000-0000-0000BF060000}"/>
    <cellStyle name="style1392323889555 4" xfId="2880" xr:uid="{00000000-0005-0000-0000-0000C0060000}"/>
    <cellStyle name="style1392323889555 5" xfId="3661" xr:uid="{00000000-0005-0000-0000-0000C1060000}"/>
    <cellStyle name="style1392323889586" xfId="562" xr:uid="{00000000-0005-0000-0000-0000C2060000}"/>
    <cellStyle name="style1392323889586 2" xfId="1345" xr:uid="{00000000-0005-0000-0000-0000C3060000}"/>
    <cellStyle name="style1392323889586 3" xfId="2125" xr:uid="{00000000-0005-0000-0000-0000C4060000}"/>
    <cellStyle name="style1392323889586 4" xfId="2881" xr:uid="{00000000-0005-0000-0000-0000C5060000}"/>
    <cellStyle name="style1392323889586 5" xfId="3662" xr:uid="{00000000-0005-0000-0000-0000C6060000}"/>
    <cellStyle name="style1392323889648" xfId="563" xr:uid="{00000000-0005-0000-0000-0000C7060000}"/>
    <cellStyle name="style1392323889648 2" xfId="1346" xr:uid="{00000000-0005-0000-0000-0000C8060000}"/>
    <cellStyle name="style1392323889648 3" xfId="2126" xr:uid="{00000000-0005-0000-0000-0000C9060000}"/>
    <cellStyle name="style1392323889648 4" xfId="2882" xr:uid="{00000000-0005-0000-0000-0000CA060000}"/>
    <cellStyle name="style1392323889648 5" xfId="3663" xr:uid="{00000000-0005-0000-0000-0000CB060000}"/>
    <cellStyle name="style1392323889679" xfId="564" xr:uid="{00000000-0005-0000-0000-0000CC060000}"/>
    <cellStyle name="style1392323889679 2" xfId="1347" xr:uid="{00000000-0005-0000-0000-0000CD060000}"/>
    <cellStyle name="style1392323889679 3" xfId="2127" xr:uid="{00000000-0005-0000-0000-0000CE060000}"/>
    <cellStyle name="style1392323889679 4" xfId="2883" xr:uid="{00000000-0005-0000-0000-0000CF060000}"/>
    <cellStyle name="style1392323889679 5" xfId="3664" xr:uid="{00000000-0005-0000-0000-0000D0060000}"/>
    <cellStyle name="style1392323987728" xfId="64" xr:uid="{00000000-0005-0000-0000-0000D1060000}"/>
    <cellStyle name="style1392323987728 2" xfId="847" xr:uid="{00000000-0005-0000-0000-0000D2060000}"/>
    <cellStyle name="style1392323987728 3" xfId="1627" xr:uid="{00000000-0005-0000-0000-0000D3060000}"/>
    <cellStyle name="style1392323987728 4" xfId="2383" xr:uid="{00000000-0005-0000-0000-0000D4060000}"/>
    <cellStyle name="style1392323987728 5" xfId="3164" xr:uid="{00000000-0005-0000-0000-0000D5060000}"/>
    <cellStyle name="style1392323987759" xfId="65" xr:uid="{00000000-0005-0000-0000-0000D6060000}"/>
    <cellStyle name="style1392323987759 2" xfId="848" xr:uid="{00000000-0005-0000-0000-0000D7060000}"/>
    <cellStyle name="style1392323987759 3" xfId="1628" xr:uid="{00000000-0005-0000-0000-0000D8060000}"/>
    <cellStyle name="style1392323987759 4" xfId="2384" xr:uid="{00000000-0005-0000-0000-0000D9060000}"/>
    <cellStyle name="style1392323987759 5" xfId="3165" xr:uid="{00000000-0005-0000-0000-0000DA060000}"/>
    <cellStyle name="style1392323987915" xfId="565" xr:uid="{00000000-0005-0000-0000-0000DB060000}"/>
    <cellStyle name="style1392323987915 2" xfId="1348" xr:uid="{00000000-0005-0000-0000-0000DC060000}"/>
    <cellStyle name="style1392323987915 3" xfId="2128" xr:uid="{00000000-0005-0000-0000-0000DD060000}"/>
    <cellStyle name="style1392323987915 4" xfId="2884" xr:uid="{00000000-0005-0000-0000-0000DE060000}"/>
    <cellStyle name="style1392323987915 5" xfId="3665" xr:uid="{00000000-0005-0000-0000-0000DF060000}"/>
    <cellStyle name="style1392323987946" xfId="566" xr:uid="{00000000-0005-0000-0000-0000E0060000}"/>
    <cellStyle name="style1392323987946 2" xfId="1349" xr:uid="{00000000-0005-0000-0000-0000E1060000}"/>
    <cellStyle name="style1392323987946 3" xfId="2129" xr:uid="{00000000-0005-0000-0000-0000E2060000}"/>
    <cellStyle name="style1392323987946 4" xfId="2885" xr:uid="{00000000-0005-0000-0000-0000E3060000}"/>
    <cellStyle name="style1392323987946 5" xfId="3666" xr:uid="{00000000-0005-0000-0000-0000E4060000}"/>
    <cellStyle name="style1392323987977" xfId="567" xr:uid="{00000000-0005-0000-0000-0000E5060000}"/>
    <cellStyle name="style1392323987977 2" xfId="1350" xr:uid="{00000000-0005-0000-0000-0000E6060000}"/>
    <cellStyle name="style1392323987977 3" xfId="2130" xr:uid="{00000000-0005-0000-0000-0000E7060000}"/>
    <cellStyle name="style1392323987977 4" xfId="2886" xr:uid="{00000000-0005-0000-0000-0000E8060000}"/>
    <cellStyle name="style1392323987977 5" xfId="3667" xr:uid="{00000000-0005-0000-0000-0000E9060000}"/>
    <cellStyle name="style1392323988008" xfId="66" xr:uid="{00000000-0005-0000-0000-0000EA060000}"/>
    <cellStyle name="style1392323988008 2" xfId="849" xr:uid="{00000000-0005-0000-0000-0000EB060000}"/>
    <cellStyle name="style1392323988008 3" xfId="1629" xr:uid="{00000000-0005-0000-0000-0000EC060000}"/>
    <cellStyle name="style1392323988008 4" xfId="2385" xr:uid="{00000000-0005-0000-0000-0000ED060000}"/>
    <cellStyle name="style1392323988008 5" xfId="3166" xr:uid="{00000000-0005-0000-0000-0000EE060000}"/>
    <cellStyle name="style1392323988040" xfId="568" xr:uid="{00000000-0005-0000-0000-0000EF060000}"/>
    <cellStyle name="style1392323988040 2" xfId="1351" xr:uid="{00000000-0005-0000-0000-0000F0060000}"/>
    <cellStyle name="style1392323988040 3" xfId="2131" xr:uid="{00000000-0005-0000-0000-0000F1060000}"/>
    <cellStyle name="style1392323988040 4" xfId="2887" xr:uid="{00000000-0005-0000-0000-0000F2060000}"/>
    <cellStyle name="style1392323988040 5" xfId="3668" xr:uid="{00000000-0005-0000-0000-0000F3060000}"/>
    <cellStyle name="style1392323988071" xfId="569" xr:uid="{00000000-0005-0000-0000-0000F4060000}"/>
    <cellStyle name="style1392323988071 2" xfId="1352" xr:uid="{00000000-0005-0000-0000-0000F5060000}"/>
    <cellStyle name="style1392323988071 3" xfId="2132" xr:uid="{00000000-0005-0000-0000-0000F6060000}"/>
    <cellStyle name="style1392323988071 4" xfId="2888" xr:uid="{00000000-0005-0000-0000-0000F7060000}"/>
    <cellStyle name="style1392323988071 5" xfId="3669" xr:uid="{00000000-0005-0000-0000-0000F8060000}"/>
    <cellStyle name="style1392323988118" xfId="570" xr:uid="{00000000-0005-0000-0000-0000F9060000}"/>
    <cellStyle name="style1392323988118 2" xfId="1353" xr:uid="{00000000-0005-0000-0000-0000FA060000}"/>
    <cellStyle name="style1392323988118 3" xfId="2133" xr:uid="{00000000-0005-0000-0000-0000FB060000}"/>
    <cellStyle name="style1392323988118 4" xfId="2889" xr:uid="{00000000-0005-0000-0000-0000FC060000}"/>
    <cellStyle name="style1392323988118 5" xfId="3670" xr:uid="{00000000-0005-0000-0000-0000FD060000}"/>
    <cellStyle name="style1392323988133" xfId="571" xr:uid="{00000000-0005-0000-0000-0000FE060000}"/>
    <cellStyle name="style1392323988133 2" xfId="1354" xr:uid="{00000000-0005-0000-0000-0000FF060000}"/>
    <cellStyle name="style1392323988133 3" xfId="2134" xr:uid="{00000000-0005-0000-0000-000000070000}"/>
    <cellStyle name="style1392323988133 4" xfId="2890" xr:uid="{00000000-0005-0000-0000-000001070000}"/>
    <cellStyle name="style1392323988133 5" xfId="3671" xr:uid="{00000000-0005-0000-0000-000002070000}"/>
    <cellStyle name="style1392323988164" xfId="572" xr:uid="{00000000-0005-0000-0000-000003070000}"/>
    <cellStyle name="style1392323988164 2" xfId="1355" xr:uid="{00000000-0005-0000-0000-000004070000}"/>
    <cellStyle name="style1392323988164 3" xfId="2135" xr:uid="{00000000-0005-0000-0000-000005070000}"/>
    <cellStyle name="style1392323988164 4" xfId="2891" xr:uid="{00000000-0005-0000-0000-000006070000}"/>
    <cellStyle name="style1392323988164 5" xfId="3672" xr:uid="{00000000-0005-0000-0000-000007070000}"/>
    <cellStyle name="style1392323988196" xfId="573" xr:uid="{00000000-0005-0000-0000-000008070000}"/>
    <cellStyle name="style1392323988196 2" xfId="1356" xr:uid="{00000000-0005-0000-0000-000009070000}"/>
    <cellStyle name="style1392323988196 3" xfId="2136" xr:uid="{00000000-0005-0000-0000-00000A070000}"/>
    <cellStyle name="style1392323988196 4" xfId="2892" xr:uid="{00000000-0005-0000-0000-00000B070000}"/>
    <cellStyle name="style1392323988196 5" xfId="3673" xr:uid="{00000000-0005-0000-0000-00000C070000}"/>
    <cellStyle name="style1392323988227" xfId="574" xr:uid="{00000000-0005-0000-0000-00000D070000}"/>
    <cellStyle name="style1392323988227 2" xfId="1357" xr:uid="{00000000-0005-0000-0000-00000E070000}"/>
    <cellStyle name="style1392323988227 3" xfId="2137" xr:uid="{00000000-0005-0000-0000-00000F070000}"/>
    <cellStyle name="style1392323988227 4" xfId="2893" xr:uid="{00000000-0005-0000-0000-000010070000}"/>
    <cellStyle name="style1392323988227 5" xfId="3674" xr:uid="{00000000-0005-0000-0000-000011070000}"/>
    <cellStyle name="style1392323988289" xfId="575" xr:uid="{00000000-0005-0000-0000-000012070000}"/>
    <cellStyle name="style1392323988289 2" xfId="1358" xr:uid="{00000000-0005-0000-0000-000013070000}"/>
    <cellStyle name="style1392323988289 3" xfId="2138" xr:uid="{00000000-0005-0000-0000-000014070000}"/>
    <cellStyle name="style1392323988289 4" xfId="2894" xr:uid="{00000000-0005-0000-0000-000015070000}"/>
    <cellStyle name="style1392323988289 5" xfId="3675" xr:uid="{00000000-0005-0000-0000-000016070000}"/>
    <cellStyle name="style1392324130533" xfId="38" xr:uid="{00000000-0005-0000-0000-000017070000}"/>
    <cellStyle name="style1392324130533 2" xfId="67" xr:uid="{00000000-0005-0000-0000-000018070000}"/>
    <cellStyle name="style1392324130533 2 2" xfId="784" xr:uid="{00000000-0005-0000-0000-000019070000}"/>
    <cellStyle name="style1392324130533 2 2 2" xfId="1566" xr:uid="{00000000-0005-0000-0000-00001A070000}"/>
    <cellStyle name="style1392324130533 2 2 3" xfId="3101" xr:uid="{00000000-0005-0000-0000-00001B070000}"/>
    <cellStyle name="style1392324130533 2 2 4" xfId="3882" xr:uid="{00000000-0005-0000-0000-00001C070000}"/>
    <cellStyle name="style1392324130533 2 3" xfId="850" xr:uid="{00000000-0005-0000-0000-00001D070000}"/>
    <cellStyle name="style1392324130533 2 4" xfId="1630" xr:uid="{00000000-0005-0000-0000-00001E070000}"/>
    <cellStyle name="style1392324130533 2 5" xfId="2386" xr:uid="{00000000-0005-0000-0000-00001F070000}"/>
    <cellStyle name="style1392324130533 2 6" xfId="3167" xr:uid="{00000000-0005-0000-0000-000020070000}"/>
    <cellStyle name="style1392324130533 3" xfId="821" xr:uid="{00000000-0005-0000-0000-000021070000}"/>
    <cellStyle name="style1392324130533 4" xfId="1601" xr:uid="{00000000-0005-0000-0000-000022070000}"/>
    <cellStyle name="style1392324130533 5" xfId="2357" xr:uid="{00000000-0005-0000-0000-000023070000}"/>
    <cellStyle name="style1392324130533 6" xfId="3138" xr:uid="{00000000-0005-0000-0000-000024070000}"/>
    <cellStyle name="style1392324130564" xfId="39" xr:uid="{00000000-0005-0000-0000-000025070000}"/>
    <cellStyle name="style1392324130564 2" xfId="68" xr:uid="{00000000-0005-0000-0000-000026070000}"/>
    <cellStyle name="style1392324130564 2 2" xfId="785" xr:uid="{00000000-0005-0000-0000-000027070000}"/>
    <cellStyle name="style1392324130564 2 2 2" xfId="1560" xr:uid="{00000000-0005-0000-0000-000028070000}"/>
    <cellStyle name="style1392324130564 2 2 3" xfId="3102" xr:uid="{00000000-0005-0000-0000-000029070000}"/>
    <cellStyle name="style1392324130564 2 2 4" xfId="3883" xr:uid="{00000000-0005-0000-0000-00002A070000}"/>
    <cellStyle name="style1392324130564 2 3" xfId="851" xr:uid="{00000000-0005-0000-0000-00002B070000}"/>
    <cellStyle name="style1392324130564 2 4" xfId="1631" xr:uid="{00000000-0005-0000-0000-00002C070000}"/>
    <cellStyle name="style1392324130564 2 5" xfId="2387" xr:uid="{00000000-0005-0000-0000-00002D070000}"/>
    <cellStyle name="style1392324130564 2 6" xfId="3168" xr:uid="{00000000-0005-0000-0000-00002E070000}"/>
    <cellStyle name="style1392324130564 3" xfId="822" xr:uid="{00000000-0005-0000-0000-00002F070000}"/>
    <cellStyle name="style1392324130564 4" xfId="1602" xr:uid="{00000000-0005-0000-0000-000030070000}"/>
    <cellStyle name="style1392324130564 5" xfId="2358" xr:uid="{00000000-0005-0000-0000-000031070000}"/>
    <cellStyle name="style1392324130564 6" xfId="3139" xr:uid="{00000000-0005-0000-0000-000032070000}"/>
    <cellStyle name="style1392324130673" xfId="588" xr:uid="{00000000-0005-0000-0000-000033070000}"/>
    <cellStyle name="style1392324130673 2" xfId="1371" xr:uid="{00000000-0005-0000-0000-000034070000}"/>
    <cellStyle name="style1392324130673 3" xfId="2151" xr:uid="{00000000-0005-0000-0000-000035070000}"/>
    <cellStyle name="style1392324130673 4" xfId="2907" xr:uid="{00000000-0005-0000-0000-000036070000}"/>
    <cellStyle name="style1392324130673 5" xfId="3688" xr:uid="{00000000-0005-0000-0000-000037070000}"/>
    <cellStyle name="style1392324130704" xfId="589" xr:uid="{00000000-0005-0000-0000-000038070000}"/>
    <cellStyle name="style1392324130704 2" xfId="1372" xr:uid="{00000000-0005-0000-0000-000039070000}"/>
    <cellStyle name="style1392324130704 3" xfId="2152" xr:uid="{00000000-0005-0000-0000-00003A070000}"/>
    <cellStyle name="style1392324130704 4" xfId="2908" xr:uid="{00000000-0005-0000-0000-00003B070000}"/>
    <cellStyle name="style1392324130704 5" xfId="3689" xr:uid="{00000000-0005-0000-0000-00003C070000}"/>
    <cellStyle name="style1392324130751" xfId="590" xr:uid="{00000000-0005-0000-0000-00003D070000}"/>
    <cellStyle name="style1392324130751 2" xfId="1373" xr:uid="{00000000-0005-0000-0000-00003E070000}"/>
    <cellStyle name="style1392324130751 3" xfId="2153" xr:uid="{00000000-0005-0000-0000-00003F070000}"/>
    <cellStyle name="style1392324130751 4" xfId="2909" xr:uid="{00000000-0005-0000-0000-000040070000}"/>
    <cellStyle name="style1392324130751 5" xfId="3690" xr:uid="{00000000-0005-0000-0000-000041070000}"/>
    <cellStyle name="style1392324130814" xfId="40" xr:uid="{00000000-0005-0000-0000-000042070000}"/>
    <cellStyle name="style1392324130814 2" xfId="69" xr:uid="{00000000-0005-0000-0000-000043070000}"/>
    <cellStyle name="style1392324130814 2 2" xfId="786" xr:uid="{00000000-0005-0000-0000-000044070000}"/>
    <cellStyle name="style1392324130814 2 2 2" xfId="1564" xr:uid="{00000000-0005-0000-0000-000045070000}"/>
    <cellStyle name="style1392324130814 2 2 3" xfId="3103" xr:uid="{00000000-0005-0000-0000-000046070000}"/>
    <cellStyle name="style1392324130814 2 2 4" xfId="3884" xr:uid="{00000000-0005-0000-0000-000047070000}"/>
    <cellStyle name="style1392324130814 2 3" xfId="852" xr:uid="{00000000-0005-0000-0000-000048070000}"/>
    <cellStyle name="style1392324130814 2 4" xfId="1632" xr:uid="{00000000-0005-0000-0000-000049070000}"/>
    <cellStyle name="style1392324130814 2 5" xfId="2388" xr:uid="{00000000-0005-0000-0000-00004A070000}"/>
    <cellStyle name="style1392324130814 2 6" xfId="3169" xr:uid="{00000000-0005-0000-0000-00004B070000}"/>
    <cellStyle name="style1392324130814 3" xfId="823" xr:uid="{00000000-0005-0000-0000-00004C070000}"/>
    <cellStyle name="style1392324130814 4" xfId="1603" xr:uid="{00000000-0005-0000-0000-00004D070000}"/>
    <cellStyle name="style1392324130814 5" xfId="2359" xr:uid="{00000000-0005-0000-0000-00004E070000}"/>
    <cellStyle name="style1392324130814 6" xfId="3140" xr:uid="{00000000-0005-0000-0000-00004F070000}"/>
    <cellStyle name="style1392324130860" xfId="591" xr:uid="{00000000-0005-0000-0000-000050070000}"/>
    <cellStyle name="style1392324130860 2" xfId="1374" xr:uid="{00000000-0005-0000-0000-000051070000}"/>
    <cellStyle name="style1392324130860 3" xfId="2154" xr:uid="{00000000-0005-0000-0000-000052070000}"/>
    <cellStyle name="style1392324130860 4" xfId="2910" xr:uid="{00000000-0005-0000-0000-000053070000}"/>
    <cellStyle name="style1392324130860 5" xfId="3691" xr:uid="{00000000-0005-0000-0000-000054070000}"/>
    <cellStyle name="style1392324130892" xfId="592" xr:uid="{00000000-0005-0000-0000-000055070000}"/>
    <cellStyle name="style1392324130892 2" xfId="1375" xr:uid="{00000000-0005-0000-0000-000056070000}"/>
    <cellStyle name="style1392324130892 3" xfId="2155" xr:uid="{00000000-0005-0000-0000-000057070000}"/>
    <cellStyle name="style1392324130892 4" xfId="2911" xr:uid="{00000000-0005-0000-0000-000058070000}"/>
    <cellStyle name="style1392324130892 5" xfId="3692" xr:uid="{00000000-0005-0000-0000-000059070000}"/>
    <cellStyle name="style1392324130923" xfId="593" xr:uid="{00000000-0005-0000-0000-00005A070000}"/>
    <cellStyle name="style1392324130923 2" xfId="1376" xr:uid="{00000000-0005-0000-0000-00005B070000}"/>
    <cellStyle name="style1392324130923 3" xfId="2156" xr:uid="{00000000-0005-0000-0000-00005C070000}"/>
    <cellStyle name="style1392324130923 4" xfId="2912" xr:uid="{00000000-0005-0000-0000-00005D070000}"/>
    <cellStyle name="style1392324130923 5" xfId="3693" xr:uid="{00000000-0005-0000-0000-00005E070000}"/>
    <cellStyle name="style1392324130954" xfId="594" xr:uid="{00000000-0005-0000-0000-00005F070000}"/>
    <cellStyle name="style1392324130954 2" xfId="1377" xr:uid="{00000000-0005-0000-0000-000060070000}"/>
    <cellStyle name="style1392324130954 3" xfId="2157" xr:uid="{00000000-0005-0000-0000-000061070000}"/>
    <cellStyle name="style1392324130954 4" xfId="2913" xr:uid="{00000000-0005-0000-0000-000062070000}"/>
    <cellStyle name="style1392324130954 5" xfId="3694" xr:uid="{00000000-0005-0000-0000-000063070000}"/>
    <cellStyle name="style1392324130985" xfId="595" xr:uid="{00000000-0005-0000-0000-000064070000}"/>
    <cellStyle name="style1392324130985 2" xfId="1378" xr:uid="{00000000-0005-0000-0000-000065070000}"/>
    <cellStyle name="style1392324130985 3" xfId="2158" xr:uid="{00000000-0005-0000-0000-000066070000}"/>
    <cellStyle name="style1392324130985 4" xfId="2914" xr:uid="{00000000-0005-0000-0000-000067070000}"/>
    <cellStyle name="style1392324130985 5" xfId="3695" xr:uid="{00000000-0005-0000-0000-000068070000}"/>
    <cellStyle name="style1392324229891" xfId="70" xr:uid="{00000000-0005-0000-0000-000069070000}"/>
    <cellStyle name="style1392324229891 2" xfId="853" xr:uid="{00000000-0005-0000-0000-00006A070000}"/>
    <cellStyle name="style1392324229891 3" xfId="1633" xr:uid="{00000000-0005-0000-0000-00006B070000}"/>
    <cellStyle name="style1392324229891 4" xfId="2389" xr:uid="{00000000-0005-0000-0000-00006C070000}"/>
    <cellStyle name="style1392324229891 5" xfId="3170" xr:uid="{00000000-0005-0000-0000-00006D070000}"/>
    <cellStyle name="style1392324229938" xfId="71" xr:uid="{00000000-0005-0000-0000-00006E070000}"/>
    <cellStyle name="style1392324229938 2" xfId="854" xr:uid="{00000000-0005-0000-0000-00006F070000}"/>
    <cellStyle name="style1392324229938 3" xfId="1634" xr:uid="{00000000-0005-0000-0000-000070070000}"/>
    <cellStyle name="style1392324229938 4" xfId="2390" xr:uid="{00000000-0005-0000-0000-000071070000}"/>
    <cellStyle name="style1392324229938 5" xfId="3171" xr:uid="{00000000-0005-0000-0000-000072070000}"/>
    <cellStyle name="style1392324230047" xfId="596" xr:uid="{00000000-0005-0000-0000-000073070000}"/>
    <cellStyle name="style1392324230047 2" xfId="1379" xr:uid="{00000000-0005-0000-0000-000074070000}"/>
    <cellStyle name="style1392324230047 3" xfId="2159" xr:uid="{00000000-0005-0000-0000-000075070000}"/>
    <cellStyle name="style1392324230047 4" xfId="2915" xr:uid="{00000000-0005-0000-0000-000076070000}"/>
    <cellStyle name="style1392324230047 5" xfId="3696" xr:uid="{00000000-0005-0000-0000-000077070000}"/>
    <cellStyle name="style1392324230110" xfId="597" xr:uid="{00000000-0005-0000-0000-000078070000}"/>
    <cellStyle name="style1392324230110 2" xfId="1380" xr:uid="{00000000-0005-0000-0000-000079070000}"/>
    <cellStyle name="style1392324230110 3" xfId="2160" xr:uid="{00000000-0005-0000-0000-00007A070000}"/>
    <cellStyle name="style1392324230110 4" xfId="2916" xr:uid="{00000000-0005-0000-0000-00007B070000}"/>
    <cellStyle name="style1392324230110 5" xfId="3697" xr:uid="{00000000-0005-0000-0000-00007C070000}"/>
    <cellStyle name="style1392324230156" xfId="598" xr:uid="{00000000-0005-0000-0000-00007D070000}"/>
    <cellStyle name="style1392324230156 2" xfId="1381" xr:uid="{00000000-0005-0000-0000-00007E070000}"/>
    <cellStyle name="style1392324230156 3" xfId="2161" xr:uid="{00000000-0005-0000-0000-00007F070000}"/>
    <cellStyle name="style1392324230156 4" xfId="2917" xr:uid="{00000000-0005-0000-0000-000080070000}"/>
    <cellStyle name="style1392324230156 5" xfId="3698" xr:uid="{00000000-0005-0000-0000-000081070000}"/>
    <cellStyle name="style1392324230188" xfId="72" xr:uid="{00000000-0005-0000-0000-000082070000}"/>
    <cellStyle name="style1392324230188 2" xfId="855" xr:uid="{00000000-0005-0000-0000-000083070000}"/>
    <cellStyle name="style1392324230188 3" xfId="1635" xr:uid="{00000000-0005-0000-0000-000084070000}"/>
    <cellStyle name="style1392324230188 4" xfId="2391" xr:uid="{00000000-0005-0000-0000-000085070000}"/>
    <cellStyle name="style1392324230188 5" xfId="3172" xr:uid="{00000000-0005-0000-0000-000086070000}"/>
    <cellStyle name="style1392324230219" xfId="599" xr:uid="{00000000-0005-0000-0000-000087070000}"/>
    <cellStyle name="style1392324230219 2" xfId="1382" xr:uid="{00000000-0005-0000-0000-000088070000}"/>
    <cellStyle name="style1392324230219 3" xfId="2162" xr:uid="{00000000-0005-0000-0000-000089070000}"/>
    <cellStyle name="style1392324230219 4" xfId="2918" xr:uid="{00000000-0005-0000-0000-00008A070000}"/>
    <cellStyle name="style1392324230219 5" xfId="3699" xr:uid="{00000000-0005-0000-0000-00008B070000}"/>
    <cellStyle name="style1392324230250" xfId="600" xr:uid="{00000000-0005-0000-0000-00008C070000}"/>
    <cellStyle name="style1392324230250 2" xfId="1383" xr:uid="{00000000-0005-0000-0000-00008D070000}"/>
    <cellStyle name="style1392324230250 3" xfId="2163" xr:uid="{00000000-0005-0000-0000-00008E070000}"/>
    <cellStyle name="style1392324230250 4" xfId="2919" xr:uid="{00000000-0005-0000-0000-00008F070000}"/>
    <cellStyle name="style1392324230250 5" xfId="3700" xr:uid="{00000000-0005-0000-0000-000090070000}"/>
    <cellStyle name="style1392324230281" xfId="73" xr:uid="{00000000-0005-0000-0000-000091070000}"/>
    <cellStyle name="style1392324230281 2" xfId="856" xr:uid="{00000000-0005-0000-0000-000092070000}"/>
    <cellStyle name="style1392324230281 3" xfId="1636" xr:uid="{00000000-0005-0000-0000-000093070000}"/>
    <cellStyle name="style1392324230281 4" xfId="2392" xr:uid="{00000000-0005-0000-0000-000094070000}"/>
    <cellStyle name="style1392324230281 5" xfId="3173" xr:uid="{00000000-0005-0000-0000-000095070000}"/>
    <cellStyle name="style1392324230312" xfId="601" xr:uid="{00000000-0005-0000-0000-000096070000}"/>
    <cellStyle name="style1392324230312 2" xfId="1384" xr:uid="{00000000-0005-0000-0000-000097070000}"/>
    <cellStyle name="style1392324230312 3" xfId="2164" xr:uid="{00000000-0005-0000-0000-000098070000}"/>
    <cellStyle name="style1392324230312 4" xfId="2920" xr:uid="{00000000-0005-0000-0000-000099070000}"/>
    <cellStyle name="style1392324230312 5" xfId="3701" xr:uid="{00000000-0005-0000-0000-00009A070000}"/>
    <cellStyle name="style1392324230328" xfId="602" xr:uid="{00000000-0005-0000-0000-00009B070000}"/>
    <cellStyle name="style1392324230328 2" xfId="1385" xr:uid="{00000000-0005-0000-0000-00009C070000}"/>
    <cellStyle name="style1392324230328 3" xfId="2165" xr:uid="{00000000-0005-0000-0000-00009D070000}"/>
    <cellStyle name="style1392324230328 4" xfId="2921" xr:uid="{00000000-0005-0000-0000-00009E070000}"/>
    <cellStyle name="style1392324230328 5" xfId="3702" xr:uid="{00000000-0005-0000-0000-00009F070000}"/>
    <cellStyle name="style1392324230359" xfId="603" xr:uid="{00000000-0005-0000-0000-0000A0070000}"/>
    <cellStyle name="style1392324230359 2" xfId="1386" xr:uid="{00000000-0005-0000-0000-0000A1070000}"/>
    <cellStyle name="style1392324230359 3" xfId="2166" xr:uid="{00000000-0005-0000-0000-0000A2070000}"/>
    <cellStyle name="style1392324230359 4" xfId="2922" xr:uid="{00000000-0005-0000-0000-0000A3070000}"/>
    <cellStyle name="style1392324230359 5" xfId="3703" xr:uid="{00000000-0005-0000-0000-0000A4070000}"/>
    <cellStyle name="style1392324230390" xfId="604" xr:uid="{00000000-0005-0000-0000-0000A5070000}"/>
    <cellStyle name="style1392324230390 2" xfId="1387" xr:uid="{00000000-0005-0000-0000-0000A6070000}"/>
    <cellStyle name="style1392324230390 3" xfId="2167" xr:uid="{00000000-0005-0000-0000-0000A7070000}"/>
    <cellStyle name="style1392324230390 4" xfId="2923" xr:uid="{00000000-0005-0000-0000-0000A8070000}"/>
    <cellStyle name="style1392324230390 5" xfId="3704" xr:uid="{00000000-0005-0000-0000-0000A9070000}"/>
    <cellStyle name="style1392324230422" xfId="605" xr:uid="{00000000-0005-0000-0000-0000AA070000}"/>
    <cellStyle name="style1392324230422 2" xfId="1388" xr:uid="{00000000-0005-0000-0000-0000AB070000}"/>
    <cellStyle name="style1392324230422 3" xfId="2168" xr:uid="{00000000-0005-0000-0000-0000AC070000}"/>
    <cellStyle name="style1392324230422 4" xfId="2924" xr:uid="{00000000-0005-0000-0000-0000AD070000}"/>
    <cellStyle name="style1392324230422 5" xfId="3705" xr:uid="{00000000-0005-0000-0000-0000AE070000}"/>
    <cellStyle name="style1392324230453" xfId="606" xr:uid="{00000000-0005-0000-0000-0000AF070000}"/>
    <cellStyle name="style1392324230453 2" xfId="1389" xr:uid="{00000000-0005-0000-0000-0000B0070000}"/>
    <cellStyle name="style1392324230453 3" xfId="2169" xr:uid="{00000000-0005-0000-0000-0000B1070000}"/>
    <cellStyle name="style1392324230453 4" xfId="2925" xr:uid="{00000000-0005-0000-0000-0000B2070000}"/>
    <cellStyle name="style1392324230453 5" xfId="3706" xr:uid="{00000000-0005-0000-0000-0000B3070000}"/>
    <cellStyle name="style1392324230484" xfId="607" xr:uid="{00000000-0005-0000-0000-0000B4070000}"/>
    <cellStyle name="style1392324230484 2" xfId="1390" xr:uid="{00000000-0005-0000-0000-0000B5070000}"/>
    <cellStyle name="style1392324230484 3" xfId="2170" xr:uid="{00000000-0005-0000-0000-0000B6070000}"/>
    <cellStyle name="style1392324230484 4" xfId="2926" xr:uid="{00000000-0005-0000-0000-0000B7070000}"/>
    <cellStyle name="style1392324230484 5" xfId="3707" xr:uid="{00000000-0005-0000-0000-0000B8070000}"/>
    <cellStyle name="style1392324230515" xfId="608" xr:uid="{00000000-0005-0000-0000-0000B9070000}"/>
    <cellStyle name="style1392324230515 2" xfId="1391" xr:uid="{00000000-0005-0000-0000-0000BA070000}"/>
    <cellStyle name="style1392324230515 3" xfId="2171" xr:uid="{00000000-0005-0000-0000-0000BB070000}"/>
    <cellStyle name="style1392324230515 4" xfId="2927" xr:uid="{00000000-0005-0000-0000-0000BC070000}"/>
    <cellStyle name="style1392324230515 5" xfId="3708" xr:uid="{00000000-0005-0000-0000-0000BD070000}"/>
    <cellStyle name="style1392324400121" xfId="41" xr:uid="{00000000-0005-0000-0000-0000BE070000}"/>
    <cellStyle name="style1392324400121 2" xfId="74" xr:uid="{00000000-0005-0000-0000-0000BF070000}"/>
    <cellStyle name="style1392324400121 2 2" xfId="787" xr:uid="{00000000-0005-0000-0000-0000C0070000}"/>
    <cellStyle name="style1392324400121 2 2 2" xfId="1567" xr:uid="{00000000-0005-0000-0000-0000C1070000}"/>
    <cellStyle name="style1392324400121 2 2 3" xfId="3104" xr:uid="{00000000-0005-0000-0000-0000C2070000}"/>
    <cellStyle name="style1392324400121 2 2 4" xfId="3885" xr:uid="{00000000-0005-0000-0000-0000C3070000}"/>
    <cellStyle name="style1392324400121 2 3" xfId="857" xr:uid="{00000000-0005-0000-0000-0000C4070000}"/>
    <cellStyle name="style1392324400121 2 4" xfId="1637" xr:uid="{00000000-0005-0000-0000-0000C5070000}"/>
    <cellStyle name="style1392324400121 2 5" xfId="2393" xr:uid="{00000000-0005-0000-0000-0000C6070000}"/>
    <cellStyle name="style1392324400121 2 6" xfId="3174" xr:uid="{00000000-0005-0000-0000-0000C7070000}"/>
    <cellStyle name="style1392324400121 3" xfId="824" xr:uid="{00000000-0005-0000-0000-0000C8070000}"/>
    <cellStyle name="style1392324400121 4" xfId="1604" xr:uid="{00000000-0005-0000-0000-0000C9070000}"/>
    <cellStyle name="style1392324400121 5" xfId="2360" xr:uid="{00000000-0005-0000-0000-0000CA070000}"/>
    <cellStyle name="style1392324400121 6" xfId="3141" xr:uid="{00000000-0005-0000-0000-0000CB070000}"/>
    <cellStyle name="style1392324400152" xfId="42" xr:uid="{00000000-0005-0000-0000-0000CC070000}"/>
    <cellStyle name="style1392324400152 2" xfId="75" xr:uid="{00000000-0005-0000-0000-0000CD070000}"/>
    <cellStyle name="style1392324400152 2 2" xfId="788" xr:uid="{00000000-0005-0000-0000-0000CE070000}"/>
    <cellStyle name="style1392324400152 2 2 2" xfId="1565" xr:uid="{00000000-0005-0000-0000-0000CF070000}"/>
    <cellStyle name="style1392324400152 2 2 3" xfId="3105" xr:uid="{00000000-0005-0000-0000-0000D0070000}"/>
    <cellStyle name="style1392324400152 2 2 4" xfId="3886" xr:uid="{00000000-0005-0000-0000-0000D1070000}"/>
    <cellStyle name="style1392324400152 2 3" xfId="858" xr:uid="{00000000-0005-0000-0000-0000D2070000}"/>
    <cellStyle name="style1392324400152 2 4" xfId="1638" xr:uid="{00000000-0005-0000-0000-0000D3070000}"/>
    <cellStyle name="style1392324400152 2 5" xfId="2394" xr:uid="{00000000-0005-0000-0000-0000D4070000}"/>
    <cellStyle name="style1392324400152 2 6" xfId="3175" xr:uid="{00000000-0005-0000-0000-0000D5070000}"/>
    <cellStyle name="style1392324400152 3" xfId="825" xr:uid="{00000000-0005-0000-0000-0000D6070000}"/>
    <cellStyle name="style1392324400152 4" xfId="1605" xr:uid="{00000000-0005-0000-0000-0000D7070000}"/>
    <cellStyle name="style1392324400152 5" xfId="2361" xr:uid="{00000000-0005-0000-0000-0000D8070000}"/>
    <cellStyle name="style1392324400152 6" xfId="3142" xr:uid="{00000000-0005-0000-0000-0000D9070000}"/>
    <cellStyle name="style1392324400261" xfId="609" xr:uid="{00000000-0005-0000-0000-0000DA070000}"/>
    <cellStyle name="style1392324400261 2" xfId="1392" xr:uid="{00000000-0005-0000-0000-0000DB070000}"/>
    <cellStyle name="style1392324400261 3" xfId="2172" xr:uid="{00000000-0005-0000-0000-0000DC070000}"/>
    <cellStyle name="style1392324400261 4" xfId="2928" xr:uid="{00000000-0005-0000-0000-0000DD070000}"/>
    <cellStyle name="style1392324400261 5" xfId="3709" xr:uid="{00000000-0005-0000-0000-0000DE070000}"/>
    <cellStyle name="style1392324400339" xfId="610" xr:uid="{00000000-0005-0000-0000-0000DF070000}"/>
    <cellStyle name="style1392324400339 2" xfId="1393" xr:uid="{00000000-0005-0000-0000-0000E0070000}"/>
    <cellStyle name="style1392324400339 3" xfId="2173" xr:uid="{00000000-0005-0000-0000-0000E1070000}"/>
    <cellStyle name="style1392324400339 4" xfId="2929" xr:uid="{00000000-0005-0000-0000-0000E2070000}"/>
    <cellStyle name="style1392324400339 5" xfId="3710" xr:uid="{00000000-0005-0000-0000-0000E3070000}"/>
    <cellStyle name="style1392324400370" xfId="611" xr:uid="{00000000-0005-0000-0000-0000E4070000}"/>
    <cellStyle name="style1392324400370 2" xfId="1394" xr:uid="{00000000-0005-0000-0000-0000E5070000}"/>
    <cellStyle name="style1392324400370 3" xfId="2174" xr:uid="{00000000-0005-0000-0000-0000E6070000}"/>
    <cellStyle name="style1392324400370 4" xfId="2930" xr:uid="{00000000-0005-0000-0000-0000E7070000}"/>
    <cellStyle name="style1392324400370 5" xfId="3711" xr:uid="{00000000-0005-0000-0000-0000E8070000}"/>
    <cellStyle name="style1392324400401" xfId="43" xr:uid="{00000000-0005-0000-0000-0000E9070000}"/>
    <cellStyle name="style1392324400401 2" xfId="76" xr:uid="{00000000-0005-0000-0000-0000EA070000}"/>
    <cellStyle name="style1392324400401 2 2" xfId="789" xr:uid="{00000000-0005-0000-0000-0000EB070000}"/>
    <cellStyle name="style1392324400401 2 2 2" xfId="1558" xr:uid="{00000000-0005-0000-0000-0000EC070000}"/>
    <cellStyle name="style1392324400401 2 2 3" xfId="3106" xr:uid="{00000000-0005-0000-0000-0000ED070000}"/>
    <cellStyle name="style1392324400401 2 2 4" xfId="3887" xr:uid="{00000000-0005-0000-0000-0000EE070000}"/>
    <cellStyle name="style1392324400401 2 3" xfId="859" xr:uid="{00000000-0005-0000-0000-0000EF070000}"/>
    <cellStyle name="style1392324400401 2 4" xfId="1639" xr:uid="{00000000-0005-0000-0000-0000F0070000}"/>
    <cellStyle name="style1392324400401 2 5" xfId="2395" xr:uid="{00000000-0005-0000-0000-0000F1070000}"/>
    <cellStyle name="style1392324400401 2 6" xfId="3176" xr:uid="{00000000-0005-0000-0000-0000F2070000}"/>
    <cellStyle name="style1392324400401 3" xfId="826" xr:uid="{00000000-0005-0000-0000-0000F3070000}"/>
    <cellStyle name="style1392324400401 4" xfId="1606" xr:uid="{00000000-0005-0000-0000-0000F4070000}"/>
    <cellStyle name="style1392324400401 5" xfId="2362" xr:uid="{00000000-0005-0000-0000-0000F5070000}"/>
    <cellStyle name="style1392324400401 6" xfId="3143" xr:uid="{00000000-0005-0000-0000-0000F6070000}"/>
    <cellStyle name="style1392324400433" xfId="612" xr:uid="{00000000-0005-0000-0000-0000F7070000}"/>
    <cellStyle name="style1392324400433 2" xfId="1395" xr:uid="{00000000-0005-0000-0000-0000F8070000}"/>
    <cellStyle name="style1392324400433 3" xfId="2175" xr:uid="{00000000-0005-0000-0000-0000F9070000}"/>
    <cellStyle name="style1392324400433 4" xfId="2931" xr:uid="{00000000-0005-0000-0000-0000FA070000}"/>
    <cellStyle name="style1392324400433 5" xfId="3712" xr:uid="{00000000-0005-0000-0000-0000FB070000}"/>
    <cellStyle name="style1392324400464" xfId="613" xr:uid="{00000000-0005-0000-0000-0000FC070000}"/>
    <cellStyle name="style1392324400464 2" xfId="1396" xr:uid="{00000000-0005-0000-0000-0000FD070000}"/>
    <cellStyle name="style1392324400464 3" xfId="2176" xr:uid="{00000000-0005-0000-0000-0000FE070000}"/>
    <cellStyle name="style1392324400464 4" xfId="2932" xr:uid="{00000000-0005-0000-0000-0000FF070000}"/>
    <cellStyle name="style1392324400464 5" xfId="3713" xr:uid="{00000000-0005-0000-0000-000000080000}"/>
    <cellStyle name="style1392324400495" xfId="44" xr:uid="{00000000-0005-0000-0000-000001080000}"/>
    <cellStyle name="style1392324400495 2" xfId="77" xr:uid="{00000000-0005-0000-0000-000002080000}"/>
    <cellStyle name="style1392324400495 2 2" xfId="790" xr:uid="{00000000-0005-0000-0000-000003080000}"/>
    <cellStyle name="style1392324400495 2 2 2" xfId="1559" xr:uid="{00000000-0005-0000-0000-000004080000}"/>
    <cellStyle name="style1392324400495 2 2 3" xfId="3107" xr:uid="{00000000-0005-0000-0000-000005080000}"/>
    <cellStyle name="style1392324400495 2 2 4" xfId="3888" xr:uid="{00000000-0005-0000-0000-000006080000}"/>
    <cellStyle name="style1392324400495 2 3" xfId="860" xr:uid="{00000000-0005-0000-0000-000007080000}"/>
    <cellStyle name="style1392324400495 2 4" xfId="1640" xr:uid="{00000000-0005-0000-0000-000008080000}"/>
    <cellStyle name="style1392324400495 2 5" xfId="2396" xr:uid="{00000000-0005-0000-0000-000009080000}"/>
    <cellStyle name="style1392324400495 2 6" xfId="3177" xr:uid="{00000000-0005-0000-0000-00000A080000}"/>
    <cellStyle name="style1392324400495 3" xfId="827" xr:uid="{00000000-0005-0000-0000-00000B080000}"/>
    <cellStyle name="style1392324400495 4" xfId="1607" xr:uid="{00000000-0005-0000-0000-00000C080000}"/>
    <cellStyle name="style1392324400495 5" xfId="2363" xr:uid="{00000000-0005-0000-0000-00000D080000}"/>
    <cellStyle name="style1392324400495 6" xfId="3144" xr:uid="{00000000-0005-0000-0000-00000E080000}"/>
    <cellStyle name="style1392324400526" xfId="614" xr:uid="{00000000-0005-0000-0000-00000F080000}"/>
    <cellStyle name="style1392324400526 2" xfId="1397" xr:uid="{00000000-0005-0000-0000-000010080000}"/>
    <cellStyle name="style1392324400526 3" xfId="2177" xr:uid="{00000000-0005-0000-0000-000011080000}"/>
    <cellStyle name="style1392324400526 4" xfId="2933" xr:uid="{00000000-0005-0000-0000-000012080000}"/>
    <cellStyle name="style1392324400526 5" xfId="3714" xr:uid="{00000000-0005-0000-0000-000013080000}"/>
    <cellStyle name="style1392324400542" xfId="615" xr:uid="{00000000-0005-0000-0000-000014080000}"/>
    <cellStyle name="style1392324400542 2" xfId="1398" xr:uid="{00000000-0005-0000-0000-000015080000}"/>
    <cellStyle name="style1392324400542 3" xfId="2178" xr:uid="{00000000-0005-0000-0000-000016080000}"/>
    <cellStyle name="style1392324400542 4" xfId="2934" xr:uid="{00000000-0005-0000-0000-000017080000}"/>
    <cellStyle name="style1392324400542 5" xfId="3715" xr:uid="{00000000-0005-0000-0000-000018080000}"/>
    <cellStyle name="style1392324520601" xfId="78" xr:uid="{00000000-0005-0000-0000-000019080000}"/>
    <cellStyle name="style1392324520601 2" xfId="861" xr:uid="{00000000-0005-0000-0000-00001A080000}"/>
    <cellStyle name="style1392324520601 3" xfId="1641" xr:uid="{00000000-0005-0000-0000-00001B080000}"/>
    <cellStyle name="style1392324520601 4" xfId="2397" xr:uid="{00000000-0005-0000-0000-00001C080000}"/>
    <cellStyle name="style1392324520601 5" xfId="3178" xr:uid="{00000000-0005-0000-0000-00001D080000}"/>
    <cellStyle name="style1392324520632" xfId="79" xr:uid="{00000000-0005-0000-0000-00001E080000}"/>
    <cellStyle name="style1392324520632 2" xfId="862" xr:uid="{00000000-0005-0000-0000-00001F080000}"/>
    <cellStyle name="style1392324520632 3" xfId="1642" xr:uid="{00000000-0005-0000-0000-000020080000}"/>
    <cellStyle name="style1392324520632 4" xfId="2398" xr:uid="{00000000-0005-0000-0000-000021080000}"/>
    <cellStyle name="style1392324520632 5" xfId="3179" xr:uid="{00000000-0005-0000-0000-000022080000}"/>
    <cellStyle name="style1392324520741" xfId="616" xr:uid="{00000000-0005-0000-0000-000023080000}"/>
    <cellStyle name="style1392324520741 2" xfId="1399" xr:uid="{00000000-0005-0000-0000-000024080000}"/>
    <cellStyle name="style1392324520741 3" xfId="2179" xr:uid="{00000000-0005-0000-0000-000025080000}"/>
    <cellStyle name="style1392324520741 4" xfId="2935" xr:uid="{00000000-0005-0000-0000-000026080000}"/>
    <cellStyle name="style1392324520741 5" xfId="3716" xr:uid="{00000000-0005-0000-0000-000027080000}"/>
    <cellStyle name="style1392324520773" xfId="617" xr:uid="{00000000-0005-0000-0000-000028080000}"/>
    <cellStyle name="style1392324520773 2" xfId="1400" xr:uid="{00000000-0005-0000-0000-000029080000}"/>
    <cellStyle name="style1392324520773 3" xfId="2180" xr:uid="{00000000-0005-0000-0000-00002A080000}"/>
    <cellStyle name="style1392324520773 4" xfId="2936" xr:uid="{00000000-0005-0000-0000-00002B080000}"/>
    <cellStyle name="style1392324520773 5" xfId="3717" xr:uid="{00000000-0005-0000-0000-00002C080000}"/>
    <cellStyle name="style1392324520851" xfId="618" xr:uid="{00000000-0005-0000-0000-00002D080000}"/>
    <cellStyle name="style1392324520851 2" xfId="1401" xr:uid="{00000000-0005-0000-0000-00002E080000}"/>
    <cellStyle name="style1392324520851 3" xfId="2181" xr:uid="{00000000-0005-0000-0000-00002F080000}"/>
    <cellStyle name="style1392324520851 4" xfId="2937" xr:uid="{00000000-0005-0000-0000-000030080000}"/>
    <cellStyle name="style1392324520851 5" xfId="3718" xr:uid="{00000000-0005-0000-0000-000031080000}"/>
    <cellStyle name="style1392324520882" xfId="80" xr:uid="{00000000-0005-0000-0000-000032080000}"/>
    <cellStyle name="style1392324520882 2" xfId="863" xr:uid="{00000000-0005-0000-0000-000033080000}"/>
    <cellStyle name="style1392324520882 3" xfId="1643" xr:uid="{00000000-0005-0000-0000-000034080000}"/>
    <cellStyle name="style1392324520882 4" xfId="2399" xr:uid="{00000000-0005-0000-0000-000035080000}"/>
    <cellStyle name="style1392324520882 5" xfId="3180" xr:uid="{00000000-0005-0000-0000-000036080000}"/>
    <cellStyle name="style1392324520913" xfId="619" xr:uid="{00000000-0005-0000-0000-000037080000}"/>
    <cellStyle name="style1392324520913 2" xfId="1402" xr:uid="{00000000-0005-0000-0000-000038080000}"/>
    <cellStyle name="style1392324520913 3" xfId="2182" xr:uid="{00000000-0005-0000-0000-000039080000}"/>
    <cellStyle name="style1392324520913 4" xfId="2938" xr:uid="{00000000-0005-0000-0000-00003A080000}"/>
    <cellStyle name="style1392324520913 5" xfId="3719" xr:uid="{00000000-0005-0000-0000-00003B080000}"/>
    <cellStyle name="style1392324520944" xfId="620" xr:uid="{00000000-0005-0000-0000-00003C080000}"/>
    <cellStyle name="style1392324520944 2" xfId="1403" xr:uid="{00000000-0005-0000-0000-00003D080000}"/>
    <cellStyle name="style1392324520944 3" xfId="2183" xr:uid="{00000000-0005-0000-0000-00003E080000}"/>
    <cellStyle name="style1392324520944 4" xfId="2939" xr:uid="{00000000-0005-0000-0000-00003F080000}"/>
    <cellStyle name="style1392324520944 5" xfId="3720" xr:uid="{00000000-0005-0000-0000-000040080000}"/>
    <cellStyle name="style1392324520975" xfId="621" xr:uid="{00000000-0005-0000-0000-000041080000}"/>
    <cellStyle name="style1392324520975 2" xfId="1404" xr:uid="{00000000-0005-0000-0000-000042080000}"/>
    <cellStyle name="style1392324520975 3" xfId="2184" xr:uid="{00000000-0005-0000-0000-000043080000}"/>
    <cellStyle name="style1392324520975 4" xfId="2940" xr:uid="{00000000-0005-0000-0000-000044080000}"/>
    <cellStyle name="style1392324520975 5" xfId="3721" xr:uid="{00000000-0005-0000-0000-000045080000}"/>
    <cellStyle name="style1392324521007" xfId="622" xr:uid="{00000000-0005-0000-0000-000046080000}"/>
    <cellStyle name="style1392324521007 2" xfId="1405" xr:uid="{00000000-0005-0000-0000-000047080000}"/>
    <cellStyle name="style1392324521007 3" xfId="2185" xr:uid="{00000000-0005-0000-0000-000048080000}"/>
    <cellStyle name="style1392324521007 4" xfId="2941" xr:uid="{00000000-0005-0000-0000-000049080000}"/>
    <cellStyle name="style1392324521007 5" xfId="3722" xr:uid="{00000000-0005-0000-0000-00004A080000}"/>
    <cellStyle name="style1392324521038" xfId="623" xr:uid="{00000000-0005-0000-0000-00004B080000}"/>
    <cellStyle name="style1392324521038 2" xfId="1406" xr:uid="{00000000-0005-0000-0000-00004C080000}"/>
    <cellStyle name="style1392324521038 3" xfId="2186" xr:uid="{00000000-0005-0000-0000-00004D080000}"/>
    <cellStyle name="style1392324521038 4" xfId="2942" xr:uid="{00000000-0005-0000-0000-00004E080000}"/>
    <cellStyle name="style1392324521038 5" xfId="3723" xr:uid="{00000000-0005-0000-0000-00004F080000}"/>
    <cellStyle name="style1392324521069" xfId="624" xr:uid="{00000000-0005-0000-0000-000050080000}"/>
    <cellStyle name="style1392324521069 2" xfId="1407" xr:uid="{00000000-0005-0000-0000-000051080000}"/>
    <cellStyle name="style1392324521069 3" xfId="2187" xr:uid="{00000000-0005-0000-0000-000052080000}"/>
    <cellStyle name="style1392324521069 4" xfId="2943" xr:uid="{00000000-0005-0000-0000-000053080000}"/>
    <cellStyle name="style1392324521069 5" xfId="3724" xr:uid="{00000000-0005-0000-0000-000054080000}"/>
    <cellStyle name="style1392324521100" xfId="625" xr:uid="{00000000-0005-0000-0000-000055080000}"/>
    <cellStyle name="style1392324521100 2" xfId="1408" xr:uid="{00000000-0005-0000-0000-000056080000}"/>
    <cellStyle name="style1392324521100 3" xfId="2188" xr:uid="{00000000-0005-0000-0000-000057080000}"/>
    <cellStyle name="style1392324521100 4" xfId="2944" xr:uid="{00000000-0005-0000-0000-000058080000}"/>
    <cellStyle name="style1392324521100 5" xfId="3725" xr:uid="{00000000-0005-0000-0000-000059080000}"/>
    <cellStyle name="style1392324521131" xfId="626" xr:uid="{00000000-0005-0000-0000-00005A080000}"/>
    <cellStyle name="style1392324521131 2" xfId="1409" xr:uid="{00000000-0005-0000-0000-00005B080000}"/>
    <cellStyle name="style1392324521131 3" xfId="2189" xr:uid="{00000000-0005-0000-0000-00005C080000}"/>
    <cellStyle name="style1392324521131 4" xfId="2945" xr:uid="{00000000-0005-0000-0000-00005D080000}"/>
    <cellStyle name="style1392324521131 5" xfId="3726" xr:uid="{00000000-0005-0000-0000-00005E080000}"/>
    <cellStyle name="style1392324521163" xfId="627" xr:uid="{00000000-0005-0000-0000-00005F080000}"/>
    <cellStyle name="style1392324521163 2" xfId="1410" xr:uid="{00000000-0005-0000-0000-000060080000}"/>
    <cellStyle name="style1392324521163 3" xfId="2190" xr:uid="{00000000-0005-0000-0000-000061080000}"/>
    <cellStyle name="style1392324521163 4" xfId="2946" xr:uid="{00000000-0005-0000-0000-000062080000}"/>
    <cellStyle name="style1392324521163 5" xfId="3727" xr:uid="{00000000-0005-0000-0000-000063080000}"/>
    <cellStyle name="style1392325049059" xfId="192" xr:uid="{00000000-0005-0000-0000-000064080000}"/>
    <cellStyle name="style1392325049059 2" xfId="975" xr:uid="{00000000-0005-0000-0000-000065080000}"/>
    <cellStyle name="style1392325049059 3" xfId="1755" xr:uid="{00000000-0005-0000-0000-000066080000}"/>
    <cellStyle name="style1392325049059 4" xfId="2511" xr:uid="{00000000-0005-0000-0000-000067080000}"/>
    <cellStyle name="style1392325049059 5" xfId="3292" xr:uid="{00000000-0005-0000-0000-000068080000}"/>
    <cellStyle name="style1392325049090" xfId="193" xr:uid="{00000000-0005-0000-0000-000069080000}"/>
    <cellStyle name="style1392325049090 2" xfId="976" xr:uid="{00000000-0005-0000-0000-00006A080000}"/>
    <cellStyle name="style1392325049090 3" xfId="1756" xr:uid="{00000000-0005-0000-0000-00006B080000}"/>
    <cellStyle name="style1392325049090 4" xfId="2512" xr:uid="{00000000-0005-0000-0000-00006C080000}"/>
    <cellStyle name="style1392325049090 5" xfId="3293" xr:uid="{00000000-0005-0000-0000-00006D080000}"/>
    <cellStyle name="style1392325049215" xfId="194" xr:uid="{00000000-0005-0000-0000-00006E080000}"/>
    <cellStyle name="style1392325049215 2" xfId="977" xr:uid="{00000000-0005-0000-0000-00006F080000}"/>
    <cellStyle name="style1392325049215 3" xfId="1757" xr:uid="{00000000-0005-0000-0000-000070080000}"/>
    <cellStyle name="style1392325049215 4" xfId="2513" xr:uid="{00000000-0005-0000-0000-000071080000}"/>
    <cellStyle name="style1392325049215 5" xfId="3294" xr:uid="{00000000-0005-0000-0000-000072080000}"/>
    <cellStyle name="style1392325049246" xfId="195" xr:uid="{00000000-0005-0000-0000-000073080000}"/>
    <cellStyle name="style1392325049246 2" xfId="978" xr:uid="{00000000-0005-0000-0000-000074080000}"/>
    <cellStyle name="style1392325049246 3" xfId="1758" xr:uid="{00000000-0005-0000-0000-000075080000}"/>
    <cellStyle name="style1392325049246 4" xfId="2514" xr:uid="{00000000-0005-0000-0000-000076080000}"/>
    <cellStyle name="style1392325049246 5" xfId="3295" xr:uid="{00000000-0005-0000-0000-000077080000}"/>
    <cellStyle name="style1392325049277" xfId="196" xr:uid="{00000000-0005-0000-0000-000078080000}"/>
    <cellStyle name="style1392325049277 2" xfId="979" xr:uid="{00000000-0005-0000-0000-000079080000}"/>
    <cellStyle name="style1392325049277 3" xfId="1759" xr:uid="{00000000-0005-0000-0000-00007A080000}"/>
    <cellStyle name="style1392325049277 4" xfId="2515" xr:uid="{00000000-0005-0000-0000-00007B080000}"/>
    <cellStyle name="style1392325049277 5" xfId="3296" xr:uid="{00000000-0005-0000-0000-00007C080000}"/>
    <cellStyle name="style1392325049309" xfId="197" xr:uid="{00000000-0005-0000-0000-00007D080000}"/>
    <cellStyle name="style1392325049309 2" xfId="980" xr:uid="{00000000-0005-0000-0000-00007E080000}"/>
    <cellStyle name="style1392325049309 3" xfId="1760" xr:uid="{00000000-0005-0000-0000-00007F080000}"/>
    <cellStyle name="style1392325049309 4" xfId="2516" xr:uid="{00000000-0005-0000-0000-000080080000}"/>
    <cellStyle name="style1392325049309 5" xfId="3297" xr:uid="{00000000-0005-0000-0000-000081080000}"/>
    <cellStyle name="style1392325049340" xfId="198" xr:uid="{00000000-0005-0000-0000-000082080000}"/>
    <cellStyle name="style1392325049340 2" xfId="981" xr:uid="{00000000-0005-0000-0000-000083080000}"/>
    <cellStyle name="style1392325049340 3" xfId="1761" xr:uid="{00000000-0005-0000-0000-000084080000}"/>
    <cellStyle name="style1392325049340 4" xfId="2517" xr:uid="{00000000-0005-0000-0000-000085080000}"/>
    <cellStyle name="style1392325049340 5" xfId="3298" xr:uid="{00000000-0005-0000-0000-000086080000}"/>
    <cellStyle name="style1392325049355" xfId="199" xr:uid="{00000000-0005-0000-0000-000087080000}"/>
    <cellStyle name="style1392325049355 2" xfId="982" xr:uid="{00000000-0005-0000-0000-000088080000}"/>
    <cellStyle name="style1392325049355 3" xfId="1762" xr:uid="{00000000-0005-0000-0000-000089080000}"/>
    <cellStyle name="style1392325049355 4" xfId="2518" xr:uid="{00000000-0005-0000-0000-00008A080000}"/>
    <cellStyle name="style1392325049355 5" xfId="3299" xr:uid="{00000000-0005-0000-0000-00008B080000}"/>
    <cellStyle name="style1392325049402" xfId="200" xr:uid="{00000000-0005-0000-0000-00008C080000}"/>
    <cellStyle name="style1392325049402 2" xfId="983" xr:uid="{00000000-0005-0000-0000-00008D080000}"/>
    <cellStyle name="style1392325049402 3" xfId="1763" xr:uid="{00000000-0005-0000-0000-00008E080000}"/>
    <cellStyle name="style1392325049402 4" xfId="2519" xr:uid="{00000000-0005-0000-0000-00008F080000}"/>
    <cellStyle name="style1392325049402 5" xfId="3300" xr:uid="{00000000-0005-0000-0000-000090080000}"/>
    <cellStyle name="style1392325049433" xfId="201" xr:uid="{00000000-0005-0000-0000-000091080000}"/>
    <cellStyle name="style1392325049433 2" xfId="984" xr:uid="{00000000-0005-0000-0000-000092080000}"/>
    <cellStyle name="style1392325049433 3" xfId="1764" xr:uid="{00000000-0005-0000-0000-000093080000}"/>
    <cellStyle name="style1392325049433 4" xfId="2520" xr:uid="{00000000-0005-0000-0000-000094080000}"/>
    <cellStyle name="style1392325049433 5" xfId="3301" xr:uid="{00000000-0005-0000-0000-000095080000}"/>
    <cellStyle name="style1392325049465" xfId="202" xr:uid="{00000000-0005-0000-0000-000096080000}"/>
    <cellStyle name="style1392325049465 2" xfId="985" xr:uid="{00000000-0005-0000-0000-000097080000}"/>
    <cellStyle name="style1392325049465 3" xfId="1765" xr:uid="{00000000-0005-0000-0000-000098080000}"/>
    <cellStyle name="style1392325049465 4" xfId="2521" xr:uid="{00000000-0005-0000-0000-000099080000}"/>
    <cellStyle name="style1392325049465 5" xfId="3302" xr:uid="{00000000-0005-0000-0000-00009A080000}"/>
    <cellStyle name="style1392409637462" xfId="152" xr:uid="{00000000-0005-0000-0000-00009B080000}"/>
    <cellStyle name="style1392409637462 2" xfId="935" xr:uid="{00000000-0005-0000-0000-00009C080000}"/>
    <cellStyle name="style1392409637462 3" xfId="1715" xr:uid="{00000000-0005-0000-0000-00009D080000}"/>
    <cellStyle name="style1392409637462 4" xfId="2471" xr:uid="{00000000-0005-0000-0000-00009E080000}"/>
    <cellStyle name="style1392409637462 5" xfId="3252" xr:uid="{00000000-0005-0000-0000-00009F080000}"/>
    <cellStyle name="style1392409637509" xfId="153" xr:uid="{00000000-0005-0000-0000-0000A0080000}"/>
    <cellStyle name="style1392409637509 2" xfId="936" xr:uid="{00000000-0005-0000-0000-0000A1080000}"/>
    <cellStyle name="style1392409637509 3" xfId="1716" xr:uid="{00000000-0005-0000-0000-0000A2080000}"/>
    <cellStyle name="style1392409637509 4" xfId="2472" xr:uid="{00000000-0005-0000-0000-0000A3080000}"/>
    <cellStyle name="style1392409637509 5" xfId="3253" xr:uid="{00000000-0005-0000-0000-0000A4080000}"/>
    <cellStyle name="style1392409637556" xfId="154" xr:uid="{00000000-0005-0000-0000-0000A5080000}"/>
    <cellStyle name="style1392409637556 2" xfId="937" xr:uid="{00000000-0005-0000-0000-0000A6080000}"/>
    <cellStyle name="style1392409637556 3" xfId="1717" xr:uid="{00000000-0005-0000-0000-0000A7080000}"/>
    <cellStyle name="style1392409637556 4" xfId="2473" xr:uid="{00000000-0005-0000-0000-0000A8080000}"/>
    <cellStyle name="style1392409637556 5" xfId="3254" xr:uid="{00000000-0005-0000-0000-0000A9080000}"/>
    <cellStyle name="style1392409637603" xfId="155" xr:uid="{00000000-0005-0000-0000-0000AA080000}"/>
    <cellStyle name="style1392409637603 2" xfId="938" xr:uid="{00000000-0005-0000-0000-0000AB080000}"/>
    <cellStyle name="style1392409637603 3" xfId="1718" xr:uid="{00000000-0005-0000-0000-0000AC080000}"/>
    <cellStyle name="style1392409637603 4" xfId="2474" xr:uid="{00000000-0005-0000-0000-0000AD080000}"/>
    <cellStyle name="style1392409637603 5" xfId="3255" xr:uid="{00000000-0005-0000-0000-0000AE080000}"/>
    <cellStyle name="style1392409637650" xfId="156" xr:uid="{00000000-0005-0000-0000-0000AF080000}"/>
    <cellStyle name="style1392409637650 2" xfId="939" xr:uid="{00000000-0005-0000-0000-0000B0080000}"/>
    <cellStyle name="style1392409637650 3" xfId="1719" xr:uid="{00000000-0005-0000-0000-0000B1080000}"/>
    <cellStyle name="style1392409637650 4" xfId="2475" xr:uid="{00000000-0005-0000-0000-0000B2080000}"/>
    <cellStyle name="style1392409637650 5" xfId="3256" xr:uid="{00000000-0005-0000-0000-0000B3080000}"/>
    <cellStyle name="style1392409637696" xfId="157" xr:uid="{00000000-0005-0000-0000-0000B4080000}"/>
    <cellStyle name="style1392409637696 2" xfId="940" xr:uid="{00000000-0005-0000-0000-0000B5080000}"/>
    <cellStyle name="style1392409637696 3" xfId="1720" xr:uid="{00000000-0005-0000-0000-0000B6080000}"/>
    <cellStyle name="style1392409637696 4" xfId="2476" xr:uid="{00000000-0005-0000-0000-0000B7080000}"/>
    <cellStyle name="style1392409637696 5" xfId="3257" xr:uid="{00000000-0005-0000-0000-0000B8080000}"/>
    <cellStyle name="style1392409637728" xfId="158" xr:uid="{00000000-0005-0000-0000-0000B9080000}"/>
    <cellStyle name="style1392409637728 2" xfId="941" xr:uid="{00000000-0005-0000-0000-0000BA080000}"/>
    <cellStyle name="style1392409637728 3" xfId="1721" xr:uid="{00000000-0005-0000-0000-0000BB080000}"/>
    <cellStyle name="style1392409637728 4" xfId="2477" xr:uid="{00000000-0005-0000-0000-0000BC080000}"/>
    <cellStyle name="style1392409637728 5" xfId="3258" xr:uid="{00000000-0005-0000-0000-0000BD080000}"/>
    <cellStyle name="style1392409637774" xfId="159" xr:uid="{00000000-0005-0000-0000-0000BE080000}"/>
    <cellStyle name="style1392409637774 2" xfId="942" xr:uid="{00000000-0005-0000-0000-0000BF080000}"/>
    <cellStyle name="style1392409637774 3" xfId="1722" xr:uid="{00000000-0005-0000-0000-0000C0080000}"/>
    <cellStyle name="style1392409637774 4" xfId="2478" xr:uid="{00000000-0005-0000-0000-0000C1080000}"/>
    <cellStyle name="style1392409637774 5" xfId="3259" xr:uid="{00000000-0005-0000-0000-0000C2080000}"/>
    <cellStyle name="style1392409637868" xfId="160" xr:uid="{00000000-0005-0000-0000-0000C3080000}"/>
    <cellStyle name="style1392409637868 2" xfId="943" xr:uid="{00000000-0005-0000-0000-0000C4080000}"/>
    <cellStyle name="style1392409637868 3" xfId="1723" xr:uid="{00000000-0005-0000-0000-0000C5080000}"/>
    <cellStyle name="style1392409637868 4" xfId="2479" xr:uid="{00000000-0005-0000-0000-0000C6080000}"/>
    <cellStyle name="style1392409637868 5" xfId="3260" xr:uid="{00000000-0005-0000-0000-0000C7080000}"/>
    <cellStyle name="style1392409637899" xfId="161" xr:uid="{00000000-0005-0000-0000-0000C8080000}"/>
    <cellStyle name="style1392409637899 2" xfId="944" xr:uid="{00000000-0005-0000-0000-0000C9080000}"/>
    <cellStyle name="style1392409637899 3" xfId="1724" xr:uid="{00000000-0005-0000-0000-0000CA080000}"/>
    <cellStyle name="style1392409637899 4" xfId="2480" xr:uid="{00000000-0005-0000-0000-0000CB080000}"/>
    <cellStyle name="style1392409637899 5" xfId="3261" xr:uid="{00000000-0005-0000-0000-0000CC080000}"/>
    <cellStyle name="style1392409637962" xfId="162" xr:uid="{00000000-0005-0000-0000-0000CD080000}"/>
    <cellStyle name="style1392409637962 2" xfId="945" xr:uid="{00000000-0005-0000-0000-0000CE080000}"/>
    <cellStyle name="style1392409637962 3" xfId="1725" xr:uid="{00000000-0005-0000-0000-0000CF080000}"/>
    <cellStyle name="style1392409637962 4" xfId="2481" xr:uid="{00000000-0005-0000-0000-0000D0080000}"/>
    <cellStyle name="style1392409637962 5" xfId="3262" xr:uid="{00000000-0005-0000-0000-0000D1080000}"/>
    <cellStyle name="style1392409637993" xfId="163" xr:uid="{00000000-0005-0000-0000-0000D2080000}"/>
    <cellStyle name="style1392409637993 2" xfId="946" xr:uid="{00000000-0005-0000-0000-0000D3080000}"/>
    <cellStyle name="style1392409637993 3" xfId="1726" xr:uid="{00000000-0005-0000-0000-0000D4080000}"/>
    <cellStyle name="style1392409637993 4" xfId="2482" xr:uid="{00000000-0005-0000-0000-0000D5080000}"/>
    <cellStyle name="style1392409637993 5" xfId="3263" xr:uid="{00000000-0005-0000-0000-0000D6080000}"/>
    <cellStyle name="style1392409638040" xfId="164" xr:uid="{00000000-0005-0000-0000-0000D7080000}"/>
    <cellStyle name="style1392409638040 2" xfId="947" xr:uid="{00000000-0005-0000-0000-0000D8080000}"/>
    <cellStyle name="style1392409638040 3" xfId="1727" xr:uid="{00000000-0005-0000-0000-0000D9080000}"/>
    <cellStyle name="style1392409638040 4" xfId="2483" xr:uid="{00000000-0005-0000-0000-0000DA080000}"/>
    <cellStyle name="style1392409638040 5" xfId="3264" xr:uid="{00000000-0005-0000-0000-0000DB080000}"/>
    <cellStyle name="style1392662049359" xfId="262" xr:uid="{00000000-0005-0000-0000-0000DC080000}"/>
    <cellStyle name="style1392662049359 2" xfId="1045" xr:uid="{00000000-0005-0000-0000-0000DD080000}"/>
    <cellStyle name="style1392662049359 3" xfId="1825" xr:uid="{00000000-0005-0000-0000-0000DE080000}"/>
    <cellStyle name="style1392662049359 4" xfId="2581" xr:uid="{00000000-0005-0000-0000-0000DF080000}"/>
    <cellStyle name="style1392662049359 5" xfId="3362" xr:uid="{00000000-0005-0000-0000-0000E0080000}"/>
    <cellStyle name="style1392662049406" xfId="263" xr:uid="{00000000-0005-0000-0000-0000E1080000}"/>
    <cellStyle name="style1392662049406 2" xfId="1046" xr:uid="{00000000-0005-0000-0000-0000E2080000}"/>
    <cellStyle name="style1392662049406 3" xfId="1826" xr:uid="{00000000-0005-0000-0000-0000E3080000}"/>
    <cellStyle name="style1392662049406 4" xfId="2582" xr:uid="{00000000-0005-0000-0000-0000E4080000}"/>
    <cellStyle name="style1392662049406 5" xfId="3363" xr:uid="{00000000-0005-0000-0000-0000E5080000}"/>
    <cellStyle name="style1392662049452" xfId="264" xr:uid="{00000000-0005-0000-0000-0000E6080000}"/>
    <cellStyle name="style1392662049452 2" xfId="1047" xr:uid="{00000000-0005-0000-0000-0000E7080000}"/>
    <cellStyle name="style1392662049452 3" xfId="1827" xr:uid="{00000000-0005-0000-0000-0000E8080000}"/>
    <cellStyle name="style1392662049452 4" xfId="2583" xr:uid="{00000000-0005-0000-0000-0000E9080000}"/>
    <cellStyle name="style1392662049452 5" xfId="3364" xr:uid="{00000000-0005-0000-0000-0000EA080000}"/>
    <cellStyle name="style1392662049499" xfId="265" xr:uid="{00000000-0005-0000-0000-0000EB080000}"/>
    <cellStyle name="style1392662049499 2" xfId="1048" xr:uid="{00000000-0005-0000-0000-0000EC080000}"/>
    <cellStyle name="style1392662049499 3" xfId="1828" xr:uid="{00000000-0005-0000-0000-0000ED080000}"/>
    <cellStyle name="style1392662049499 4" xfId="2584" xr:uid="{00000000-0005-0000-0000-0000EE080000}"/>
    <cellStyle name="style1392662049499 5" xfId="3365" xr:uid="{00000000-0005-0000-0000-0000EF080000}"/>
    <cellStyle name="style1392662049530" xfId="266" xr:uid="{00000000-0005-0000-0000-0000F0080000}"/>
    <cellStyle name="style1392662049530 2" xfId="1049" xr:uid="{00000000-0005-0000-0000-0000F1080000}"/>
    <cellStyle name="style1392662049530 3" xfId="1829" xr:uid="{00000000-0005-0000-0000-0000F2080000}"/>
    <cellStyle name="style1392662049530 4" xfId="2585" xr:uid="{00000000-0005-0000-0000-0000F3080000}"/>
    <cellStyle name="style1392662049530 5" xfId="3366" xr:uid="{00000000-0005-0000-0000-0000F4080000}"/>
    <cellStyle name="style1392662049577" xfId="267" xr:uid="{00000000-0005-0000-0000-0000F5080000}"/>
    <cellStyle name="style1392662049577 2" xfId="1050" xr:uid="{00000000-0005-0000-0000-0000F6080000}"/>
    <cellStyle name="style1392662049577 3" xfId="1830" xr:uid="{00000000-0005-0000-0000-0000F7080000}"/>
    <cellStyle name="style1392662049577 4" xfId="2586" xr:uid="{00000000-0005-0000-0000-0000F8080000}"/>
    <cellStyle name="style1392662049577 5" xfId="3367" xr:uid="{00000000-0005-0000-0000-0000F9080000}"/>
    <cellStyle name="style1392662049624" xfId="268" xr:uid="{00000000-0005-0000-0000-0000FA080000}"/>
    <cellStyle name="style1392662049624 2" xfId="1051" xr:uid="{00000000-0005-0000-0000-0000FB080000}"/>
    <cellStyle name="style1392662049624 3" xfId="1831" xr:uid="{00000000-0005-0000-0000-0000FC080000}"/>
    <cellStyle name="style1392662049624 4" xfId="2587" xr:uid="{00000000-0005-0000-0000-0000FD080000}"/>
    <cellStyle name="style1392662049624 5" xfId="3368" xr:uid="{00000000-0005-0000-0000-0000FE080000}"/>
    <cellStyle name="style1392662049655" xfId="269" xr:uid="{00000000-0005-0000-0000-0000FF080000}"/>
    <cellStyle name="style1392662049655 2" xfId="1052" xr:uid="{00000000-0005-0000-0000-000000090000}"/>
    <cellStyle name="style1392662049655 3" xfId="1832" xr:uid="{00000000-0005-0000-0000-000001090000}"/>
    <cellStyle name="style1392662049655 4" xfId="2588" xr:uid="{00000000-0005-0000-0000-000002090000}"/>
    <cellStyle name="style1392662049655 5" xfId="3369" xr:uid="{00000000-0005-0000-0000-000003090000}"/>
    <cellStyle name="style1392662049718" xfId="270" xr:uid="{00000000-0005-0000-0000-000004090000}"/>
    <cellStyle name="style1392662049718 2" xfId="1053" xr:uid="{00000000-0005-0000-0000-000005090000}"/>
    <cellStyle name="style1392662049718 3" xfId="1833" xr:uid="{00000000-0005-0000-0000-000006090000}"/>
    <cellStyle name="style1392662049718 4" xfId="2589" xr:uid="{00000000-0005-0000-0000-000007090000}"/>
    <cellStyle name="style1392662049718 5" xfId="3370" xr:uid="{00000000-0005-0000-0000-000008090000}"/>
    <cellStyle name="style1392662049811" xfId="271" xr:uid="{00000000-0005-0000-0000-000009090000}"/>
    <cellStyle name="style1392662049811 2" xfId="1054" xr:uid="{00000000-0005-0000-0000-00000A090000}"/>
    <cellStyle name="style1392662049811 3" xfId="1834" xr:uid="{00000000-0005-0000-0000-00000B090000}"/>
    <cellStyle name="style1392662049811 4" xfId="2590" xr:uid="{00000000-0005-0000-0000-00000C090000}"/>
    <cellStyle name="style1392662049811 5" xfId="3371" xr:uid="{00000000-0005-0000-0000-00000D090000}"/>
    <cellStyle name="style1392662049858" xfId="272" xr:uid="{00000000-0005-0000-0000-00000E090000}"/>
    <cellStyle name="style1392662049858 2" xfId="1055" xr:uid="{00000000-0005-0000-0000-00000F090000}"/>
    <cellStyle name="style1392662049858 3" xfId="1835" xr:uid="{00000000-0005-0000-0000-000010090000}"/>
    <cellStyle name="style1392662049858 4" xfId="2591" xr:uid="{00000000-0005-0000-0000-000011090000}"/>
    <cellStyle name="style1392662049858 5" xfId="3372" xr:uid="{00000000-0005-0000-0000-000012090000}"/>
    <cellStyle name="style1392662049889" xfId="273" xr:uid="{00000000-0005-0000-0000-000013090000}"/>
    <cellStyle name="style1392662049889 2" xfId="1056" xr:uid="{00000000-0005-0000-0000-000014090000}"/>
    <cellStyle name="style1392662049889 3" xfId="1836" xr:uid="{00000000-0005-0000-0000-000015090000}"/>
    <cellStyle name="style1392662049889 4" xfId="2592" xr:uid="{00000000-0005-0000-0000-000016090000}"/>
    <cellStyle name="style1392662049889 5" xfId="3373" xr:uid="{00000000-0005-0000-0000-000017090000}"/>
    <cellStyle name="style1392663941803" xfId="628" xr:uid="{00000000-0005-0000-0000-000018090000}"/>
    <cellStyle name="style1392663941803 2" xfId="1411" xr:uid="{00000000-0005-0000-0000-000019090000}"/>
    <cellStyle name="style1392663941803 3" xfId="2191" xr:uid="{00000000-0005-0000-0000-00001A090000}"/>
    <cellStyle name="style1392663941803 4" xfId="2947" xr:uid="{00000000-0005-0000-0000-00001B090000}"/>
    <cellStyle name="style1392663941803 5" xfId="3728" xr:uid="{00000000-0005-0000-0000-00001C090000}"/>
    <cellStyle name="style1392663941834" xfId="629" xr:uid="{00000000-0005-0000-0000-00001D090000}"/>
    <cellStyle name="style1392663941834 2" xfId="1412" xr:uid="{00000000-0005-0000-0000-00001E090000}"/>
    <cellStyle name="style1392663941834 3" xfId="2192" xr:uid="{00000000-0005-0000-0000-00001F090000}"/>
    <cellStyle name="style1392663941834 4" xfId="2948" xr:uid="{00000000-0005-0000-0000-000020090000}"/>
    <cellStyle name="style1392663941834 5" xfId="3729" xr:uid="{00000000-0005-0000-0000-000021090000}"/>
    <cellStyle name="style1392663941865" xfId="630" xr:uid="{00000000-0005-0000-0000-000022090000}"/>
    <cellStyle name="style1392663941865 2" xfId="1413" xr:uid="{00000000-0005-0000-0000-000023090000}"/>
    <cellStyle name="style1392663941865 3" xfId="2193" xr:uid="{00000000-0005-0000-0000-000024090000}"/>
    <cellStyle name="style1392663941865 4" xfId="2949" xr:uid="{00000000-0005-0000-0000-000025090000}"/>
    <cellStyle name="style1392663941865 5" xfId="3730" xr:uid="{00000000-0005-0000-0000-000026090000}"/>
    <cellStyle name="style1392664130972" xfId="636" xr:uid="{00000000-0005-0000-0000-000027090000}"/>
    <cellStyle name="style1392664130972 2" xfId="1419" xr:uid="{00000000-0005-0000-0000-000028090000}"/>
    <cellStyle name="style1392664130972 3" xfId="2199" xr:uid="{00000000-0005-0000-0000-000029090000}"/>
    <cellStyle name="style1392664130972 4" xfId="2955" xr:uid="{00000000-0005-0000-0000-00002A090000}"/>
    <cellStyle name="style1392664130972 5" xfId="3736" xr:uid="{00000000-0005-0000-0000-00002B090000}"/>
    <cellStyle name="style1392664131003" xfId="637" xr:uid="{00000000-0005-0000-0000-00002C090000}"/>
    <cellStyle name="style1392664131003 2" xfId="1420" xr:uid="{00000000-0005-0000-0000-00002D090000}"/>
    <cellStyle name="style1392664131003 3" xfId="2200" xr:uid="{00000000-0005-0000-0000-00002E090000}"/>
    <cellStyle name="style1392664131003 4" xfId="2956" xr:uid="{00000000-0005-0000-0000-00002F090000}"/>
    <cellStyle name="style1392664131003 5" xfId="3737" xr:uid="{00000000-0005-0000-0000-000030090000}"/>
    <cellStyle name="style1392664131034" xfId="638" xr:uid="{00000000-0005-0000-0000-000031090000}"/>
    <cellStyle name="style1392664131034 2" xfId="1421" xr:uid="{00000000-0005-0000-0000-000032090000}"/>
    <cellStyle name="style1392664131034 3" xfId="2201" xr:uid="{00000000-0005-0000-0000-000033090000}"/>
    <cellStyle name="style1392664131034 4" xfId="2957" xr:uid="{00000000-0005-0000-0000-000034090000}"/>
    <cellStyle name="style1392664131034 5" xfId="3738" xr:uid="{00000000-0005-0000-0000-000035090000}"/>
    <cellStyle name="style1392664131065" xfId="639" xr:uid="{00000000-0005-0000-0000-000036090000}"/>
    <cellStyle name="style1392664131065 2" xfId="1422" xr:uid="{00000000-0005-0000-0000-000037090000}"/>
    <cellStyle name="style1392664131065 3" xfId="2202" xr:uid="{00000000-0005-0000-0000-000038090000}"/>
    <cellStyle name="style1392664131065 4" xfId="2958" xr:uid="{00000000-0005-0000-0000-000039090000}"/>
    <cellStyle name="style1392664131065 5" xfId="3739" xr:uid="{00000000-0005-0000-0000-00003A090000}"/>
    <cellStyle name="style1392664131097" xfId="640" xr:uid="{00000000-0005-0000-0000-00003B090000}"/>
    <cellStyle name="style1392664131097 2" xfId="1423" xr:uid="{00000000-0005-0000-0000-00003C090000}"/>
    <cellStyle name="style1392664131097 3" xfId="2203" xr:uid="{00000000-0005-0000-0000-00003D090000}"/>
    <cellStyle name="style1392664131097 4" xfId="2959" xr:uid="{00000000-0005-0000-0000-00003E090000}"/>
    <cellStyle name="style1392664131097 5" xfId="3740" xr:uid="{00000000-0005-0000-0000-00003F090000}"/>
    <cellStyle name="style1392664131128" xfId="641" xr:uid="{00000000-0005-0000-0000-000040090000}"/>
    <cellStyle name="style1392664131128 2" xfId="1424" xr:uid="{00000000-0005-0000-0000-000041090000}"/>
    <cellStyle name="style1392664131128 3" xfId="2204" xr:uid="{00000000-0005-0000-0000-000042090000}"/>
    <cellStyle name="style1392664131128 4" xfId="2960" xr:uid="{00000000-0005-0000-0000-000043090000}"/>
    <cellStyle name="style1392664131128 5" xfId="3741" xr:uid="{00000000-0005-0000-0000-000044090000}"/>
    <cellStyle name="style1392664131190" xfId="642" xr:uid="{00000000-0005-0000-0000-000045090000}"/>
    <cellStyle name="style1392664131190 2" xfId="1425" xr:uid="{00000000-0005-0000-0000-000046090000}"/>
    <cellStyle name="style1392664131190 3" xfId="2205" xr:uid="{00000000-0005-0000-0000-000047090000}"/>
    <cellStyle name="style1392664131190 4" xfId="2961" xr:uid="{00000000-0005-0000-0000-000048090000}"/>
    <cellStyle name="style1392664131190 5" xfId="3742" xr:uid="{00000000-0005-0000-0000-000049090000}"/>
    <cellStyle name="style1392664131221" xfId="643" xr:uid="{00000000-0005-0000-0000-00004A090000}"/>
    <cellStyle name="style1392664131221 2" xfId="1426" xr:uid="{00000000-0005-0000-0000-00004B090000}"/>
    <cellStyle name="style1392664131221 3" xfId="2206" xr:uid="{00000000-0005-0000-0000-00004C090000}"/>
    <cellStyle name="style1392664131221 4" xfId="2962" xr:uid="{00000000-0005-0000-0000-00004D090000}"/>
    <cellStyle name="style1392664131221 5" xfId="3743" xr:uid="{00000000-0005-0000-0000-00004E090000}"/>
    <cellStyle name="style1392664131253" xfId="644" xr:uid="{00000000-0005-0000-0000-00004F090000}"/>
    <cellStyle name="style1392664131253 2" xfId="1427" xr:uid="{00000000-0005-0000-0000-000050090000}"/>
    <cellStyle name="style1392664131253 3" xfId="2207" xr:uid="{00000000-0005-0000-0000-000051090000}"/>
    <cellStyle name="style1392664131253 4" xfId="2963" xr:uid="{00000000-0005-0000-0000-000052090000}"/>
    <cellStyle name="style1392664131253 5" xfId="3744" xr:uid="{00000000-0005-0000-0000-000053090000}"/>
    <cellStyle name="style1392664131284" xfId="645" xr:uid="{00000000-0005-0000-0000-000054090000}"/>
    <cellStyle name="style1392664131284 2" xfId="1428" xr:uid="{00000000-0005-0000-0000-000055090000}"/>
    <cellStyle name="style1392664131284 3" xfId="2208" xr:uid="{00000000-0005-0000-0000-000056090000}"/>
    <cellStyle name="style1392664131284 4" xfId="2964" xr:uid="{00000000-0005-0000-0000-000057090000}"/>
    <cellStyle name="style1392664131284 5" xfId="3745" xr:uid="{00000000-0005-0000-0000-000058090000}"/>
    <cellStyle name="style1392664265805" xfId="646" xr:uid="{00000000-0005-0000-0000-000059090000}"/>
    <cellStyle name="style1392664265805 2" xfId="1429" xr:uid="{00000000-0005-0000-0000-00005A090000}"/>
    <cellStyle name="style1392664265805 3" xfId="2209" xr:uid="{00000000-0005-0000-0000-00005B090000}"/>
    <cellStyle name="style1392664265805 4" xfId="2965" xr:uid="{00000000-0005-0000-0000-00005C090000}"/>
    <cellStyle name="style1392664265805 5" xfId="3746" xr:uid="{00000000-0005-0000-0000-00005D090000}"/>
    <cellStyle name="style1392664265836" xfId="647" xr:uid="{00000000-0005-0000-0000-00005E090000}"/>
    <cellStyle name="style1392664265836 2" xfId="1430" xr:uid="{00000000-0005-0000-0000-00005F090000}"/>
    <cellStyle name="style1392664265836 3" xfId="2210" xr:uid="{00000000-0005-0000-0000-000060090000}"/>
    <cellStyle name="style1392664265836 4" xfId="2966" xr:uid="{00000000-0005-0000-0000-000061090000}"/>
    <cellStyle name="style1392664265836 5" xfId="3747" xr:uid="{00000000-0005-0000-0000-000062090000}"/>
    <cellStyle name="style1392664265868" xfId="648" xr:uid="{00000000-0005-0000-0000-000063090000}"/>
    <cellStyle name="style1392664265868 2" xfId="1431" xr:uid="{00000000-0005-0000-0000-000064090000}"/>
    <cellStyle name="style1392664265868 3" xfId="2211" xr:uid="{00000000-0005-0000-0000-000065090000}"/>
    <cellStyle name="style1392664265868 4" xfId="2967" xr:uid="{00000000-0005-0000-0000-000066090000}"/>
    <cellStyle name="style1392664265868 5" xfId="3748" xr:uid="{00000000-0005-0000-0000-000067090000}"/>
    <cellStyle name="style1392664265899" xfId="649" xr:uid="{00000000-0005-0000-0000-000068090000}"/>
    <cellStyle name="style1392664265899 2" xfId="1432" xr:uid="{00000000-0005-0000-0000-000069090000}"/>
    <cellStyle name="style1392664265899 3" xfId="2212" xr:uid="{00000000-0005-0000-0000-00006A090000}"/>
    <cellStyle name="style1392664265899 4" xfId="2968" xr:uid="{00000000-0005-0000-0000-00006B090000}"/>
    <cellStyle name="style1392664265899 5" xfId="3749" xr:uid="{00000000-0005-0000-0000-00006C090000}"/>
    <cellStyle name="style1392664265930" xfId="650" xr:uid="{00000000-0005-0000-0000-00006D090000}"/>
    <cellStyle name="style1392664265930 2" xfId="1433" xr:uid="{00000000-0005-0000-0000-00006E090000}"/>
    <cellStyle name="style1392664265930 3" xfId="2213" xr:uid="{00000000-0005-0000-0000-00006F090000}"/>
    <cellStyle name="style1392664265930 4" xfId="2969" xr:uid="{00000000-0005-0000-0000-000070090000}"/>
    <cellStyle name="style1392664265930 5" xfId="3750" xr:uid="{00000000-0005-0000-0000-000071090000}"/>
    <cellStyle name="style1392664265961" xfId="651" xr:uid="{00000000-0005-0000-0000-000072090000}"/>
    <cellStyle name="style1392664265961 2" xfId="1434" xr:uid="{00000000-0005-0000-0000-000073090000}"/>
    <cellStyle name="style1392664265961 3" xfId="2214" xr:uid="{00000000-0005-0000-0000-000074090000}"/>
    <cellStyle name="style1392664265961 4" xfId="2970" xr:uid="{00000000-0005-0000-0000-000075090000}"/>
    <cellStyle name="style1392664265961 5" xfId="3751" xr:uid="{00000000-0005-0000-0000-000076090000}"/>
    <cellStyle name="style1392664266024" xfId="652" xr:uid="{00000000-0005-0000-0000-000077090000}"/>
    <cellStyle name="style1392664266024 2" xfId="1435" xr:uid="{00000000-0005-0000-0000-000078090000}"/>
    <cellStyle name="style1392664266024 3" xfId="2215" xr:uid="{00000000-0005-0000-0000-000079090000}"/>
    <cellStyle name="style1392664266024 4" xfId="2971" xr:uid="{00000000-0005-0000-0000-00007A090000}"/>
    <cellStyle name="style1392664266024 5" xfId="3752" xr:uid="{00000000-0005-0000-0000-00007B090000}"/>
    <cellStyle name="style1392664266055" xfId="653" xr:uid="{00000000-0005-0000-0000-00007C090000}"/>
    <cellStyle name="style1392664266055 2" xfId="1436" xr:uid="{00000000-0005-0000-0000-00007D090000}"/>
    <cellStyle name="style1392664266055 3" xfId="2216" xr:uid="{00000000-0005-0000-0000-00007E090000}"/>
    <cellStyle name="style1392664266055 4" xfId="2972" xr:uid="{00000000-0005-0000-0000-00007F090000}"/>
    <cellStyle name="style1392664266055 5" xfId="3753" xr:uid="{00000000-0005-0000-0000-000080090000}"/>
    <cellStyle name="style1392664266086" xfId="654" xr:uid="{00000000-0005-0000-0000-000081090000}"/>
    <cellStyle name="style1392664266086 2" xfId="1437" xr:uid="{00000000-0005-0000-0000-000082090000}"/>
    <cellStyle name="style1392664266086 3" xfId="2217" xr:uid="{00000000-0005-0000-0000-000083090000}"/>
    <cellStyle name="style1392664266086 4" xfId="2973" xr:uid="{00000000-0005-0000-0000-000084090000}"/>
    <cellStyle name="style1392664266086 5" xfId="3754" xr:uid="{00000000-0005-0000-0000-000085090000}"/>
    <cellStyle name="style1392664266117" xfId="655" xr:uid="{00000000-0005-0000-0000-000086090000}"/>
    <cellStyle name="style1392664266117 2" xfId="1438" xr:uid="{00000000-0005-0000-0000-000087090000}"/>
    <cellStyle name="style1392664266117 3" xfId="2218" xr:uid="{00000000-0005-0000-0000-000088090000}"/>
    <cellStyle name="style1392664266117 4" xfId="2974" xr:uid="{00000000-0005-0000-0000-000089090000}"/>
    <cellStyle name="style1392664266117 5" xfId="3755" xr:uid="{00000000-0005-0000-0000-00008A090000}"/>
    <cellStyle name="style1392664433243" xfId="656" xr:uid="{00000000-0005-0000-0000-00008B090000}"/>
    <cellStyle name="style1392664433243 2" xfId="1439" xr:uid="{00000000-0005-0000-0000-00008C090000}"/>
    <cellStyle name="style1392664433243 3" xfId="2219" xr:uid="{00000000-0005-0000-0000-00008D090000}"/>
    <cellStyle name="style1392664433243 4" xfId="2975" xr:uid="{00000000-0005-0000-0000-00008E090000}"/>
    <cellStyle name="style1392664433243 5" xfId="3756" xr:uid="{00000000-0005-0000-0000-00008F090000}"/>
    <cellStyle name="style1392664433290" xfId="657" xr:uid="{00000000-0005-0000-0000-000090090000}"/>
    <cellStyle name="style1392664433290 2" xfId="1440" xr:uid="{00000000-0005-0000-0000-000091090000}"/>
    <cellStyle name="style1392664433290 3" xfId="2220" xr:uid="{00000000-0005-0000-0000-000092090000}"/>
    <cellStyle name="style1392664433290 4" xfId="2976" xr:uid="{00000000-0005-0000-0000-000093090000}"/>
    <cellStyle name="style1392664433290 5" xfId="3757" xr:uid="{00000000-0005-0000-0000-000094090000}"/>
    <cellStyle name="style1392664433321" xfId="658" xr:uid="{00000000-0005-0000-0000-000095090000}"/>
    <cellStyle name="style1392664433321 2" xfId="1441" xr:uid="{00000000-0005-0000-0000-000096090000}"/>
    <cellStyle name="style1392664433321 3" xfId="2221" xr:uid="{00000000-0005-0000-0000-000097090000}"/>
    <cellStyle name="style1392664433321 4" xfId="2977" xr:uid="{00000000-0005-0000-0000-000098090000}"/>
    <cellStyle name="style1392664433321 5" xfId="3758" xr:uid="{00000000-0005-0000-0000-000099090000}"/>
    <cellStyle name="style1392664433352" xfId="659" xr:uid="{00000000-0005-0000-0000-00009A090000}"/>
    <cellStyle name="style1392664433352 2" xfId="1442" xr:uid="{00000000-0005-0000-0000-00009B090000}"/>
    <cellStyle name="style1392664433352 3" xfId="2222" xr:uid="{00000000-0005-0000-0000-00009C090000}"/>
    <cellStyle name="style1392664433352 4" xfId="2978" xr:uid="{00000000-0005-0000-0000-00009D090000}"/>
    <cellStyle name="style1392664433352 5" xfId="3759" xr:uid="{00000000-0005-0000-0000-00009E090000}"/>
    <cellStyle name="style1392664433384" xfId="660" xr:uid="{00000000-0005-0000-0000-00009F090000}"/>
    <cellStyle name="style1392664433384 2" xfId="1443" xr:uid="{00000000-0005-0000-0000-0000A0090000}"/>
    <cellStyle name="style1392664433384 3" xfId="2223" xr:uid="{00000000-0005-0000-0000-0000A1090000}"/>
    <cellStyle name="style1392664433384 4" xfId="2979" xr:uid="{00000000-0005-0000-0000-0000A2090000}"/>
    <cellStyle name="style1392664433384 5" xfId="3760" xr:uid="{00000000-0005-0000-0000-0000A3090000}"/>
    <cellStyle name="style1392664433415" xfId="661" xr:uid="{00000000-0005-0000-0000-0000A4090000}"/>
    <cellStyle name="style1392664433415 2" xfId="1444" xr:uid="{00000000-0005-0000-0000-0000A5090000}"/>
    <cellStyle name="style1392664433415 3" xfId="2224" xr:uid="{00000000-0005-0000-0000-0000A6090000}"/>
    <cellStyle name="style1392664433415 4" xfId="2980" xr:uid="{00000000-0005-0000-0000-0000A7090000}"/>
    <cellStyle name="style1392664433415 5" xfId="3761" xr:uid="{00000000-0005-0000-0000-0000A8090000}"/>
    <cellStyle name="style1392664433446" xfId="662" xr:uid="{00000000-0005-0000-0000-0000A9090000}"/>
    <cellStyle name="style1392664433446 2" xfId="1445" xr:uid="{00000000-0005-0000-0000-0000AA090000}"/>
    <cellStyle name="style1392664433446 3" xfId="2225" xr:uid="{00000000-0005-0000-0000-0000AB090000}"/>
    <cellStyle name="style1392664433446 4" xfId="2981" xr:uid="{00000000-0005-0000-0000-0000AC090000}"/>
    <cellStyle name="style1392664433446 5" xfId="3762" xr:uid="{00000000-0005-0000-0000-0000AD090000}"/>
    <cellStyle name="style1392664433493" xfId="663" xr:uid="{00000000-0005-0000-0000-0000AE090000}"/>
    <cellStyle name="style1392664433493 2" xfId="1446" xr:uid="{00000000-0005-0000-0000-0000AF090000}"/>
    <cellStyle name="style1392664433493 3" xfId="2226" xr:uid="{00000000-0005-0000-0000-0000B0090000}"/>
    <cellStyle name="style1392664433493 4" xfId="2982" xr:uid="{00000000-0005-0000-0000-0000B1090000}"/>
    <cellStyle name="style1392664433493 5" xfId="3763" xr:uid="{00000000-0005-0000-0000-0000B2090000}"/>
    <cellStyle name="style1392664433524" xfId="664" xr:uid="{00000000-0005-0000-0000-0000B3090000}"/>
    <cellStyle name="style1392664433524 2" xfId="1447" xr:uid="{00000000-0005-0000-0000-0000B4090000}"/>
    <cellStyle name="style1392664433524 3" xfId="2227" xr:uid="{00000000-0005-0000-0000-0000B5090000}"/>
    <cellStyle name="style1392664433524 4" xfId="2983" xr:uid="{00000000-0005-0000-0000-0000B6090000}"/>
    <cellStyle name="style1392664433524 5" xfId="3764" xr:uid="{00000000-0005-0000-0000-0000B7090000}"/>
    <cellStyle name="style1392664433555" xfId="665" xr:uid="{00000000-0005-0000-0000-0000B8090000}"/>
    <cellStyle name="style1392664433555 2" xfId="1448" xr:uid="{00000000-0005-0000-0000-0000B9090000}"/>
    <cellStyle name="style1392664433555 3" xfId="2228" xr:uid="{00000000-0005-0000-0000-0000BA090000}"/>
    <cellStyle name="style1392664433555 4" xfId="2984" xr:uid="{00000000-0005-0000-0000-0000BB090000}"/>
    <cellStyle name="style1392664433555 5" xfId="3765" xr:uid="{00000000-0005-0000-0000-0000BC090000}"/>
    <cellStyle name="style1392664433586" xfId="666" xr:uid="{00000000-0005-0000-0000-0000BD090000}"/>
    <cellStyle name="style1392664433586 2" xfId="1449" xr:uid="{00000000-0005-0000-0000-0000BE090000}"/>
    <cellStyle name="style1392664433586 3" xfId="2229" xr:uid="{00000000-0005-0000-0000-0000BF090000}"/>
    <cellStyle name="style1392664433586 4" xfId="2985" xr:uid="{00000000-0005-0000-0000-0000C0090000}"/>
    <cellStyle name="style1392664433586 5" xfId="3766" xr:uid="{00000000-0005-0000-0000-0000C1090000}"/>
    <cellStyle name="style1392664549748" xfId="667" xr:uid="{00000000-0005-0000-0000-0000C2090000}"/>
    <cellStyle name="style1392664549748 2" xfId="1450" xr:uid="{00000000-0005-0000-0000-0000C3090000}"/>
    <cellStyle name="style1392664549748 3" xfId="2230" xr:uid="{00000000-0005-0000-0000-0000C4090000}"/>
    <cellStyle name="style1392664549748 4" xfId="2986" xr:uid="{00000000-0005-0000-0000-0000C5090000}"/>
    <cellStyle name="style1392664549748 5" xfId="3767" xr:uid="{00000000-0005-0000-0000-0000C6090000}"/>
    <cellStyle name="style1392664549779" xfId="668" xr:uid="{00000000-0005-0000-0000-0000C7090000}"/>
    <cellStyle name="style1392664549779 2" xfId="1451" xr:uid="{00000000-0005-0000-0000-0000C8090000}"/>
    <cellStyle name="style1392664549779 3" xfId="2231" xr:uid="{00000000-0005-0000-0000-0000C9090000}"/>
    <cellStyle name="style1392664549779 4" xfId="2987" xr:uid="{00000000-0005-0000-0000-0000CA090000}"/>
    <cellStyle name="style1392664549779 5" xfId="3768" xr:uid="{00000000-0005-0000-0000-0000CB090000}"/>
    <cellStyle name="style1392664549811" xfId="669" xr:uid="{00000000-0005-0000-0000-0000CC090000}"/>
    <cellStyle name="style1392664549811 2" xfId="1452" xr:uid="{00000000-0005-0000-0000-0000CD090000}"/>
    <cellStyle name="style1392664549811 3" xfId="2232" xr:uid="{00000000-0005-0000-0000-0000CE090000}"/>
    <cellStyle name="style1392664549811 4" xfId="2988" xr:uid="{00000000-0005-0000-0000-0000CF090000}"/>
    <cellStyle name="style1392664549811 5" xfId="3769" xr:uid="{00000000-0005-0000-0000-0000D0090000}"/>
    <cellStyle name="style1392664549842" xfId="670" xr:uid="{00000000-0005-0000-0000-0000D1090000}"/>
    <cellStyle name="style1392664549842 2" xfId="1453" xr:uid="{00000000-0005-0000-0000-0000D2090000}"/>
    <cellStyle name="style1392664549842 3" xfId="2233" xr:uid="{00000000-0005-0000-0000-0000D3090000}"/>
    <cellStyle name="style1392664549842 4" xfId="2989" xr:uid="{00000000-0005-0000-0000-0000D4090000}"/>
    <cellStyle name="style1392664549842 5" xfId="3770" xr:uid="{00000000-0005-0000-0000-0000D5090000}"/>
    <cellStyle name="style1392664549873" xfId="671" xr:uid="{00000000-0005-0000-0000-0000D6090000}"/>
    <cellStyle name="style1392664549873 2" xfId="1454" xr:uid="{00000000-0005-0000-0000-0000D7090000}"/>
    <cellStyle name="style1392664549873 3" xfId="2234" xr:uid="{00000000-0005-0000-0000-0000D8090000}"/>
    <cellStyle name="style1392664549873 4" xfId="2990" xr:uid="{00000000-0005-0000-0000-0000D9090000}"/>
    <cellStyle name="style1392664549873 5" xfId="3771" xr:uid="{00000000-0005-0000-0000-0000DA090000}"/>
    <cellStyle name="style1392664549904" xfId="672" xr:uid="{00000000-0005-0000-0000-0000DB090000}"/>
    <cellStyle name="style1392664549904 2" xfId="1455" xr:uid="{00000000-0005-0000-0000-0000DC090000}"/>
    <cellStyle name="style1392664549904 3" xfId="2235" xr:uid="{00000000-0005-0000-0000-0000DD090000}"/>
    <cellStyle name="style1392664549904 4" xfId="2991" xr:uid="{00000000-0005-0000-0000-0000DE090000}"/>
    <cellStyle name="style1392664549904 5" xfId="3772" xr:uid="{00000000-0005-0000-0000-0000DF090000}"/>
    <cellStyle name="style1392664549935" xfId="673" xr:uid="{00000000-0005-0000-0000-0000E0090000}"/>
    <cellStyle name="style1392664549935 2" xfId="1456" xr:uid="{00000000-0005-0000-0000-0000E1090000}"/>
    <cellStyle name="style1392664549935 3" xfId="2236" xr:uid="{00000000-0005-0000-0000-0000E2090000}"/>
    <cellStyle name="style1392664549935 4" xfId="2992" xr:uid="{00000000-0005-0000-0000-0000E3090000}"/>
    <cellStyle name="style1392664549935 5" xfId="3773" xr:uid="{00000000-0005-0000-0000-0000E4090000}"/>
    <cellStyle name="style1392664549982" xfId="674" xr:uid="{00000000-0005-0000-0000-0000E5090000}"/>
    <cellStyle name="style1392664549982 2" xfId="1457" xr:uid="{00000000-0005-0000-0000-0000E6090000}"/>
    <cellStyle name="style1392664549982 3" xfId="2237" xr:uid="{00000000-0005-0000-0000-0000E7090000}"/>
    <cellStyle name="style1392664549982 4" xfId="2993" xr:uid="{00000000-0005-0000-0000-0000E8090000}"/>
    <cellStyle name="style1392664549982 5" xfId="3774" xr:uid="{00000000-0005-0000-0000-0000E9090000}"/>
    <cellStyle name="style1392664550013" xfId="675" xr:uid="{00000000-0005-0000-0000-0000EA090000}"/>
    <cellStyle name="style1392664550013 2" xfId="1458" xr:uid="{00000000-0005-0000-0000-0000EB090000}"/>
    <cellStyle name="style1392664550013 3" xfId="2238" xr:uid="{00000000-0005-0000-0000-0000EC090000}"/>
    <cellStyle name="style1392664550013 4" xfId="2994" xr:uid="{00000000-0005-0000-0000-0000ED090000}"/>
    <cellStyle name="style1392664550013 5" xfId="3775" xr:uid="{00000000-0005-0000-0000-0000EE090000}"/>
    <cellStyle name="style1392664550045" xfId="676" xr:uid="{00000000-0005-0000-0000-0000EF090000}"/>
    <cellStyle name="style1392664550045 2" xfId="1459" xr:uid="{00000000-0005-0000-0000-0000F0090000}"/>
    <cellStyle name="style1392664550045 3" xfId="2239" xr:uid="{00000000-0005-0000-0000-0000F1090000}"/>
    <cellStyle name="style1392664550045 4" xfId="2995" xr:uid="{00000000-0005-0000-0000-0000F2090000}"/>
    <cellStyle name="style1392664550045 5" xfId="3776" xr:uid="{00000000-0005-0000-0000-0000F3090000}"/>
    <cellStyle name="style1392664550076" xfId="677" xr:uid="{00000000-0005-0000-0000-0000F4090000}"/>
    <cellStyle name="style1392664550076 2" xfId="1460" xr:uid="{00000000-0005-0000-0000-0000F5090000}"/>
    <cellStyle name="style1392664550076 3" xfId="2240" xr:uid="{00000000-0005-0000-0000-0000F6090000}"/>
    <cellStyle name="style1392664550076 4" xfId="2996" xr:uid="{00000000-0005-0000-0000-0000F7090000}"/>
    <cellStyle name="style1392664550076 5" xfId="3777" xr:uid="{00000000-0005-0000-0000-0000F8090000}"/>
    <cellStyle name="style1392664643197" xfId="678" xr:uid="{00000000-0005-0000-0000-0000F9090000}"/>
    <cellStyle name="style1392664643197 2" xfId="1461" xr:uid="{00000000-0005-0000-0000-0000FA090000}"/>
    <cellStyle name="style1392664643197 3" xfId="2241" xr:uid="{00000000-0005-0000-0000-0000FB090000}"/>
    <cellStyle name="style1392664643197 4" xfId="2997" xr:uid="{00000000-0005-0000-0000-0000FC090000}"/>
    <cellStyle name="style1392664643197 5" xfId="3778" xr:uid="{00000000-0005-0000-0000-0000FD090000}"/>
    <cellStyle name="style1392664643228" xfId="679" xr:uid="{00000000-0005-0000-0000-0000FE090000}"/>
    <cellStyle name="style1392664643228 2" xfId="1462" xr:uid="{00000000-0005-0000-0000-0000FF090000}"/>
    <cellStyle name="style1392664643228 3" xfId="2242" xr:uid="{00000000-0005-0000-0000-0000000A0000}"/>
    <cellStyle name="style1392664643228 4" xfId="2998" xr:uid="{00000000-0005-0000-0000-0000010A0000}"/>
    <cellStyle name="style1392664643228 5" xfId="3779" xr:uid="{00000000-0005-0000-0000-0000020A0000}"/>
    <cellStyle name="style1392664643259" xfId="680" xr:uid="{00000000-0005-0000-0000-0000030A0000}"/>
    <cellStyle name="style1392664643259 2" xfId="1463" xr:uid="{00000000-0005-0000-0000-0000040A0000}"/>
    <cellStyle name="style1392664643259 3" xfId="2243" xr:uid="{00000000-0005-0000-0000-0000050A0000}"/>
    <cellStyle name="style1392664643259 4" xfId="2999" xr:uid="{00000000-0005-0000-0000-0000060A0000}"/>
    <cellStyle name="style1392664643259 5" xfId="3780" xr:uid="{00000000-0005-0000-0000-0000070A0000}"/>
    <cellStyle name="style1392664643291" xfId="681" xr:uid="{00000000-0005-0000-0000-0000080A0000}"/>
    <cellStyle name="style1392664643291 2" xfId="1464" xr:uid="{00000000-0005-0000-0000-0000090A0000}"/>
    <cellStyle name="style1392664643291 3" xfId="2244" xr:uid="{00000000-0005-0000-0000-00000A0A0000}"/>
    <cellStyle name="style1392664643291 4" xfId="3000" xr:uid="{00000000-0005-0000-0000-00000B0A0000}"/>
    <cellStyle name="style1392664643291 5" xfId="3781" xr:uid="{00000000-0005-0000-0000-00000C0A0000}"/>
    <cellStyle name="style1392664643322" xfId="682" xr:uid="{00000000-0005-0000-0000-00000D0A0000}"/>
    <cellStyle name="style1392664643322 2" xfId="1465" xr:uid="{00000000-0005-0000-0000-00000E0A0000}"/>
    <cellStyle name="style1392664643322 3" xfId="2245" xr:uid="{00000000-0005-0000-0000-00000F0A0000}"/>
    <cellStyle name="style1392664643322 4" xfId="3001" xr:uid="{00000000-0005-0000-0000-0000100A0000}"/>
    <cellStyle name="style1392664643322 5" xfId="3782" xr:uid="{00000000-0005-0000-0000-0000110A0000}"/>
    <cellStyle name="style1392664643353" xfId="683" xr:uid="{00000000-0005-0000-0000-0000120A0000}"/>
    <cellStyle name="style1392664643353 2" xfId="1466" xr:uid="{00000000-0005-0000-0000-0000130A0000}"/>
    <cellStyle name="style1392664643353 3" xfId="2246" xr:uid="{00000000-0005-0000-0000-0000140A0000}"/>
    <cellStyle name="style1392664643353 4" xfId="3002" xr:uid="{00000000-0005-0000-0000-0000150A0000}"/>
    <cellStyle name="style1392664643353 5" xfId="3783" xr:uid="{00000000-0005-0000-0000-0000160A0000}"/>
    <cellStyle name="style1392664643415" xfId="684" xr:uid="{00000000-0005-0000-0000-0000170A0000}"/>
    <cellStyle name="style1392664643415 2" xfId="1467" xr:uid="{00000000-0005-0000-0000-0000180A0000}"/>
    <cellStyle name="style1392664643415 3" xfId="2247" xr:uid="{00000000-0005-0000-0000-0000190A0000}"/>
    <cellStyle name="style1392664643415 4" xfId="3003" xr:uid="{00000000-0005-0000-0000-00001A0A0000}"/>
    <cellStyle name="style1392664643415 5" xfId="3784" xr:uid="{00000000-0005-0000-0000-00001B0A0000}"/>
    <cellStyle name="style1392664643447" xfId="685" xr:uid="{00000000-0005-0000-0000-00001C0A0000}"/>
    <cellStyle name="style1392664643447 2" xfId="1468" xr:uid="{00000000-0005-0000-0000-00001D0A0000}"/>
    <cellStyle name="style1392664643447 3" xfId="2248" xr:uid="{00000000-0005-0000-0000-00001E0A0000}"/>
    <cellStyle name="style1392664643447 4" xfId="3004" xr:uid="{00000000-0005-0000-0000-00001F0A0000}"/>
    <cellStyle name="style1392664643447 5" xfId="3785" xr:uid="{00000000-0005-0000-0000-0000200A0000}"/>
    <cellStyle name="style1392664643478" xfId="686" xr:uid="{00000000-0005-0000-0000-0000210A0000}"/>
    <cellStyle name="style1392664643478 2" xfId="1469" xr:uid="{00000000-0005-0000-0000-0000220A0000}"/>
    <cellStyle name="style1392664643478 3" xfId="2249" xr:uid="{00000000-0005-0000-0000-0000230A0000}"/>
    <cellStyle name="style1392664643478 4" xfId="3005" xr:uid="{00000000-0005-0000-0000-0000240A0000}"/>
    <cellStyle name="style1392664643478 5" xfId="3786" xr:uid="{00000000-0005-0000-0000-0000250A0000}"/>
    <cellStyle name="style1392664769735" xfId="83" xr:uid="{00000000-0005-0000-0000-0000260A0000}"/>
    <cellStyle name="style1392664769735 2" xfId="866" xr:uid="{00000000-0005-0000-0000-0000270A0000}"/>
    <cellStyle name="style1392664769735 3" xfId="1646" xr:uid="{00000000-0005-0000-0000-0000280A0000}"/>
    <cellStyle name="style1392664769735 4" xfId="2402" xr:uid="{00000000-0005-0000-0000-0000290A0000}"/>
    <cellStyle name="style1392664769735 5" xfId="3183" xr:uid="{00000000-0005-0000-0000-00002A0A0000}"/>
    <cellStyle name="style1392664769797" xfId="687" xr:uid="{00000000-0005-0000-0000-00002B0A0000}"/>
    <cellStyle name="style1392664769797 2" xfId="1470" xr:uid="{00000000-0005-0000-0000-00002C0A0000}"/>
    <cellStyle name="style1392664769797 3" xfId="2250" xr:uid="{00000000-0005-0000-0000-00002D0A0000}"/>
    <cellStyle name="style1392664769797 4" xfId="3006" xr:uid="{00000000-0005-0000-0000-00002E0A0000}"/>
    <cellStyle name="style1392664769797 5" xfId="3787" xr:uid="{00000000-0005-0000-0000-00002F0A0000}"/>
    <cellStyle name="style1392664769829" xfId="688" xr:uid="{00000000-0005-0000-0000-0000300A0000}"/>
    <cellStyle name="style1392664769829 2" xfId="1471" xr:uid="{00000000-0005-0000-0000-0000310A0000}"/>
    <cellStyle name="style1392664769829 3" xfId="2251" xr:uid="{00000000-0005-0000-0000-0000320A0000}"/>
    <cellStyle name="style1392664769829 4" xfId="3007" xr:uid="{00000000-0005-0000-0000-0000330A0000}"/>
    <cellStyle name="style1392664769829 5" xfId="3788" xr:uid="{00000000-0005-0000-0000-0000340A0000}"/>
    <cellStyle name="style1392664769860" xfId="689" xr:uid="{00000000-0005-0000-0000-0000350A0000}"/>
    <cellStyle name="style1392664769860 2" xfId="1472" xr:uid="{00000000-0005-0000-0000-0000360A0000}"/>
    <cellStyle name="style1392664769860 3" xfId="2252" xr:uid="{00000000-0005-0000-0000-0000370A0000}"/>
    <cellStyle name="style1392664769860 4" xfId="3008" xr:uid="{00000000-0005-0000-0000-0000380A0000}"/>
    <cellStyle name="style1392664769860 5" xfId="3789" xr:uid="{00000000-0005-0000-0000-0000390A0000}"/>
    <cellStyle name="style1392664769891" xfId="84" xr:uid="{00000000-0005-0000-0000-00003A0A0000}"/>
    <cellStyle name="style1392664769891 2" xfId="867" xr:uid="{00000000-0005-0000-0000-00003B0A0000}"/>
    <cellStyle name="style1392664769891 3" xfId="1647" xr:uid="{00000000-0005-0000-0000-00003C0A0000}"/>
    <cellStyle name="style1392664769891 4" xfId="2403" xr:uid="{00000000-0005-0000-0000-00003D0A0000}"/>
    <cellStyle name="style1392664769891 5" xfId="3184" xr:uid="{00000000-0005-0000-0000-00003E0A0000}"/>
    <cellStyle name="style1392664769922" xfId="85" xr:uid="{00000000-0005-0000-0000-00003F0A0000}"/>
    <cellStyle name="style1392664769922 2" xfId="868" xr:uid="{00000000-0005-0000-0000-0000400A0000}"/>
    <cellStyle name="style1392664769922 3" xfId="1648" xr:uid="{00000000-0005-0000-0000-0000410A0000}"/>
    <cellStyle name="style1392664769922 4" xfId="2404" xr:uid="{00000000-0005-0000-0000-0000420A0000}"/>
    <cellStyle name="style1392664769922 5" xfId="3185" xr:uid="{00000000-0005-0000-0000-0000430A0000}"/>
    <cellStyle name="style1392664769953" xfId="690" xr:uid="{00000000-0005-0000-0000-0000440A0000}"/>
    <cellStyle name="style1392664769953 2" xfId="1473" xr:uid="{00000000-0005-0000-0000-0000450A0000}"/>
    <cellStyle name="style1392664769953 3" xfId="2253" xr:uid="{00000000-0005-0000-0000-0000460A0000}"/>
    <cellStyle name="style1392664769953 4" xfId="3009" xr:uid="{00000000-0005-0000-0000-0000470A0000}"/>
    <cellStyle name="style1392664769953 5" xfId="3790" xr:uid="{00000000-0005-0000-0000-0000480A0000}"/>
    <cellStyle name="style1392664770000" xfId="691" xr:uid="{00000000-0005-0000-0000-0000490A0000}"/>
    <cellStyle name="style1392664770000 2" xfId="1474" xr:uid="{00000000-0005-0000-0000-00004A0A0000}"/>
    <cellStyle name="style1392664770000 3" xfId="2254" xr:uid="{00000000-0005-0000-0000-00004B0A0000}"/>
    <cellStyle name="style1392664770000 4" xfId="3010" xr:uid="{00000000-0005-0000-0000-00004C0A0000}"/>
    <cellStyle name="style1392664770000 5" xfId="3791" xr:uid="{00000000-0005-0000-0000-00004D0A0000}"/>
    <cellStyle name="style1392664770031" xfId="692" xr:uid="{00000000-0005-0000-0000-00004E0A0000}"/>
    <cellStyle name="style1392664770031 2" xfId="1475" xr:uid="{00000000-0005-0000-0000-00004F0A0000}"/>
    <cellStyle name="style1392664770031 3" xfId="2255" xr:uid="{00000000-0005-0000-0000-0000500A0000}"/>
    <cellStyle name="style1392664770031 4" xfId="3011" xr:uid="{00000000-0005-0000-0000-0000510A0000}"/>
    <cellStyle name="style1392664770031 5" xfId="3792" xr:uid="{00000000-0005-0000-0000-0000520A0000}"/>
    <cellStyle name="style1392664770063" xfId="693" xr:uid="{00000000-0005-0000-0000-0000530A0000}"/>
    <cellStyle name="style1392664770063 2" xfId="1476" xr:uid="{00000000-0005-0000-0000-0000540A0000}"/>
    <cellStyle name="style1392664770063 3" xfId="2256" xr:uid="{00000000-0005-0000-0000-0000550A0000}"/>
    <cellStyle name="style1392664770063 4" xfId="3012" xr:uid="{00000000-0005-0000-0000-0000560A0000}"/>
    <cellStyle name="style1392664770063 5" xfId="3793" xr:uid="{00000000-0005-0000-0000-0000570A0000}"/>
    <cellStyle name="style1392664875990" xfId="86" xr:uid="{00000000-0005-0000-0000-0000580A0000}"/>
    <cellStyle name="style1392664875990 2" xfId="869" xr:uid="{00000000-0005-0000-0000-0000590A0000}"/>
    <cellStyle name="style1392664875990 3" xfId="1649" xr:uid="{00000000-0005-0000-0000-00005A0A0000}"/>
    <cellStyle name="style1392664875990 4" xfId="2405" xr:uid="{00000000-0005-0000-0000-00005B0A0000}"/>
    <cellStyle name="style1392664875990 5" xfId="3186" xr:uid="{00000000-0005-0000-0000-00005C0A0000}"/>
    <cellStyle name="style1392664876068" xfId="694" xr:uid="{00000000-0005-0000-0000-00005D0A0000}"/>
    <cellStyle name="style1392664876068 2" xfId="1477" xr:uid="{00000000-0005-0000-0000-00005E0A0000}"/>
    <cellStyle name="style1392664876068 3" xfId="2257" xr:uid="{00000000-0005-0000-0000-00005F0A0000}"/>
    <cellStyle name="style1392664876068 4" xfId="3013" xr:uid="{00000000-0005-0000-0000-0000600A0000}"/>
    <cellStyle name="style1392664876068 5" xfId="3794" xr:uid="{00000000-0005-0000-0000-0000610A0000}"/>
    <cellStyle name="style1392664876100" xfId="695" xr:uid="{00000000-0005-0000-0000-0000620A0000}"/>
    <cellStyle name="style1392664876100 2" xfId="1478" xr:uid="{00000000-0005-0000-0000-0000630A0000}"/>
    <cellStyle name="style1392664876100 3" xfId="2258" xr:uid="{00000000-0005-0000-0000-0000640A0000}"/>
    <cellStyle name="style1392664876100 4" xfId="3014" xr:uid="{00000000-0005-0000-0000-0000650A0000}"/>
    <cellStyle name="style1392664876100 5" xfId="3795" xr:uid="{00000000-0005-0000-0000-0000660A0000}"/>
    <cellStyle name="style1392664876131" xfId="696" xr:uid="{00000000-0005-0000-0000-0000670A0000}"/>
    <cellStyle name="style1392664876131 2" xfId="1479" xr:uid="{00000000-0005-0000-0000-0000680A0000}"/>
    <cellStyle name="style1392664876131 3" xfId="2259" xr:uid="{00000000-0005-0000-0000-0000690A0000}"/>
    <cellStyle name="style1392664876131 4" xfId="3015" xr:uid="{00000000-0005-0000-0000-00006A0A0000}"/>
    <cellStyle name="style1392664876131 5" xfId="3796" xr:uid="{00000000-0005-0000-0000-00006B0A0000}"/>
    <cellStyle name="style1392664876162" xfId="87" xr:uid="{00000000-0005-0000-0000-00006C0A0000}"/>
    <cellStyle name="style1392664876162 2" xfId="870" xr:uid="{00000000-0005-0000-0000-00006D0A0000}"/>
    <cellStyle name="style1392664876162 3" xfId="1650" xr:uid="{00000000-0005-0000-0000-00006E0A0000}"/>
    <cellStyle name="style1392664876162 4" xfId="2406" xr:uid="{00000000-0005-0000-0000-00006F0A0000}"/>
    <cellStyle name="style1392664876162 5" xfId="3187" xr:uid="{00000000-0005-0000-0000-0000700A0000}"/>
    <cellStyle name="style1392664876193" xfId="88" xr:uid="{00000000-0005-0000-0000-0000710A0000}"/>
    <cellStyle name="style1392664876193 2" xfId="871" xr:uid="{00000000-0005-0000-0000-0000720A0000}"/>
    <cellStyle name="style1392664876193 3" xfId="1651" xr:uid="{00000000-0005-0000-0000-0000730A0000}"/>
    <cellStyle name="style1392664876193 4" xfId="2407" xr:uid="{00000000-0005-0000-0000-0000740A0000}"/>
    <cellStyle name="style1392664876193 5" xfId="3188" xr:uid="{00000000-0005-0000-0000-0000750A0000}"/>
    <cellStyle name="style1392664876224" xfId="697" xr:uid="{00000000-0005-0000-0000-0000760A0000}"/>
    <cellStyle name="style1392664876224 2" xfId="1480" xr:uid="{00000000-0005-0000-0000-0000770A0000}"/>
    <cellStyle name="style1392664876224 3" xfId="2260" xr:uid="{00000000-0005-0000-0000-0000780A0000}"/>
    <cellStyle name="style1392664876224 4" xfId="3016" xr:uid="{00000000-0005-0000-0000-0000790A0000}"/>
    <cellStyle name="style1392664876224 5" xfId="3797" xr:uid="{00000000-0005-0000-0000-00007A0A0000}"/>
    <cellStyle name="style1392664876256" xfId="698" xr:uid="{00000000-0005-0000-0000-00007B0A0000}"/>
    <cellStyle name="style1392664876256 2" xfId="1481" xr:uid="{00000000-0005-0000-0000-00007C0A0000}"/>
    <cellStyle name="style1392664876256 3" xfId="2261" xr:uid="{00000000-0005-0000-0000-00007D0A0000}"/>
    <cellStyle name="style1392664876256 4" xfId="3017" xr:uid="{00000000-0005-0000-0000-00007E0A0000}"/>
    <cellStyle name="style1392664876256 5" xfId="3798" xr:uid="{00000000-0005-0000-0000-00007F0A0000}"/>
    <cellStyle name="style1392664876287" xfId="699" xr:uid="{00000000-0005-0000-0000-0000800A0000}"/>
    <cellStyle name="style1392664876287 2" xfId="1482" xr:uid="{00000000-0005-0000-0000-0000810A0000}"/>
    <cellStyle name="style1392664876287 3" xfId="2262" xr:uid="{00000000-0005-0000-0000-0000820A0000}"/>
    <cellStyle name="style1392664876287 4" xfId="3018" xr:uid="{00000000-0005-0000-0000-0000830A0000}"/>
    <cellStyle name="style1392664876287 5" xfId="3799" xr:uid="{00000000-0005-0000-0000-0000840A0000}"/>
    <cellStyle name="style1392664876318" xfId="700" xr:uid="{00000000-0005-0000-0000-0000850A0000}"/>
    <cellStyle name="style1392664876318 2" xfId="1483" xr:uid="{00000000-0005-0000-0000-0000860A0000}"/>
    <cellStyle name="style1392664876318 3" xfId="2263" xr:uid="{00000000-0005-0000-0000-0000870A0000}"/>
    <cellStyle name="style1392664876318 4" xfId="3019" xr:uid="{00000000-0005-0000-0000-0000880A0000}"/>
    <cellStyle name="style1392664876318 5" xfId="3800" xr:uid="{00000000-0005-0000-0000-0000890A0000}"/>
    <cellStyle name="style1392664876349" xfId="701" xr:uid="{00000000-0005-0000-0000-00008A0A0000}"/>
    <cellStyle name="style1392664876349 2" xfId="1484" xr:uid="{00000000-0005-0000-0000-00008B0A0000}"/>
    <cellStyle name="style1392664876349 3" xfId="2264" xr:uid="{00000000-0005-0000-0000-00008C0A0000}"/>
    <cellStyle name="style1392664876349 4" xfId="3020" xr:uid="{00000000-0005-0000-0000-00008D0A0000}"/>
    <cellStyle name="style1392664876349 5" xfId="3801" xr:uid="{00000000-0005-0000-0000-00008E0A0000}"/>
    <cellStyle name="style1392664876380" xfId="702" xr:uid="{00000000-0005-0000-0000-00008F0A0000}"/>
    <cellStyle name="style1392664876380 2" xfId="1485" xr:uid="{00000000-0005-0000-0000-0000900A0000}"/>
    <cellStyle name="style1392664876380 3" xfId="2265" xr:uid="{00000000-0005-0000-0000-0000910A0000}"/>
    <cellStyle name="style1392664876380 4" xfId="3021" xr:uid="{00000000-0005-0000-0000-0000920A0000}"/>
    <cellStyle name="style1392664876380 5" xfId="3802" xr:uid="{00000000-0005-0000-0000-0000930A0000}"/>
    <cellStyle name="style1392665086800" xfId="89" xr:uid="{00000000-0005-0000-0000-0000940A0000}"/>
    <cellStyle name="style1392665086800 2" xfId="872" xr:uid="{00000000-0005-0000-0000-0000950A0000}"/>
    <cellStyle name="style1392665086800 3" xfId="1652" xr:uid="{00000000-0005-0000-0000-0000960A0000}"/>
    <cellStyle name="style1392665086800 4" xfId="2408" xr:uid="{00000000-0005-0000-0000-0000970A0000}"/>
    <cellStyle name="style1392665086800 5" xfId="3189" xr:uid="{00000000-0005-0000-0000-0000980A0000}"/>
    <cellStyle name="style1392665086862" xfId="703" xr:uid="{00000000-0005-0000-0000-0000990A0000}"/>
    <cellStyle name="style1392665086862 2" xfId="1486" xr:uid="{00000000-0005-0000-0000-00009A0A0000}"/>
    <cellStyle name="style1392665086862 3" xfId="2266" xr:uid="{00000000-0005-0000-0000-00009B0A0000}"/>
    <cellStyle name="style1392665086862 4" xfId="3022" xr:uid="{00000000-0005-0000-0000-00009C0A0000}"/>
    <cellStyle name="style1392665086862 5" xfId="3803" xr:uid="{00000000-0005-0000-0000-00009D0A0000}"/>
    <cellStyle name="style1392665086894" xfId="704" xr:uid="{00000000-0005-0000-0000-00009E0A0000}"/>
    <cellStyle name="style1392665086894 2" xfId="1487" xr:uid="{00000000-0005-0000-0000-00009F0A0000}"/>
    <cellStyle name="style1392665086894 3" xfId="2267" xr:uid="{00000000-0005-0000-0000-0000A00A0000}"/>
    <cellStyle name="style1392665086894 4" xfId="3023" xr:uid="{00000000-0005-0000-0000-0000A10A0000}"/>
    <cellStyle name="style1392665086894 5" xfId="3804" xr:uid="{00000000-0005-0000-0000-0000A20A0000}"/>
    <cellStyle name="style1392665086925" xfId="705" xr:uid="{00000000-0005-0000-0000-0000A30A0000}"/>
    <cellStyle name="style1392665086925 2" xfId="1488" xr:uid="{00000000-0005-0000-0000-0000A40A0000}"/>
    <cellStyle name="style1392665086925 3" xfId="2268" xr:uid="{00000000-0005-0000-0000-0000A50A0000}"/>
    <cellStyle name="style1392665086925 4" xfId="3024" xr:uid="{00000000-0005-0000-0000-0000A60A0000}"/>
    <cellStyle name="style1392665086925 5" xfId="3805" xr:uid="{00000000-0005-0000-0000-0000A70A0000}"/>
    <cellStyle name="style1392665086956" xfId="90" xr:uid="{00000000-0005-0000-0000-0000A80A0000}"/>
    <cellStyle name="style1392665086956 2" xfId="873" xr:uid="{00000000-0005-0000-0000-0000A90A0000}"/>
    <cellStyle name="style1392665086956 3" xfId="1653" xr:uid="{00000000-0005-0000-0000-0000AA0A0000}"/>
    <cellStyle name="style1392665086956 4" xfId="2409" xr:uid="{00000000-0005-0000-0000-0000AB0A0000}"/>
    <cellStyle name="style1392665086956 5" xfId="3190" xr:uid="{00000000-0005-0000-0000-0000AC0A0000}"/>
    <cellStyle name="style1392665086987" xfId="91" xr:uid="{00000000-0005-0000-0000-0000AD0A0000}"/>
    <cellStyle name="style1392665086987 2" xfId="874" xr:uid="{00000000-0005-0000-0000-0000AE0A0000}"/>
    <cellStyle name="style1392665086987 3" xfId="1654" xr:uid="{00000000-0005-0000-0000-0000AF0A0000}"/>
    <cellStyle name="style1392665086987 4" xfId="2410" xr:uid="{00000000-0005-0000-0000-0000B00A0000}"/>
    <cellStyle name="style1392665086987 5" xfId="3191" xr:uid="{00000000-0005-0000-0000-0000B10A0000}"/>
    <cellStyle name="style1392665087018" xfId="92" xr:uid="{00000000-0005-0000-0000-0000B20A0000}"/>
    <cellStyle name="style1392665087018 2" xfId="875" xr:uid="{00000000-0005-0000-0000-0000B30A0000}"/>
    <cellStyle name="style1392665087018 3" xfId="1655" xr:uid="{00000000-0005-0000-0000-0000B40A0000}"/>
    <cellStyle name="style1392665087018 4" xfId="2411" xr:uid="{00000000-0005-0000-0000-0000B50A0000}"/>
    <cellStyle name="style1392665087018 5" xfId="3192" xr:uid="{00000000-0005-0000-0000-0000B60A0000}"/>
    <cellStyle name="style1392665087050" xfId="706" xr:uid="{00000000-0005-0000-0000-0000B70A0000}"/>
    <cellStyle name="style1392665087050 2" xfId="1489" xr:uid="{00000000-0005-0000-0000-0000B80A0000}"/>
    <cellStyle name="style1392665087050 3" xfId="2269" xr:uid="{00000000-0005-0000-0000-0000B90A0000}"/>
    <cellStyle name="style1392665087050 4" xfId="3025" xr:uid="{00000000-0005-0000-0000-0000BA0A0000}"/>
    <cellStyle name="style1392665087050 5" xfId="3806" xr:uid="{00000000-0005-0000-0000-0000BB0A0000}"/>
    <cellStyle name="style1392665087081" xfId="707" xr:uid="{00000000-0005-0000-0000-0000BC0A0000}"/>
    <cellStyle name="style1392665087081 2" xfId="1490" xr:uid="{00000000-0005-0000-0000-0000BD0A0000}"/>
    <cellStyle name="style1392665087081 3" xfId="2270" xr:uid="{00000000-0005-0000-0000-0000BE0A0000}"/>
    <cellStyle name="style1392665087081 4" xfId="3026" xr:uid="{00000000-0005-0000-0000-0000BF0A0000}"/>
    <cellStyle name="style1392665087081 5" xfId="3807" xr:uid="{00000000-0005-0000-0000-0000C00A0000}"/>
    <cellStyle name="style1392665087128" xfId="708" xr:uid="{00000000-0005-0000-0000-0000C10A0000}"/>
    <cellStyle name="style1392665087128 2" xfId="1491" xr:uid="{00000000-0005-0000-0000-0000C20A0000}"/>
    <cellStyle name="style1392665087128 3" xfId="2271" xr:uid="{00000000-0005-0000-0000-0000C30A0000}"/>
    <cellStyle name="style1392665087128 4" xfId="3027" xr:uid="{00000000-0005-0000-0000-0000C40A0000}"/>
    <cellStyle name="style1392665087128 5" xfId="3808" xr:uid="{00000000-0005-0000-0000-0000C50A0000}"/>
    <cellStyle name="style1392665087159" xfId="709" xr:uid="{00000000-0005-0000-0000-0000C60A0000}"/>
    <cellStyle name="style1392665087159 2" xfId="1492" xr:uid="{00000000-0005-0000-0000-0000C70A0000}"/>
    <cellStyle name="style1392665087159 3" xfId="2272" xr:uid="{00000000-0005-0000-0000-0000C80A0000}"/>
    <cellStyle name="style1392665087159 4" xfId="3028" xr:uid="{00000000-0005-0000-0000-0000C90A0000}"/>
    <cellStyle name="style1392665087159 5" xfId="3809" xr:uid="{00000000-0005-0000-0000-0000CA0A0000}"/>
    <cellStyle name="style1392665786531" xfId="103" xr:uid="{00000000-0005-0000-0000-0000CB0A0000}"/>
    <cellStyle name="style1392665786531 2" xfId="886" xr:uid="{00000000-0005-0000-0000-0000CC0A0000}"/>
    <cellStyle name="style1392665786531 3" xfId="1666" xr:uid="{00000000-0005-0000-0000-0000CD0A0000}"/>
    <cellStyle name="style1392665786531 4" xfId="2422" xr:uid="{00000000-0005-0000-0000-0000CE0A0000}"/>
    <cellStyle name="style1392665786531 5" xfId="3203" xr:uid="{00000000-0005-0000-0000-0000CF0A0000}"/>
    <cellStyle name="style1392665786609" xfId="749" xr:uid="{00000000-0005-0000-0000-0000D00A0000}"/>
    <cellStyle name="style1392665786609 2" xfId="1532" xr:uid="{00000000-0005-0000-0000-0000D10A0000}"/>
    <cellStyle name="style1392665786609 3" xfId="2312" xr:uid="{00000000-0005-0000-0000-0000D20A0000}"/>
    <cellStyle name="style1392665786609 4" xfId="3068" xr:uid="{00000000-0005-0000-0000-0000D30A0000}"/>
    <cellStyle name="style1392665786609 5" xfId="3849" xr:uid="{00000000-0005-0000-0000-0000D40A0000}"/>
    <cellStyle name="style1392665786641" xfId="750" xr:uid="{00000000-0005-0000-0000-0000D50A0000}"/>
    <cellStyle name="style1392665786641 2" xfId="1533" xr:uid="{00000000-0005-0000-0000-0000D60A0000}"/>
    <cellStyle name="style1392665786641 3" xfId="2313" xr:uid="{00000000-0005-0000-0000-0000D70A0000}"/>
    <cellStyle name="style1392665786641 4" xfId="3069" xr:uid="{00000000-0005-0000-0000-0000D80A0000}"/>
    <cellStyle name="style1392665786641 5" xfId="3850" xr:uid="{00000000-0005-0000-0000-0000D90A0000}"/>
    <cellStyle name="style1392665786672" xfId="751" xr:uid="{00000000-0005-0000-0000-0000DA0A0000}"/>
    <cellStyle name="style1392665786672 2" xfId="1534" xr:uid="{00000000-0005-0000-0000-0000DB0A0000}"/>
    <cellStyle name="style1392665786672 3" xfId="2314" xr:uid="{00000000-0005-0000-0000-0000DC0A0000}"/>
    <cellStyle name="style1392665786672 4" xfId="3070" xr:uid="{00000000-0005-0000-0000-0000DD0A0000}"/>
    <cellStyle name="style1392665786672 5" xfId="3851" xr:uid="{00000000-0005-0000-0000-0000DE0A0000}"/>
    <cellStyle name="style1392665786703" xfId="104" xr:uid="{00000000-0005-0000-0000-0000DF0A0000}"/>
    <cellStyle name="style1392665786703 2" xfId="887" xr:uid="{00000000-0005-0000-0000-0000E00A0000}"/>
    <cellStyle name="style1392665786703 3" xfId="1667" xr:uid="{00000000-0005-0000-0000-0000E10A0000}"/>
    <cellStyle name="style1392665786703 4" xfId="2423" xr:uid="{00000000-0005-0000-0000-0000E20A0000}"/>
    <cellStyle name="style1392665786703 5" xfId="3204" xr:uid="{00000000-0005-0000-0000-0000E30A0000}"/>
    <cellStyle name="style1392665786734" xfId="105" xr:uid="{00000000-0005-0000-0000-0000E40A0000}"/>
    <cellStyle name="style1392665786734 2" xfId="888" xr:uid="{00000000-0005-0000-0000-0000E50A0000}"/>
    <cellStyle name="style1392665786734 3" xfId="1668" xr:uid="{00000000-0005-0000-0000-0000E60A0000}"/>
    <cellStyle name="style1392665786734 4" xfId="2424" xr:uid="{00000000-0005-0000-0000-0000E70A0000}"/>
    <cellStyle name="style1392665786734 5" xfId="3205" xr:uid="{00000000-0005-0000-0000-0000E80A0000}"/>
    <cellStyle name="style1392665786765" xfId="752" xr:uid="{00000000-0005-0000-0000-0000E90A0000}"/>
    <cellStyle name="style1392665786765 2" xfId="1535" xr:uid="{00000000-0005-0000-0000-0000EA0A0000}"/>
    <cellStyle name="style1392665786765 3" xfId="2315" xr:uid="{00000000-0005-0000-0000-0000EB0A0000}"/>
    <cellStyle name="style1392665786765 4" xfId="3071" xr:uid="{00000000-0005-0000-0000-0000EC0A0000}"/>
    <cellStyle name="style1392665786765 5" xfId="3852" xr:uid="{00000000-0005-0000-0000-0000ED0A0000}"/>
    <cellStyle name="style1392665786812" xfId="753" xr:uid="{00000000-0005-0000-0000-0000EE0A0000}"/>
    <cellStyle name="style1392665786812 2" xfId="1536" xr:uid="{00000000-0005-0000-0000-0000EF0A0000}"/>
    <cellStyle name="style1392665786812 3" xfId="2316" xr:uid="{00000000-0005-0000-0000-0000F00A0000}"/>
    <cellStyle name="style1392665786812 4" xfId="3072" xr:uid="{00000000-0005-0000-0000-0000F10A0000}"/>
    <cellStyle name="style1392665786812 5" xfId="3853" xr:uid="{00000000-0005-0000-0000-0000F20A0000}"/>
    <cellStyle name="style1392665786843" xfId="754" xr:uid="{00000000-0005-0000-0000-0000F30A0000}"/>
    <cellStyle name="style1392665786843 2" xfId="1537" xr:uid="{00000000-0005-0000-0000-0000F40A0000}"/>
    <cellStyle name="style1392665786843 3" xfId="2317" xr:uid="{00000000-0005-0000-0000-0000F50A0000}"/>
    <cellStyle name="style1392665786843 4" xfId="3073" xr:uid="{00000000-0005-0000-0000-0000F60A0000}"/>
    <cellStyle name="style1392665786843 5" xfId="3854" xr:uid="{00000000-0005-0000-0000-0000F70A0000}"/>
    <cellStyle name="style1392665786875" xfId="755" xr:uid="{00000000-0005-0000-0000-0000F80A0000}"/>
    <cellStyle name="style1392665786875 2" xfId="1538" xr:uid="{00000000-0005-0000-0000-0000F90A0000}"/>
    <cellStyle name="style1392665786875 3" xfId="2318" xr:uid="{00000000-0005-0000-0000-0000FA0A0000}"/>
    <cellStyle name="style1392665786875 4" xfId="3074" xr:uid="{00000000-0005-0000-0000-0000FB0A0000}"/>
    <cellStyle name="style1392665786875 5" xfId="3855" xr:uid="{00000000-0005-0000-0000-0000FC0A0000}"/>
    <cellStyle name="style1392665786953" xfId="756" xr:uid="{00000000-0005-0000-0000-0000FD0A0000}"/>
    <cellStyle name="style1392665786953 2" xfId="1539" xr:uid="{00000000-0005-0000-0000-0000FE0A0000}"/>
    <cellStyle name="style1392665786953 3" xfId="2319" xr:uid="{00000000-0005-0000-0000-0000FF0A0000}"/>
    <cellStyle name="style1392665786953 4" xfId="3075" xr:uid="{00000000-0005-0000-0000-0000000B0000}"/>
    <cellStyle name="style1392665786953 5" xfId="3856" xr:uid="{00000000-0005-0000-0000-0000010B0000}"/>
    <cellStyle name="style1392665786984" xfId="757" xr:uid="{00000000-0005-0000-0000-0000020B0000}"/>
    <cellStyle name="style1392665786984 2" xfId="1540" xr:uid="{00000000-0005-0000-0000-0000030B0000}"/>
    <cellStyle name="style1392665786984 3" xfId="2320" xr:uid="{00000000-0005-0000-0000-0000040B0000}"/>
    <cellStyle name="style1392665786984 4" xfId="3076" xr:uid="{00000000-0005-0000-0000-0000050B0000}"/>
    <cellStyle name="style1392665786984 5" xfId="3857" xr:uid="{00000000-0005-0000-0000-0000060B0000}"/>
    <cellStyle name="style1392753221081" xfId="274" xr:uid="{00000000-0005-0000-0000-0000070B0000}"/>
    <cellStyle name="style1392753221081 2" xfId="1057" xr:uid="{00000000-0005-0000-0000-0000080B0000}"/>
    <cellStyle name="style1392753221081 3" xfId="1837" xr:uid="{00000000-0005-0000-0000-0000090B0000}"/>
    <cellStyle name="style1392753221081 4" xfId="2593" xr:uid="{00000000-0005-0000-0000-00000A0B0000}"/>
    <cellStyle name="style1392753221081 5" xfId="3374" xr:uid="{00000000-0005-0000-0000-00000B0B0000}"/>
    <cellStyle name="style1392753221112" xfId="275" xr:uid="{00000000-0005-0000-0000-00000C0B0000}"/>
    <cellStyle name="style1392753221112 2" xfId="1058" xr:uid="{00000000-0005-0000-0000-00000D0B0000}"/>
    <cellStyle name="style1392753221112 3" xfId="1838" xr:uid="{00000000-0005-0000-0000-00000E0B0000}"/>
    <cellStyle name="style1392753221112 4" xfId="2594" xr:uid="{00000000-0005-0000-0000-00000F0B0000}"/>
    <cellStyle name="style1392753221112 5" xfId="3375" xr:uid="{00000000-0005-0000-0000-0000100B0000}"/>
    <cellStyle name="style1392753221143" xfId="276" xr:uid="{00000000-0005-0000-0000-0000110B0000}"/>
    <cellStyle name="style1392753221143 2" xfId="1059" xr:uid="{00000000-0005-0000-0000-0000120B0000}"/>
    <cellStyle name="style1392753221143 3" xfId="1839" xr:uid="{00000000-0005-0000-0000-0000130B0000}"/>
    <cellStyle name="style1392753221143 4" xfId="2595" xr:uid="{00000000-0005-0000-0000-0000140B0000}"/>
    <cellStyle name="style1392753221143 5" xfId="3376" xr:uid="{00000000-0005-0000-0000-0000150B0000}"/>
    <cellStyle name="style1392753343094" xfId="277" xr:uid="{00000000-0005-0000-0000-0000160B0000}"/>
    <cellStyle name="style1392753343094 2" xfId="1060" xr:uid="{00000000-0005-0000-0000-0000170B0000}"/>
    <cellStyle name="style1392753343094 3" xfId="1840" xr:uid="{00000000-0005-0000-0000-0000180B0000}"/>
    <cellStyle name="style1392753343094 4" xfId="2596" xr:uid="{00000000-0005-0000-0000-0000190B0000}"/>
    <cellStyle name="style1392753343094 5" xfId="3377" xr:uid="{00000000-0005-0000-0000-00001A0B0000}"/>
    <cellStyle name="style1392753343109" xfId="278" xr:uid="{00000000-0005-0000-0000-00001B0B0000}"/>
    <cellStyle name="style1392753343109 2" xfId="1061" xr:uid="{00000000-0005-0000-0000-00001C0B0000}"/>
    <cellStyle name="style1392753343109 3" xfId="1841" xr:uid="{00000000-0005-0000-0000-00001D0B0000}"/>
    <cellStyle name="style1392753343109 4" xfId="2597" xr:uid="{00000000-0005-0000-0000-00001E0B0000}"/>
    <cellStyle name="style1392753343109 5" xfId="3378" xr:uid="{00000000-0005-0000-0000-00001F0B0000}"/>
    <cellStyle name="style1392753343140" xfId="279" xr:uid="{00000000-0005-0000-0000-0000200B0000}"/>
    <cellStyle name="style1392753343140 2" xfId="1062" xr:uid="{00000000-0005-0000-0000-0000210B0000}"/>
    <cellStyle name="style1392753343140 3" xfId="1842" xr:uid="{00000000-0005-0000-0000-0000220B0000}"/>
    <cellStyle name="style1392753343140 4" xfId="2598" xr:uid="{00000000-0005-0000-0000-0000230B0000}"/>
    <cellStyle name="style1392753343140 5" xfId="3379" xr:uid="{00000000-0005-0000-0000-0000240B0000}"/>
    <cellStyle name="style1392753369350" xfId="280" xr:uid="{00000000-0005-0000-0000-0000250B0000}"/>
    <cellStyle name="style1392753369350 2" xfId="1063" xr:uid="{00000000-0005-0000-0000-0000260B0000}"/>
    <cellStyle name="style1392753369350 3" xfId="1843" xr:uid="{00000000-0005-0000-0000-0000270B0000}"/>
    <cellStyle name="style1392753369350 4" xfId="2599" xr:uid="{00000000-0005-0000-0000-0000280B0000}"/>
    <cellStyle name="style1392753369350 5" xfId="3380" xr:uid="{00000000-0005-0000-0000-0000290B0000}"/>
    <cellStyle name="style1392753369365" xfId="281" xr:uid="{00000000-0005-0000-0000-00002A0B0000}"/>
    <cellStyle name="style1392753369365 2" xfId="1064" xr:uid="{00000000-0005-0000-0000-00002B0B0000}"/>
    <cellStyle name="style1392753369365 3" xfId="1844" xr:uid="{00000000-0005-0000-0000-00002C0B0000}"/>
    <cellStyle name="style1392753369365 4" xfId="2600" xr:uid="{00000000-0005-0000-0000-00002D0B0000}"/>
    <cellStyle name="style1392753369365 5" xfId="3381" xr:uid="{00000000-0005-0000-0000-00002E0B0000}"/>
    <cellStyle name="style1392753369396" xfId="282" xr:uid="{00000000-0005-0000-0000-00002F0B0000}"/>
    <cellStyle name="style1392753369396 2" xfId="1065" xr:uid="{00000000-0005-0000-0000-0000300B0000}"/>
    <cellStyle name="style1392753369396 3" xfId="1845" xr:uid="{00000000-0005-0000-0000-0000310B0000}"/>
    <cellStyle name="style1392753369396 4" xfId="2601" xr:uid="{00000000-0005-0000-0000-0000320B0000}"/>
    <cellStyle name="style1392753369396 5" xfId="3382" xr:uid="{00000000-0005-0000-0000-0000330B0000}"/>
    <cellStyle name="style1392754574019" xfId="45" xr:uid="{00000000-0005-0000-0000-0000340B0000}"/>
    <cellStyle name="style1392754574019 2" xfId="93" xr:uid="{00000000-0005-0000-0000-0000350B0000}"/>
    <cellStyle name="style1392754574019 2 2" xfId="791" xr:uid="{00000000-0005-0000-0000-0000360B0000}"/>
    <cellStyle name="style1392754574019 2 2 2" xfId="1561" xr:uid="{00000000-0005-0000-0000-0000370B0000}"/>
    <cellStyle name="style1392754574019 2 2 3" xfId="3108" xr:uid="{00000000-0005-0000-0000-0000380B0000}"/>
    <cellStyle name="style1392754574019 2 2 4" xfId="3889" xr:uid="{00000000-0005-0000-0000-0000390B0000}"/>
    <cellStyle name="style1392754574019 2 2 5" xfId="3907" xr:uid="{00000000-0005-0000-0000-00003A0B0000}"/>
    <cellStyle name="style1392754574019 2 2 5 2" xfId="3921" xr:uid="{00000000-0005-0000-0000-00003B0B0000}"/>
    <cellStyle name="style1392754574019 2 3" xfId="876" xr:uid="{00000000-0005-0000-0000-00003C0B0000}"/>
    <cellStyle name="style1392754574019 2 4" xfId="1656" xr:uid="{00000000-0005-0000-0000-00003D0B0000}"/>
    <cellStyle name="style1392754574019 2 5" xfId="2412" xr:uid="{00000000-0005-0000-0000-00003E0B0000}"/>
    <cellStyle name="style1392754574019 2 6" xfId="3193" xr:uid="{00000000-0005-0000-0000-00003F0B0000}"/>
    <cellStyle name="style1392754574019 3" xfId="828" xr:uid="{00000000-0005-0000-0000-0000400B0000}"/>
    <cellStyle name="style1392754574019 4" xfId="1608" xr:uid="{00000000-0005-0000-0000-0000410B0000}"/>
    <cellStyle name="style1392754574019 5" xfId="2364" xr:uid="{00000000-0005-0000-0000-0000420B0000}"/>
    <cellStyle name="style1392754574019 6" xfId="3145" xr:uid="{00000000-0005-0000-0000-0000430B0000}"/>
    <cellStyle name="style1392754574097" xfId="710" xr:uid="{00000000-0005-0000-0000-0000440B0000}"/>
    <cellStyle name="style1392754574097 2" xfId="1493" xr:uid="{00000000-0005-0000-0000-0000450B0000}"/>
    <cellStyle name="style1392754574097 3" xfId="2273" xr:uid="{00000000-0005-0000-0000-0000460B0000}"/>
    <cellStyle name="style1392754574097 4" xfId="3029" xr:uid="{00000000-0005-0000-0000-0000470B0000}"/>
    <cellStyle name="style1392754574097 5" xfId="3810" xr:uid="{00000000-0005-0000-0000-0000480B0000}"/>
    <cellStyle name="style1392754574128" xfId="711" xr:uid="{00000000-0005-0000-0000-0000490B0000}"/>
    <cellStyle name="style1392754574128 2" xfId="1494" xr:uid="{00000000-0005-0000-0000-00004A0B0000}"/>
    <cellStyle name="style1392754574128 3" xfId="2274" xr:uid="{00000000-0005-0000-0000-00004B0B0000}"/>
    <cellStyle name="style1392754574128 4" xfId="3030" xr:uid="{00000000-0005-0000-0000-00004C0B0000}"/>
    <cellStyle name="style1392754574128 5" xfId="3811" xr:uid="{00000000-0005-0000-0000-00004D0B0000}"/>
    <cellStyle name="style1392754574159" xfId="712" xr:uid="{00000000-0005-0000-0000-00004E0B0000}"/>
    <cellStyle name="style1392754574159 2" xfId="1495" xr:uid="{00000000-0005-0000-0000-00004F0B0000}"/>
    <cellStyle name="style1392754574159 3" xfId="2275" xr:uid="{00000000-0005-0000-0000-0000500B0000}"/>
    <cellStyle name="style1392754574159 4" xfId="3031" xr:uid="{00000000-0005-0000-0000-0000510B0000}"/>
    <cellStyle name="style1392754574159 5" xfId="3812" xr:uid="{00000000-0005-0000-0000-0000520B0000}"/>
    <cellStyle name="style1392754574206" xfId="46" xr:uid="{00000000-0005-0000-0000-0000530B0000}"/>
    <cellStyle name="style1392754574206 2" xfId="94" xr:uid="{00000000-0005-0000-0000-0000540B0000}"/>
    <cellStyle name="style1392754574206 2 2" xfId="792" xr:uid="{00000000-0005-0000-0000-0000550B0000}"/>
    <cellStyle name="style1392754574206 2 2 2" xfId="1562" xr:uid="{00000000-0005-0000-0000-0000560B0000}"/>
    <cellStyle name="style1392754574206 2 2 3" xfId="3109" xr:uid="{00000000-0005-0000-0000-0000570B0000}"/>
    <cellStyle name="style1392754574206 2 2 4" xfId="3890" xr:uid="{00000000-0005-0000-0000-0000580B0000}"/>
    <cellStyle name="style1392754574206 2 2 5" xfId="3906" xr:uid="{00000000-0005-0000-0000-0000590B0000}"/>
    <cellStyle name="style1392754574206 2 2 5 2" xfId="3920" xr:uid="{00000000-0005-0000-0000-00005A0B0000}"/>
    <cellStyle name="style1392754574206 2 3" xfId="877" xr:uid="{00000000-0005-0000-0000-00005B0B0000}"/>
    <cellStyle name="style1392754574206 2 4" xfId="1657" xr:uid="{00000000-0005-0000-0000-00005C0B0000}"/>
    <cellStyle name="style1392754574206 2 5" xfId="2413" xr:uid="{00000000-0005-0000-0000-00005D0B0000}"/>
    <cellStyle name="style1392754574206 2 6" xfId="3194" xr:uid="{00000000-0005-0000-0000-00005E0B0000}"/>
    <cellStyle name="style1392754574206 3" xfId="829" xr:uid="{00000000-0005-0000-0000-00005F0B0000}"/>
    <cellStyle name="style1392754574206 4" xfId="1609" xr:uid="{00000000-0005-0000-0000-0000600B0000}"/>
    <cellStyle name="style1392754574206 5" xfId="2365" xr:uid="{00000000-0005-0000-0000-0000610B0000}"/>
    <cellStyle name="style1392754574206 6" xfId="3146" xr:uid="{00000000-0005-0000-0000-0000620B0000}"/>
    <cellStyle name="style1392754574237" xfId="47" xr:uid="{00000000-0005-0000-0000-0000630B0000}"/>
    <cellStyle name="style1392754574237 2" xfId="95" xr:uid="{00000000-0005-0000-0000-0000640B0000}"/>
    <cellStyle name="style1392754574237 2 2" xfId="793" xr:uid="{00000000-0005-0000-0000-0000650B0000}"/>
    <cellStyle name="style1392754574237 2 2 2" xfId="1563" xr:uid="{00000000-0005-0000-0000-0000660B0000}"/>
    <cellStyle name="style1392754574237 2 2 3" xfId="3110" xr:uid="{00000000-0005-0000-0000-0000670B0000}"/>
    <cellStyle name="style1392754574237 2 2 4" xfId="3891" xr:uid="{00000000-0005-0000-0000-0000680B0000}"/>
    <cellStyle name="style1392754574237 2 2 5" xfId="3905" xr:uid="{00000000-0005-0000-0000-0000690B0000}"/>
    <cellStyle name="style1392754574237 2 2 5 2" xfId="3919" xr:uid="{00000000-0005-0000-0000-00006A0B0000}"/>
    <cellStyle name="style1392754574237 2 3" xfId="878" xr:uid="{00000000-0005-0000-0000-00006B0B0000}"/>
    <cellStyle name="style1392754574237 2 4" xfId="1658" xr:uid="{00000000-0005-0000-0000-00006C0B0000}"/>
    <cellStyle name="style1392754574237 2 5" xfId="2414" xr:uid="{00000000-0005-0000-0000-00006D0B0000}"/>
    <cellStyle name="style1392754574237 2 6" xfId="3195" xr:uid="{00000000-0005-0000-0000-00006E0B0000}"/>
    <cellStyle name="style1392754574237 3" xfId="830" xr:uid="{00000000-0005-0000-0000-00006F0B0000}"/>
    <cellStyle name="style1392754574237 4" xfId="1610" xr:uid="{00000000-0005-0000-0000-0000700B0000}"/>
    <cellStyle name="style1392754574237 5" xfId="2366" xr:uid="{00000000-0005-0000-0000-0000710B0000}"/>
    <cellStyle name="style1392754574237 6" xfId="3147" xr:uid="{00000000-0005-0000-0000-0000720B0000}"/>
    <cellStyle name="style1392754574315" xfId="48" xr:uid="{00000000-0005-0000-0000-0000730B0000}"/>
    <cellStyle name="style1392754574315 2" xfId="96" xr:uid="{00000000-0005-0000-0000-0000740B0000}"/>
    <cellStyle name="style1392754574315 2 2" xfId="794" xr:uid="{00000000-0005-0000-0000-0000750B0000}"/>
    <cellStyle name="style1392754574315 2 2 2" xfId="1575" xr:uid="{00000000-0005-0000-0000-0000760B0000}"/>
    <cellStyle name="style1392754574315 2 2 3" xfId="3111" xr:uid="{00000000-0005-0000-0000-0000770B0000}"/>
    <cellStyle name="style1392754574315 2 2 4" xfId="3892" xr:uid="{00000000-0005-0000-0000-0000780B0000}"/>
    <cellStyle name="style1392754574315 2 2 5" xfId="3904" xr:uid="{00000000-0005-0000-0000-0000790B0000}"/>
    <cellStyle name="style1392754574315 2 2 5 2" xfId="3918" xr:uid="{00000000-0005-0000-0000-00007A0B0000}"/>
    <cellStyle name="style1392754574315 2 3" xfId="879" xr:uid="{00000000-0005-0000-0000-00007B0B0000}"/>
    <cellStyle name="style1392754574315 2 4" xfId="1659" xr:uid="{00000000-0005-0000-0000-00007C0B0000}"/>
    <cellStyle name="style1392754574315 2 5" xfId="2415" xr:uid="{00000000-0005-0000-0000-00007D0B0000}"/>
    <cellStyle name="style1392754574315 2 6" xfId="3196" xr:uid="{00000000-0005-0000-0000-00007E0B0000}"/>
    <cellStyle name="style1392754574315 3" xfId="831" xr:uid="{00000000-0005-0000-0000-00007F0B0000}"/>
    <cellStyle name="style1392754574315 4" xfId="1611" xr:uid="{00000000-0005-0000-0000-0000800B0000}"/>
    <cellStyle name="style1392754574315 5" xfId="2367" xr:uid="{00000000-0005-0000-0000-0000810B0000}"/>
    <cellStyle name="style1392754574315 6" xfId="3148" xr:uid="{00000000-0005-0000-0000-0000820B0000}"/>
    <cellStyle name="style1392754574362" xfId="713" xr:uid="{00000000-0005-0000-0000-0000830B0000}"/>
    <cellStyle name="style1392754574362 2" xfId="1496" xr:uid="{00000000-0005-0000-0000-0000840B0000}"/>
    <cellStyle name="style1392754574362 3" xfId="2276" xr:uid="{00000000-0005-0000-0000-0000850B0000}"/>
    <cellStyle name="style1392754574362 4" xfId="3032" xr:uid="{00000000-0005-0000-0000-0000860B0000}"/>
    <cellStyle name="style1392754574362 5" xfId="3813" xr:uid="{00000000-0005-0000-0000-0000870B0000}"/>
    <cellStyle name="style1392754574393" xfId="714" xr:uid="{00000000-0005-0000-0000-0000880B0000}"/>
    <cellStyle name="style1392754574393 2" xfId="1497" xr:uid="{00000000-0005-0000-0000-0000890B0000}"/>
    <cellStyle name="style1392754574393 3" xfId="2277" xr:uid="{00000000-0005-0000-0000-00008A0B0000}"/>
    <cellStyle name="style1392754574393 4" xfId="3033" xr:uid="{00000000-0005-0000-0000-00008B0B0000}"/>
    <cellStyle name="style1392754574393 5" xfId="3814" xr:uid="{00000000-0005-0000-0000-00008C0B0000}"/>
    <cellStyle name="style1392754574425" xfId="715" xr:uid="{00000000-0005-0000-0000-00008D0B0000}"/>
    <cellStyle name="style1392754574425 2" xfId="1498" xr:uid="{00000000-0005-0000-0000-00008E0B0000}"/>
    <cellStyle name="style1392754574425 3" xfId="2278" xr:uid="{00000000-0005-0000-0000-00008F0B0000}"/>
    <cellStyle name="style1392754574425 4" xfId="3034" xr:uid="{00000000-0005-0000-0000-0000900B0000}"/>
    <cellStyle name="style1392754574425 5" xfId="3815" xr:uid="{00000000-0005-0000-0000-0000910B0000}"/>
    <cellStyle name="style1392754829037" xfId="97" xr:uid="{00000000-0005-0000-0000-0000920B0000}"/>
    <cellStyle name="style1392754829037 2" xfId="795" xr:uid="{00000000-0005-0000-0000-0000930B0000}"/>
    <cellStyle name="style1392754829037 2 2" xfId="1576" xr:uid="{00000000-0005-0000-0000-0000940B0000}"/>
    <cellStyle name="style1392754829037 2 3" xfId="3112" xr:uid="{00000000-0005-0000-0000-0000950B0000}"/>
    <cellStyle name="style1392754829037 2 4" xfId="3893" xr:uid="{00000000-0005-0000-0000-0000960B0000}"/>
    <cellStyle name="style1392754829037 2 5" xfId="3910" xr:uid="{00000000-0005-0000-0000-0000970B0000}"/>
    <cellStyle name="style1392754829037 2 5 2" xfId="3924" xr:uid="{00000000-0005-0000-0000-0000980B0000}"/>
    <cellStyle name="style1392754829037 3" xfId="880" xr:uid="{00000000-0005-0000-0000-0000990B0000}"/>
    <cellStyle name="style1392754829037 4" xfId="1660" xr:uid="{00000000-0005-0000-0000-00009A0B0000}"/>
    <cellStyle name="style1392754829037 5" xfId="2416" xr:uid="{00000000-0005-0000-0000-00009B0B0000}"/>
    <cellStyle name="style1392754829037 6" xfId="3197" xr:uid="{00000000-0005-0000-0000-00009C0B0000}"/>
    <cellStyle name="style1392754829115" xfId="716" xr:uid="{00000000-0005-0000-0000-00009D0B0000}"/>
    <cellStyle name="style1392754829115 2" xfId="1499" xr:uid="{00000000-0005-0000-0000-00009E0B0000}"/>
    <cellStyle name="style1392754829115 3" xfId="2279" xr:uid="{00000000-0005-0000-0000-00009F0B0000}"/>
    <cellStyle name="style1392754829115 4" xfId="3035" xr:uid="{00000000-0005-0000-0000-0000A00B0000}"/>
    <cellStyle name="style1392754829115 5" xfId="3816" xr:uid="{00000000-0005-0000-0000-0000A10B0000}"/>
    <cellStyle name="style1392754829146" xfId="717" xr:uid="{00000000-0005-0000-0000-0000A20B0000}"/>
    <cellStyle name="style1392754829146 2" xfId="1500" xr:uid="{00000000-0005-0000-0000-0000A30B0000}"/>
    <cellStyle name="style1392754829146 3" xfId="2280" xr:uid="{00000000-0005-0000-0000-0000A40B0000}"/>
    <cellStyle name="style1392754829146 4" xfId="3036" xr:uid="{00000000-0005-0000-0000-0000A50B0000}"/>
    <cellStyle name="style1392754829146 5" xfId="3817" xr:uid="{00000000-0005-0000-0000-0000A60B0000}"/>
    <cellStyle name="style1392754829177" xfId="718" xr:uid="{00000000-0005-0000-0000-0000A70B0000}"/>
    <cellStyle name="style1392754829177 2" xfId="1501" xr:uid="{00000000-0005-0000-0000-0000A80B0000}"/>
    <cellStyle name="style1392754829177 3" xfId="2281" xr:uid="{00000000-0005-0000-0000-0000A90B0000}"/>
    <cellStyle name="style1392754829177 4" xfId="3037" xr:uid="{00000000-0005-0000-0000-0000AA0B0000}"/>
    <cellStyle name="style1392754829177 5" xfId="3818" xr:uid="{00000000-0005-0000-0000-0000AB0B0000}"/>
    <cellStyle name="style1392754829209" xfId="102" xr:uid="{00000000-0005-0000-0000-0000AC0B0000}"/>
    <cellStyle name="style1392754829209 2" xfId="885" xr:uid="{00000000-0005-0000-0000-0000AD0B0000}"/>
    <cellStyle name="style1392754829209 3" xfId="1665" xr:uid="{00000000-0005-0000-0000-0000AE0B0000}"/>
    <cellStyle name="style1392754829209 4" xfId="2421" xr:uid="{00000000-0005-0000-0000-0000AF0B0000}"/>
    <cellStyle name="style1392754829209 5" xfId="3202" xr:uid="{00000000-0005-0000-0000-0000B00B0000}"/>
    <cellStyle name="style1392754829255" xfId="98" xr:uid="{00000000-0005-0000-0000-0000B10B0000}"/>
    <cellStyle name="style1392754829255 2" xfId="796" xr:uid="{00000000-0005-0000-0000-0000B20B0000}"/>
    <cellStyle name="style1392754829255 2 2" xfId="1577" xr:uid="{00000000-0005-0000-0000-0000B30B0000}"/>
    <cellStyle name="style1392754829255 2 3" xfId="3113" xr:uid="{00000000-0005-0000-0000-0000B40B0000}"/>
    <cellStyle name="style1392754829255 2 4" xfId="3894" xr:uid="{00000000-0005-0000-0000-0000B50B0000}"/>
    <cellStyle name="style1392754829255 2 5" xfId="3909" xr:uid="{00000000-0005-0000-0000-0000B60B0000}"/>
    <cellStyle name="style1392754829255 2 5 2" xfId="3923" xr:uid="{00000000-0005-0000-0000-0000B70B0000}"/>
    <cellStyle name="style1392754829255 3" xfId="881" xr:uid="{00000000-0005-0000-0000-0000B80B0000}"/>
    <cellStyle name="style1392754829255 4" xfId="1661" xr:uid="{00000000-0005-0000-0000-0000B90B0000}"/>
    <cellStyle name="style1392754829255 5" xfId="2417" xr:uid="{00000000-0005-0000-0000-0000BA0B0000}"/>
    <cellStyle name="style1392754829255 6" xfId="3198" xr:uid="{00000000-0005-0000-0000-0000BB0B0000}"/>
    <cellStyle name="style1392754829287" xfId="99" xr:uid="{00000000-0005-0000-0000-0000BC0B0000}"/>
    <cellStyle name="style1392754829287 2" xfId="797" xr:uid="{00000000-0005-0000-0000-0000BD0B0000}"/>
    <cellStyle name="style1392754829287 2 2" xfId="1578" xr:uid="{00000000-0005-0000-0000-0000BE0B0000}"/>
    <cellStyle name="style1392754829287 2 3" xfId="3114" xr:uid="{00000000-0005-0000-0000-0000BF0B0000}"/>
    <cellStyle name="style1392754829287 2 4" xfId="3895" xr:uid="{00000000-0005-0000-0000-0000C00B0000}"/>
    <cellStyle name="style1392754829287 2 5" xfId="3908" xr:uid="{00000000-0005-0000-0000-0000C10B0000}"/>
    <cellStyle name="style1392754829287 2 5 2" xfId="3922" xr:uid="{00000000-0005-0000-0000-0000C20B0000}"/>
    <cellStyle name="style1392754829287 3" xfId="882" xr:uid="{00000000-0005-0000-0000-0000C30B0000}"/>
    <cellStyle name="style1392754829287 4" xfId="1662" xr:uid="{00000000-0005-0000-0000-0000C40B0000}"/>
    <cellStyle name="style1392754829287 5" xfId="2418" xr:uid="{00000000-0005-0000-0000-0000C50B0000}"/>
    <cellStyle name="style1392754829287 6" xfId="3199" xr:uid="{00000000-0005-0000-0000-0000C60B0000}"/>
    <cellStyle name="style1392754829365" xfId="100" xr:uid="{00000000-0005-0000-0000-0000C70B0000}"/>
    <cellStyle name="style1392754829365 2" xfId="798" xr:uid="{00000000-0005-0000-0000-0000C80B0000}"/>
    <cellStyle name="style1392754829365 2 2" xfId="1579" xr:uid="{00000000-0005-0000-0000-0000C90B0000}"/>
    <cellStyle name="style1392754829365 2 3" xfId="3115" xr:uid="{00000000-0005-0000-0000-0000CA0B0000}"/>
    <cellStyle name="style1392754829365 2 4" xfId="3896" xr:uid="{00000000-0005-0000-0000-0000CB0B0000}"/>
    <cellStyle name="style1392754829365 3" xfId="883" xr:uid="{00000000-0005-0000-0000-0000CC0B0000}"/>
    <cellStyle name="style1392754829365 4" xfId="1663" xr:uid="{00000000-0005-0000-0000-0000CD0B0000}"/>
    <cellStyle name="style1392754829365 5" xfId="2419" xr:uid="{00000000-0005-0000-0000-0000CE0B0000}"/>
    <cellStyle name="style1392754829365 6" xfId="3200" xr:uid="{00000000-0005-0000-0000-0000CF0B0000}"/>
    <cellStyle name="style1392754829396" xfId="101" xr:uid="{00000000-0005-0000-0000-0000D00B0000}"/>
    <cellStyle name="style1392754829396 2" xfId="799" xr:uid="{00000000-0005-0000-0000-0000D10B0000}"/>
    <cellStyle name="style1392754829396 2 2" xfId="1580" xr:uid="{00000000-0005-0000-0000-0000D20B0000}"/>
    <cellStyle name="style1392754829396 2 3" xfId="3116" xr:uid="{00000000-0005-0000-0000-0000D30B0000}"/>
    <cellStyle name="style1392754829396 2 4" xfId="3897" xr:uid="{00000000-0005-0000-0000-0000D40B0000}"/>
    <cellStyle name="style1392754829396 3" xfId="884" xr:uid="{00000000-0005-0000-0000-0000D50B0000}"/>
    <cellStyle name="style1392754829396 4" xfId="1664" xr:uid="{00000000-0005-0000-0000-0000D60B0000}"/>
    <cellStyle name="style1392754829396 5" xfId="2420" xr:uid="{00000000-0005-0000-0000-0000D70B0000}"/>
    <cellStyle name="style1392754829396 6" xfId="3201" xr:uid="{00000000-0005-0000-0000-0000D80B0000}"/>
    <cellStyle name="style1392754829458" xfId="719" xr:uid="{00000000-0005-0000-0000-0000D90B0000}"/>
    <cellStyle name="style1392754829458 2" xfId="1502" xr:uid="{00000000-0005-0000-0000-0000DA0B0000}"/>
    <cellStyle name="style1392754829458 3" xfId="2282" xr:uid="{00000000-0005-0000-0000-0000DB0B0000}"/>
    <cellStyle name="style1392754829458 4" xfId="3038" xr:uid="{00000000-0005-0000-0000-0000DC0B0000}"/>
    <cellStyle name="style1392754829458 5" xfId="3819" xr:uid="{00000000-0005-0000-0000-0000DD0B0000}"/>
    <cellStyle name="style1392754829489" xfId="720" xr:uid="{00000000-0005-0000-0000-0000DE0B0000}"/>
    <cellStyle name="style1392754829489 2" xfId="1503" xr:uid="{00000000-0005-0000-0000-0000DF0B0000}"/>
    <cellStyle name="style1392754829489 3" xfId="2283" xr:uid="{00000000-0005-0000-0000-0000E00B0000}"/>
    <cellStyle name="style1392754829489 4" xfId="3039" xr:uid="{00000000-0005-0000-0000-0000E10B0000}"/>
    <cellStyle name="style1392754829489 5" xfId="3820" xr:uid="{00000000-0005-0000-0000-0000E20B0000}"/>
    <cellStyle name="style1392754829521" xfId="721" xr:uid="{00000000-0005-0000-0000-0000E30B0000}"/>
    <cellStyle name="style1392754829521 2" xfId="1504" xr:uid="{00000000-0005-0000-0000-0000E40B0000}"/>
    <cellStyle name="style1392754829521 3" xfId="2284" xr:uid="{00000000-0005-0000-0000-0000E50B0000}"/>
    <cellStyle name="style1392754829521 4" xfId="3040" xr:uid="{00000000-0005-0000-0000-0000E60B0000}"/>
    <cellStyle name="style1392754829521 5" xfId="3821" xr:uid="{00000000-0005-0000-0000-0000E70B0000}"/>
    <cellStyle name="style1392754829552" xfId="722" xr:uid="{00000000-0005-0000-0000-0000E80B0000}"/>
    <cellStyle name="style1392754829552 2" xfId="1505" xr:uid="{00000000-0005-0000-0000-0000E90B0000}"/>
    <cellStyle name="style1392754829552 3" xfId="2285" xr:uid="{00000000-0005-0000-0000-0000EA0B0000}"/>
    <cellStyle name="style1392754829552 4" xfId="3041" xr:uid="{00000000-0005-0000-0000-0000EB0B0000}"/>
    <cellStyle name="style1392754829552 5" xfId="3822" xr:uid="{00000000-0005-0000-0000-0000EC0B0000}"/>
    <cellStyle name="style1392756274759" xfId="723" xr:uid="{00000000-0005-0000-0000-0000ED0B0000}"/>
    <cellStyle name="style1392756274759 2" xfId="1506" xr:uid="{00000000-0005-0000-0000-0000EE0B0000}"/>
    <cellStyle name="style1392756274759 3" xfId="2286" xr:uid="{00000000-0005-0000-0000-0000EF0B0000}"/>
    <cellStyle name="style1392756274759 4" xfId="3042" xr:uid="{00000000-0005-0000-0000-0000F00B0000}"/>
    <cellStyle name="style1392756274759 5" xfId="3823" xr:uid="{00000000-0005-0000-0000-0000F10B0000}"/>
    <cellStyle name="style1392756274993" xfId="724" xr:uid="{00000000-0005-0000-0000-0000F20B0000}"/>
    <cellStyle name="style1392756274993 2" xfId="1507" xr:uid="{00000000-0005-0000-0000-0000F30B0000}"/>
    <cellStyle name="style1392756274993 3" xfId="2287" xr:uid="{00000000-0005-0000-0000-0000F40B0000}"/>
    <cellStyle name="style1392756274993 4" xfId="3043" xr:uid="{00000000-0005-0000-0000-0000F50B0000}"/>
    <cellStyle name="style1392756274993 5" xfId="3824" xr:uid="{00000000-0005-0000-0000-0000F60B0000}"/>
    <cellStyle name="style1392756275025" xfId="725" xr:uid="{00000000-0005-0000-0000-0000F70B0000}"/>
    <cellStyle name="style1392756275025 2" xfId="1508" xr:uid="{00000000-0005-0000-0000-0000F80B0000}"/>
    <cellStyle name="style1392756275025 3" xfId="2288" xr:uid="{00000000-0005-0000-0000-0000F90B0000}"/>
    <cellStyle name="style1392756275025 4" xfId="3044" xr:uid="{00000000-0005-0000-0000-0000FA0B0000}"/>
    <cellStyle name="style1392756275025 5" xfId="3825" xr:uid="{00000000-0005-0000-0000-0000FB0B0000}"/>
    <cellStyle name="style1392756275056" xfId="726" xr:uid="{00000000-0005-0000-0000-0000FC0B0000}"/>
    <cellStyle name="style1392756275056 2" xfId="1509" xr:uid="{00000000-0005-0000-0000-0000FD0B0000}"/>
    <cellStyle name="style1392756275056 3" xfId="2289" xr:uid="{00000000-0005-0000-0000-0000FE0B0000}"/>
    <cellStyle name="style1392756275056 4" xfId="3045" xr:uid="{00000000-0005-0000-0000-0000FF0B0000}"/>
    <cellStyle name="style1392756275056 5" xfId="3826" xr:uid="{00000000-0005-0000-0000-0000000C0000}"/>
    <cellStyle name="style1392756275087" xfId="727" xr:uid="{00000000-0005-0000-0000-0000010C0000}"/>
    <cellStyle name="style1392756275087 2" xfId="1510" xr:uid="{00000000-0005-0000-0000-0000020C0000}"/>
    <cellStyle name="style1392756275087 3" xfId="2290" xr:uid="{00000000-0005-0000-0000-0000030C0000}"/>
    <cellStyle name="style1392756275087 4" xfId="3046" xr:uid="{00000000-0005-0000-0000-0000040C0000}"/>
    <cellStyle name="style1392756275087 5" xfId="3827" xr:uid="{00000000-0005-0000-0000-0000050C0000}"/>
    <cellStyle name="style1392756275118" xfId="728" xr:uid="{00000000-0005-0000-0000-0000060C0000}"/>
    <cellStyle name="style1392756275118 2" xfId="1511" xr:uid="{00000000-0005-0000-0000-0000070C0000}"/>
    <cellStyle name="style1392756275118 3" xfId="2291" xr:uid="{00000000-0005-0000-0000-0000080C0000}"/>
    <cellStyle name="style1392756275118 4" xfId="3047" xr:uid="{00000000-0005-0000-0000-0000090C0000}"/>
    <cellStyle name="style1392756275118 5" xfId="3828" xr:uid="{00000000-0005-0000-0000-00000A0C0000}"/>
    <cellStyle name="style1392756275149" xfId="729" xr:uid="{00000000-0005-0000-0000-00000B0C0000}"/>
    <cellStyle name="style1392756275149 2" xfId="1512" xr:uid="{00000000-0005-0000-0000-00000C0C0000}"/>
    <cellStyle name="style1392756275149 3" xfId="2292" xr:uid="{00000000-0005-0000-0000-00000D0C0000}"/>
    <cellStyle name="style1392756275149 4" xfId="3048" xr:uid="{00000000-0005-0000-0000-00000E0C0000}"/>
    <cellStyle name="style1392756275149 5" xfId="3829" xr:uid="{00000000-0005-0000-0000-00000F0C0000}"/>
    <cellStyle name="style1392756275196" xfId="730" xr:uid="{00000000-0005-0000-0000-0000100C0000}"/>
    <cellStyle name="style1392756275196 2" xfId="1513" xr:uid="{00000000-0005-0000-0000-0000110C0000}"/>
    <cellStyle name="style1392756275196 3" xfId="2293" xr:uid="{00000000-0005-0000-0000-0000120C0000}"/>
    <cellStyle name="style1392756275196 4" xfId="3049" xr:uid="{00000000-0005-0000-0000-0000130C0000}"/>
    <cellStyle name="style1392756275196 5" xfId="3830" xr:uid="{00000000-0005-0000-0000-0000140C0000}"/>
    <cellStyle name="style1392756275227" xfId="731" xr:uid="{00000000-0005-0000-0000-0000150C0000}"/>
    <cellStyle name="style1392756275227 2" xfId="1514" xr:uid="{00000000-0005-0000-0000-0000160C0000}"/>
    <cellStyle name="style1392756275227 3" xfId="2294" xr:uid="{00000000-0005-0000-0000-0000170C0000}"/>
    <cellStyle name="style1392756275227 4" xfId="3050" xr:uid="{00000000-0005-0000-0000-0000180C0000}"/>
    <cellStyle name="style1392756275227 5" xfId="3831" xr:uid="{00000000-0005-0000-0000-0000190C0000}"/>
    <cellStyle name="style1392756275259" xfId="732" xr:uid="{00000000-0005-0000-0000-00001A0C0000}"/>
    <cellStyle name="style1392756275259 2" xfId="1515" xr:uid="{00000000-0005-0000-0000-00001B0C0000}"/>
    <cellStyle name="style1392756275259 3" xfId="2295" xr:uid="{00000000-0005-0000-0000-00001C0C0000}"/>
    <cellStyle name="style1392756275259 4" xfId="3051" xr:uid="{00000000-0005-0000-0000-00001D0C0000}"/>
    <cellStyle name="style1392756275259 5" xfId="3832" xr:uid="{00000000-0005-0000-0000-00001E0C0000}"/>
    <cellStyle name="style1392756275290" xfId="733" xr:uid="{00000000-0005-0000-0000-00001F0C0000}"/>
    <cellStyle name="style1392756275290 2" xfId="1516" xr:uid="{00000000-0005-0000-0000-0000200C0000}"/>
    <cellStyle name="style1392756275290 3" xfId="2296" xr:uid="{00000000-0005-0000-0000-0000210C0000}"/>
    <cellStyle name="style1392756275290 4" xfId="3052" xr:uid="{00000000-0005-0000-0000-0000220C0000}"/>
    <cellStyle name="style1392756275290 5" xfId="3833" xr:uid="{00000000-0005-0000-0000-0000230C0000}"/>
    <cellStyle name="style1392756275321" xfId="734" xr:uid="{00000000-0005-0000-0000-0000240C0000}"/>
    <cellStyle name="style1392756275321 2" xfId="1517" xr:uid="{00000000-0005-0000-0000-0000250C0000}"/>
    <cellStyle name="style1392756275321 3" xfId="2297" xr:uid="{00000000-0005-0000-0000-0000260C0000}"/>
    <cellStyle name="style1392756275321 4" xfId="3053" xr:uid="{00000000-0005-0000-0000-0000270C0000}"/>
    <cellStyle name="style1392756275321 5" xfId="3834" xr:uid="{00000000-0005-0000-0000-0000280C0000}"/>
    <cellStyle name="style1392756275337" xfId="735" xr:uid="{00000000-0005-0000-0000-0000290C0000}"/>
    <cellStyle name="style1392756275337 2" xfId="1518" xr:uid="{00000000-0005-0000-0000-00002A0C0000}"/>
    <cellStyle name="style1392756275337 3" xfId="2298" xr:uid="{00000000-0005-0000-0000-00002B0C0000}"/>
    <cellStyle name="style1392756275337 4" xfId="3054" xr:uid="{00000000-0005-0000-0000-00002C0C0000}"/>
    <cellStyle name="style1392756275337 5" xfId="3835" xr:uid="{00000000-0005-0000-0000-00002D0C0000}"/>
    <cellStyle name="style1392756526669" xfId="736" xr:uid="{00000000-0005-0000-0000-00002E0C0000}"/>
    <cellStyle name="style1392756526669 2" xfId="1519" xr:uid="{00000000-0005-0000-0000-00002F0C0000}"/>
    <cellStyle name="style1392756526669 3" xfId="2299" xr:uid="{00000000-0005-0000-0000-0000300C0000}"/>
    <cellStyle name="style1392756526669 4" xfId="3055" xr:uid="{00000000-0005-0000-0000-0000310C0000}"/>
    <cellStyle name="style1392756526669 5" xfId="3836" xr:uid="{00000000-0005-0000-0000-0000320C0000}"/>
    <cellStyle name="style1392756526700" xfId="737" xr:uid="{00000000-0005-0000-0000-0000330C0000}"/>
    <cellStyle name="style1392756526700 2" xfId="1520" xr:uid="{00000000-0005-0000-0000-0000340C0000}"/>
    <cellStyle name="style1392756526700 3" xfId="2300" xr:uid="{00000000-0005-0000-0000-0000350C0000}"/>
    <cellStyle name="style1392756526700 4" xfId="3056" xr:uid="{00000000-0005-0000-0000-0000360C0000}"/>
    <cellStyle name="style1392756526700 5" xfId="3837" xr:uid="{00000000-0005-0000-0000-0000370C0000}"/>
    <cellStyle name="style1392756526731" xfId="738" xr:uid="{00000000-0005-0000-0000-0000380C0000}"/>
    <cellStyle name="style1392756526731 2" xfId="1521" xr:uid="{00000000-0005-0000-0000-0000390C0000}"/>
    <cellStyle name="style1392756526731 3" xfId="2301" xr:uid="{00000000-0005-0000-0000-00003A0C0000}"/>
    <cellStyle name="style1392756526731 4" xfId="3057" xr:uid="{00000000-0005-0000-0000-00003B0C0000}"/>
    <cellStyle name="style1392756526731 5" xfId="3838" xr:uid="{00000000-0005-0000-0000-00003C0C0000}"/>
    <cellStyle name="style1392756526762" xfId="739" xr:uid="{00000000-0005-0000-0000-00003D0C0000}"/>
    <cellStyle name="style1392756526762 2" xfId="1522" xr:uid="{00000000-0005-0000-0000-00003E0C0000}"/>
    <cellStyle name="style1392756526762 3" xfId="2302" xr:uid="{00000000-0005-0000-0000-00003F0C0000}"/>
    <cellStyle name="style1392756526762 4" xfId="3058" xr:uid="{00000000-0005-0000-0000-0000400C0000}"/>
    <cellStyle name="style1392756526762 5" xfId="3839" xr:uid="{00000000-0005-0000-0000-0000410C0000}"/>
    <cellStyle name="style1392756526793" xfId="740" xr:uid="{00000000-0005-0000-0000-0000420C0000}"/>
    <cellStyle name="style1392756526793 2" xfId="1523" xr:uid="{00000000-0005-0000-0000-0000430C0000}"/>
    <cellStyle name="style1392756526793 3" xfId="2303" xr:uid="{00000000-0005-0000-0000-0000440C0000}"/>
    <cellStyle name="style1392756526793 4" xfId="3059" xr:uid="{00000000-0005-0000-0000-0000450C0000}"/>
    <cellStyle name="style1392756526793 5" xfId="3840" xr:uid="{00000000-0005-0000-0000-0000460C0000}"/>
    <cellStyle name="style1392756526825" xfId="741" xr:uid="{00000000-0005-0000-0000-0000470C0000}"/>
    <cellStyle name="style1392756526825 2" xfId="1524" xr:uid="{00000000-0005-0000-0000-0000480C0000}"/>
    <cellStyle name="style1392756526825 3" xfId="2304" xr:uid="{00000000-0005-0000-0000-0000490C0000}"/>
    <cellStyle name="style1392756526825 4" xfId="3060" xr:uid="{00000000-0005-0000-0000-00004A0C0000}"/>
    <cellStyle name="style1392756526825 5" xfId="3841" xr:uid="{00000000-0005-0000-0000-00004B0C0000}"/>
    <cellStyle name="style1392756526856" xfId="742" xr:uid="{00000000-0005-0000-0000-00004C0C0000}"/>
    <cellStyle name="style1392756526856 2" xfId="1525" xr:uid="{00000000-0005-0000-0000-00004D0C0000}"/>
    <cellStyle name="style1392756526856 3" xfId="2305" xr:uid="{00000000-0005-0000-0000-00004E0C0000}"/>
    <cellStyle name="style1392756526856 4" xfId="3061" xr:uid="{00000000-0005-0000-0000-00004F0C0000}"/>
    <cellStyle name="style1392756526856 5" xfId="3842" xr:uid="{00000000-0005-0000-0000-0000500C0000}"/>
    <cellStyle name="style1392756526871" xfId="743" xr:uid="{00000000-0005-0000-0000-0000510C0000}"/>
    <cellStyle name="style1392756526871 2" xfId="1526" xr:uid="{00000000-0005-0000-0000-0000520C0000}"/>
    <cellStyle name="style1392756526871 3" xfId="2306" xr:uid="{00000000-0005-0000-0000-0000530C0000}"/>
    <cellStyle name="style1392756526871 4" xfId="3062" xr:uid="{00000000-0005-0000-0000-0000540C0000}"/>
    <cellStyle name="style1392756526871 5" xfId="3843" xr:uid="{00000000-0005-0000-0000-0000550C0000}"/>
    <cellStyle name="style1392756526903" xfId="744" xr:uid="{00000000-0005-0000-0000-0000560C0000}"/>
    <cellStyle name="style1392756526903 2" xfId="1527" xr:uid="{00000000-0005-0000-0000-0000570C0000}"/>
    <cellStyle name="style1392756526903 3" xfId="2307" xr:uid="{00000000-0005-0000-0000-0000580C0000}"/>
    <cellStyle name="style1392756526903 4" xfId="3063" xr:uid="{00000000-0005-0000-0000-0000590C0000}"/>
    <cellStyle name="style1392756526903 5" xfId="3844" xr:uid="{00000000-0005-0000-0000-00005A0C0000}"/>
    <cellStyle name="style1392756526949" xfId="745" xr:uid="{00000000-0005-0000-0000-00005B0C0000}"/>
    <cellStyle name="style1392756526949 2" xfId="1528" xr:uid="{00000000-0005-0000-0000-00005C0C0000}"/>
    <cellStyle name="style1392756526949 3" xfId="2308" xr:uid="{00000000-0005-0000-0000-00005D0C0000}"/>
    <cellStyle name="style1392756526949 4" xfId="3064" xr:uid="{00000000-0005-0000-0000-00005E0C0000}"/>
    <cellStyle name="style1392756526949 5" xfId="3845" xr:uid="{00000000-0005-0000-0000-00005F0C0000}"/>
    <cellStyle name="style1392756526981" xfId="746" xr:uid="{00000000-0005-0000-0000-0000600C0000}"/>
    <cellStyle name="style1392756526981 2" xfId="1529" xr:uid="{00000000-0005-0000-0000-0000610C0000}"/>
    <cellStyle name="style1392756526981 3" xfId="2309" xr:uid="{00000000-0005-0000-0000-0000620C0000}"/>
    <cellStyle name="style1392756526981 4" xfId="3065" xr:uid="{00000000-0005-0000-0000-0000630C0000}"/>
    <cellStyle name="style1392756526981 5" xfId="3846" xr:uid="{00000000-0005-0000-0000-0000640C0000}"/>
    <cellStyle name="style1392756527012" xfId="747" xr:uid="{00000000-0005-0000-0000-0000650C0000}"/>
    <cellStyle name="style1392756527012 2" xfId="1530" xr:uid="{00000000-0005-0000-0000-0000660C0000}"/>
    <cellStyle name="style1392756527012 3" xfId="2310" xr:uid="{00000000-0005-0000-0000-0000670C0000}"/>
    <cellStyle name="style1392756527012 4" xfId="3066" xr:uid="{00000000-0005-0000-0000-0000680C0000}"/>
    <cellStyle name="style1392756527012 5" xfId="3847" xr:uid="{00000000-0005-0000-0000-0000690C0000}"/>
    <cellStyle name="style1392756527074" xfId="748" xr:uid="{00000000-0005-0000-0000-00006A0C0000}"/>
    <cellStyle name="style1392756527074 2" xfId="1531" xr:uid="{00000000-0005-0000-0000-00006B0C0000}"/>
    <cellStyle name="style1392756527074 3" xfId="2311" xr:uid="{00000000-0005-0000-0000-00006C0C0000}"/>
    <cellStyle name="style1392756527074 4" xfId="3067" xr:uid="{00000000-0005-0000-0000-00006D0C0000}"/>
    <cellStyle name="style1392756527074 5" xfId="3848" xr:uid="{00000000-0005-0000-0000-00006E0C0000}"/>
    <cellStyle name="style1392837284856" xfId="242" xr:uid="{00000000-0005-0000-0000-00006F0C0000}"/>
    <cellStyle name="style1392837284856 2" xfId="1025" xr:uid="{00000000-0005-0000-0000-0000700C0000}"/>
    <cellStyle name="style1392837284856 3" xfId="1805" xr:uid="{00000000-0005-0000-0000-0000710C0000}"/>
    <cellStyle name="style1392837284856 4" xfId="2561" xr:uid="{00000000-0005-0000-0000-0000720C0000}"/>
    <cellStyle name="style1392837284856 5" xfId="3342" xr:uid="{00000000-0005-0000-0000-0000730C0000}"/>
    <cellStyle name="style1392837284888" xfId="243" xr:uid="{00000000-0005-0000-0000-0000740C0000}"/>
    <cellStyle name="style1392837284888 2" xfId="1026" xr:uid="{00000000-0005-0000-0000-0000750C0000}"/>
    <cellStyle name="style1392837284888 3" xfId="1806" xr:uid="{00000000-0005-0000-0000-0000760C0000}"/>
    <cellStyle name="style1392837284888 4" xfId="2562" xr:uid="{00000000-0005-0000-0000-0000770C0000}"/>
    <cellStyle name="style1392837284888 5" xfId="3343" xr:uid="{00000000-0005-0000-0000-0000780C0000}"/>
    <cellStyle name="style1392837284919" xfId="244" xr:uid="{00000000-0005-0000-0000-0000790C0000}"/>
    <cellStyle name="style1392837284919 2" xfId="1027" xr:uid="{00000000-0005-0000-0000-00007A0C0000}"/>
    <cellStyle name="style1392837284919 3" xfId="1807" xr:uid="{00000000-0005-0000-0000-00007B0C0000}"/>
    <cellStyle name="style1392837284919 4" xfId="2563" xr:uid="{00000000-0005-0000-0000-00007C0C0000}"/>
    <cellStyle name="style1392837284919 5" xfId="3344" xr:uid="{00000000-0005-0000-0000-00007D0C0000}"/>
    <cellStyle name="style1392837284966" xfId="245" xr:uid="{00000000-0005-0000-0000-00007E0C0000}"/>
    <cellStyle name="style1392837284966 2" xfId="1028" xr:uid="{00000000-0005-0000-0000-00007F0C0000}"/>
    <cellStyle name="style1392837284966 3" xfId="1808" xr:uid="{00000000-0005-0000-0000-0000800C0000}"/>
    <cellStyle name="style1392837284966 4" xfId="2564" xr:uid="{00000000-0005-0000-0000-0000810C0000}"/>
    <cellStyle name="style1392837284966 5" xfId="3345" xr:uid="{00000000-0005-0000-0000-0000820C0000}"/>
    <cellStyle name="style1392837284997" xfId="246" xr:uid="{00000000-0005-0000-0000-0000830C0000}"/>
    <cellStyle name="style1392837284997 2" xfId="1029" xr:uid="{00000000-0005-0000-0000-0000840C0000}"/>
    <cellStyle name="style1392837284997 3" xfId="1809" xr:uid="{00000000-0005-0000-0000-0000850C0000}"/>
    <cellStyle name="style1392837284997 4" xfId="2565" xr:uid="{00000000-0005-0000-0000-0000860C0000}"/>
    <cellStyle name="style1392837284997 5" xfId="3346" xr:uid="{00000000-0005-0000-0000-0000870C0000}"/>
    <cellStyle name="style1392837285028" xfId="247" xr:uid="{00000000-0005-0000-0000-0000880C0000}"/>
    <cellStyle name="style1392837285028 2" xfId="1030" xr:uid="{00000000-0005-0000-0000-0000890C0000}"/>
    <cellStyle name="style1392837285028 3" xfId="1810" xr:uid="{00000000-0005-0000-0000-00008A0C0000}"/>
    <cellStyle name="style1392837285028 4" xfId="2566" xr:uid="{00000000-0005-0000-0000-00008B0C0000}"/>
    <cellStyle name="style1392837285028 5" xfId="3347" xr:uid="{00000000-0005-0000-0000-00008C0C0000}"/>
    <cellStyle name="style1392837285059" xfId="248" xr:uid="{00000000-0005-0000-0000-00008D0C0000}"/>
    <cellStyle name="style1392837285059 2" xfId="1031" xr:uid="{00000000-0005-0000-0000-00008E0C0000}"/>
    <cellStyle name="style1392837285059 3" xfId="1811" xr:uid="{00000000-0005-0000-0000-00008F0C0000}"/>
    <cellStyle name="style1392837285059 4" xfId="2567" xr:uid="{00000000-0005-0000-0000-0000900C0000}"/>
    <cellStyle name="style1392837285059 5" xfId="3348" xr:uid="{00000000-0005-0000-0000-0000910C0000}"/>
    <cellStyle name="style1392837285090" xfId="249" xr:uid="{00000000-0005-0000-0000-0000920C0000}"/>
    <cellStyle name="style1392837285090 2" xfId="1032" xr:uid="{00000000-0005-0000-0000-0000930C0000}"/>
    <cellStyle name="style1392837285090 3" xfId="1812" xr:uid="{00000000-0005-0000-0000-0000940C0000}"/>
    <cellStyle name="style1392837285090 4" xfId="2568" xr:uid="{00000000-0005-0000-0000-0000950C0000}"/>
    <cellStyle name="style1392837285090 5" xfId="3349" xr:uid="{00000000-0005-0000-0000-0000960C0000}"/>
    <cellStyle name="style1392837285153" xfId="250" xr:uid="{00000000-0005-0000-0000-0000970C0000}"/>
    <cellStyle name="style1392837285153 2" xfId="1033" xr:uid="{00000000-0005-0000-0000-0000980C0000}"/>
    <cellStyle name="style1392837285153 3" xfId="1813" xr:uid="{00000000-0005-0000-0000-0000990C0000}"/>
    <cellStyle name="style1392837285153 4" xfId="2569" xr:uid="{00000000-0005-0000-0000-00009A0C0000}"/>
    <cellStyle name="style1392837285153 5" xfId="3350" xr:uid="{00000000-0005-0000-0000-00009B0C0000}"/>
    <cellStyle name="style1392837285184" xfId="251" xr:uid="{00000000-0005-0000-0000-00009C0C0000}"/>
    <cellStyle name="style1392837285184 2" xfId="1034" xr:uid="{00000000-0005-0000-0000-00009D0C0000}"/>
    <cellStyle name="style1392837285184 3" xfId="1814" xr:uid="{00000000-0005-0000-0000-00009E0C0000}"/>
    <cellStyle name="style1392837285184 4" xfId="2570" xr:uid="{00000000-0005-0000-0000-00009F0C0000}"/>
    <cellStyle name="style1392837285184 5" xfId="3351" xr:uid="{00000000-0005-0000-0000-0000A00C0000}"/>
    <cellStyle name="style1392837285231" xfId="252" xr:uid="{00000000-0005-0000-0000-0000A10C0000}"/>
    <cellStyle name="style1392837285231 2" xfId="1035" xr:uid="{00000000-0005-0000-0000-0000A20C0000}"/>
    <cellStyle name="style1392837285231 3" xfId="1815" xr:uid="{00000000-0005-0000-0000-0000A30C0000}"/>
    <cellStyle name="style1392837285231 4" xfId="2571" xr:uid="{00000000-0005-0000-0000-0000A40C0000}"/>
    <cellStyle name="style1392837285231 5" xfId="3352" xr:uid="{00000000-0005-0000-0000-0000A50C0000}"/>
    <cellStyle name="style1392837285262" xfId="253" xr:uid="{00000000-0005-0000-0000-0000A60C0000}"/>
    <cellStyle name="style1392837285262 2" xfId="1036" xr:uid="{00000000-0005-0000-0000-0000A70C0000}"/>
    <cellStyle name="style1392837285262 3" xfId="1816" xr:uid="{00000000-0005-0000-0000-0000A80C0000}"/>
    <cellStyle name="style1392837285262 4" xfId="2572" xr:uid="{00000000-0005-0000-0000-0000A90C0000}"/>
    <cellStyle name="style1392837285262 5" xfId="3353" xr:uid="{00000000-0005-0000-0000-0000AA0C0000}"/>
    <cellStyle name="style1392843157089" xfId="254" xr:uid="{00000000-0005-0000-0000-0000AB0C0000}"/>
    <cellStyle name="style1392843157089 2" xfId="1037" xr:uid="{00000000-0005-0000-0000-0000AC0C0000}"/>
    <cellStyle name="style1392843157089 3" xfId="1817" xr:uid="{00000000-0005-0000-0000-0000AD0C0000}"/>
    <cellStyle name="style1392843157089 4" xfId="2573" xr:uid="{00000000-0005-0000-0000-0000AE0C0000}"/>
    <cellStyle name="style1392843157089 5" xfId="3354" xr:uid="{00000000-0005-0000-0000-0000AF0C0000}"/>
    <cellStyle name="style1392843157121" xfId="255" xr:uid="{00000000-0005-0000-0000-0000B00C0000}"/>
    <cellStyle name="style1392843157121 2" xfId="1038" xr:uid="{00000000-0005-0000-0000-0000B10C0000}"/>
    <cellStyle name="style1392843157121 3" xfId="1818" xr:uid="{00000000-0005-0000-0000-0000B20C0000}"/>
    <cellStyle name="style1392843157121 4" xfId="2574" xr:uid="{00000000-0005-0000-0000-0000B30C0000}"/>
    <cellStyle name="style1392843157121 5" xfId="3355" xr:uid="{00000000-0005-0000-0000-0000B40C0000}"/>
    <cellStyle name="style1392843157167" xfId="256" xr:uid="{00000000-0005-0000-0000-0000B50C0000}"/>
    <cellStyle name="style1392843157167 2" xfId="1039" xr:uid="{00000000-0005-0000-0000-0000B60C0000}"/>
    <cellStyle name="style1392843157167 3" xfId="1819" xr:uid="{00000000-0005-0000-0000-0000B70C0000}"/>
    <cellStyle name="style1392843157167 4" xfId="2575" xr:uid="{00000000-0005-0000-0000-0000B80C0000}"/>
    <cellStyle name="style1392843157167 5" xfId="3356" xr:uid="{00000000-0005-0000-0000-0000B90C0000}"/>
    <cellStyle name="style1392843157214" xfId="257" xr:uid="{00000000-0005-0000-0000-0000BA0C0000}"/>
    <cellStyle name="style1392843157214 2" xfId="1040" xr:uid="{00000000-0005-0000-0000-0000BB0C0000}"/>
    <cellStyle name="style1392843157214 3" xfId="1820" xr:uid="{00000000-0005-0000-0000-0000BC0C0000}"/>
    <cellStyle name="style1392843157214 4" xfId="2576" xr:uid="{00000000-0005-0000-0000-0000BD0C0000}"/>
    <cellStyle name="style1392843157214 5" xfId="3357" xr:uid="{00000000-0005-0000-0000-0000BE0C0000}"/>
    <cellStyle name="style1392843157245" xfId="258" xr:uid="{00000000-0005-0000-0000-0000BF0C0000}"/>
    <cellStyle name="style1392843157245 2" xfId="1041" xr:uid="{00000000-0005-0000-0000-0000C00C0000}"/>
    <cellStyle name="style1392843157245 3" xfId="1821" xr:uid="{00000000-0005-0000-0000-0000C10C0000}"/>
    <cellStyle name="style1392843157245 4" xfId="2577" xr:uid="{00000000-0005-0000-0000-0000C20C0000}"/>
    <cellStyle name="style1392843157245 5" xfId="3358" xr:uid="{00000000-0005-0000-0000-0000C30C0000}"/>
    <cellStyle name="style1392843157308" xfId="259" xr:uid="{00000000-0005-0000-0000-0000C40C0000}"/>
    <cellStyle name="style1392843157308 2" xfId="1042" xr:uid="{00000000-0005-0000-0000-0000C50C0000}"/>
    <cellStyle name="style1392843157308 3" xfId="1822" xr:uid="{00000000-0005-0000-0000-0000C60C0000}"/>
    <cellStyle name="style1392843157308 4" xfId="2578" xr:uid="{00000000-0005-0000-0000-0000C70C0000}"/>
    <cellStyle name="style1392843157308 5" xfId="3359" xr:uid="{00000000-0005-0000-0000-0000C80C0000}"/>
    <cellStyle name="style1392843157339" xfId="260" xr:uid="{00000000-0005-0000-0000-0000C90C0000}"/>
    <cellStyle name="style1392843157339 2" xfId="1043" xr:uid="{00000000-0005-0000-0000-0000CA0C0000}"/>
    <cellStyle name="style1392843157339 3" xfId="1823" xr:uid="{00000000-0005-0000-0000-0000CB0C0000}"/>
    <cellStyle name="style1392843157339 4" xfId="2579" xr:uid="{00000000-0005-0000-0000-0000CC0C0000}"/>
    <cellStyle name="style1392843157339 5" xfId="3360" xr:uid="{00000000-0005-0000-0000-0000CD0C0000}"/>
    <cellStyle name="style1392843157386" xfId="261" xr:uid="{00000000-0005-0000-0000-0000CE0C0000}"/>
    <cellStyle name="style1392843157386 2" xfId="1044" xr:uid="{00000000-0005-0000-0000-0000CF0C0000}"/>
    <cellStyle name="style1392843157386 3" xfId="1824" xr:uid="{00000000-0005-0000-0000-0000D00C0000}"/>
    <cellStyle name="style1392843157386 4" xfId="2580" xr:uid="{00000000-0005-0000-0000-0000D10C0000}"/>
    <cellStyle name="style1392843157386 5" xfId="3361" xr:uid="{00000000-0005-0000-0000-0000D20C0000}"/>
    <cellStyle name="style1392844872165" xfId="49" xr:uid="{00000000-0005-0000-0000-0000D30C0000}"/>
    <cellStyle name="style1392844872165 2" xfId="832" xr:uid="{00000000-0005-0000-0000-0000D40C0000}"/>
    <cellStyle name="style1392844872165 3" xfId="1612" xr:uid="{00000000-0005-0000-0000-0000D50C0000}"/>
    <cellStyle name="style1392844872165 4" xfId="2368" xr:uid="{00000000-0005-0000-0000-0000D60C0000}"/>
    <cellStyle name="style1392844872165 5" xfId="3149" xr:uid="{00000000-0005-0000-0000-0000D70C0000}"/>
    <cellStyle name="style1392844872243" xfId="767" xr:uid="{00000000-0005-0000-0000-0000D80C0000}"/>
    <cellStyle name="style1392844872243 2" xfId="1550" xr:uid="{00000000-0005-0000-0000-0000D90C0000}"/>
    <cellStyle name="style1392844872243 3" xfId="2330" xr:uid="{00000000-0005-0000-0000-0000DA0C0000}"/>
    <cellStyle name="style1392844872243 4" xfId="3086" xr:uid="{00000000-0005-0000-0000-0000DB0C0000}"/>
    <cellStyle name="style1392844872243 5" xfId="3867" xr:uid="{00000000-0005-0000-0000-0000DC0C0000}"/>
    <cellStyle name="style1392844872290" xfId="768" xr:uid="{00000000-0005-0000-0000-0000DD0C0000}"/>
    <cellStyle name="style1392844872290 2" xfId="1551" xr:uid="{00000000-0005-0000-0000-0000DE0C0000}"/>
    <cellStyle name="style1392844872290 3" xfId="2331" xr:uid="{00000000-0005-0000-0000-0000DF0C0000}"/>
    <cellStyle name="style1392844872290 4" xfId="3087" xr:uid="{00000000-0005-0000-0000-0000E00C0000}"/>
    <cellStyle name="style1392844872290 5" xfId="3868" xr:uid="{00000000-0005-0000-0000-0000E10C0000}"/>
    <cellStyle name="style1392844872337" xfId="769" xr:uid="{00000000-0005-0000-0000-0000E20C0000}"/>
    <cellStyle name="style1392844872337 2" xfId="1552" xr:uid="{00000000-0005-0000-0000-0000E30C0000}"/>
    <cellStyle name="style1392844872337 3" xfId="2332" xr:uid="{00000000-0005-0000-0000-0000E40C0000}"/>
    <cellStyle name="style1392844872337 4" xfId="3088" xr:uid="{00000000-0005-0000-0000-0000E50C0000}"/>
    <cellStyle name="style1392844872337 5" xfId="3869" xr:uid="{00000000-0005-0000-0000-0000E60C0000}"/>
    <cellStyle name="style1392844872384" xfId="50" xr:uid="{00000000-0005-0000-0000-0000E70C0000}"/>
    <cellStyle name="style1392844872384 2" xfId="833" xr:uid="{00000000-0005-0000-0000-0000E80C0000}"/>
    <cellStyle name="style1392844872384 3" xfId="1613" xr:uid="{00000000-0005-0000-0000-0000E90C0000}"/>
    <cellStyle name="style1392844872384 4" xfId="2369" xr:uid="{00000000-0005-0000-0000-0000EA0C0000}"/>
    <cellStyle name="style1392844872384 5" xfId="3150" xr:uid="{00000000-0005-0000-0000-0000EB0C0000}"/>
    <cellStyle name="style1392844872415" xfId="51" xr:uid="{00000000-0005-0000-0000-0000EC0C0000}"/>
    <cellStyle name="style1392844872415 2" xfId="834" xr:uid="{00000000-0005-0000-0000-0000ED0C0000}"/>
    <cellStyle name="style1392844872415 3" xfId="1614" xr:uid="{00000000-0005-0000-0000-0000EE0C0000}"/>
    <cellStyle name="style1392844872415 4" xfId="2370" xr:uid="{00000000-0005-0000-0000-0000EF0C0000}"/>
    <cellStyle name="style1392844872415 5" xfId="3151" xr:uid="{00000000-0005-0000-0000-0000F00C0000}"/>
    <cellStyle name="style1392844872462" xfId="770" xr:uid="{00000000-0005-0000-0000-0000F10C0000}"/>
    <cellStyle name="style1392844872462 2" xfId="1553" xr:uid="{00000000-0005-0000-0000-0000F20C0000}"/>
    <cellStyle name="style1392844872462 3" xfId="2333" xr:uid="{00000000-0005-0000-0000-0000F30C0000}"/>
    <cellStyle name="style1392844872462 4" xfId="3089" xr:uid="{00000000-0005-0000-0000-0000F40C0000}"/>
    <cellStyle name="style1392844872462 5" xfId="3870" xr:uid="{00000000-0005-0000-0000-0000F50C0000}"/>
    <cellStyle name="style1392844872571" xfId="771" xr:uid="{00000000-0005-0000-0000-0000F60C0000}"/>
    <cellStyle name="style1392844872571 2" xfId="1554" xr:uid="{00000000-0005-0000-0000-0000F70C0000}"/>
    <cellStyle name="style1392844872571 3" xfId="2334" xr:uid="{00000000-0005-0000-0000-0000F80C0000}"/>
    <cellStyle name="style1392844872571 4" xfId="3090" xr:uid="{00000000-0005-0000-0000-0000F90C0000}"/>
    <cellStyle name="style1392844872571 5" xfId="3871" xr:uid="{00000000-0005-0000-0000-0000FA0C0000}"/>
    <cellStyle name="style1392844872602" xfId="772" xr:uid="{00000000-0005-0000-0000-0000FB0C0000}"/>
    <cellStyle name="style1392844872602 2" xfId="1555" xr:uid="{00000000-0005-0000-0000-0000FC0C0000}"/>
    <cellStyle name="style1392844872602 3" xfId="2335" xr:uid="{00000000-0005-0000-0000-0000FD0C0000}"/>
    <cellStyle name="style1392844872602 4" xfId="3091" xr:uid="{00000000-0005-0000-0000-0000FE0C0000}"/>
    <cellStyle name="style1392844872602 5" xfId="3872" xr:uid="{00000000-0005-0000-0000-0000FF0C0000}"/>
    <cellStyle name="style1392844872680" xfId="773" xr:uid="{00000000-0005-0000-0000-0000000D0000}"/>
    <cellStyle name="style1392844872680 2" xfId="1556" xr:uid="{00000000-0005-0000-0000-0000010D0000}"/>
    <cellStyle name="style1392844872680 3" xfId="2336" xr:uid="{00000000-0005-0000-0000-0000020D0000}"/>
    <cellStyle name="style1392844872680 4" xfId="3092" xr:uid="{00000000-0005-0000-0000-0000030D0000}"/>
    <cellStyle name="style1392844872680 5" xfId="3873" xr:uid="{00000000-0005-0000-0000-0000040D0000}"/>
    <cellStyle name="style1392930815380" xfId="52" xr:uid="{00000000-0005-0000-0000-0000050D0000}"/>
    <cellStyle name="style1392930815380 2" xfId="106" xr:uid="{00000000-0005-0000-0000-0000060D0000}"/>
    <cellStyle name="style1392930815380 2 2" xfId="889" xr:uid="{00000000-0005-0000-0000-0000070D0000}"/>
    <cellStyle name="style1392930815380 2 3" xfId="1669" xr:uid="{00000000-0005-0000-0000-0000080D0000}"/>
    <cellStyle name="style1392930815380 2 4" xfId="2425" xr:uid="{00000000-0005-0000-0000-0000090D0000}"/>
    <cellStyle name="style1392930815380 2 5" xfId="3206" xr:uid="{00000000-0005-0000-0000-00000A0D0000}"/>
    <cellStyle name="style1392930815380 3" xfId="835" xr:uid="{00000000-0005-0000-0000-00000B0D0000}"/>
    <cellStyle name="style1392930815380 4" xfId="1615" xr:uid="{00000000-0005-0000-0000-00000C0D0000}"/>
    <cellStyle name="style1392930815380 5" xfId="2371" xr:uid="{00000000-0005-0000-0000-00000D0D0000}"/>
    <cellStyle name="style1392930815380 6" xfId="3152" xr:uid="{00000000-0005-0000-0000-00000E0D0000}"/>
    <cellStyle name="style1392930815412" xfId="53" xr:uid="{00000000-0005-0000-0000-00000F0D0000}"/>
    <cellStyle name="style1392930815412 2" xfId="107" xr:uid="{00000000-0005-0000-0000-0000100D0000}"/>
    <cellStyle name="style1392930815412 2 2" xfId="890" xr:uid="{00000000-0005-0000-0000-0000110D0000}"/>
    <cellStyle name="style1392930815412 2 3" xfId="1670" xr:uid="{00000000-0005-0000-0000-0000120D0000}"/>
    <cellStyle name="style1392930815412 2 4" xfId="2426" xr:uid="{00000000-0005-0000-0000-0000130D0000}"/>
    <cellStyle name="style1392930815412 2 5" xfId="3207" xr:uid="{00000000-0005-0000-0000-0000140D0000}"/>
    <cellStyle name="style1392930815412 3" xfId="836" xr:uid="{00000000-0005-0000-0000-0000150D0000}"/>
    <cellStyle name="style1392930815412 4" xfId="1616" xr:uid="{00000000-0005-0000-0000-0000160D0000}"/>
    <cellStyle name="style1392930815412 5" xfId="2372" xr:uid="{00000000-0005-0000-0000-0000170D0000}"/>
    <cellStyle name="style1392930815412 6" xfId="3153" xr:uid="{00000000-0005-0000-0000-0000180D0000}"/>
    <cellStyle name="style1392930815458" xfId="54" xr:uid="{00000000-0005-0000-0000-0000190D0000}"/>
    <cellStyle name="style1392930815458 2" xfId="108" xr:uid="{00000000-0005-0000-0000-00001A0D0000}"/>
    <cellStyle name="style1392930815458 2 2" xfId="891" xr:uid="{00000000-0005-0000-0000-00001B0D0000}"/>
    <cellStyle name="style1392930815458 2 3" xfId="1671" xr:uid="{00000000-0005-0000-0000-00001C0D0000}"/>
    <cellStyle name="style1392930815458 2 4" xfId="2427" xr:uid="{00000000-0005-0000-0000-00001D0D0000}"/>
    <cellStyle name="style1392930815458 2 5" xfId="3208" xr:uid="{00000000-0005-0000-0000-00001E0D0000}"/>
    <cellStyle name="style1392930815458 3" xfId="837" xr:uid="{00000000-0005-0000-0000-00001F0D0000}"/>
    <cellStyle name="style1392930815458 4" xfId="1617" xr:uid="{00000000-0005-0000-0000-0000200D0000}"/>
    <cellStyle name="style1392930815458 5" xfId="2373" xr:uid="{00000000-0005-0000-0000-0000210D0000}"/>
    <cellStyle name="style1392930815458 6" xfId="3154" xr:uid="{00000000-0005-0000-0000-0000220D0000}"/>
    <cellStyle name="style1392930815505" xfId="55" xr:uid="{00000000-0005-0000-0000-0000230D0000}"/>
    <cellStyle name="style1392930815505 2" xfId="109" xr:uid="{00000000-0005-0000-0000-0000240D0000}"/>
    <cellStyle name="style1392930815505 2 2" xfId="892" xr:uid="{00000000-0005-0000-0000-0000250D0000}"/>
    <cellStyle name="style1392930815505 2 3" xfId="1672" xr:uid="{00000000-0005-0000-0000-0000260D0000}"/>
    <cellStyle name="style1392930815505 2 4" xfId="2428" xr:uid="{00000000-0005-0000-0000-0000270D0000}"/>
    <cellStyle name="style1392930815505 2 5" xfId="3209" xr:uid="{00000000-0005-0000-0000-0000280D0000}"/>
    <cellStyle name="style1392930815505 3" xfId="838" xr:uid="{00000000-0005-0000-0000-0000290D0000}"/>
    <cellStyle name="style1392930815505 4" xfId="1618" xr:uid="{00000000-0005-0000-0000-00002A0D0000}"/>
    <cellStyle name="style1392930815505 5" xfId="2374" xr:uid="{00000000-0005-0000-0000-00002B0D0000}"/>
    <cellStyle name="style1392930815505 6" xfId="3155" xr:uid="{00000000-0005-0000-0000-00002C0D0000}"/>
    <cellStyle name="style1392930815552" xfId="56" xr:uid="{00000000-0005-0000-0000-00002D0D0000}"/>
    <cellStyle name="style1392930815552 2" xfId="112" xr:uid="{00000000-0005-0000-0000-00002E0D0000}"/>
    <cellStyle name="style1392930815552 2 2" xfId="895" xr:uid="{00000000-0005-0000-0000-00002F0D0000}"/>
    <cellStyle name="style1392930815552 2 3" xfId="1675" xr:uid="{00000000-0005-0000-0000-0000300D0000}"/>
    <cellStyle name="style1392930815552 2 4" xfId="2431" xr:uid="{00000000-0005-0000-0000-0000310D0000}"/>
    <cellStyle name="style1392930815552 2 5" xfId="3212" xr:uid="{00000000-0005-0000-0000-0000320D0000}"/>
    <cellStyle name="style1392930815552 3" xfId="839" xr:uid="{00000000-0005-0000-0000-0000330D0000}"/>
    <cellStyle name="style1392930815552 4" xfId="1619" xr:uid="{00000000-0005-0000-0000-0000340D0000}"/>
    <cellStyle name="style1392930815552 5" xfId="2375" xr:uid="{00000000-0005-0000-0000-0000350D0000}"/>
    <cellStyle name="style1392930815552 6" xfId="3156" xr:uid="{00000000-0005-0000-0000-0000360D0000}"/>
    <cellStyle name="style1392930815599" xfId="57" xr:uid="{00000000-0005-0000-0000-0000370D0000}"/>
    <cellStyle name="style1392930815599 2" xfId="110" xr:uid="{00000000-0005-0000-0000-0000380D0000}"/>
    <cellStyle name="style1392930815599 2 2" xfId="893" xr:uid="{00000000-0005-0000-0000-0000390D0000}"/>
    <cellStyle name="style1392930815599 2 3" xfId="1673" xr:uid="{00000000-0005-0000-0000-00003A0D0000}"/>
    <cellStyle name="style1392930815599 2 4" xfId="2429" xr:uid="{00000000-0005-0000-0000-00003B0D0000}"/>
    <cellStyle name="style1392930815599 2 5" xfId="3210" xr:uid="{00000000-0005-0000-0000-00003C0D0000}"/>
    <cellStyle name="style1392930815599 3" xfId="840" xr:uid="{00000000-0005-0000-0000-00003D0D0000}"/>
    <cellStyle name="style1392930815599 4" xfId="1620" xr:uid="{00000000-0005-0000-0000-00003E0D0000}"/>
    <cellStyle name="style1392930815599 5" xfId="2376" xr:uid="{00000000-0005-0000-0000-00003F0D0000}"/>
    <cellStyle name="style1392930815599 6" xfId="3157" xr:uid="{00000000-0005-0000-0000-0000400D0000}"/>
    <cellStyle name="style1392930815646" xfId="58" xr:uid="{00000000-0005-0000-0000-0000410D0000}"/>
    <cellStyle name="style1392930815646 2" xfId="113" xr:uid="{00000000-0005-0000-0000-0000420D0000}"/>
    <cellStyle name="style1392930815646 2 2" xfId="896" xr:uid="{00000000-0005-0000-0000-0000430D0000}"/>
    <cellStyle name="style1392930815646 2 3" xfId="1676" xr:uid="{00000000-0005-0000-0000-0000440D0000}"/>
    <cellStyle name="style1392930815646 2 4" xfId="2432" xr:uid="{00000000-0005-0000-0000-0000450D0000}"/>
    <cellStyle name="style1392930815646 2 5" xfId="3213" xr:uid="{00000000-0005-0000-0000-0000460D0000}"/>
    <cellStyle name="style1392930815646 3" xfId="841" xr:uid="{00000000-0005-0000-0000-0000470D0000}"/>
    <cellStyle name="style1392930815646 4" xfId="1621" xr:uid="{00000000-0005-0000-0000-0000480D0000}"/>
    <cellStyle name="style1392930815646 5" xfId="2377" xr:uid="{00000000-0005-0000-0000-0000490D0000}"/>
    <cellStyle name="style1392930815646 6" xfId="3158" xr:uid="{00000000-0005-0000-0000-00004A0D0000}"/>
    <cellStyle name="style1392930815724" xfId="59" xr:uid="{00000000-0005-0000-0000-00004B0D0000}"/>
    <cellStyle name="style1392930815724 2" xfId="111" xr:uid="{00000000-0005-0000-0000-00004C0D0000}"/>
    <cellStyle name="style1392930815724 2 2" xfId="894" xr:uid="{00000000-0005-0000-0000-00004D0D0000}"/>
    <cellStyle name="style1392930815724 2 3" xfId="1674" xr:uid="{00000000-0005-0000-0000-00004E0D0000}"/>
    <cellStyle name="style1392930815724 2 4" xfId="2430" xr:uid="{00000000-0005-0000-0000-00004F0D0000}"/>
    <cellStyle name="style1392930815724 2 5" xfId="3211" xr:uid="{00000000-0005-0000-0000-0000500D0000}"/>
    <cellStyle name="style1392930815724 3" xfId="842" xr:uid="{00000000-0005-0000-0000-0000510D0000}"/>
    <cellStyle name="style1392930815724 4" xfId="1622" xr:uid="{00000000-0005-0000-0000-0000520D0000}"/>
    <cellStyle name="style1392930815724 5" xfId="2378" xr:uid="{00000000-0005-0000-0000-0000530D0000}"/>
    <cellStyle name="style1392930815724 6" xfId="3159" xr:uid="{00000000-0005-0000-0000-0000540D0000}"/>
    <cellStyle name="style1392930815770" xfId="60" xr:uid="{00000000-0005-0000-0000-0000550D0000}"/>
    <cellStyle name="style1392930815770 2" xfId="114" xr:uid="{00000000-0005-0000-0000-0000560D0000}"/>
    <cellStyle name="style1392930815770 2 2" xfId="897" xr:uid="{00000000-0005-0000-0000-0000570D0000}"/>
    <cellStyle name="style1392930815770 2 3" xfId="1677" xr:uid="{00000000-0005-0000-0000-0000580D0000}"/>
    <cellStyle name="style1392930815770 2 4" xfId="2433" xr:uid="{00000000-0005-0000-0000-0000590D0000}"/>
    <cellStyle name="style1392930815770 2 5" xfId="3214" xr:uid="{00000000-0005-0000-0000-00005A0D0000}"/>
    <cellStyle name="style1392930815770 3" xfId="843" xr:uid="{00000000-0005-0000-0000-00005B0D0000}"/>
    <cellStyle name="style1392930815770 4" xfId="1623" xr:uid="{00000000-0005-0000-0000-00005C0D0000}"/>
    <cellStyle name="style1392930815770 5" xfId="2379" xr:uid="{00000000-0005-0000-0000-00005D0D0000}"/>
    <cellStyle name="style1392930815770 6" xfId="3160" xr:uid="{00000000-0005-0000-0000-00005E0D0000}"/>
    <cellStyle name="style1392930815848" xfId="115" xr:uid="{00000000-0005-0000-0000-00005F0D0000}"/>
    <cellStyle name="style1392930815848 2" xfId="898" xr:uid="{00000000-0005-0000-0000-0000600D0000}"/>
    <cellStyle name="style1392930815848 3" xfId="1678" xr:uid="{00000000-0005-0000-0000-0000610D0000}"/>
    <cellStyle name="style1392930815848 4" xfId="2434" xr:uid="{00000000-0005-0000-0000-0000620D0000}"/>
    <cellStyle name="style1392930815848 5" xfId="3215" xr:uid="{00000000-0005-0000-0000-0000630D0000}"/>
    <cellStyle name="style1392930815926" xfId="758" xr:uid="{00000000-0005-0000-0000-0000640D0000}"/>
    <cellStyle name="style1392930815926 2" xfId="1541" xr:uid="{00000000-0005-0000-0000-0000650D0000}"/>
    <cellStyle name="style1392930815926 3" xfId="2321" xr:uid="{00000000-0005-0000-0000-0000660D0000}"/>
    <cellStyle name="style1392930815926 4" xfId="3077" xr:uid="{00000000-0005-0000-0000-0000670D0000}"/>
    <cellStyle name="style1392930815926 5" xfId="3858" xr:uid="{00000000-0005-0000-0000-0000680D0000}"/>
    <cellStyle name="style1392930815958" xfId="759" xr:uid="{00000000-0005-0000-0000-0000690D0000}"/>
    <cellStyle name="style1392930815958 2" xfId="1542" xr:uid="{00000000-0005-0000-0000-00006A0D0000}"/>
    <cellStyle name="style1392930815958 3" xfId="2322" xr:uid="{00000000-0005-0000-0000-00006B0D0000}"/>
    <cellStyle name="style1392930815958 4" xfId="3078" xr:uid="{00000000-0005-0000-0000-00006C0D0000}"/>
    <cellStyle name="style1392930815958 5" xfId="3859" xr:uid="{00000000-0005-0000-0000-00006D0D0000}"/>
    <cellStyle name="style1392930816004" xfId="760" xr:uid="{00000000-0005-0000-0000-00006E0D0000}"/>
    <cellStyle name="style1392930816004 2" xfId="1543" xr:uid="{00000000-0005-0000-0000-00006F0D0000}"/>
    <cellStyle name="style1392930816004 3" xfId="2323" xr:uid="{00000000-0005-0000-0000-0000700D0000}"/>
    <cellStyle name="style1392930816004 4" xfId="3079" xr:uid="{00000000-0005-0000-0000-0000710D0000}"/>
    <cellStyle name="style1392930816004 5" xfId="3860" xr:uid="{00000000-0005-0000-0000-0000720D0000}"/>
    <cellStyle name="style1392930816051" xfId="116" xr:uid="{00000000-0005-0000-0000-0000730D0000}"/>
    <cellStyle name="style1392930816051 2" xfId="899" xr:uid="{00000000-0005-0000-0000-0000740D0000}"/>
    <cellStyle name="style1392930816051 3" xfId="1679" xr:uid="{00000000-0005-0000-0000-0000750D0000}"/>
    <cellStyle name="style1392930816051 4" xfId="2435" xr:uid="{00000000-0005-0000-0000-0000760D0000}"/>
    <cellStyle name="style1392930816051 5" xfId="3216" xr:uid="{00000000-0005-0000-0000-0000770D0000}"/>
    <cellStyle name="style1392930816098" xfId="117" xr:uid="{00000000-0005-0000-0000-0000780D0000}"/>
    <cellStyle name="style1392930816098 2" xfId="900" xr:uid="{00000000-0005-0000-0000-0000790D0000}"/>
    <cellStyle name="style1392930816098 3" xfId="1680" xr:uid="{00000000-0005-0000-0000-00007A0D0000}"/>
    <cellStyle name="style1392930816098 4" xfId="2436" xr:uid="{00000000-0005-0000-0000-00007B0D0000}"/>
    <cellStyle name="style1392930816098 5" xfId="3217" xr:uid="{00000000-0005-0000-0000-00007C0D0000}"/>
    <cellStyle name="style1392930816145" xfId="118" xr:uid="{00000000-0005-0000-0000-00007D0D0000}"/>
    <cellStyle name="style1392930816145 2" xfId="901" xr:uid="{00000000-0005-0000-0000-00007E0D0000}"/>
    <cellStyle name="style1392930816145 3" xfId="1681" xr:uid="{00000000-0005-0000-0000-00007F0D0000}"/>
    <cellStyle name="style1392930816145 4" xfId="2437" xr:uid="{00000000-0005-0000-0000-0000800D0000}"/>
    <cellStyle name="style1392930816145 5" xfId="3218" xr:uid="{00000000-0005-0000-0000-0000810D0000}"/>
    <cellStyle name="style1392930816192" xfId="761" xr:uid="{00000000-0005-0000-0000-0000820D0000}"/>
    <cellStyle name="style1392930816192 2" xfId="1544" xr:uid="{00000000-0005-0000-0000-0000830D0000}"/>
    <cellStyle name="style1392930816192 3" xfId="2324" xr:uid="{00000000-0005-0000-0000-0000840D0000}"/>
    <cellStyle name="style1392930816192 4" xfId="3080" xr:uid="{00000000-0005-0000-0000-0000850D0000}"/>
    <cellStyle name="style1392930816192 5" xfId="3861" xr:uid="{00000000-0005-0000-0000-0000860D0000}"/>
    <cellStyle name="style1392930816223" xfId="762" xr:uid="{00000000-0005-0000-0000-0000870D0000}"/>
    <cellStyle name="style1392930816223 2" xfId="1545" xr:uid="{00000000-0005-0000-0000-0000880D0000}"/>
    <cellStyle name="style1392930816223 3" xfId="2325" xr:uid="{00000000-0005-0000-0000-0000890D0000}"/>
    <cellStyle name="style1392930816223 4" xfId="3081" xr:uid="{00000000-0005-0000-0000-00008A0D0000}"/>
    <cellStyle name="style1392930816223 5" xfId="3862" xr:uid="{00000000-0005-0000-0000-00008B0D0000}"/>
    <cellStyle name="style1392930816317" xfId="763" xr:uid="{00000000-0005-0000-0000-00008C0D0000}"/>
    <cellStyle name="style1392930816317 2" xfId="1546" xr:uid="{00000000-0005-0000-0000-00008D0D0000}"/>
    <cellStyle name="style1392930816317 3" xfId="2326" xr:uid="{00000000-0005-0000-0000-00008E0D0000}"/>
    <cellStyle name="style1392930816317 4" xfId="3082" xr:uid="{00000000-0005-0000-0000-00008F0D0000}"/>
    <cellStyle name="style1392930816317 5" xfId="3863" xr:uid="{00000000-0005-0000-0000-0000900D0000}"/>
    <cellStyle name="style1392930816348" xfId="764" xr:uid="{00000000-0005-0000-0000-0000910D0000}"/>
    <cellStyle name="style1392930816348 2" xfId="1547" xr:uid="{00000000-0005-0000-0000-0000920D0000}"/>
    <cellStyle name="style1392930816348 3" xfId="2327" xr:uid="{00000000-0005-0000-0000-0000930D0000}"/>
    <cellStyle name="style1392930816348 4" xfId="3083" xr:uid="{00000000-0005-0000-0000-0000940D0000}"/>
    <cellStyle name="style1392930816348 5" xfId="3864" xr:uid="{00000000-0005-0000-0000-0000950D0000}"/>
    <cellStyle name="style1392930816426" xfId="765" xr:uid="{00000000-0005-0000-0000-0000960D0000}"/>
    <cellStyle name="style1392930816426 2" xfId="1548" xr:uid="{00000000-0005-0000-0000-0000970D0000}"/>
    <cellStyle name="style1392930816426 3" xfId="2328" xr:uid="{00000000-0005-0000-0000-0000980D0000}"/>
    <cellStyle name="style1392930816426 4" xfId="3084" xr:uid="{00000000-0005-0000-0000-0000990D0000}"/>
    <cellStyle name="style1392930816426 5" xfId="3865" xr:uid="{00000000-0005-0000-0000-00009A0D0000}"/>
    <cellStyle name="style1392930816457" xfId="766" xr:uid="{00000000-0005-0000-0000-00009B0D0000}"/>
    <cellStyle name="style1392930816457 2" xfId="1549" xr:uid="{00000000-0005-0000-0000-00009C0D0000}"/>
    <cellStyle name="style1392930816457 3" xfId="2329" xr:uid="{00000000-0005-0000-0000-00009D0D0000}"/>
    <cellStyle name="style1392930816457 4" xfId="3085" xr:uid="{00000000-0005-0000-0000-00009E0D0000}"/>
    <cellStyle name="style1392930816457 5" xfId="3866" xr:uid="{00000000-0005-0000-0000-00009F0D0000}"/>
    <cellStyle name="style1392931501279" xfId="81" xr:uid="{00000000-0005-0000-0000-0000A00D0000}"/>
    <cellStyle name="style1392931501279 2" xfId="864" xr:uid="{00000000-0005-0000-0000-0000A10D0000}"/>
    <cellStyle name="style1392931501279 3" xfId="1644" xr:uid="{00000000-0005-0000-0000-0000A20D0000}"/>
    <cellStyle name="style1392931501279 4" xfId="2400" xr:uid="{00000000-0005-0000-0000-0000A30D0000}"/>
    <cellStyle name="style1392931501279 5" xfId="3181" xr:uid="{00000000-0005-0000-0000-0000A40D0000}"/>
    <cellStyle name="style1392931501373" xfId="631" xr:uid="{00000000-0005-0000-0000-0000A50D0000}"/>
    <cellStyle name="style1392931501373 2" xfId="1414" xr:uid="{00000000-0005-0000-0000-0000A60D0000}"/>
    <cellStyle name="style1392931501373 3" xfId="2194" xr:uid="{00000000-0005-0000-0000-0000A70D0000}"/>
    <cellStyle name="style1392931501373 4" xfId="2950" xr:uid="{00000000-0005-0000-0000-0000A80D0000}"/>
    <cellStyle name="style1392931501373 5" xfId="3731" xr:uid="{00000000-0005-0000-0000-0000A90D0000}"/>
    <cellStyle name="style1392931501419" xfId="632" xr:uid="{00000000-0005-0000-0000-0000AA0D0000}"/>
    <cellStyle name="style1392931501419 2" xfId="1415" xr:uid="{00000000-0005-0000-0000-0000AB0D0000}"/>
    <cellStyle name="style1392931501419 3" xfId="2195" xr:uid="{00000000-0005-0000-0000-0000AC0D0000}"/>
    <cellStyle name="style1392931501419 4" xfId="2951" xr:uid="{00000000-0005-0000-0000-0000AD0D0000}"/>
    <cellStyle name="style1392931501419 5" xfId="3732" xr:uid="{00000000-0005-0000-0000-0000AE0D0000}"/>
    <cellStyle name="style1392931501544" xfId="633" xr:uid="{00000000-0005-0000-0000-0000AF0D0000}"/>
    <cellStyle name="style1392931501544 2" xfId="1416" xr:uid="{00000000-0005-0000-0000-0000B00D0000}"/>
    <cellStyle name="style1392931501544 3" xfId="2196" xr:uid="{00000000-0005-0000-0000-0000B10D0000}"/>
    <cellStyle name="style1392931501544 4" xfId="2952" xr:uid="{00000000-0005-0000-0000-0000B20D0000}"/>
    <cellStyle name="style1392931501544 5" xfId="3733" xr:uid="{00000000-0005-0000-0000-0000B30D0000}"/>
    <cellStyle name="style1392931501575" xfId="82" xr:uid="{00000000-0005-0000-0000-0000B40D0000}"/>
    <cellStyle name="style1392931501575 2" xfId="865" xr:uid="{00000000-0005-0000-0000-0000B50D0000}"/>
    <cellStyle name="style1392931501575 3" xfId="1645" xr:uid="{00000000-0005-0000-0000-0000B60D0000}"/>
    <cellStyle name="style1392931501575 4" xfId="2401" xr:uid="{00000000-0005-0000-0000-0000B70D0000}"/>
    <cellStyle name="style1392931501575 5" xfId="3182" xr:uid="{00000000-0005-0000-0000-0000B80D0000}"/>
    <cellStyle name="style1392931501716" xfId="634" xr:uid="{00000000-0005-0000-0000-0000B90D0000}"/>
    <cellStyle name="style1392931501716 2" xfId="1417" xr:uid="{00000000-0005-0000-0000-0000BA0D0000}"/>
    <cellStyle name="style1392931501716 3" xfId="2197" xr:uid="{00000000-0005-0000-0000-0000BB0D0000}"/>
    <cellStyle name="style1392931501716 4" xfId="2953" xr:uid="{00000000-0005-0000-0000-0000BC0D0000}"/>
    <cellStyle name="style1392931501716 5" xfId="3734" xr:uid="{00000000-0005-0000-0000-0000BD0D0000}"/>
    <cellStyle name="style1392931501763" xfId="635" xr:uid="{00000000-0005-0000-0000-0000BE0D0000}"/>
    <cellStyle name="style1392931501763 2" xfId="1418" xr:uid="{00000000-0005-0000-0000-0000BF0D0000}"/>
    <cellStyle name="style1392931501763 3" xfId="2198" xr:uid="{00000000-0005-0000-0000-0000C00D0000}"/>
    <cellStyle name="style1392931501763 4" xfId="2954" xr:uid="{00000000-0005-0000-0000-0000C10D0000}"/>
    <cellStyle name="style1392931501763 5" xfId="3735" xr:uid="{00000000-0005-0000-0000-0000C20D0000}"/>
    <cellStyle name="style1393249751738" xfId="345" xr:uid="{00000000-0005-0000-0000-0000C30D0000}"/>
    <cellStyle name="style1393249751738 2" xfId="1128" xr:uid="{00000000-0005-0000-0000-0000C40D0000}"/>
    <cellStyle name="style1393249751738 3" xfId="1908" xr:uid="{00000000-0005-0000-0000-0000C50D0000}"/>
    <cellStyle name="style1393249751738 4" xfId="2664" xr:uid="{00000000-0005-0000-0000-0000C60D0000}"/>
    <cellStyle name="style1393249751738 5" xfId="3445" xr:uid="{00000000-0005-0000-0000-0000C70D0000}"/>
    <cellStyle name="style1393249751863" xfId="346" xr:uid="{00000000-0005-0000-0000-0000C80D0000}"/>
    <cellStyle name="style1393249751863 2" xfId="1129" xr:uid="{00000000-0005-0000-0000-0000C90D0000}"/>
    <cellStyle name="style1393249751863 3" xfId="1909" xr:uid="{00000000-0005-0000-0000-0000CA0D0000}"/>
    <cellStyle name="style1393249751863 4" xfId="2665" xr:uid="{00000000-0005-0000-0000-0000CB0D0000}"/>
    <cellStyle name="style1393249751863 5" xfId="3446" xr:uid="{00000000-0005-0000-0000-0000CC0D0000}"/>
    <cellStyle name="style1393249751988" xfId="347" xr:uid="{00000000-0005-0000-0000-0000CD0D0000}"/>
    <cellStyle name="style1393249751988 2" xfId="1130" xr:uid="{00000000-0005-0000-0000-0000CE0D0000}"/>
    <cellStyle name="style1393249751988 3" xfId="1910" xr:uid="{00000000-0005-0000-0000-0000CF0D0000}"/>
    <cellStyle name="style1393249751988 4" xfId="2666" xr:uid="{00000000-0005-0000-0000-0000D00D0000}"/>
    <cellStyle name="style1393249751988 5" xfId="3447" xr:uid="{00000000-0005-0000-0000-0000D10D0000}"/>
    <cellStyle name="style1393272433216" xfId="141" xr:uid="{00000000-0005-0000-0000-0000D20D0000}"/>
    <cellStyle name="style1393272433216 2" xfId="924" xr:uid="{00000000-0005-0000-0000-0000D30D0000}"/>
    <cellStyle name="style1393272433216 3" xfId="1704" xr:uid="{00000000-0005-0000-0000-0000D40D0000}"/>
    <cellStyle name="style1393272433216 4" xfId="2460" xr:uid="{00000000-0005-0000-0000-0000D50D0000}"/>
    <cellStyle name="style1393272433216 5" xfId="3241" xr:uid="{00000000-0005-0000-0000-0000D60D0000}"/>
    <cellStyle name="style1393272433262" xfId="142" xr:uid="{00000000-0005-0000-0000-0000D70D0000}"/>
    <cellStyle name="style1393272433262 2" xfId="925" xr:uid="{00000000-0005-0000-0000-0000D80D0000}"/>
    <cellStyle name="style1393272433262 3" xfId="1705" xr:uid="{00000000-0005-0000-0000-0000D90D0000}"/>
    <cellStyle name="style1393272433262 4" xfId="2461" xr:uid="{00000000-0005-0000-0000-0000DA0D0000}"/>
    <cellStyle name="style1393272433262 5" xfId="3242" xr:uid="{00000000-0005-0000-0000-0000DB0D0000}"/>
    <cellStyle name="style1393272433340" xfId="143" xr:uid="{00000000-0005-0000-0000-0000DC0D0000}"/>
    <cellStyle name="style1393272433340 2" xfId="926" xr:uid="{00000000-0005-0000-0000-0000DD0D0000}"/>
    <cellStyle name="style1393272433340 3" xfId="1706" xr:uid="{00000000-0005-0000-0000-0000DE0D0000}"/>
    <cellStyle name="style1393272433340 4" xfId="2462" xr:uid="{00000000-0005-0000-0000-0000DF0D0000}"/>
    <cellStyle name="style1393272433340 5" xfId="3243" xr:uid="{00000000-0005-0000-0000-0000E00D0000}"/>
    <cellStyle name="style1393272433387" xfId="144" xr:uid="{00000000-0005-0000-0000-0000E10D0000}"/>
    <cellStyle name="style1393272433387 2" xfId="927" xr:uid="{00000000-0005-0000-0000-0000E20D0000}"/>
    <cellStyle name="style1393272433387 3" xfId="1707" xr:uid="{00000000-0005-0000-0000-0000E30D0000}"/>
    <cellStyle name="style1393272433387 4" xfId="2463" xr:uid="{00000000-0005-0000-0000-0000E40D0000}"/>
    <cellStyle name="style1393272433387 5" xfId="3244" xr:uid="{00000000-0005-0000-0000-0000E50D0000}"/>
    <cellStyle name="style1393272433418" xfId="145" xr:uid="{00000000-0005-0000-0000-0000E60D0000}"/>
    <cellStyle name="style1393272433418 2" xfId="928" xr:uid="{00000000-0005-0000-0000-0000E70D0000}"/>
    <cellStyle name="style1393272433418 3" xfId="1708" xr:uid="{00000000-0005-0000-0000-0000E80D0000}"/>
    <cellStyle name="style1393272433418 4" xfId="2464" xr:uid="{00000000-0005-0000-0000-0000E90D0000}"/>
    <cellStyle name="style1393272433418 5" xfId="3245" xr:uid="{00000000-0005-0000-0000-0000EA0D0000}"/>
    <cellStyle name="style1393272433481" xfId="146" xr:uid="{00000000-0005-0000-0000-0000EB0D0000}"/>
    <cellStyle name="style1393272433481 2" xfId="929" xr:uid="{00000000-0005-0000-0000-0000EC0D0000}"/>
    <cellStyle name="style1393272433481 3" xfId="1709" xr:uid="{00000000-0005-0000-0000-0000ED0D0000}"/>
    <cellStyle name="style1393272433481 4" xfId="2465" xr:uid="{00000000-0005-0000-0000-0000EE0D0000}"/>
    <cellStyle name="style1393272433481 5" xfId="3246" xr:uid="{00000000-0005-0000-0000-0000EF0D0000}"/>
    <cellStyle name="style1393272433512" xfId="147" xr:uid="{00000000-0005-0000-0000-0000F00D0000}"/>
    <cellStyle name="style1393272433512 2" xfId="930" xr:uid="{00000000-0005-0000-0000-0000F10D0000}"/>
    <cellStyle name="style1393272433512 3" xfId="1710" xr:uid="{00000000-0005-0000-0000-0000F20D0000}"/>
    <cellStyle name="style1393272433512 4" xfId="2466" xr:uid="{00000000-0005-0000-0000-0000F30D0000}"/>
    <cellStyle name="style1393272433512 5" xfId="3247" xr:uid="{00000000-0005-0000-0000-0000F40D0000}"/>
    <cellStyle name="style1393272433543" xfId="148" xr:uid="{00000000-0005-0000-0000-0000F50D0000}"/>
    <cellStyle name="style1393272433543 2" xfId="931" xr:uid="{00000000-0005-0000-0000-0000F60D0000}"/>
    <cellStyle name="style1393272433543 3" xfId="1711" xr:uid="{00000000-0005-0000-0000-0000F70D0000}"/>
    <cellStyle name="style1393272433543 4" xfId="2467" xr:uid="{00000000-0005-0000-0000-0000F80D0000}"/>
    <cellStyle name="style1393272433543 5" xfId="3248" xr:uid="{00000000-0005-0000-0000-0000F90D0000}"/>
    <cellStyle name="style1393272433590" xfId="149" xr:uid="{00000000-0005-0000-0000-0000FA0D0000}"/>
    <cellStyle name="style1393272433590 2" xfId="932" xr:uid="{00000000-0005-0000-0000-0000FB0D0000}"/>
    <cellStyle name="style1393272433590 3" xfId="1712" xr:uid="{00000000-0005-0000-0000-0000FC0D0000}"/>
    <cellStyle name="style1393272433590 4" xfId="2468" xr:uid="{00000000-0005-0000-0000-0000FD0D0000}"/>
    <cellStyle name="style1393272433590 5" xfId="3249" xr:uid="{00000000-0005-0000-0000-0000FE0D0000}"/>
    <cellStyle name="style1393272433668" xfId="150" xr:uid="{00000000-0005-0000-0000-0000FF0D0000}"/>
    <cellStyle name="style1393272433668 2" xfId="933" xr:uid="{00000000-0005-0000-0000-0000000E0000}"/>
    <cellStyle name="style1393272433668 3" xfId="1713" xr:uid="{00000000-0005-0000-0000-0000010E0000}"/>
    <cellStyle name="style1393272433668 4" xfId="2469" xr:uid="{00000000-0005-0000-0000-0000020E0000}"/>
    <cellStyle name="style1393272433668 5" xfId="3250" xr:uid="{00000000-0005-0000-0000-0000030E0000}"/>
    <cellStyle name="style1393272433699" xfId="151" xr:uid="{00000000-0005-0000-0000-0000040E0000}"/>
    <cellStyle name="style1393272433699 2" xfId="934" xr:uid="{00000000-0005-0000-0000-0000050E0000}"/>
    <cellStyle name="style1393272433699 3" xfId="1714" xr:uid="{00000000-0005-0000-0000-0000060E0000}"/>
    <cellStyle name="style1393272433699 4" xfId="2470" xr:uid="{00000000-0005-0000-0000-0000070E0000}"/>
    <cellStyle name="style1393272433699 5" xfId="3251" xr:uid="{00000000-0005-0000-0000-0000080E0000}"/>
    <cellStyle name="style1393273089302" xfId="307" xr:uid="{00000000-0005-0000-0000-0000090E0000}"/>
    <cellStyle name="style1393273089302 2" xfId="1090" xr:uid="{00000000-0005-0000-0000-00000A0E0000}"/>
    <cellStyle name="style1393273089302 3" xfId="1870" xr:uid="{00000000-0005-0000-0000-00000B0E0000}"/>
    <cellStyle name="style1393273089302 4" xfId="2626" xr:uid="{00000000-0005-0000-0000-00000C0E0000}"/>
    <cellStyle name="style1393273089302 5" xfId="3407" xr:uid="{00000000-0005-0000-0000-00000D0E0000}"/>
    <cellStyle name="style1393273089333" xfId="308" xr:uid="{00000000-0005-0000-0000-00000E0E0000}"/>
    <cellStyle name="style1393273089333 2" xfId="1091" xr:uid="{00000000-0005-0000-0000-00000F0E0000}"/>
    <cellStyle name="style1393273089333 3" xfId="1871" xr:uid="{00000000-0005-0000-0000-0000100E0000}"/>
    <cellStyle name="style1393273089333 4" xfId="2627" xr:uid="{00000000-0005-0000-0000-0000110E0000}"/>
    <cellStyle name="style1393273089333 5" xfId="3408" xr:uid="{00000000-0005-0000-0000-0000120E0000}"/>
    <cellStyle name="style1393273089380" xfId="309" xr:uid="{00000000-0005-0000-0000-0000130E0000}"/>
    <cellStyle name="style1393273089380 2" xfId="1092" xr:uid="{00000000-0005-0000-0000-0000140E0000}"/>
    <cellStyle name="style1393273089380 3" xfId="1872" xr:uid="{00000000-0005-0000-0000-0000150E0000}"/>
    <cellStyle name="style1393273089380 4" xfId="2628" xr:uid="{00000000-0005-0000-0000-0000160E0000}"/>
    <cellStyle name="style1393273089380 5" xfId="3409" xr:uid="{00000000-0005-0000-0000-0000170E0000}"/>
    <cellStyle name="style1393273089411" xfId="310" xr:uid="{00000000-0005-0000-0000-0000180E0000}"/>
    <cellStyle name="style1393273089411 2" xfId="1093" xr:uid="{00000000-0005-0000-0000-0000190E0000}"/>
    <cellStyle name="style1393273089411 3" xfId="1873" xr:uid="{00000000-0005-0000-0000-00001A0E0000}"/>
    <cellStyle name="style1393273089411 4" xfId="2629" xr:uid="{00000000-0005-0000-0000-00001B0E0000}"/>
    <cellStyle name="style1393273089411 5" xfId="3410" xr:uid="{00000000-0005-0000-0000-00001C0E0000}"/>
    <cellStyle name="style1393273089442" xfId="311" xr:uid="{00000000-0005-0000-0000-00001D0E0000}"/>
    <cellStyle name="style1393273089442 2" xfId="1094" xr:uid="{00000000-0005-0000-0000-00001E0E0000}"/>
    <cellStyle name="style1393273089442 3" xfId="1874" xr:uid="{00000000-0005-0000-0000-00001F0E0000}"/>
    <cellStyle name="style1393273089442 4" xfId="2630" xr:uid="{00000000-0005-0000-0000-0000200E0000}"/>
    <cellStyle name="style1393273089442 5" xfId="3411" xr:uid="{00000000-0005-0000-0000-0000210E0000}"/>
    <cellStyle name="style1393273089473" xfId="312" xr:uid="{00000000-0005-0000-0000-0000220E0000}"/>
    <cellStyle name="style1393273089473 2" xfId="1095" xr:uid="{00000000-0005-0000-0000-0000230E0000}"/>
    <cellStyle name="style1393273089473 3" xfId="1875" xr:uid="{00000000-0005-0000-0000-0000240E0000}"/>
    <cellStyle name="style1393273089473 4" xfId="2631" xr:uid="{00000000-0005-0000-0000-0000250E0000}"/>
    <cellStyle name="style1393273089473 5" xfId="3412" xr:uid="{00000000-0005-0000-0000-0000260E0000}"/>
    <cellStyle name="style1393273089520" xfId="313" xr:uid="{00000000-0005-0000-0000-0000270E0000}"/>
    <cellStyle name="style1393273089520 2" xfId="1096" xr:uid="{00000000-0005-0000-0000-0000280E0000}"/>
    <cellStyle name="style1393273089520 3" xfId="1876" xr:uid="{00000000-0005-0000-0000-0000290E0000}"/>
    <cellStyle name="style1393273089520 4" xfId="2632" xr:uid="{00000000-0005-0000-0000-00002A0E0000}"/>
    <cellStyle name="style1393273089520 5" xfId="3413" xr:uid="{00000000-0005-0000-0000-00002B0E0000}"/>
    <cellStyle name="style1393273089536" xfId="314" xr:uid="{00000000-0005-0000-0000-00002C0E0000}"/>
    <cellStyle name="style1393273089536 2" xfId="1097" xr:uid="{00000000-0005-0000-0000-00002D0E0000}"/>
    <cellStyle name="style1393273089536 3" xfId="1877" xr:uid="{00000000-0005-0000-0000-00002E0E0000}"/>
    <cellStyle name="style1393273089536 4" xfId="2633" xr:uid="{00000000-0005-0000-0000-00002F0E0000}"/>
    <cellStyle name="style1393273089536 5" xfId="3414" xr:uid="{00000000-0005-0000-0000-0000300E0000}"/>
    <cellStyle name="style1393273089614" xfId="315" xr:uid="{00000000-0005-0000-0000-0000310E0000}"/>
    <cellStyle name="style1393273089614 2" xfId="1098" xr:uid="{00000000-0005-0000-0000-0000320E0000}"/>
    <cellStyle name="style1393273089614 3" xfId="1878" xr:uid="{00000000-0005-0000-0000-0000330E0000}"/>
    <cellStyle name="style1393273089614 4" xfId="2634" xr:uid="{00000000-0005-0000-0000-0000340E0000}"/>
    <cellStyle name="style1393273089614 5" xfId="3415" xr:uid="{00000000-0005-0000-0000-0000350E0000}"/>
    <cellStyle name="style1393273089660" xfId="316" xr:uid="{00000000-0005-0000-0000-0000360E0000}"/>
    <cellStyle name="style1393273089660 2" xfId="1099" xr:uid="{00000000-0005-0000-0000-0000370E0000}"/>
    <cellStyle name="style1393273089660 3" xfId="1879" xr:uid="{00000000-0005-0000-0000-0000380E0000}"/>
    <cellStyle name="style1393273089660 4" xfId="2635" xr:uid="{00000000-0005-0000-0000-0000390E0000}"/>
    <cellStyle name="style1393273089660 5" xfId="3416" xr:uid="{00000000-0005-0000-0000-00003A0E0000}"/>
    <cellStyle name="style1393273089692" xfId="317" xr:uid="{00000000-0005-0000-0000-00003B0E0000}"/>
    <cellStyle name="style1393273089692 2" xfId="1100" xr:uid="{00000000-0005-0000-0000-00003C0E0000}"/>
    <cellStyle name="style1393273089692 3" xfId="1880" xr:uid="{00000000-0005-0000-0000-00003D0E0000}"/>
    <cellStyle name="style1393273089692 4" xfId="2636" xr:uid="{00000000-0005-0000-0000-00003E0E0000}"/>
    <cellStyle name="style1393273089692 5" xfId="3417" xr:uid="{00000000-0005-0000-0000-00003F0E0000}"/>
    <cellStyle name="style1393273089738" xfId="318" xr:uid="{00000000-0005-0000-0000-0000400E0000}"/>
    <cellStyle name="style1393273089738 2" xfId="1101" xr:uid="{00000000-0005-0000-0000-0000410E0000}"/>
    <cellStyle name="style1393273089738 3" xfId="1881" xr:uid="{00000000-0005-0000-0000-0000420E0000}"/>
    <cellStyle name="style1393273089738 4" xfId="2637" xr:uid="{00000000-0005-0000-0000-0000430E0000}"/>
    <cellStyle name="style1393273089738 5" xfId="3418" xr:uid="{00000000-0005-0000-0000-0000440E0000}"/>
    <cellStyle name="style1393276326589" xfId="203" xr:uid="{00000000-0005-0000-0000-0000450E0000}"/>
    <cellStyle name="style1393276326589 2" xfId="986" xr:uid="{00000000-0005-0000-0000-0000460E0000}"/>
    <cellStyle name="style1393276326589 3" xfId="1766" xr:uid="{00000000-0005-0000-0000-0000470E0000}"/>
    <cellStyle name="style1393276326589 4" xfId="2522" xr:uid="{00000000-0005-0000-0000-0000480E0000}"/>
    <cellStyle name="style1393276326589 5" xfId="3303" xr:uid="{00000000-0005-0000-0000-0000490E0000}"/>
    <cellStyle name="style1393276326620" xfId="204" xr:uid="{00000000-0005-0000-0000-00004A0E0000}"/>
    <cellStyle name="style1393276326620 2" xfId="987" xr:uid="{00000000-0005-0000-0000-00004B0E0000}"/>
    <cellStyle name="style1393276326620 3" xfId="1767" xr:uid="{00000000-0005-0000-0000-00004C0E0000}"/>
    <cellStyle name="style1393276326620 4" xfId="2523" xr:uid="{00000000-0005-0000-0000-00004D0E0000}"/>
    <cellStyle name="style1393276326620 5" xfId="3304" xr:uid="{00000000-0005-0000-0000-00004E0E0000}"/>
    <cellStyle name="style1393276326667" xfId="205" xr:uid="{00000000-0005-0000-0000-00004F0E0000}"/>
    <cellStyle name="style1393276326667 2" xfId="988" xr:uid="{00000000-0005-0000-0000-0000500E0000}"/>
    <cellStyle name="style1393276326667 3" xfId="1768" xr:uid="{00000000-0005-0000-0000-0000510E0000}"/>
    <cellStyle name="style1393276326667 4" xfId="2524" xr:uid="{00000000-0005-0000-0000-0000520E0000}"/>
    <cellStyle name="style1393276326667 5" xfId="3305" xr:uid="{00000000-0005-0000-0000-0000530E0000}"/>
    <cellStyle name="style1393276326714" xfId="206" xr:uid="{00000000-0005-0000-0000-0000540E0000}"/>
    <cellStyle name="style1393276326714 2" xfId="989" xr:uid="{00000000-0005-0000-0000-0000550E0000}"/>
    <cellStyle name="style1393276326714 3" xfId="1769" xr:uid="{00000000-0005-0000-0000-0000560E0000}"/>
    <cellStyle name="style1393276326714 4" xfId="2525" xr:uid="{00000000-0005-0000-0000-0000570E0000}"/>
    <cellStyle name="style1393276326714 5" xfId="3306" xr:uid="{00000000-0005-0000-0000-0000580E0000}"/>
    <cellStyle name="style1393276326745" xfId="207" xr:uid="{00000000-0005-0000-0000-0000590E0000}"/>
    <cellStyle name="style1393276326745 2" xfId="990" xr:uid="{00000000-0005-0000-0000-00005A0E0000}"/>
    <cellStyle name="style1393276326745 3" xfId="1770" xr:uid="{00000000-0005-0000-0000-00005B0E0000}"/>
    <cellStyle name="style1393276326745 4" xfId="2526" xr:uid="{00000000-0005-0000-0000-00005C0E0000}"/>
    <cellStyle name="style1393276326745 5" xfId="3307" xr:uid="{00000000-0005-0000-0000-00005D0E0000}"/>
    <cellStyle name="style1393276326792" xfId="208" xr:uid="{00000000-0005-0000-0000-00005E0E0000}"/>
    <cellStyle name="style1393276326792 2" xfId="991" xr:uid="{00000000-0005-0000-0000-00005F0E0000}"/>
    <cellStyle name="style1393276326792 3" xfId="1771" xr:uid="{00000000-0005-0000-0000-0000600E0000}"/>
    <cellStyle name="style1393276326792 4" xfId="2527" xr:uid="{00000000-0005-0000-0000-0000610E0000}"/>
    <cellStyle name="style1393276326792 5" xfId="3308" xr:uid="{00000000-0005-0000-0000-0000620E0000}"/>
    <cellStyle name="style1393276326823" xfId="209" xr:uid="{00000000-0005-0000-0000-0000630E0000}"/>
    <cellStyle name="style1393276326823 2" xfId="992" xr:uid="{00000000-0005-0000-0000-0000640E0000}"/>
    <cellStyle name="style1393276326823 3" xfId="1772" xr:uid="{00000000-0005-0000-0000-0000650E0000}"/>
    <cellStyle name="style1393276326823 4" xfId="2528" xr:uid="{00000000-0005-0000-0000-0000660E0000}"/>
    <cellStyle name="style1393276326823 5" xfId="3309" xr:uid="{00000000-0005-0000-0000-0000670E0000}"/>
    <cellStyle name="style1393276326854" xfId="210" xr:uid="{00000000-0005-0000-0000-0000680E0000}"/>
    <cellStyle name="style1393276326854 2" xfId="993" xr:uid="{00000000-0005-0000-0000-0000690E0000}"/>
    <cellStyle name="style1393276326854 3" xfId="1773" xr:uid="{00000000-0005-0000-0000-00006A0E0000}"/>
    <cellStyle name="style1393276326854 4" xfId="2529" xr:uid="{00000000-0005-0000-0000-00006B0E0000}"/>
    <cellStyle name="style1393276326854 5" xfId="3310" xr:uid="{00000000-0005-0000-0000-00006C0E0000}"/>
    <cellStyle name="style1393276326886" xfId="211" xr:uid="{00000000-0005-0000-0000-00006D0E0000}"/>
    <cellStyle name="style1393276326886 2" xfId="994" xr:uid="{00000000-0005-0000-0000-00006E0E0000}"/>
    <cellStyle name="style1393276326886 3" xfId="1774" xr:uid="{00000000-0005-0000-0000-00006F0E0000}"/>
    <cellStyle name="style1393276326886 4" xfId="2530" xr:uid="{00000000-0005-0000-0000-0000700E0000}"/>
    <cellStyle name="style1393276326886 5" xfId="3311" xr:uid="{00000000-0005-0000-0000-0000710E0000}"/>
    <cellStyle name="style1393276326948" xfId="212" xr:uid="{00000000-0005-0000-0000-0000720E0000}"/>
    <cellStyle name="style1393276326948 2" xfId="995" xr:uid="{00000000-0005-0000-0000-0000730E0000}"/>
    <cellStyle name="style1393276326948 3" xfId="1775" xr:uid="{00000000-0005-0000-0000-0000740E0000}"/>
    <cellStyle name="style1393276326948 4" xfId="2531" xr:uid="{00000000-0005-0000-0000-0000750E0000}"/>
    <cellStyle name="style1393276326948 5" xfId="3312" xr:uid="{00000000-0005-0000-0000-0000760E0000}"/>
    <cellStyle name="style1393276326979" xfId="213" xr:uid="{00000000-0005-0000-0000-0000770E0000}"/>
    <cellStyle name="style1393276326979 2" xfId="996" xr:uid="{00000000-0005-0000-0000-0000780E0000}"/>
    <cellStyle name="style1393276326979 3" xfId="1776" xr:uid="{00000000-0005-0000-0000-0000790E0000}"/>
    <cellStyle name="style1393276326979 4" xfId="2532" xr:uid="{00000000-0005-0000-0000-00007A0E0000}"/>
    <cellStyle name="style1393276326979 5" xfId="3313" xr:uid="{00000000-0005-0000-0000-00007B0E0000}"/>
    <cellStyle name="style1393276327057" xfId="214" xr:uid="{00000000-0005-0000-0000-00007C0E0000}"/>
    <cellStyle name="style1393276327057 2" xfId="997" xr:uid="{00000000-0005-0000-0000-00007D0E0000}"/>
    <cellStyle name="style1393276327057 3" xfId="1777" xr:uid="{00000000-0005-0000-0000-00007E0E0000}"/>
    <cellStyle name="style1393276327057 4" xfId="2533" xr:uid="{00000000-0005-0000-0000-00007F0E0000}"/>
    <cellStyle name="style1393276327057 5" xfId="3314" xr:uid="{00000000-0005-0000-0000-0000800E0000}"/>
    <cellStyle name="style1393276693417" xfId="465" xr:uid="{00000000-0005-0000-0000-0000810E0000}"/>
    <cellStyle name="style1393276693417 2" xfId="1248" xr:uid="{00000000-0005-0000-0000-0000820E0000}"/>
    <cellStyle name="style1393276693417 3" xfId="2028" xr:uid="{00000000-0005-0000-0000-0000830E0000}"/>
    <cellStyle name="style1393276693417 4" xfId="2784" xr:uid="{00000000-0005-0000-0000-0000840E0000}"/>
    <cellStyle name="style1393276693417 5" xfId="3565" xr:uid="{00000000-0005-0000-0000-0000850E0000}"/>
    <cellStyle name="style1393276693448" xfId="466" xr:uid="{00000000-0005-0000-0000-0000860E0000}"/>
    <cellStyle name="style1393276693448 2" xfId="1249" xr:uid="{00000000-0005-0000-0000-0000870E0000}"/>
    <cellStyle name="style1393276693448 3" xfId="2029" xr:uid="{00000000-0005-0000-0000-0000880E0000}"/>
    <cellStyle name="style1393276693448 4" xfId="2785" xr:uid="{00000000-0005-0000-0000-0000890E0000}"/>
    <cellStyle name="style1393276693448 5" xfId="3566" xr:uid="{00000000-0005-0000-0000-00008A0E0000}"/>
    <cellStyle name="style1393276693495" xfId="467" xr:uid="{00000000-0005-0000-0000-00008B0E0000}"/>
    <cellStyle name="style1393276693495 2" xfId="1250" xr:uid="{00000000-0005-0000-0000-00008C0E0000}"/>
    <cellStyle name="style1393276693495 3" xfId="2030" xr:uid="{00000000-0005-0000-0000-00008D0E0000}"/>
    <cellStyle name="style1393276693495 4" xfId="2786" xr:uid="{00000000-0005-0000-0000-00008E0E0000}"/>
    <cellStyle name="style1393276693495 5" xfId="3567" xr:uid="{00000000-0005-0000-0000-00008F0E0000}"/>
    <cellStyle name="style1393276693526" xfId="468" xr:uid="{00000000-0005-0000-0000-0000900E0000}"/>
    <cellStyle name="style1393276693526 2" xfId="1251" xr:uid="{00000000-0005-0000-0000-0000910E0000}"/>
    <cellStyle name="style1393276693526 3" xfId="2031" xr:uid="{00000000-0005-0000-0000-0000920E0000}"/>
    <cellStyle name="style1393276693526 4" xfId="2787" xr:uid="{00000000-0005-0000-0000-0000930E0000}"/>
    <cellStyle name="style1393276693526 5" xfId="3568" xr:uid="{00000000-0005-0000-0000-0000940E0000}"/>
    <cellStyle name="style1393276693557" xfId="469" xr:uid="{00000000-0005-0000-0000-0000950E0000}"/>
    <cellStyle name="style1393276693557 2" xfId="1252" xr:uid="{00000000-0005-0000-0000-0000960E0000}"/>
    <cellStyle name="style1393276693557 3" xfId="2032" xr:uid="{00000000-0005-0000-0000-0000970E0000}"/>
    <cellStyle name="style1393276693557 4" xfId="2788" xr:uid="{00000000-0005-0000-0000-0000980E0000}"/>
    <cellStyle name="style1393276693557 5" xfId="3569" xr:uid="{00000000-0005-0000-0000-0000990E0000}"/>
    <cellStyle name="style1393276693588" xfId="470" xr:uid="{00000000-0005-0000-0000-00009A0E0000}"/>
    <cellStyle name="style1393276693588 2" xfId="1253" xr:uid="{00000000-0005-0000-0000-00009B0E0000}"/>
    <cellStyle name="style1393276693588 3" xfId="2033" xr:uid="{00000000-0005-0000-0000-00009C0E0000}"/>
    <cellStyle name="style1393276693588 4" xfId="2789" xr:uid="{00000000-0005-0000-0000-00009D0E0000}"/>
    <cellStyle name="style1393276693588 5" xfId="3570" xr:uid="{00000000-0005-0000-0000-00009E0E0000}"/>
    <cellStyle name="style1393276693619" xfId="471" xr:uid="{00000000-0005-0000-0000-00009F0E0000}"/>
    <cellStyle name="style1393276693619 2" xfId="1254" xr:uid="{00000000-0005-0000-0000-0000A00E0000}"/>
    <cellStyle name="style1393276693619 3" xfId="2034" xr:uid="{00000000-0005-0000-0000-0000A10E0000}"/>
    <cellStyle name="style1393276693619 4" xfId="2790" xr:uid="{00000000-0005-0000-0000-0000A20E0000}"/>
    <cellStyle name="style1393276693619 5" xfId="3571" xr:uid="{00000000-0005-0000-0000-0000A30E0000}"/>
    <cellStyle name="style1393276693651" xfId="472" xr:uid="{00000000-0005-0000-0000-0000A40E0000}"/>
    <cellStyle name="style1393276693651 2" xfId="1255" xr:uid="{00000000-0005-0000-0000-0000A50E0000}"/>
    <cellStyle name="style1393276693651 3" xfId="2035" xr:uid="{00000000-0005-0000-0000-0000A60E0000}"/>
    <cellStyle name="style1393276693651 4" xfId="2791" xr:uid="{00000000-0005-0000-0000-0000A70E0000}"/>
    <cellStyle name="style1393276693651 5" xfId="3572" xr:uid="{00000000-0005-0000-0000-0000A80E0000}"/>
    <cellStyle name="style1393276693713" xfId="473" xr:uid="{00000000-0005-0000-0000-0000A90E0000}"/>
    <cellStyle name="style1393276693713 2" xfId="1256" xr:uid="{00000000-0005-0000-0000-0000AA0E0000}"/>
    <cellStyle name="style1393276693713 3" xfId="2036" xr:uid="{00000000-0005-0000-0000-0000AB0E0000}"/>
    <cellStyle name="style1393276693713 4" xfId="2792" xr:uid="{00000000-0005-0000-0000-0000AC0E0000}"/>
    <cellStyle name="style1393276693713 5" xfId="3573" xr:uid="{00000000-0005-0000-0000-0000AD0E0000}"/>
    <cellStyle name="style1393276693744" xfId="474" xr:uid="{00000000-0005-0000-0000-0000AE0E0000}"/>
    <cellStyle name="style1393276693744 2" xfId="1257" xr:uid="{00000000-0005-0000-0000-0000AF0E0000}"/>
    <cellStyle name="style1393276693744 3" xfId="2037" xr:uid="{00000000-0005-0000-0000-0000B00E0000}"/>
    <cellStyle name="style1393276693744 4" xfId="2793" xr:uid="{00000000-0005-0000-0000-0000B10E0000}"/>
    <cellStyle name="style1393276693744 5" xfId="3574" xr:uid="{00000000-0005-0000-0000-0000B20E0000}"/>
    <cellStyle name="style1393276693775" xfId="475" xr:uid="{00000000-0005-0000-0000-0000B30E0000}"/>
    <cellStyle name="style1393276693775 2" xfId="1258" xr:uid="{00000000-0005-0000-0000-0000B40E0000}"/>
    <cellStyle name="style1393276693775 3" xfId="2038" xr:uid="{00000000-0005-0000-0000-0000B50E0000}"/>
    <cellStyle name="style1393276693775 4" xfId="2794" xr:uid="{00000000-0005-0000-0000-0000B60E0000}"/>
    <cellStyle name="style1393276693775 5" xfId="3575" xr:uid="{00000000-0005-0000-0000-0000B70E0000}"/>
    <cellStyle name="style1393276693807" xfId="476" xr:uid="{00000000-0005-0000-0000-0000B80E0000}"/>
    <cellStyle name="style1393276693807 2" xfId="1259" xr:uid="{00000000-0005-0000-0000-0000B90E0000}"/>
    <cellStyle name="style1393276693807 3" xfId="2039" xr:uid="{00000000-0005-0000-0000-0000BA0E0000}"/>
    <cellStyle name="style1393276693807 4" xfId="2795" xr:uid="{00000000-0005-0000-0000-0000BB0E0000}"/>
    <cellStyle name="style1393276693807 5" xfId="3576" xr:uid="{00000000-0005-0000-0000-0000BC0E0000}"/>
    <cellStyle name="style1393276693838" xfId="477" xr:uid="{00000000-0005-0000-0000-0000BD0E0000}"/>
    <cellStyle name="style1393276693838 2" xfId="1260" xr:uid="{00000000-0005-0000-0000-0000BE0E0000}"/>
    <cellStyle name="style1393276693838 3" xfId="2040" xr:uid="{00000000-0005-0000-0000-0000BF0E0000}"/>
    <cellStyle name="style1393276693838 4" xfId="2796" xr:uid="{00000000-0005-0000-0000-0000C00E0000}"/>
    <cellStyle name="style1393276693838 5" xfId="3577" xr:uid="{00000000-0005-0000-0000-0000C10E0000}"/>
    <cellStyle name="style1393276693885" xfId="478" xr:uid="{00000000-0005-0000-0000-0000C20E0000}"/>
    <cellStyle name="style1393276693885 2" xfId="1261" xr:uid="{00000000-0005-0000-0000-0000C30E0000}"/>
    <cellStyle name="style1393276693885 3" xfId="2041" xr:uid="{00000000-0005-0000-0000-0000C40E0000}"/>
    <cellStyle name="style1393276693885 4" xfId="2797" xr:uid="{00000000-0005-0000-0000-0000C50E0000}"/>
    <cellStyle name="style1393276693885 5" xfId="3578" xr:uid="{00000000-0005-0000-0000-0000C60E0000}"/>
    <cellStyle name="style1393276693916" xfId="479" xr:uid="{00000000-0005-0000-0000-0000C70E0000}"/>
    <cellStyle name="style1393276693916 2" xfId="1262" xr:uid="{00000000-0005-0000-0000-0000C80E0000}"/>
    <cellStyle name="style1393276693916 3" xfId="2042" xr:uid="{00000000-0005-0000-0000-0000C90E0000}"/>
    <cellStyle name="style1393276693916 4" xfId="2798" xr:uid="{00000000-0005-0000-0000-0000CA0E0000}"/>
    <cellStyle name="style1393276693916 5" xfId="3579" xr:uid="{00000000-0005-0000-0000-0000CB0E0000}"/>
    <cellStyle name="style1393276879454" xfId="503" xr:uid="{00000000-0005-0000-0000-0000CC0E0000}"/>
    <cellStyle name="style1393276879454 2" xfId="1286" xr:uid="{00000000-0005-0000-0000-0000CD0E0000}"/>
    <cellStyle name="style1393276879454 3" xfId="2066" xr:uid="{00000000-0005-0000-0000-0000CE0E0000}"/>
    <cellStyle name="style1393276879454 4" xfId="2822" xr:uid="{00000000-0005-0000-0000-0000CF0E0000}"/>
    <cellStyle name="style1393276879454 5" xfId="3603" xr:uid="{00000000-0005-0000-0000-0000D00E0000}"/>
    <cellStyle name="style1393276879486" xfId="504" xr:uid="{00000000-0005-0000-0000-0000D10E0000}"/>
    <cellStyle name="style1393276879486 2" xfId="1287" xr:uid="{00000000-0005-0000-0000-0000D20E0000}"/>
    <cellStyle name="style1393276879486 3" xfId="2067" xr:uid="{00000000-0005-0000-0000-0000D30E0000}"/>
    <cellStyle name="style1393276879486 4" xfId="2823" xr:uid="{00000000-0005-0000-0000-0000D40E0000}"/>
    <cellStyle name="style1393276879486 5" xfId="3604" xr:uid="{00000000-0005-0000-0000-0000D50E0000}"/>
    <cellStyle name="style1393276879517" xfId="505" xr:uid="{00000000-0005-0000-0000-0000D60E0000}"/>
    <cellStyle name="style1393276879517 2" xfId="1288" xr:uid="{00000000-0005-0000-0000-0000D70E0000}"/>
    <cellStyle name="style1393276879517 3" xfId="2068" xr:uid="{00000000-0005-0000-0000-0000D80E0000}"/>
    <cellStyle name="style1393276879517 4" xfId="2824" xr:uid="{00000000-0005-0000-0000-0000D90E0000}"/>
    <cellStyle name="style1393276879517 5" xfId="3605" xr:uid="{00000000-0005-0000-0000-0000DA0E0000}"/>
    <cellStyle name="style1393276879548" xfId="506" xr:uid="{00000000-0005-0000-0000-0000DB0E0000}"/>
    <cellStyle name="style1393276879548 2" xfId="1289" xr:uid="{00000000-0005-0000-0000-0000DC0E0000}"/>
    <cellStyle name="style1393276879548 3" xfId="2069" xr:uid="{00000000-0005-0000-0000-0000DD0E0000}"/>
    <cellStyle name="style1393276879548 4" xfId="2825" xr:uid="{00000000-0005-0000-0000-0000DE0E0000}"/>
    <cellStyle name="style1393276879548 5" xfId="3606" xr:uid="{00000000-0005-0000-0000-0000DF0E0000}"/>
    <cellStyle name="style1393276879579" xfId="507" xr:uid="{00000000-0005-0000-0000-0000E00E0000}"/>
    <cellStyle name="style1393276879579 2" xfId="1290" xr:uid="{00000000-0005-0000-0000-0000E10E0000}"/>
    <cellStyle name="style1393276879579 3" xfId="2070" xr:uid="{00000000-0005-0000-0000-0000E20E0000}"/>
    <cellStyle name="style1393276879579 4" xfId="2826" xr:uid="{00000000-0005-0000-0000-0000E30E0000}"/>
    <cellStyle name="style1393276879579 5" xfId="3607" xr:uid="{00000000-0005-0000-0000-0000E40E0000}"/>
    <cellStyle name="style1393276879610" xfId="508" xr:uid="{00000000-0005-0000-0000-0000E50E0000}"/>
    <cellStyle name="style1393276879610 2" xfId="1291" xr:uid="{00000000-0005-0000-0000-0000E60E0000}"/>
    <cellStyle name="style1393276879610 3" xfId="2071" xr:uid="{00000000-0005-0000-0000-0000E70E0000}"/>
    <cellStyle name="style1393276879610 4" xfId="2827" xr:uid="{00000000-0005-0000-0000-0000E80E0000}"/>
    <cellStyle name="style1393276879610 5" xfId="3608" xr:uid="{00000000-0005-0000-0000-0000E90E0000}"/>
    <cellStyle name="style1393276879642" xfId="509" xr:uid="{00000000-0005-0000-0000-0000EA0E0000}"/>
    <cellStyle name="style1393276879642 2" xfId="1292" xr:uid="{00000000-0005-0000-0000-0000EB0E0000}"/>
    <cellStyle name="style1393276879642 3" xfId="2072" xr:uid="{00000000-0005-0000-0000-0000EC0E0000}"/>
    <cellStyle name="style1393276879642 4" xfId="2828" xr:uid="{00000000-0005-0000-0000-0000ED0E0000}"/>
    <cellStyle name="style1393276879642 5" xfId="3609" xr:uid="{00000000-0005-0000-0000-0000EE0E0000}"/>
    <cellStyle name="style1393276879673" xfId="510" xr:uid="{00000000-0005-0000-0000-0000EF0E0000}"/>
    <cellStyle name="style1393276879673 2" xfId="1293" xr:uid="{00000000-0005-0000-0000-0000F00E0000}"/>
    <cellStyle name="style1393276879673 3" xfId="2073" xr:uid="{00000000-0005-0000-0000-0000F10E0000}"/>
    <cellStyle name="style1393276879673 4" xfId="2829" xr:uid="{00000000-0005-0000-0000-0000F20E0000}"/>
    <cellStyle name="style1393276879673 5" xfId="3610" xr:uid="{00000000-0005-0000-0000-0000F30E0000}"/>
    <cellStyle name="style1393276879704" xfId="511" xr:uid="{00000000-0005-0000-0000-0000F40E0000}"/>
    <cellStyle name="style1393276879704 2" xfId="1294" xr:uid="{00000000-0005-0000-0000-0000F50E0000}"/>
    <cellStyle name="style1393276879704 3" xfId="2074" xr:uid="{00000000-0005-0000-0000-0000F60E0000}"/>
    <cellStyle name="style1393276879704 4" xfId="2830" xr:uid="{00000000-0005-0000-0000-0000F70E0000}"/>
    <cellStyle name="style1393276879704 5" xfId="3611" xr:uid="{00000000-0005-0000-0000-0000F80E0000}"/>
    <cellStyle name="style1393276879782" xfId="512" xr:uid="{00000000-0005-0000-0000-0000F90E0000}"/>
    <cellStyle name="style1393276879782 2" xfId="1295" xr:uid="{00000000-0005-0000-0000-0000FA0E0000}"/>
    <cellStyle name="style1393276879782 3" xfId="2075" xr:uid="{00000000-0005-0000-0000-0000FB0E0000}"/>
    <cellStyle name="style1393276879782 4" xfId="2831" xr:uid="{00000000-0005-0000-0000-0000FC0E0000}"/>
    <cellStyle name="style1393276879782 5" xfId="3612" xr:uid="{00000000-0005-0000-0000-0000FD0E0000}"/>
    <cellStyle name="style1393277022696" xfId="576" xr:uid="{00000000-0005-0000-0000-0000FE0E0000}"/>
    <cellStyle name="style1393277022696 2" xfId="1359" xr:uid="{00000000-0005-0000-0000-0000FF0E0000}"/>
    <cellStyle name="style1393277022696 3" xfId="2139" xr:uid="{00000000-0005-0000-0000-0000000F0000}"/>
    <cellStyle name="style1393277022696 4" xfId="2895" xr:uid="{00000000-0005-0000-0000-0000010F0000}"/>
    <cellStyle name="style1393277022696 5" xfId="3676" xr:uid="{00000000-0005-0000-0000-0000020F0000}"/>
    <cellStyle name="style1393277022728" xfId="577" xr:uid="{00000000-0005-0000-0000-0000030F0000}"/>
    <cellStyle name="style1393277022728 2" xfId="1360" xr:uid="{00000000-0005-0000-0000-0000040F0000}"/>
    <cellStyle name="style1393277022728 3" xfId="2140" xr:uid="{00000000-0005-0000-0000-0000050F0000}"/>
    <cellStyle name="style1393277022728 4" xfId="2896" xr:uid="{00000000-0005-0000-0000-0000060F0000}"/>
    <cellStyle name="style1393277022728 5" xfId="3677" xr:uid="{00000000-0005-0000-0000-0000070F0000}"/>
    <cellStyle name="style1393277022806" xfId="578" xr:uid="{00000000-0005-0000-0000-0000080F0000}"/>
    <cellStyle name="style1393277022806 2" xfId="1361" xr:uid="{00000000-0005-0000-0000-0000090F0000}"/>
    <cellStyle name="style1393277022806 3" xfId="2141" xr:uid="{00000000-0005-0000-0000-00000A0F0000}"/>
    <cellStyle name="style1393277022806 4" xfId="2897" xr:uid="{00000000-0005-0000-0000-00000B0F0000}"/>
    <cellStyle name="style1393277022806 5" xfId="3678" xr:uid="{00000000-0005-0000-0000-00000C0F0000}"/>
    <cellStyle name="style1393277022837" xfId="579" xr:uid="{00000000-0005-0000-0000-00000D0F0000}"/>
    <cellStyle name="style1393277022837 2" xfId="1362" xr:uid="{00000000-0005-0000-0000-00000E0F0000}"/>
    <cellStyle name="style1393277022837 3" xfId="2142" xr:uid="{00000000-0005-0000-0000-00000F0F0000}"/>
    <cellStyle name="style1393277022837 4" xfId="2898" xr:uid="{00000000-0005-0000-0000-0000100F0000}"/>
    <cellStyle name="style1393277022837 5" xfId="3679" xr:uid="{00000000-0005-0000-0000-0000110F0000}"/>
    <cellStyle name="style1393277022868" xfId="580" xr:uid="{00000000-0005-0000-0000-0000120F0000}"/>
    <cellStyle name="style1393277022868 2" xfId="1363" xr:uid="{00000000-0005-0000-0000-0000130F0000}"/>
    <cellStyle name="style1393277022868 3" xfId="2143" xr:uid="{00000000-0005-0000-0000-0000140F0000}"/>
    <cellStyle name="style1393277022868 4" xfId="2899" xr:uid="{00000000-0005-0000-0000-0000150F0000}"/>
    <cellStyle name="style1393277022868 5" xfId="3680" xr:uid="{00000000-0005-0000-0000-0000160F0000}"/>
    <cellStyle name="style1393277022899" xfId="581" xr:uid="{00000000-0005-0000-0000-0000170F0000}"/>
    <cellStyle name="style1393277022899 2" xfId="1364" xr:uid="{00000000-0005-0000-0000-0000180F0000}"/>
    <cellStyle name="style1393277022899 3" xfId="2144" xr:uid="{00000000-0005-0000-0000-0000190F0000}"/>
    <cellStyle name="style1393277022899 4" xfId="2900" xr:uid="{00000000-0005-0000-0000-00001A0F0000}"/>
    <cellStyle name="style1393277022899 5" xfId="3681" xr:uid="{00000000-0005-0000-0000-00001B0F0000}"/>
    <cellStyle name="style1393277022930" xfId="582" xr:uid="{00000000-0005-0000-0000-00001C0F0000}"/>
    <cellStyle name="style1393277022930 2" xfId="1365" xr:uid="{00000000-0005-0000-0000-00001D0F0000}"/>
    <cellStyle name="style1393277022930 3" xfId="2145" xr:uid="{00000000-0005-0000-0000-00001E0F0000}"/>
    <cellStyle name="style1393277022930 4" xfId="2901" xr:uid="{00000000-0005-0000-0000-00001F0F0000}"/>
    <cellStyle name="style1393277022930 5" xfId="3682" xr:uid="{00000000-0005-0000-0000-0000200F0000}"/>
    <cellStyle name="style1393277022962" xfId="583" xr:uid="{00000000-0005-0000-0000-0000210F0000}"/>
    <cellStyle name="style1393277022962 2" xfId="1366" xr:uid="{00000000-0005-0000-0000-0000220F0000}"/>
    <cellStyle name="style1393277022962 3" xfId="2146" xr:uid="{00000000-0005-0000-0000-0000230F0000}"/>
    <cellStyle name="style1393277022962 4" xfId="2902" xr:uid="{00000000-0005-0000-0000-0000240F0000}"/>
    <cellStyle name="style1393277022962 5" xfId="3683" xr:uid="{00000000-0005-0000-0000-0000250F0000}"/>
    <cellStyle name="style1393277022993" xfId="584" xr:uid="{00000000-0005-0000-0000-0000260F0000}"/>
    <cellStyle name="style1393277022993 2" xfId="1367" xr:uid="{00000000-0005-0000-0000-0000270F0000}"/>
    <cellStyle name="style1393277022993 3" xfId="2147" xr:uid="{00000000-0005-0000-0000-0000280F0000}"/>
    <cellStyle name="style1393277022993 4" xfId="2903" xr:uid="{00000000-0005-0000-0000-0000290F0000}"/>
    <cellStyle name="style1393277022993 5" xfId="3684" xr:uid="{00000000-0005-0000-0000-00002A0F0000}"/>
    <cellStyle name="style1393277023008" xfId="585" xr:uid="{00000000-0005-0000-0000-00002B0F0000}"/>
    <cellStyle name="style1393277023008 2" xfId="1368" xr:uid="{00000000-0005-0000-0000-00002C0F0000}"/>
    <cellStyle name="style1393277023008 3" xfId="2148" xr:uid="{00000000-0005-0000-0000-00002D0F0000}"/>
    <cellStyle name="style1393277023008 4" xfId="2904" xr:uid="{00000000-0005-0000-0000-00002E0F0000}"/>
    <cellStyle name="style1393277023008 5" xfId="3685" xr:uid="{00000000-0005-0000-0000-00002F0F0000}"/>
    <cellStyle name="style1393277023040" xfId="586" xr:uid="{00000000-0005-0000-0000-0000300F0000}"/>
    <cellStyle name="style1393277023040 2" xfId="1369" xr:uid="{00000000-0005-0000-0000-0000310F0000}"/>
    <cellStyle name="style1393277023040 3" xfId="2149" xr:uid="{00000000-0005-0000-0000-0000320F0000}"/>
    <cellStyle name="style1393277023040 4" xfId="2905" xr:uid="{00000000-0005-0000-0000-0000330F0000}"/>
    <cellStyle name="style1393277023040 5" xfId="3686" xr:uid="{00000000-0005-0000-0000-0000340F0000}"/>
    <cellStyle name="style1393277023071" xfId="587" xr:uid="{00000000-0005-0000-0000-0000350F0000}"/>
    <cellStyle name="style1393277023071 2" xfId="1370" xr:uid="{00000000-0005-0000-0000-0000360F0000}"/>
    <cellStyle name="style1393277023071 3" xfId="2150" xr:uid="{00000000-0005-0000-0000-0000370F0000}"/>
    <cellStyle name="style1393277023071 4" xfId="2906" xr:uid="{00000000-0005-0000-0000-0000380F0000}"/>
    <cellStyle name="style1393277023071 5" xfId="3687" xr:uid="{00000000-0005-0000-0000-0000390F0000}"/>
    <cellStyle name="style1466522302620" xfId="777" xr:uid="{00000000-0005-0000-0000-00003A0F0000}"/>
    <cellStyle name="style1466522302620 2" xfId="1569" xr:uid="{00000000-0005-0000-0000-00003B0F0000}"/>
    <cellStyle name="style1466522302620 3" xfId="3095" xr:uid="{00000000-0005-0000-0000-00003C0F0000}"/>
    <cellStyle name="style1466522302620 4" xfId="3876" xr:uid="{00000000-0005-0000-0000-00003D0F0000}"/>
    <cellStyle name="style1466522302698" xfId="779" xr:uid="{00000000-0005-0000-0000-00003E0F0000}"/>
    <cellStyle name="style1466522302698 2" xfId="1571" xr:uid="{00000000-0005-0000-0000-00003F0F0000}"/>
    <cellStyle name="style1466522302698 3" xfId="3097" xr:uid="{00000000-0005-0000-0000-0000400F0000}"/>
    <cellStyle name="style1466522302698 4" xfId="3878" xr:uid="{00000000-0005-0000-0000-0000410F0000}"/>
    <cellStyle name="style1466522303057" xfId="780" xr:uid="{00000000-0005-0000-0000-0000420F0000}"/>
    <cellStyle name="style1466522303057 2" xfId="1572" xr:uid="{00000000-0005-0000-0000-0000430F0000}"/>
    <cellStyle name="style1466522303057 3" xfId="3098" xr:uid="{00000000-0005-0000-0000-0000440F0000}"/>
    <cellStyle name="style1466522303057 4" xfId="3879" xr:uid="{00000000-0005-0000-0000-0000450F0000}"/>
    <cellStyle name="style1466522306941" xfId="781" xr:uid="{00000000-0005-0000-0000-0000460F0000}"/>
    <cellStyle name="style1466522306941 2" xfId="1573" xr:uid="{00000000-0005-0000-0000-0000470F0000}"/>
    <cellStyle name="style1466522306941 3" xfId="3099" xr:uid="{00000000-0005-0000-0000-0000480F0000}"/>
    <cellStyle name="style1466522306941 4" xfId="3880" xr:uid="{00000000-0005-0000-0000-0000490F0000}"/>
    <cellStyle name="style1466522314461" xfId="775" xr:uid="{00000000-0005-0000-0000-00004A0F0000}"/>
    <cellStyle name="style1466522314461 2" xfId="1557" xr:uid="{00000000-0005-0000-0000-00004B0F0000}"/>
    <cellStyle name="style1466522314461 3" xfId="3093" xr:uid="{00000000-0005-0000-0000-00004C0F0000}"/>
    <cellStyle name="style1466522314461 4" xfId="3874" xr:uid="{00000000-0005-0000-0000-00004D0F0000}"/>
    <cellStyle name="style1466522314882" xfId="776" xr:uid="{00000000-0005-0000-0000-00004E0F0000}"/>
    <cellStyle name="style1466522314882 2" xfId="1568" xr:uid="{00000000-0005-0000-0000-00004F0F0000}"/>
    <cellStyle name="style1466522314882 3" xfId="3094" xr:uid="{00000000-0005-0000-0000-0000500F0000}"/>
    <cellStyle name="style1466522314882 4" xfId="3875" xr:uid="{00000000-0005-0000-0000-0000510F0000}"/>
    <cellStyle name="style1466522315210" xfId="778" xr:uid="{00000000-0005-0000-0000-0000520F0000}"/>
    <cellStyle name="style1466522315210 2" xfId="1570" xr:uid="{00000000-0005-0000-0000-0000530F0000}"/>
    <cellStyle name="style1466522315210 3" xfId="3096" xr:uid="{00000000-0005-0000-0000-0000540F0000}"/>
    <cellStyle name="style1466522315210 4" xfId="3877" xr:uid="{00000000-0005-0000-0000-0000550F0000}"/>
    <cellStyle name="style1466522315225" xfId="782" xr:uid="{00000000-0005-0000-0000-0000560F0000}"/>
    <cellStyle name="style1466522315225 2" xfId="1574" xr:uid="{00000000-0005-0000-0000-0000570F0000}"/>
    <cellStyle name="style1466522315225 3" xfId="3100" xr:uid="{00000000-0005-0000-0000-0000580F0000}"/>
    <cellStyle name="style1466522315225 4" xfId="3881" xr:uid="{00000000-0005-0000-0000-0000590F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1182350" cy="609600"/>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1823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10</xdr:col>
      <xdr:colOff>9525</xdr:colOff>
      <xdr:row>4</xdr:row>
      <xdr:rowOff>115358</xdr:rowOff>
    </xdr:to>
    <xdr:pic>
      <xdr:nvPicPr>
        <xdr:cNvPr id="2" name="Imagen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45997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9</xdr:col>
      <xdr:colOff>19050</xdr:colOff>
      <xdr:row>4</xdr:row>
      <xdr:rowOff>115358</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91799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5</xdr:col>
      <xdr:colOff>28575</xdr:colOff>
      <xdr:row>4</xdr:row>
      <xdr:rowOff>115358</xdr:rowOff>
    </xdr:to>
    <xdr:pic>
      <xdr:nvPicPr>
        <xdr:cNvPr id="2" name="Imagen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7321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26</xdr:row>
      <xdr:rowOff>0</xdr:rowOff>
    </xdr:from>
    <xdr:to>
      <xdr:col>7</xdr:col>
      <xdr:colOff>7408</xdr:colOff>
      <xdr:row>30</xdr:row>
      <xdr:rowOff>94191</xdr:rowOff>
    </xdr:to>
    <xdr:pic>
      <xdr:nvPicPr>
        <xdr:cNvPr id="3" name="Imagen 1">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4819650"/>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11</xdr:col>
      <xdr:colOff>19050</xdr:colOff>
      <xdr:row>4</xdr:row>
      <xdr:rowOff>115358</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1275482"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0</xdr:colOff>
      <xdr:row>4</xdr:row>
      <xdr:rowOff>115358</xdr:rowOff>
    </xdr:to>
    <xdr:pic>
      <xdr:nvPicPr>
        <xdr:cNvPr id="2" name="Imagen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32157"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8</xdr:col>
      <xdr:colOff>9525</xdr:colOff>
      <xdr:row>4</xdr:row>
      <xdr:rowOff>115358</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00181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9525</xdr:colOff>
      <xdr:row>4</xdr:row>
      <xdr:rowOff>115358</xdr:rowOff>
    </xdr:to>
    <xdr:pic>
      <xdr:nvPicPr>
        <xdr:cNvPr id="2" name="Imagen 1">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416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38099</xdr:colOff>
      <xdr:row>4</xdr:row>
      <xdr:rowOff>115358</xdr:rowOff>
    </xdr:to>
    <xdr:pic>
      <xdr:nvPicPr>
        <xdr:cNvPr id="2" name="Imagen 1">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70257"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5</xdr:col>
      <xdr:colOff>28575</xdr:colOff>
      <xdr:row>4</xdr:row>
      <xdr:rowOff>152400</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6560608" cy="817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19051</xdr:colOff>
      <xdr:row>4</xdr:row>
      <xdr:rowOff>115358</xdr:rowOff>
    </xdr:to>
    <xdr:pic>
      <xdr:nvPicPr>
        <xdr:cNvPr id="2" name="Imagen 1">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512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38101</xdr:colOff>
      <xdr:row>4</xdr:row>
      <xdr:rowOff>115358</xdr:rowOff>
    </xdr:to>
    <xdr:pic>
      <xdr:nvPicPr>
        <xdr:cNvPr id="2" name="Imagen 1">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57025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10</xdr:col>
      <xdr:colOff>9525</xdr:colOff>
      <xdr:row>4</xdr:row>
      <xdr:rowOff>115358</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13135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28575</xdr:colOff>
      <xdr:row>4</xdr:row>
      <xdr:rowOff>115358</xdr:rowOff>
    </xdr:to>
    <xdr:pic>
      <xdr:nvPicPr>
        <xdr:cNvPr id="2" name="Imagen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75607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12</xdr:col>
      <xdr:colOff>9525</xdr:colOff>
      <xdr:row>4</xdr:row>
      <xdr:rowOff>115358</xdr:rowOff>
    </xdr:to>
    <xdr:pic>
      <xdr:nvPicPr>
        <xdr:cNvPr id="2" name="Imagen 1">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2313707"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11</xdr:col>
      <xdr:colOff>19050</xdr:colOff>
      <xdr:row>4</xdr:row>
      <xdr:rowOff>115358</xdr:rowOff>
    </xdr:to>
    <xdr:pic>
      <xdr:nvPicPr>
        <xdr:cNvPr id="2" name="Imagen 1">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12754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11</xdr:col>
      <xdr:colOff>28576</xdr:colOff>
      <xdr:row>4</xdr:row>
      <xdr:rowOff>115358</xdr:rowOff>
    </xdr:to>
    <xdr:pic>
      <xdr:nvPicPr>
        <xdr:cNvPr id="2" name="Imagen 1">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12850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11</xdr:col>
      <xdr:colOff>19050</xdr:colOff>
      <xdr:row>4</xdr:row>
      <xdr:rowOff>115358</xdr:rowOff>
    </xdr:to>
    <xdr:pic>
      <xdr:nvPicPr>
        <xdr:cNvPr id="2" name="Imagen 1">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12754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11</xdr:col>
      <xdr:colOff>19050</xdr:colOff>
      <xdr:row>4</xdr:row>
      <xdr:rowOff>115358</xdr:rowOff>
    </xdr:to>
    <xdr:pic>
      <xdr:nvPicPr>
        <xdr:cNvPr id="2" name="Imagen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12754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11</xdr:col>
      <xdr:colOff>28576</xdr:colOff>
      <xdr:row>4</xdr:row>
      <xdr:rowOff>115358</xdr:rowOff>
    </xdr:to>
    <xdr:pic>
      <xdr:nvPicPr>
        <xdr:cNvPr id="2" name="Imagen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12850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10</xdr:col>
      <xdr:colOff>28576</xdr:colOff>
      <xdr:row>4</xdr:row>
      <xdr:rowOff>115358</xdr:rowOff>
    </xdr:to>
    <xdr:pic>
      <xdr:nvPicPr>
        <xdr:cNvPr id="2" name="Imagen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023725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8</xdr:col>
      <xdr:colOff>19050</xdr:colOff>
      <xdr:row>4</xdr:row>
      <xdr:rowOff>115358</xdr:rowOff>
    </xdr:to>
    <xdr:pic>
      <xdr:nvPicPr>
        <xdr:cNvPr id="2" name="Imagen 1">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81322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6</xdr:col>
      <xdr:colOff>57150</xdr:colOff>
      <xdr:row>4</xdr:row>
      <xdr:rowOff>115358</xdr:rowOff>
    </xdr:to>
    <xdr:pic>
      <xdr:nvPicPr>
        <xdr:cNvPr id="2" name="Imagen 1">
          <a:extLst>
            <a:ext uri="{FF2B5EF4-FFF2-40B4-BE49-F238E27FC236}">
              <a16:creationId xmlns:a16="http://schemas.microsoft.com/office/drawing/2014/main" id="{00000000-0008-0000-3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60748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13</xdr:col>
      <xdr:colOff>9525</xdr:colOff>
      <xdr:row>4</xdr:row>
      <xdr:rowOff>115358</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77905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8</xdr:col>
      <xdr:colOff>19050</xdr:colOff>
      <xdr:row>4</xdr:row>
      <xdr:rowOff>115358</xdr:rowOff>
    </xdr:to>
    <xdr:pic>
      <xdr:nvPicPr>
        <xdr:cNvPr id="2" name="Imagen 1">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81322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6</xdr:col>
      <xdr:colOff>9526</xdr:colOff>
      <xdr:row>4</xdr:row>
      <xdr:rowOff>115358</xdr:rowOff>
    </xdr:to>
    <xdr:pic>
      <xdr:nvPicPr>
        <xdr:cNvPr id="2" name="Imagen 1">
          <a:extLst>
            <a:ext uri="{FF2B5EF4-FFF2-40B4-BE49-F238E27FC236}">
              <a16:creationId xmlns:a16="http://schemas.microsoft.com/office/drawing/2014/main" id="{00000000-0008-0000-3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0940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7</xdr:col>
      <xdr:colOff>28576</xdr:colOff>
      <xdr:row>4</xdr:row>
      <xdr:rowOff>115358</xdr:rowOff>
    </xdr:to>
    <xdr:pic>
      <xdr:nvPicPr>
        <xdr:cNvPr id="2" name="Imagen 1">
          <a:extLst>
            <a:ext uri="{FF2B5EF4-FFF2-40B4-BE49-F238E27FC236}">
              <a16:creationId xmlns:a16="http://schemas.microsoft.com/office/drawing/2014/main" id="{00000000-0008-0000-3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8941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9</xdr:col>
      <xdr:colOff>38100</xdr:colOff>
      <xdr:row>4</xdr:row>
      <xdr:rowOff>115358</xdr:rowOff>
    </xdr:to>
    <xdr:pic>
      <xdr:nvPicPr>
        <xdr:cNvPr id="2" name="Imagen 1">
          <a:extLst>
            <a:ext uri="{FF2B5EF4-FFF2-40B4-BE49-F238E27FC236}">
              <a16:creationId xmlns:a16="http://schemas.microsoft.com/office/drawing/2014/main" id="{00000000-0008-0000-3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91990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4.xml><?xml version="1.0" encoding="utf-8"?>
<xdr:wsDr xmlns:xdr="http://schemas.openxmlformats.org/drawingml/2006/spreadsheetDrawing" xmlns:a="http://schemas.openxmlformats.org/drawingml/2006/main">
  <xdr:oneCellAnchor>
    <xdr:from>
      <xdr:col>0</xdr:col>
      <xdr:colOff>21168</xdr:colOff>
      <xdr:row>0</xdr:row>
      <xdr:rowOff>21167</xdr:rowOff>
    </xdr:from>
    <xdr:ext cx="7074958" cy="779991"/>
    <xdr:pic>
      <xdr:nvPicPr>
        <xdr:cNvPr id="2" name="Imagen 1">
          <a:extLst>
            <a:ext uri="{FF2B5EF4-FFF2-40B4-BE49-F238E27FC236}">
              <a16:creationId xmlns:a16="http://schemas.microsoft.com/office/drawing/2014/main" id="{00000000-0008-0000-3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707495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5.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10</xdr:col>
      <xdr:colOff>28575</xdr:colOff>
      <xdr:row>4</xdr:row>
      <xdr:rowOff>115358</xdr:rowOff>
    </xdr:to>
    <xdr:pic>
      <xdr:nvPicPr>
        <xdr:cNvPr id="2" name="Imagen 1">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09516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14</xdr:col>
      <xdr:colOff>9525</xdr:colOff>
      <xdr:row>4</xdr:row>
      <xdr:rowOff>115358</xdr:rowOff>
    </xdr:to>
    <xdr:pic>
      <xdr:nvPicPr>
        <xdr:cNvPr id="2" name="Imagen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512358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9</xdr:col>
      <xdr:colOff>38100</xdr:colOff>
      <xdr:row>4</xdr:row>
      <xdr:rowOff>115358</xdr:rowOff>
    </xdr:to>
    <xdr:pic>
      <xdr:nvPicPr>
        <xdr:cNvPr id="2" name="Imagen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91990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10</xdr:col>
      <xdr:colOff>28576</xdr:colOff>
      <xdr:row>4</xdr:row>
      <xdr:rowOff>115358</xdr:rowOff>
    </xdr:to>
    <xdr:pic>
      <xdr:nvPicPr>
        <xdr:cNvPr id="2" name="Imagen 1">
          <a:extLst>
            <a:ext uri="{FF2B5EF4-FFF2-40B4-BE49-F238E27FC236}">
              <a16:creationId xmlns:a16="http://schemas.microsoft.com/office/drawing/2014/main" id="{00000000-0008-0000-4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023725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14</xdr:col>
      <xdr:colOff>28575</xdr:colOff>
      <xdr:row>4</xdr:row>
      <xdr:rowOff>115358</xdr:rowOff>
    </xdr:to>
    <xdr:pic>
      <xdr:nvPicPr>
        <xdr:cNvPr id="2" name="Imagen 1">
          <a:extLst>
            <a:ext uri="{FF2B5EF4-FFF2-40B4-BE49-F238E27FC236}">
              <a16:creationId xmlns:a16="http://schemas.microsoft.com/office/drawing/2014/main" id="{00000000-0008-0000-4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442825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7</xdr:col>
      <xdr:colOff>19049</xdr:colOff>
      <xdr:row>4</xdr:row>
      <xdr:rowOff>115358</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8846607"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9</xdr:col>
      <xdr:colOff>38100</xdr:colOff>
      <xdr:row>4</xdr:row>
      <xdr:rowOff>115358</xdr:rowOff>
    </xdr:to>
    <xdr:pic>
      <xdr:nvPicPr>
        <xdr:cNvPr id="2" name="Imagen 1">
          <a:extLst>
            <a:ext uri="{FF2B5EF4-FFF2-40B4-BE49-F238E27FC236}">
              <a16:creationId xmlns:a16="http://schemas.microsoft.com/office/drawing/2014/main" id="{00000000-0008-0000-4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91990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390525</xdr:colOff>
      <xdr:row>4</xdr:row>
      <xdr:rowOff>67358</xdr:rowOff>
    </xdr:to>
    <xdr:pic>
      <xdr:nvPicPr>
        <xdr:cNvPr id="2" name="Imagen 1">
          <a:extLst>
            <a:ext uri="{FF2B5EF4-FFF2-40B4-BE49-F238E27FC236}">
              <a16:creationId xmlns:a16="http://schemas.microsoft.com/office/drawing/2014/main" id="{00000000-0008-0000-4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228600</xdr:colOff>
      <xdr:row>4</xdr:row>
      <xdr:rowOff>67358</xdr:rowOff>
    </xdr:to>
    <xdr:pic>
      <xdr:nvPicPr>
        <xdr:cNvPr id="2" name="Imagen 1">
          <a:extLst>
            <a:ext uri="{FF2B5EF4-FFF2-40B4-BE49-F238E27FC236}">
              <a16:creationId xmlns:a16="http://schemas.microsoft.com/office/drawing/2014/main" id="{00000000-0008-0000-4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228600</xdr:colOff>
      <xdr:row>4</xdr:row>
      <xdr:rowOff>67358</xdr:rowOff>
    </xdr:to>
    <xdr:pic>
      <xdr:nvPicPr>
        <xdr:cNvPr id="2" name="Imagen 1">
          <a:extLst>
            <a:ext uri="{FF2B5EF4-FFF2-40B4-BE49-F238E27FC236}">
              <a16:creationId xmlns:a16="http://schemas.microsoft.com/office/drawing/2014/main" id="{00000000-0008-0000-4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752475</xdr:colOff>
      <xdr:row>4</xdr:row>
      <xdr:rowOff>67358</xdr:rowOff>
    </xdr:to>
    <xdr:pic>
      <xdr:nvPicPr>
        <xdr:cNvPr id="2" name="Imagen 1">
          <a:extLst>
            <a:ext uri="{FF2B5EF4-FFF2-40B4-BE49-F238E27FC236}">
              <a16:creationId xmlns:a16="http://schemas.microsoft.com/office/drawing/2014/main" id="{00000000-0008-0000-4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9267825"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390525</xdr:colOff>
      <xdr:row>4</xdr:row>
      <xdr:rowOff>67358</xdr:rowOff>
    </xdr:to>
    <xdr:pic>
      <xdr:nvPicPr>
        <xdr:cNvPr id="2" name="Imagen 1">
          <a:extLst>
            <a:ext uri="{FF2B5EF4-FFF2-40B4-BE49-F238E27FC236}">
              <a16:creationId xmlns:a16="http://schemas.microsoft.com/office/drawing/2014/main" id="{00000000-0008-0000-4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476250</xdr:colOff>
      <xdr:row>4</xdr:row>
      <xdr:rowOff>67358</xdr:rowOff>
    </xdr:to>
    <xdr:pic>
      <xdr:nvPicPr>
        <xdr:cNvPr id="2" name="Imagen 1">
          <a:extLst>
            <a:ext uri="{FF2B5EF4-FFF2-40B4-BE49-F238E27FC236}">
              <a16:creationId xmlns:a16="http://schemas.microsoft.com/office/drawing/2014/main" id="{00000000-0008-0000-4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228600</xdr:colOff>
      <xdr:row>4</xdr:row>
      <xdr:rowOff>67358</xdr:rowOff>
    </xdr:to>
    <xdr:pic>
      <xdr:nvPicPr>
        <xdr:cNvPr id="2" name="Imagen 1">
          <a:extLst>
            <a:ext uri="{FF2B5EF4-FFF2-40B4-BE49-F238E27FC236}">
              <a16:creationId xmlns:a16="http://schemas.microsoft.com/office/drawing/2014/main" id="{00000000-0008-0000-4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295275</xdr:colOff>
      <xdr:row>4</xdr:row>
      <xdr:rowOff>67358</xdr:rowOff>
    </xdr:to>
    <xdr:pic>
      <xdr:nvPicPr>
        <xdr:cNvPr id="2" name="Imagen 1">
          <a:extLst>
            <a:ext uri="{FF2B5EF4-FFF2-40B4-BE49-F238E27FC236}">
              <a16:creationId xmlns:a16="http://schemas.microsoft.com/office/drawing/2014/main" id="{00000000-0008-0000-4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0"/>
          <a:ext cx="104013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0</xdr:colOff>
      <xdr:row>4</xdr:row>
      <xdr:rowOff>67358</xdr:rowOff>
    </xdr:to>
    <xdr:pic>
      <xdr:nvPicPr>
        <xdr:cNvPr id="2" name="Imagen 1">
          <a:extLst>
            <a:ext uri="{FF2B5EF4-FFF2-40B4-BE49-F238E27FC236}">
              <a16:creationId xmlns:a16="http://schemas.microsoft.com/office/drawing/2014/main" id="{00000000-0008-0000-4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0668000" cy="829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21168</xdr:colOff>
      <xdr:row>0</xdr:row>
      <xdr:rowOff>21167</xdr:rowOff>
    </xdr:from>
    <xdr:to>
      <xdr:col>10</xdr:col>
      <xdr:colOff>19051</xdr:colOff>
      <xdr:row>4</xdr:row>
      <xdr:rowOff>115358</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8" y="21167"/>
          <a:ext cx="11323108"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21167</xdr:colOff>
      <xdr:row>0</xdr:row>
      <xdr:rowOff>21167</xdr:rowOff>
    </xdr:from>
    <xdr:to>
      <xdr:col>11</xdr:col>
      <xdr:colOff>9525</xdr:colOff>
      <xdr:row>4</xdr:row>
      <xdr:rowOff>115358</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167" y="21167"/>
          <a:ext cx="15028333" cy="77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D91"/>
  <sheetViews>
    <sheetView showGridLines="0" topLeftCell="A52" workbookViewId="0">
      <selection activeCell="C76" sqref="C76"/>
    </sheetView>
  </sheetViews>
  <sheetFormatPr baseColWidth="10" defaultRowHeight="14.4" x14ac:dyDescent="0.3"/>
  <cols>
    <col min="2" max="2" width="14.88671875" customWidth="1"/>
    <col min="3" max="3" width="151.44140625" customWidth="1"/>
  </cols>
  <sheetData>
    <row r="4" spans="2:3" ht="15" customHeight="1" x14ac:dyDescent="0.3">
      <c r="B4" s="85" t="s">
        <v>625</v>
      </c>
      <c r="C4" s="85"/>
    </row>
    <row r="5" spans="2:3" ht="15" customHeight="1" x14ac:dyDescent="0.3">
      <c r="B5" s="85"/>
      <c r="C5" s="85"/>
    </row>
    <row r="6" spans="2:3" ht="15" customHeight="1" x14ac:dyDescent="0.3">
      <c r="B6" s="27"/>
      <c r="C6" s="27"/>
    </row>
    <row r="7" spans="2:3" ht="15" customHeight="1" x14ac:dyDescent="0.3">
      <c r="B7" s="86" t="s">
        <v>522</v>
      </c>
      <c r="C7" s="86"/>
    </row>
    <row r="8" spans="2:3" ht="15" customHeight="1" x14ac:dyDescent="0.3">
      <c r="B8" s="28"/>
      <c r="C8" s="28"/>
    </row>
    <row r="9" spans="2:3" ht="15" x14ac:dyDescent="0.3">
      <c r="B9" s="7" t="s">
        <v>37</v>
      </c>
      <c r="C9" s="7" t="s">
        <v>1</v>
      </c>
    </row>
    <row r="10" spans="2:3" x14ac:dyDescent="0.3">
      <c r="B10" s="8" t="s">
        <v>38</v>
      </c>
      <c r="C10" s="8" t="s">
        <v>456</v>
      </c>
    </row>
    <row r="11" spans="2:3" x14ac:dyDescent="0.3">
      <c r="B11" s="8" t="s">
        <v>39</v>
      </c>
      <c r="C11" s="8" t="s">
        <v>457</v>
      </c>
    </row>
    <row r="12" spans="2:3" x14ac:dyDescent="0.3">
      <c r="B12" s="8" t="s">
        <v>40</v>
      </c>
      <c r="C12" s="8" t="s">
        <v>458</v>
      </c>
    </row>
    <row r="13" spans="2:3" x14ac:dyDescent="0.3">
      <c r="B13" s="8" t="s">
        <v>41</v>
      </c>
      <c r="C13" s="8" t="s">
        <v>459</v>
      </c>
    </row>
    <row r="14" spans="2:3" x14ac:dyDescent="0.3">
      <c r="B14" s="8" t="s">
        <v>42</v>
      </c>
      <c r="C14" s="8" t="s">
        <v>548</v>
      </c>
    </row>
    <row r="15" spans="2:3" x14ac:dyDescent="0.3">
      <c r="B15" s="8" t="s">
        <v>43</v>
      </c>
      <c r="C15" s="8" t="s">
        <v>460</v>
      </c>
    </row>
    <row r="16" spans="2:3" x14ac:dyDescent="0.3">
      <c r="B16" s="8" t="s">
        <v>44</v>
      </c>
      <c r="C16" s="8" t="s">
        <v>461</v>
      </c>
    </row>
    <row r="17" spans="2:3" x14ac:dyDescent="0.3">
      <c r="B17" s="8" t="s">
        <v>45</v>
      </c>
      <c r="C17" s="8" t="s">
        <v>462</v>
      </c>
    </row>
    <row r="18" spans="2:3" x14ac:dyDescent="0.3">
      <c r="B18" s="8" t="s">
        <v>46</v>
      </c>
      <c r="C18" s="8" t="s">
        <v>463</v>
      </c>
    </row>
    <row r="19" spans="2:3" x14ac:dyDescent="0.3">
      <c r="B19" s="8" t="s">
        <v>47</v>
      </c>
      <c r="C19" s="8" t="s">
        <v>464</v>
      </c>
    </row>
    <row r="20" spans="2:3" x14ac:dyDescent="0.3">
      <c r="B20" s="8" t="s">
        <v>48</v>
      </c>
      <c r="C20" s="8" t="s">
        <v>465</v>
      </c>
    </row>
    <row r="21" spans="2:3" x14ac:dyDescent="0.3">
      <c r="B21" s="8" t="s">
        <v>49</v>
      </c>
      <c r="C21" s="8" t="s">
        <v>466</v>
      </c>
    </row>
    <row r="22" spans="2:3" x14ac:dyDescent="0.3">
      <c r="B22" s="8" t="s">
        <v>50</v>
      </c>
      <c r="C22" s="8" t="s">
        <v>467</v>
      </c>
    </row>
    <row r="23" spans="2:3" x14ac:dyDescent="0.3">
      <c r="B23" s="8" t="s">
        <v>51</v>
      </c>
      <c r="C23" s="8" t="s">
        <v>468</v>
      </c>
    </row>
    <row r="24" spans="2:3" x14ac:dyDescent="0.3">
      <c r="B24" s="8" t="s">
        <v>52</v>
      </c>
      <c r="C24" s="8" t="s">
        <v>469</v>
      </c>
    </row>
    <row r="25" spans="2:3" x14ac:dyDescent="0.3">
      <c r="B25" s="8" t="s">
        <v>53</v>
      </c>
      <c r="C25" s="8" t="s">
        <v>470</v>
      </c>
    </row>
    <row r="26" spans="2:3" x14ac:dyDescent="0.3">
      <c r="B26" s="8" t="s">
        <v>54</v>
      </c>
      <c r="C26" s="8" t="s">
        <v>471</v>
      </c>
    </row>
    <row r="27" spans="2:3" x14ac:dyDescent="0.3">
      <c r="B27" s="8" t="s">
        <v>55</v>
      </c>
      <c r="C27" s="8" t="s">
        <v>472</v>
      </c>
    </row>
    <row r="28" spans="2:3" x14ac:dyDescent="0.3">
      <c r="B28" s="8" t="s">
        <v>56</v>
      </c>
      <c r="C28" s="8" t="s">
        <v>473</v>
      </c>
    </row>
    <row r="29" spans="2:3" x14ac:dyDescent="0.3">
      <c r="B29" s="8" t="s">
        <v>57</v>
      </c>
      <c r="C29" s="8" t="s">
        <v>474</v>
      </c>
    </row>
    <row r="30" spans="2:3" x14ac:dyDescent="0.3">
      <c r="B30" s="8" t="s">
        <v>58</v>
      </c>
      <c r="C30" s="8" t="s">
        <v>475</v>
      </c>
    </row>
    <row r="31" spans="2:3" x14ac:dyDescent="0.3">
      <c r="B31" s="8" t="s">
        <v>59</v>
      </c>
      <c r="C31" s="8" t="s">
        <v>476</v>
      </c>
    </row>
    <row r="32" spans="2:3" x14ac:dyDescent="0.3">
      <c r="B32" s="8" t="s">
        <v>60</v>
      </c>
      <c r="C32" s="8" t="s">
        <v>477</v>
      </c>
    </row>
    <row r="33" spans="2:3" x14ac:dyDescent="0.3">
      <c r="B33" s="8" t="s">
        <v>61</v>
      </c>
      <c r="C33" s="8" t="s">
        <v>478</v>
      </c>
    </row>
    <row r="34" spans="2:3" x14ac:dyDescent="0.3">
      <c r="B34" s="8" t="s">
        <v>62</v>
      </c>
      <c r="C34" s="8" t="s">
        <v>479</v>
      </c>
    </row>
    <row r="35" spans="2:3" x14ac:dyDescent="0.3">
      <c r="B35" s="8" t="s">
        <v>63</v>
      </c>
      <c r="C35" s="8" t="s">
        <v>480</v>
      </c>
    </row>
    <row r="36" spans="2:3" x14ac:dyDescent="0.3">
      <c r="B36" s="8" t="s">
        <v>64</v>
      </c>
      <c r="C36" s="8" t="s">
        <v>481</v>
      </c>
    </row>
    <row r="37" spans="2:3" x14ac:dyDescent="0.3">
      <c r="B37" s="8" t="s">
        <v>65</v>
      </c>
      <c r="C37" s="8" t="s">
        <v>482</v>
      </c>
    </row>
    <row r="38" spans="2:3" x14ac:dyDescent="0.3">
      <c r="B38" s="8" t="s">
        <v>66</v>
      </c>
      <c r="C38" s="8" t="s">
        <v>483</v>
      </c>
    </row>
    <row r="39" spans="2:3" x14ac:dyDescent="0.3">
      <c r="B39" s="8" t="s">
        <v>67</v>
      </c>
      <c r="C39" s="8" t="s">
        <v>484</v>
      </c>
    </row>
    <row r="40" spans="2:3" x14ac:dyDescent="0.3">
      <c r="B40" s="8" t="s">
        <v>68</v>
      </c>
      <c r="C40" s="8" t="s">
        <v>485</v>
      </c>
    </row>
    <row r="41" spans="2:3" x14ac:dyDescent="0.3">
      <c r="B41" s="8" t="s">
        <v>69</v>
      </c>
      <c r="C41" s="8" t="s">
        <v>486</v>
      </c>
    </row>
    <row r="42" spans="2:3" x14ac:dyDescent="0.3">
      <c r="B42" s="8" t="s">
        <v>70</v>
      </c>
      <c r="C42" s="8" t="s">
        <v>487</v>
      </c>
    </row>
    <row r="43" spans="2:3" x14ac:dyDescent="0.3">
      <c r="B43" s="8" t="s">
        <v>71</v>
      </c>
      <c r="C43" s="8" t="s">
        <v>488</v>
      </c>
    </row>
    <row r="44" spans="2:3" x14ac:dyDescent="0.3">
      <c r="B44" s="8" t="s">
        <v>72</v>
      </c>
      <c r="C44" s="8" t="s">
        <v>489</v>
      </c>
    </row>
    <row r="45" spans="2:3" x14ac:dyDescent="0.3">
      <c r="B45" s="8" t="s">
        <v>73</v>
      </c>
      <c r="C45" s="8" t="s">
        <v>490</v>
      </c>
    </row>
    <row r="46" spans="2:3" x14ac:dyDescent="0.3">
      <c r="B46" s="8" t="s">
        <v>74</v>
      </c>
      <c r="C46" s="8" t="s">
        <v>491</v>
      </c>
    </row>
    <row r="47" spans="2:3" x14ac:dyDescent="0.3">
      <c r="B47" s="8" t="s">
        <v>75</v>
      </c>
      <c r="C47" s="8" t="s">
        <v>492</v>
      </c>
    </row>
    <row r="48" spans="2:3" x14ac:dyDescent="0.3">
      <c r="B48" s="8" t="s">
        <v>76</v>
      </c>
      <c r="C48" s="8" t="s">
        <v>493</v>
      </c>
    </row>
    <row r="49" spans="2:3" x14ac:dyDescent="0.3">
      <c r="B49" s="8" t="s">
        <v>77</v>
      </c>
      <c r="C49" s="8" t="s">
        <v>494</v>
      </c>
    </row>
    <row r="50" spans="2:3" x14ac:dyDescent="0.3">
      <c r="B50" s="8" t="s">
        <v>78</v>
      </c>
      <c r="C50" s="8" t="s">
        <v>495</v>
      </c>
    </row>
    <row r="51" spans="2:3" x14ac:dyDescent="0.3">
      <c r="B51" s="8" t="s">
        <v>79</v>
      </c>
      <c r="C51" s="8" t="s">
        <v>496</v>
      </c>
    </row>
    <row r="52" spans="2:3" x14ac:dyDescent="0.3">
      <c r="B52" s="8" t="s">
        <v>80</v>
      </c>
      <c r="C52" s="8" t="s">
        <v>497</v>
      </c>
    </row>
    <row r="53" spans="2:3" x14ac:dyDescent="0.3">
      <c r="B53" s="8" t="s">
        <v>81</v>
      </c>
      <c r="C53" s="8" t="s">
        <v>498</v>
      </c>
    </row>
    <row r="54" spans="2:3" x14ac:dyDescent="0.3">
      <c r="B54" s="8" t="s">
        <v>82</v>
      </c>
      <c r="C54" s="8" t="s">
        <v>499</v>
      </c>
    </row>
    <row r="55" spans="2:3" x14ac:dyDescent="0.3">
      <c r="B55" s="8" t="s">
        <v>83</v>
      </c>
      <c r="C55" s="8" t="s">
        <v>500</v>
      </c>
    </row>
    <row r="56" spans="2:3" x14ac:dyDescent="0.3">
      <c r="B56" s="8" t="s">
        <v>84</v>
      </c>
      <c r="C56" s="8" t="s">
        <v>501</v>
      </c>
    </row>
    <row r="57" spans="2:3" x14ac:dyDescent="0.3">
      <c r="B57" s="8" t="s">
        <v>85</v>
      </c>
      <c r="C57" s="8" t="s">
        <v>502</v>
      </c>
    </row>
    <row r="58" spans="2:3" x14ac:dyDescent="0.3">
      <c r="B58" s="8" t="s">
        <v>86</v>
      </c>
      <c r="C58" s="8" t="s">
        <v>503</v>
      </c>
    </row>
    <row r="59" spans="2:3" x14ac:dyDescent="0.3">
      <c r="B59" s="8" t="s">
        <v>87</v>
      </c>
      <c r="C59" s="8" t="s">
        <v>504</v>
      </c>
    </row>
    <row r="60" spans="2:3" x14ac:dyDescent="0.3">
      <c r="B60" s="8" t="s">
        <v>88</v>
      </c>
      <c r="C60" s="8" t="s">
        <v>505</v>
      </c>
    </row>
    <row r="61" spans="2:3" x14ac:dyDescent="0.3">
      <c r="B61" s="8" t="s">
        <v>89</v>
      </c>
      <c r="C61" s="8" t="s">
        <v>506</v>
      </c>
    </row>
    <row r="62" spans="2:3" x14ac:dyDescent="0.3">
      <c r="B62" s="8" t="s">
        <v>90</v>
      </c>
      <c r="C62" s="8" t="s">
        <v>507</v>
      </c>
    </row>
    <row r="63" spans="2:3" x14ac:dyDescent="0.3">
      <c r="B63" s="8" t="s">
        <v>91</v>
      </c>
      <c r="C63" s="8" t="s">
        <v>508</v>
      </c>
    </row>
    <row r="64" spans="2:3" x14ac:dyDescent="0.3">
      <c r="B64" s="8" t="s">
        <v>92</v>
      </c>
      <c r="C64" s="8" t="s">
        <v>509</v>
      </c>
    </row>
    <row r="65" spans="2:3" x14ac:dyDescent="0.3">
      <c r="B65" s="8" t="s">
        <v>93</v>
      </c>
      <c r="C65" s="8" t="s">
        <v>510</v>
      </c>
    </row>
    <row r="66" spans="2:3" x14ac:dyDescent="0.3">
      <c r="B66" s="8" t="s">
        <v>94</v>
      </c>
      <c r="C66" s="8" t="s">
        <v>511</v>
      </c>
    </row>
    <row r="67" spans="2:3" x14ac:dyDescent="0.3">
      <c r="B67" s="8" t="s">
        <v>95</v>
      </c>
      <c r="C67" s="8" t="s">
        <v>512</v>
      </c>
    </row>
    <row r="68" spans="2:3" x14ac:dyDescent="0.3">
      <c r="B68" s="8" t="s">
        <v>96</v>
      </c>
      <c r="C68" s="8" t="s">
        <v>513</v>
      </c>
    </row>
    <row r="69" spans="2:3" x14ac:dyDescent="0.3">
      <c r="B69" s="8" t="s">
        <v>97</v>
      </c>
      <c r="C69" s="8" t="s">
        <v>514</v>
      </c>
    </row>
    <row r="70" spans="2:3" x14ac:dyDescent="0.3">
      <c r="B70" s="8" t="s">
        <v>98</v>
      </c>
      <c r="C70" s="8" t="s">
        <v>515</v>
      </c>
    </row>
    <row r="71" spans="2:3" x14ac:dyDescent="0.3">
      <c r="B71" s="8" t="s">
        <v>99</v>
      </c>
      <c r="C71" s="8" t="s">
        <v>516</v>
      </c>
    </row>
    <row r="72" spans="2:3" x14ac:dyDescent="0.3">
      <c r="B72" s="8" t="s">
        <v>100</v>
      </c>
      <c r="C72" s="8" t="s">
        <v>650</v>
      </c>
    </row>
    <row r="73" spans="2:3" x14ac:dyDescent="0.3">
      <c r="B73" s="8" t="s">
        <v>101</v>
      </c>
      <c r="C73" s="8" t="s">
        <v>517</v>
      </c>
    </row>
    <row r="74" spans="2:3" x14ac:dyDescent="0.3">
      <c r="B74" s="8" t="s">
        <v>102</v>
      </c>
      <c r="C74" s="8" t="s">
        <v>518</v>
      </c>
    </row>
    <row r="75" spans="2:3" x14ac:dyDescent="0.3">
      <c r="B75" s="8" t="s">
        <v>103</v>
      </c>
      <c r="C75" s="8" t="s">
        <v>519</v>
      </c>
    </row>
    <row r="76" spans="2:3" x14ac:dyDescent="0.3">
      <c r="B76" s="8" t="s">
        <v>104</v>
      </c>
      <c r="C76" s="8" t="s">
        <v>658</v>
      </c>
    </row>
    <row r="77" spans="2:3" x14ac:dyDescent="0.3">
      <c r="B77" s="8" t="s">
        <v>105</v>
      </c>
      <c r="C77" s="8" t="s">
        <v>520</v>
      </c>
    </row>
    <row r="78" spans="2:3" x14ac:dyDescent="0.3">
      <c r="B78" s="8" t="s">
        <v>106</v>
      </c>
      <c r="C78" s="8" t="s">
        <v>521</v>
      </c>
    </row>
    <row r="79" spans="2:3" x14ac:dyDescent="0.3">
      <c r="B79" s="25"/>
      <c r="C79" s="25"/>
    </row>
    <row r="80" spans="2:3" ht="18" customHeight="1" x14ac:dyDescent="0.3">
      <c r="B80" s="86" t="s">
        <v>523</v>
      </c>
      <c r="C80" s="86"/>
    </row>
    <row r="81" spans="2:4" ht="15" customHeight="1" x14ac:dyDescent="0.3">
      <c r="B81" s="32"/>
      <c r="C81" s="32"/>
    </row>
    <row r="82" spans="2:4" x14ac:dyDescent="0.3">
      <c r="B82" s="87" t="s">
        <v>538</v>
      </c>
      <c r="C82" s="8" t="s">
        <v>535</v>
      </c>
    </row>
    <row r="83" spans="2:4" ht="18" customHeight="1" x14ac:dyDescent="0.3">
      <c r="B83" s="88"/>
      <c r="C83" s="8" t="s">
        <v>536</v>
      </c>
      <c r="D83" s="25"/>
    </row>
    <row r="84" spans="2:4" x14ac:dyDescent="0.3">
      <c r="B84" s="89"/>
      <c r="C84" s="8" t="s">
        <v>537</v>
      </c>
    </row>
    <row r="85" spans="2:4" x14ac:dyDescent="0.3">
      <c r="B85" s="87" t="s">
        <v>543</v>
      </c>
      <c r="C85" s="8" t="s">
        <v>539</v>
      </c>
    </row>
    <row r="86" spans="2:4" x14ac:dyDescent="0.3">
      <c r="B86" s="88"/>
      <c r="C86" s="8" t="s">
        <v>540</v>
      </c>
    </row>
    <row r="87" spans="2:4" x14ac:dyDescent="0.3">
      <c r="B87" s="88"/>
      <c r="C87" s="8" t="s">
        <v>562</v>
      </c>
    </row>
    <row r="88" spans="2:4" x14ac:dyDescent="0.3">
      <c r="B88" s="88"/>
      <c r="C88" s="8" t="s">
        <v>541</v>
      </c>
    </row>
    <row r="89" spans="2:4" ht="18" customHeight="1" x14ac:dyDescent="0.3">
      <c r="B89" s="89"/>
      <c r="C89" s="8" t="s">
        <v>542</v>
      </c>
    </row>
    <row r="90" spans="2:4" x14ac:dyDescent="0.3">
      <c r="C90" s="39"/>
    </row>
    <row r="91" spans="2:4" ht="15" customHeight="1" x14ac:dyDescent="0.3">
      <c r="B91" s="86" t="s">
        <v>524</v>
      </c>
      <c r="C91" s="86"/>
      <c r="D91" s="27"/>
    </row>
  </sheetData>
  <mergeCells count="6">
    <mergeCell ref="B4:C5"/>
    <mergeCell ref="B7:C7"/>
    <mergeCell ref="B80:C80"/>
    <mergeCell ref="B91:C91"/>
    <mergeCell ref="B82:B84"/>
    <mergeCell ref="B85:B89"/>
  </mergeCells>
  <hyperlinks>
    <hyperlink ref="C10" location="'T1'!A1" display="TABLA 1. SUPERFICIE POR CATEGORÍAS DE USO DEL SUELO, SEGÚN REGIÓN Y PROVINCIA" xr:uid="{00000000-0004-0000-0000-000000000000}"/>
    <hyperlink ref="C11" location="'T2'!A1" display="TABLA 2. SUPERFICIE, PRODUCCIÓN Y VENTAS, SEGÚN CULTIVOS PERMANENTES" xr:uid="{00000000-0004-0000-0000-000001000000}"/>
    <hyperlink ref="C12" location="'T3'!A1" display="TABLA 3. NÚMERO DE ÁRBOLES DISPERSOS COSECHADOS, PRODUCCIÓN Y VENTAS" xr:uid="{00000000-0004-0000-0000-000002000000}"/>
    <hyperlink ref="C13" location="'T4'!A1" display="TABLA 4. SUPERFICIE PERDIDA POR DIFERENTES CAUSAS, SEGÚN CULTIVOS PERMANENTES" xr:uid="{00000000-0004-0000-0000-000003000000}"/>
    <hyperlink ref="C14" location="'T5'!A1" display="TABLA 5. SUPERFICIE PLANTADA EN HECTÁREAS POR EDAD, VARIEDAD DE LA PLANTA Y PRÁCTICA DE CULTIVO, SEGÚN CULTIVOS PERMANENTES" xr:uid="{00000000-0004-0000-0000-000004000000}"/>
    <hyperlink ref="C15" location="'T6'!A1" display="TABLA 6. SUPERFICIE, PRODUCCIÓN Y VENTAS, SEGÚN CULTIVOS TRANSITORIOS" xr:uid="{00000000-0004-0000-0000-000005000000}"/>
    <hyperlink ref="C16" location="'T7'!A1" display="TABLA 7. SUPERFICIE PERDIDA POR DIFERENTES CAUSAS, SEGÚN CULTIVOS TRANSITORIOS" xr:uid="{00000000-0004-0000-0000-000006000000}"/>
    <hyperlink ref="C17" location="'T8'!A1" display="TABLA 8. SUPERFICIE SEMBRADA POR TIPO DE SEMILLA UTILIZADA Y PRÁCTICA DE CULTIVO, SEGÚN CULTIVOS TRANSITORIOS" xr:uid="{00000000-0004-0000-0000-000007000000}"/>
    <hyperlink ref="C18" location="'T9'!A1" display="TABLA 9. SUPERFICIE, PRODUCCIÓN Y VENTAS POR CONDICIÓN DE CULTIVO, SEGÚN ESPECIES DE FLORES" xr:uid="{00000000-0004-0000-0000-000008000000}"/>
    <hyperlink ref="C19" location="'T10'!A1" display="TABLA 10. NÚMERO DE CABEZAS DE GANADO POR ESPECIES, SEGÚN REGIÓN Y PROVINCIA  " xr:uid="{00000000-0004-0000-0000-000009000000}"/>
    <hyperlink ref="C20" location="'T11'!A1" display="TABLA 11. NÚMERO DE AVES POR EXISTENCIA Y MOVIMIENTO, SEGÚN TIPO DE CRIANZA Y ESPECIES" xr:uid="{00000000-0004-0000-0000-00000A000000}"/>
    <hyperlink ref="C21" location="'T12'!A1" display="TABLA 12. SUPERFICIE, PRODUCCIÓN Y VENTAS, SEGÚN REGIÓN Y PROVINCIA AGUACATE (Fruta fresca)" xr:uid="{00000000-0004-0000-0000-00000B000000}"/>
    <hyperlink ref="C22" location="'T13'!A1" display="TABLA 13. SUPERFICIE, PRODUCCIÓN Y VENTAS, SEGÚN REGIÓN Y PROVINCIA BANANO (Fruta fresca)" xr:uid="{00000000-0004-0000-0000-00000C000000}"/>
    <hyperlink ref="C23" location="'T14'!A1" display="TABLA 14. SUPERFICIE, PRODUCCIÓN Y VENTAS, SEGÚN REGIÓN Y PROVINCIA CACAO (Almendra seca)" xr:uid="{00000000-0004-0000-0000-00000D000000}"/>
    <hyperlink ref="C24" location="'T15'!A1" display="TABLA 15. SUPERFICIE, PRODUCCIÓN Y VENTAS, SEGÚN REGIÓN Y PROVINCIA CAFÉ (Grano oro)" xr:uid="{00000000-0004-0000-0000-00000E000000}"/>
    <hyperlink ref="C25" location="'T16'!A1" display="TABLA 16. SUPERFICIE, PRODUCCIÓN Y VENTAS, SEGÚN REGIÓN Y PROVINCIA CAÑA DE AZÚCAR PARA AZÚCAR (Tallo fresco)" xr:uid="{00000000-0004-0000-0000-00000F000000}"/>
    <hyperlink ref="C26" location="'T17'!A1" display="TABLA 17. SUPERFICIE, PRODUCCIÓN Y VENTAS, SEGÚN REGIÓN Y PROVINCIA CAÑA DE AZÚCAR PARA OTROS USOS (Tallo fresco)" xr:uid="{00000000-0004-0000-0000-000010000000}"/>
    <hyperlink ref="C27" location="'T18'!A1" display="TABLA 18. SUPERFICIE, PRODUCCIÓN Y VENTAS, SEGÚN REGIÓN Y PROVINCIA LIMÓN (Fruta fresca)" xr:uid="{00000000-0004-0000-0000-000011000000}"/>
    <hyperlink ref="C28" location="'T19'!A1" display="TABLA 19. SUPERFICIE, PRODUCCIÓN Y VENTAS, SEGÚN REGIÓN Y PROVINCIA MANGO (Fruta fresca)" xr:uid="{00000000-0004-0000-0000-000012000000}"/>
    <hyperlink ref="C29" location="'T20'!A1" display="TABLA 20. SUPERFICIE, PRODUCCIÓN Y VENTAS, SEGÚN REGIÓN Y PROVINCIA MARACUYÁ (Fruta fresca)" xr:uid="{00000000-0004-0000-0000-000013000000}"/>
    <hyperlink ref="C30" location="'T21'!A1" display="TABLA 21. SUPERFICIE, PRODUCCIÓN Y VENTAS, SEGÚN REGIÓN Y PROVINCIA NARANJA (Fruta fresca)" xr:uid="{00000000-0004-0000-0000-000014000000}"/>
    <hyperlink ref="C31" location="'T22'!A1" display="TABLA 22. SUPERFICIE, PRODUCCIÓN Y VENTAS, SEGÚN REGIÓN Y PROVINCIA ORITO (Fruta fresca)" xr:uid="{00000000-0004-0000-0000-000015000000}"/>
    <hyperlink ref="C32" location="'T23'!A1" display="TABLA 23. SUPERFICIE, PRODUCCIÓN Y VENTAS, SEGÚN REGIÓN Y PROVINCIA PALMA AFRICANA (Fruta fresca)" xr:uid="{00000000-0004-0000-0000-000016000000}"/>
    <hyperlink ref="C33" location="'T24'!A1" display="TABLA 24. SUPERFICIE, PRODUCCIÓN Y VENTAS, SEGÚN REGIÓN Y PROVINCIA PALMITO (Tallo fresca)" xr:uid="{00000000-0004-0000-0000-000017000000}"/>
    <hyperlink ref="C34" location="'T25'!A1" display="TABLA 25. SUPERFICIE, PRODUCCIÓN Y VENTAS, SEGÚN REGIÓN Y PROVINCIA PIÑA (Fruta fresca)" xr:uid="{00000000-0004-0000-0000-000018000000}"/>
    <hyperlink ref="C35" location="'T26'!A1" display="TABLA 26. SUPERFICIE, PRODUCCIÓN Y VENTAS, SEGÚN REGIÓN Y PROVINCIA PLÁTANO (Fruta fresca)" xr:uid="{00000000-0004-0000-0000-000019000000}"/>
    <hyperlink ref="C36" location="'T27'!A1" display="TABLA 27. SUPERFICIE, PRODUCCIÓN Y VENTAS, SEGÚN REGIÓN Y PROVINCIA TOMATE DE ÁRBOL (Fruta fresca)" xr:uid="{00000000-0004-0000-0000-00001A000000}"/>
    <hyperlink ref="C37" location="'T28'!A1" display="TABLA 28. SUPERFICIE, PRODUCCIÓN Y VENTAS, SEGÚN REGIÓN Y PROVINCIA ARROZ (En cáscara)" xr:uid="{00000000-0004-0000-0000-00001B000000}"/>
    <hyperlink ref="C38" location="'T29'!A1" display="TABLA 29. SUPERFICIE, PRODUCCIÓN Y VENTAS, SEGÚN REGIÓN Y PROVINCIA ARVEJA SECA (Grano seco)" xr:uid="{00000000-0004-0000-0000-00001C000000}"/>
    <hyperlink ref="C39" location="'T30'!A1" display="TABLA 30. SUPERFICIE, PRODUCCIÓN Y VENTAS, SEGÚN REGIÓN Y PROVINCIA ARVEJA TIERNA (En vaina)" xr:uid="{00000000-0004-0000-0000-00001D000000}"/>
    <hyperlink ref="C40" location="'T31'!A1" display="TABLA 31. SUPERFICIE, PRODUCCIÓN Y VENTAS, SEGÚN REGIÓN Y PROVINCIA BRÓCOLI (Repollo)" xr:uid="{00000000-0004-0000-0000-00001E000000}"/>
    <hyperlink ref="C41" location="'T32'!A1" display="TABLA 32. SUPERFICIE, PRODUCCIÓN Y VENTAS, SEGÚN REGIÓN Y PROVINCIA CEBADA (Grano seco)" xr:uid="{00000000-0004-0000-0000-00001F000000}"/>
    <hyperlink ref="C42" location="'T33'!A1" display="TABLA 33. SUPERFICIE, PRODUCCIÓN Y VENTAS, SEGÚN REGIÓN Y PROVINCIA CEBOLLA BLANCA (Tallo fresco)" xr:uid="{00000000-0004-0000-0000-000020000000}"/>
    <hyperlink ref="C43" location="'T34'!A1" display="TABLA 34. SUPERFICIE, PRODUCCIÓN Y VENTAS, SEGÚN REGIÓN Y PROVINCIA FRÉJO SECO (Grano seco)" xr:uid="{00000000-0004-0000-0000-000021000000}"/>
    <hyperlink ref="C44" location="'T35'!A1" display="TABLA 35. SUPERFICIE, PRODUCCIÓN Y VENTAS, SEGÚN REGIÓN Y PROVINCIA FRÉJOL TIERNO (En vaina)" xr:uid="{00000000-0004-0000-0000-000022000000}"/>
    <hyperlink ref="C45" location="'T36'!A1" display="TABLA 36. SUPERFICIE, PRODUCCIÓN Y VENTAS, SEGÚN REGIÓN Y PROVINCIA HABA SECA (Grano seco)" xr:uid="{00000000-0004-0000-0000-000023000000}"/>
    <hyperlink ref="C46" location="'T37'!A1" display="TABLA 37. SUPERFICIE, PRODUCCIÓN Y VENTAS, SEGÚN REGIÓN Y PROVINCIA HABA TIERNA (En vaina)" xr:uid="{00000000-0004-0000-0000-000024000000}"/>
    <hyperlink ref="C47" location="'T38'!A1" display="TABLA 38. SUPERFICIE, PRODUCCIÓN Y VENTAS, SEGÚN REGIÓN Y PROVINCIA MAÍZ DURO CHOCLO (En choclo)" xr:uid="{00000000-0004-0000-0000-000025000000}"/>
    <hyperlink ref="C48" location="'T39'!A1" display="TABLA 39. SUPERFICIE, PRODUCCIÓN Y VENTAS, SEGÚN REGIÓN Y PROVINCIA MAÍZ DURO SECO (Grano seco)" xr:uid="{00000000-0004-0000-0000-000026000000}"/>
    <hyperlink ref="C49" location="'T40'!A1" display="TABLA 40. SUPERFICIE, PRODUCCIÓN Y VENTAS, SEGÚN REGIÓN Y PROVINCIA MAÍZ SUAVE CHOCLO (En choclo)" xr:uid="{00000000-0004-0000-0000-000027000000}"/>
    <hyperlink ref="C50" location="'T41'!A1" display="TABLA 41. SUPERFICIE, PRODUCCIÓN Y VENTAS, SEGÚN REGIÓN Y PROVINCIA MAÍZ SUAVE SECO (Grano seco)" xr:uid="{00000000-0004-0000-0000-000028000000}"/>
    <hyperlink ref="C51" location="'T42'!A1" display="TABLA 42. SUPERFICIE, PRODUCCIÓN Y VENTAS, SEGÚN REGIÓN Y PROVINCIA MANÍ (Grano descascarado)" xr:uid="{00000000-0004-0000-0000-000029000000}"/>
    <hyperlink ref="C52" location="'T43'!A1" display="TABLA 43. SUPERFICIE, PRODUCCIÓN Y VENTAS, SEGÚN REGIÓN Y PROVINCIA PAPA (Tubérculo fresco)" xr:uid="{00000000-0004-0000-0000-00002A000000}"/>
    <hyperlink ref="C53" location="'T44'!A1" display="TABLA 44. SUPERFICIE, PRODUCCIÓN Y VENTAS, SEGÚN REGIÓN Y PROVINCIA QUINUA (Grano seco)" xr:uid="{00000000-0004-0000-0000-00002B000000}"/>
    <hyperlink ref="C54" location="'T45'!A1" display="TABLA 45. SUPERFICIE, PRODUCCIÓN Y VENTAS, SEGÚN REGIÓN Y PROVINCIA SOYA (Grano seco)" xr:uid="{00000000-0004-0000-0000-00002C000000}"/>
    <hyperlink ref="C55" location="'T46'!A1" display="TABLA 46. SUPERFICIE, PRODUCCIÓN Y VENTAS, SEGÚN REGIÓN Y PROVINCIA TABACO(Hoja seca)" xr:uid="{00000000-0004-0000-0000-00002D000000}"/>
    <hyperlink ref="C56" location="'T47'!A1" display="TABLA 47. SUPERFICIE, PRODUCCIÓN Y VENTAS, SEGÚN REGIÓN Y PROVINCIA TOMATE RINÓN (Grano seco)" xr:uid="{00000000-0004-0000-0000-00002E000000}"/>
    <hyperlink ref="C57" location="'T48'!A1" display="TABLA 48. SUPERFICIE, PRODUCCIÓN Y VENTAS, SEGÚN REGIÓN Y PROVINCIA TRIGO (Grano seco)" xr:uid="{00000000-0004-0000-0000-00002F000000}"/>
    <hyperlink ref="C58" location="'T49'!A1" display="TABLA 49. SUPERFICIE, PRODUCCIÓN Y VENTAS, SEGÚN REGIÓN Y PROVINCIA YUCA (Raíz seca)" xr:uid="{00000000-0004-0000-0000-000030000000}"/>
    <hyperlink ref="C59" location="'T50'!A1" display="TABLA 50. NÚMERO DE CABEZAS DE GANADO VACUNO, SEGÚN REGIÓN Y PROVINCIA" xr:uid="{00000000-0004-0000-0000-000031000000}"/>
    <hyperlink ref="C60" location="'T51'!A1" display="TABLA 51. NÚMERO DE CABEZAS DE GANADO VACUNO COMPRADAS, SEGÚN REGIÓN Y PROVINCIA" xr:uid="{00000000-0004-0000-0000-000032000000}"/>
    <hyperlink ref="C61" location="'T52'!A1" display="TABLA 52. NÚMERO DE CABEZAS DE GANADO VACUNO PERDIDAS POR MUERTE, SEGÚN REGIÓN Y PROVINCIA" xr:uid="{00000000-0004-0000-0000-000033000000}"/>
    <hyperlink ref="C62" location="'T53'!A1" display="TABLA 53. NÚMERO DE CABEZAS DE GANADO VACUNO PERDIDAS POR OTRAS CAUSAS, SEGÚN REGIÓN Y PROVINCIA" xr:uid="{00000000-0004-0000-0000-000034000000}"/>
    <hyperlink ref="C63" location="'T54'!A1" display="TABLA 54. NÚMERO DE CABEZAS DE GANADO VACUNO SACRIFICADAS EN LOS TERRENOS, SEGÚN REGIÓN Y PROVINCIA" xr:uid="{00000000-0004-0000-0000-000035000000}"/>
    <hyperlink ref="C64" location="'T55'!A1" display="TABLA 55. NÚMERO DE CABEZAS DE GANADO VACUNO VENDIDAS, SEGÚN REGIÓN Y PROVINCIA" xr:uid="{00000000-0004-0000-0000-000036000000}"/>
    <hyperlink ref="C65" location="'T56'!A1" display="TABLA 56. NÚMERO DE CABEZAS DE GANADO VACUNO POR RAZA, SEGÚN REGIÓN Y PROVINCIA" xr:uid="{00000000-0004-0000-0000-000037000000}"/>
    <hyperlink ref="C66" location="'T57'!A1" display="TABLA 57. NÚMERO DE CABEZAS DE GANADO PORCINO Y VENTAS, SEGÚN REGIÓN Y PROVINCIA" xr:uid="{00000000-0004-0000-0000-000038000000}"/>
    <hyperlink ref="C67" location="'T58'!A1" display="TABLA 58. NÚMERO DE CABEZAS DE GANADO PORCINO POR RAZA, SEGÚN REGIÓN Y PROVINCIA" xr:uid="{00000000-0004-0000-0000-000039000000}"/>
    <hyperlink ref="C68" location="'T59'!A1" display="TABLA 59. NÚMERO DE CABEZAS DE GANADO OVINO Y VENTAS, SEGÚN REGIÓN Y PROVINCIA" xr:uid="{00000000-0004-0000-0000-00003A000000}"/>
    <hyperlink ref="C69" location="'T60'!A1" display="TABLA 60. NÚMERO DE CABEZAS DE GANADO DE OTRAS ESPECIES, SEGÚN REGIÓN Y PROVINCIA" xr:uid="{00000000-0004-0000-0000-00003B000000}"/>
    <hyperlink ref="C70" location="'T61'!A1" display="TABLA 61. NÚMERO DE AVES CRIADAS EN CAMPO POR ESPECIES, SEGÚN REGIÓN Y PROVINCIA" xr:uid="{00000000-0004-0000-0000-00003C000000}"/>
    <hyperlink ref="C71" location="'T62'!A1" display="TABLA 62. NÚMERO DE AVES CRIADAS EN PLANTELES AVÍCOLAS POR ESPECIES, SEGÚN REGIÓN Y PROVINCIA" xr:uid="{00000000-0004-0000-0000-00003D000000}"/>
    <hyperlink ref="C72" location="'T63'!A1" display="TABLA 63. NÚMERO DE AVES CRIADAS EN PLANTELES AVÍCOLAS AL AÑO POR ESPECIES, SEGÚN REGIÓN Y PROVINCIA" xr:uid="{00000000-0004-0000-0000-00003E000000}"/>
    <hyperlink ref="C73" location="'T64'!A1" display="TABLA 64. DESTINO DE LAS AVES CRIADAS EN CAMPO POR ESPECIES, SEGÚN REGIÓN Y PROVINCIA" xr:uid="{00000000-0004-0000-0000-00003F000000}"/>
    <hyperlink ref="C74" location="'T65'!A1" display="TABLA 65. DESTINO DE LAS AVES CRIADAS EN PLANTELES AVÍCOLAS POR ESPECIES, SEGÚN REGIÓN Y PROVINCIA" xr:uid="{00000000-0004-0000-0000-000040000000}"/>
    <hyperlink ref="C75" location="'T66'!A1" display="TABLA 66. NÚMERO DE VACAS ORDEÑADAS, PRODUCCIÓN Y DESTINO DE LA LECHE, SEGÚN REGIÓN Y PROVINCIA" xr:uid="{00000000-0004-0000-0000-000041000000}"/>
    <hyperlink ref="C76" location="'T67'!A1" display="TABLA 67. PRODUCCIÓN Y DESTINO DE HUEVOS DE GALLINA, SEGÚN REGIÓN Y PROVINCIA" xr:uid="{00000000-0004-0000-0000-000042000000}"/>
    <hyperlink ref="C77" location="'T68'!A1" display="TABLA 68. NÚMERO DE TRABAJADORES NO REMUNERADOS Y REMUNERADOS POR SEXO, SEGÚN REGIÓN Y PROVINCIA" xr:uid="{00000000-0004-0000-0000-000043000000}"/>
    <hyperlink ref="C78" location="'T69'!A1" display="TABLA 69. SUPERFICIE PLANTADA CON PASTOS CULTIVADOS, SEGÚN REGIÓN Y PROVINCIA" xr:uid="{00000000-0004-0000-0000-000044000000}"/>
    <hyperlink ref="C82" location="'Sup tipo de semilla'!A1" display="SUPERFICIE SEMBRADA POR TIPO DE SEMILLA" xr:uid="{00000000-0004-0000-0000-000045000000}"/>
    <hyperlink ref="C83" location="P_agrícola!A1" display="PRODUCTIVIDAD AGRÍCOLA POR CULTIVO" xr:uid="{00000000-0004-0000-0000-000046000000}"/>
    <hyperlink ref="C84" location="P_pecuaria!A1" display="PRODUCTIVIDAD PECUARIA" xr:uid="{00000000-0004-0000-0000-000047000000}"/>
    <hyperlink ref="C85" location="Sup_regada!A1" display="SUPERFICIE REGADA POR TIPO DE CULTIVO" xr:uid="{00000000-0004-0000-0000-000048000000}"/>
    <hyperlink ref="C86" location="'Sup_regada por método'!A1" display="SUPERFICIE REGADA POR MÉTODO  DE RIEGO" xr:uid="{00000000-0004-0000-0000-000049000000}"/>
    <hyperlink ref="C89" location="'volumen de producción'!A1" display="VOLUMEN DE PRODUCCIÓN POR CULTIVO, SEGÚN TAMAÑO DE EMPRESA AGROPECUARIA" xr:uid="{00000000-0004-0000-0000-00004A000000}"/>
    <hyperlink ref="C87" location="'Acceso a la tierra'!A1" display="ACCESO A LA TIERRA" xr:uid="{00000000-0004-0000-0000-00004B000000}"/>
    <hyperlink ref="B91:C91" location="Glosario!A1" display="3. Glosario de términos" xr:uid="{00000000-0004-0000-0000-00004C000000}"/>
    <hyperlink ref="C88" location="'índice de participación'!A1" display="ÍNDICE DE PARTICIPACIÓN DE ALIMENTOS" xr:uid="{00000000-0004-0000-0000-00004D000000}"/>
  </hyperlink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5:L56"/>
  <sheetViews>
    <sheetView showGridLines="0" zoomScaleNormal="100" workbookViewId="0">
      <selection activeCell="D78" sqref="D78"/>
    </sheetView>
  </sheetViews>
  <sheetFormatPr baseColWidth="10" defaultColWidth="9.109375" defaultRowHeight="13.2" x14ac:dyDescent="0.25"/>
  <cols>
    <col min="1" max="1" width="2" style="1" customWidth="1"/>
    <col min="2" max="2" width="45.6640625" style="1" customWidth="1"/>
    <col min="3" max="3" width="20.44140625" style="1" customWidth="1"/>
    <col min="4" max="5" width="23.6640625" style="1" customWidth="1"/>
    <col min="6" max="10" width="20.6640625" style="1" customWidth="1"/>
    <col min="11" max="16384" width="9.109375" style="1"/>
  </cols>
  <sheetData>
    <row r="5" spans="2:12" ht="13.8" x14ac:dyDescent="0.25">
      <c r="B5" s="2"/>
      <c r="C5" s="2"/>
      <c r="D5" s="2"/>
      <c r="E5" s="2"/>
      <c r="F5" s="2"/>
    </row>
    <row r="6" spans="2:12" ht="15" x14ac:dyDescent="0.25">
      <c r="B6" s="91" t="s">
        <v>334</v>
      </c>
      <c r="C6" s="91"/>
      <c r="D6" s="91"/>
      <c r="E6" s="91"/>
      <c r="F6" s="91"/>
      <c r="G6" s="91"/>
      <c r="H6" s="91"/>
      <c r="I6" s="91"/>
      <c r="J6" s="91"/>
    </row>
    <row r="7" spans="2:12" ht="15" x14ac:dyDescent="0.25">
      <c r="B7" s="91" t="s">
        <v>336</v>
      </c>
      <c r="C7" s="91"/>
      <c r="D7" s="91"/>
      <c r="E7" s="91"/>
      <c r="F7" s="91"/>
      <c r="G7" s="91"/>
      <c r="H7" s="91"/>
      <c r="I7" s="91"/>
      <c r="J7" s="91"/>
    </row>
    <row r="8" spans="2:12" ht="15" x14ac:dyDescent="0.25">
      <c r="B8" s="12" t="s">
        <v>335</v>
      </c>
      <c r="C8" s="12"/>
      <c r="D8" s="12"/>
      <c r="E8" s="12"/>
      <c r="F8" s="12"/>
      <c r="G8" s="12"/>
      <c r="H8" s="12"/>
      <c r="I8" s="12"/>
      <c r="J8" s="12"/>
    </row>
    <row r="9" spans="2:12" ht="15" x14ac:dyDescent="0.25">
      <c r="B9" s="12" t="s">
        <v>345</v>
      </c>
      <c r="C9" s="12"/>
      <c r="D9" s="12"/>
      <c r="E9" s="12"/>
      <c r="F9" s="12"/>
      <c r="G9" s="12"/>
      <c r="H9" s="12"/>
      <c r="I9" s="12"/>
      <c r="J9" s="12"/>
    </row>
    <row r="10" spans="2:12" ht="15" x14ac:dyDescent="0.25">
      <c r="B10" s="91"/>
      <c r="C10" s="91"/>
      <c r="D10" s="91"/>
      <c r="E10" s="91"/>
      <c r="F10" s="91"/>
      <c r="G10" s="91"/>
      <c r="H10" s="91"/>
      <c r="I10" s="91"/>
      <c r="J10" s="91"/>
    </row>
    <row r="11" spans="2:12" ht="13.5" customHeight="1" x14ac:dyDescent="0.25">
      <c r="B11" s="109" t="s">
        <v>214</v>
      </c>
      <c r="C11" s="123"/>
      <c r="D11" s="120" t="s">
        <v>247</v>
      </c>
      <c r="E11" s="121"/>
      <c r="F11" s="6" t="s">
        <v>218</v>
      </c>
      <c r="G11" s="120" t="s">
        <v>221</v>
      </c>
      <c r="H11" s="121"/>
      <c r="I11" s="121"/>
      <c r="J11" s="121"/>
      <c r="K11" s="17"/>
      <c r="L11" s="16" t="s">
        <v>312</v>
      </c>
    </row>
    <row r="12" spans="2:12" ht="27" customHeight="1" x14ac:dyDescent="0.25">
      <c r="B12" s="111"/>
      <c r="C12" s="126"/>
      <c r="D12" s="6" t="s">
        <v>219</v>
      </c>
      <c r="E12" s="6" t="s">
        <v>220</v>
      </c>
      <c r="F12" s="6" t="s">
        <v>217</v>
      </c>
      <c r="G12" s="6" t="s">
        <v>224</v>
      </c>
      <c r="H12" s="6" t="s">
        <v>225</v>
      </c>
      <c r="I12" s="6" t="s">
        <v>215</v>
      </c>
      <c r="J12" s="6" t="s">
        <v>216</v>
      </c>
    </row>
    <row r="13" spans="2:12" x14ac:dyDescent="0.25">
      <c r="B13" s="116" t="s">
        <v>5</v>
      </c>
      <c r="C13" s="15" t="s">
        <v>211</v>
      </c>
      <c r="D13" s="13">
        <f>D17+D37</f>
        <v>7924.7821222719449</v>
      </c>
      <c r="E13" s="13">
        <f t="shared" ref="E13:J13" si="0">E17+E37</f>
        <v>7365.0793808306771</v>
      </c>
      <c r="F13" s="13">
        <f t="shared" si="0"/>
        <v>4267182948.312777</v>
      </c>
      <c r="G13" s="13">
        <f t="shared" si="0"/>
        <v>12496256.11687254</v>
      </c>
      <c r="H13" s="13">
        <f t="shared" si="0"/>
        <v>8093876.9266027249</v>
      </c>
      <c r="I13" s="13">
        <f t="shared" si="0"/>
        <v>28220849.826589692</v>
      </c>
      <c r="J13" s="13">
        <f t="shared" si="0"/>
        <v>4661582.5385589246</v>
      </c>
    </row>
    <row r="14" spans="2:12" x14ac:dyDescent="0.25">
      <c r="B14" s="117"/>
      <c r="C14" s="15" t="s">
        <v>212</v>
      </c>
      <c r="D14" s="13">
        <f>D18+D38</f>
        <v>1391.2435579441938</v>
      </c>
      <c r="E14" s="13">
        <f t="shared" ref="E14:J14" si="1">E18+E38</f>
        <v>1252.5827217009235</v>
      </c>
      <c r="F14" s="13">
        <f t="shared" si="1"/>
        <v>974498213.06122327</v>
      </c>
      <c r="G14" s="13">
        <f t="shared" si="1"/>
        <v>487507.45687709266</v>
      </c>
      <c r="H14" s="13">
        <f t="shared" si="1"/>
        <v>771899.15178997966</v>
      </c>
      <c r="I14" s="13">
        <f t="shared" si="1"/>
        <v>40868166.561068028</v>
      </c>
      <c r="J14" s="13">
        <f t="shared" si="1"/>
        <v>5666394.6320350142</v>
      </c>
    </row>
    <row r="15" spans="2:12" x14ac:dyDescent="0.25">
      <c r="B15" s="104"/>
      <c r="C15" s="105"/>
      <c r="D15" s="105"/>
      <c r="E15" s="105"/>
      <c r="F15" s="105"/>
      <c r="G15" s="105"/>
      <c r="H15" s="105"/>
      <c r="I15" s="105"/>
      <c r="J15" s="106"/>
    </row>
    <row r="16" spans="2:12" ht="14.25" customHeight="1" x14ac:dyDescent="0.25">
      <c r="B16" s="132" t="s">
        <v>194</v>
      </c>
      <c r="C16" s="133"/>
      <c r="D16" s="133"/>
      <c r="E16" s="133"/>
      <c r="F16" s="133"/>
      <c r="G16" s="133"/>
      <c r="H16" s="133"/>
      <c r="I16" s="133"/>
      <c r="J16" s="134"/>
    </row>
    <row r="17" spans="2:10" ht="14.25" customHeight="1" x14ac:dyDescent="0.25">
      <c r="B17" s="116" t="s">
        <v>222</v>
      </c>
      <c r="C17" s="14" t="s">
        <v>211</v>
      </c>
      <c r="D17" s="13">
        <v>5948.9124575641854</v>
      </c>
      <c r="E17" s="13">
        <v>5389.2097161229176</v>
      </c>
      <c r="F17" s="13">
        <v>3646993832.6781993</v>
      </c>
      <c r="G17" s="13">
        <v>11027459.150642108</v>
      </c>
      <c r="H17" s="13">
        <v>7673874.9266027249</v>
      </c>
      <c r="I17" s="13">
        <v>26731111.826589692</v>
      </c>
      <c r="J17" s="13">
        <v>3438420.0615406833</v>
      </c>
    </row>
    <row r="18" spans="2:10" ht="14.25" customHeight="1" x14ac:dyDescent="0.25">
      <c r="B18" s="117"/>
      <c r="C18" s="14" t="s">
        <v>212</v>
      </c>
      <c r="D18" s="13">
        <v>1344.7786777252154</v>
      </c>
      <c r="E18" s="13">
        <v>1206.1178414819451</v>
      </c>
      <c r="F18" s="13">
        <v>955174636.95783126</v>
      </c>
      <c r="G18" s="13">
        <v>460569.45687709266</v>
      </c>
      <c r="H18" s="13">
        <v>740926.15178997966</v>
      </c>
      <c r="I18" s="13">
        <v>40855249.116932347</v>
      </c>
      <c r="J18" s="13">
        <v>5666394.6320350142</v>
      </c>
    </row>
    <row r="19" spans="2:10" x14ac:dyDescent="0.25">
      <c r="B19" s="102" t="s">
        <v>195</v>
      </c>
      <c r="C19" s="14" t="s">
        <v>211</v>
      </c>
      <c r="D19" s="4">
        <v>144.39803107982303</v>
      </c>
      <c r="E19" s="4">
        <v>130.96760150376468</v>
      </c>
      <c r="F19" s="4">
        <v>122865638.36061402</v>
      </c>
      <c r="G19" s="4">
        <v>94876</v>
      </c>
      <c r="H19" s="4">
        <v>117811</v>
      </c>
      <c r="I19" s="4">
        <v>260735.97995379954</v>
      </c>
      <c r="J19" s="4"/>
    </row>
    <row r="20" spans="2:10" x14ac:dyDescent="0.25">
      <c r="B20" s="103"/>
      <c r="C20" s="14" t="s">
        <v>212</v>
      </c>
      <c r="D20" s="4"/>
      <c r="E20" s="4"/>
      <c r="F20" s="4"/>
      <c r="G20" s="4"/>
      <c r="H20" s="4"/>
      <c r="I20" s="4"/>
      <c r="J20" s="4"/>
    </row>
    <row r="21" spans="2:10" x14ac:dyDescent="0.25">
      <c r="B21" s="102" t="s">
        <v>196</v>
      </c>
      <c r="C21" s="14" t="s">
        <v>211</v>
      </c>
      <c r="D21" s="4"/>
      <c r="E21" s="4"/>
      <c r="F21" s="4"/>
      <c r="G21" s="4"/>
      <c r="H21" s="4"/>
      <c r="I21" s="4"/>
      <c r="J21" s="4"/>
    </row>
    <row r="22" spans="2:10" x14ac:dyDescent="0.25">
      <c r="B22" s="103"/>
      <c r="C22" s="14" t="s">
        <v>212</v>
      </c>
      <c r="D22" s="4"/>
      <c r="E22" s="4"/>
      <c r="F22" s="4"/>
      <c r="G22" s="4"/>
      <c r="H22" s="4"/>
      <c r="I22" s="4"/>
      <c r="J22" s="4"/>
    </row>
    <row r="23" spans="2:10" x14ac:dyDescent="0.25">
      <c r="B23" s="102" t="s">
        <v>197</v>
      </c>
      <c r="C23" s="14" t="s">
        <v>211</v>
      </c>
      <c r="D23" s="4">
        <v>48.22</v>
      </c>
      <c r="E23" s="4">
        <v>48.22</v>
      </c>
      <c r="F23" s="4">
        <v>57759082</v>
      </c>
      <c r="G23" s="4">
        <v>36229</v>
      </c>
      <c r="H23" s="4">
        <v>143333</v>
      </c>
      <c r="I23" s="4"/>
      <c r="J23" s="4"/>
    </row>
    <row r="24" spans="2:10" x14ac:dyDescent="0.25">
      <c r="B24" s="103"/>
      <c r="C24" s="14" t="s">
        <v>212</v>
      </c>
      <c r="D24" s="4">
        <v>284.51646180932192</v>
      </c>
      <c r="E24" s="4">
        <v>284.51646180932192</v>
      </c>
      <c r="F24" s="4">
        <v>285288502.47300965</v>
      </c>
      <c r="G24" s="4">
        <v>120209.00240816301</v>
      </c>
      <c r="H24" s="4">
        <v>666274.15178997966</v>
      </c>
      <c r="I24" s="4"/>
      <c r="J24" s="4"/>
    </row>
    <row r="25" spans="2:10" ht="14.25" customHeight="1" x14ac:dyDescent="0.25">
      <c r="B25" s="102" t="s">
        <v>198</v>
      </c>
      <c r="C25" s="14" t="s">
        <v>211</v>
      </c>
      <c r="D25" s="4"/>
      <c r="E25" s="4"/>
      <c r="F25" s="4"/>
      <c r="G25" s="4"/>
      <c r="H25" s="4"/>
      <c r="I25" s="4"/>
      <c r="J25" s="4"/>
    </row>
    <row r="26" spans="2:10" x14ac:dyDescent="0.25">
      <c r="B26" s="103"/>
      <c r="C26" s="14" t="s">
        <v>212</v>
      </c>
      <c r="D26" s="4"/>
      <c r="E26" s="4"/>
      <c r="F26" s="4"/>
      <c r="G26" s="4"/>
      <c r="H26" s="4"/>
      <c r="I26" s="4"/>
      <c r="J26" s="4"/>
    </row>
    <row r="27" spans="2:10" ht="14.25" customHeight="1" x14ac:dyDescent="0.25">
      <c r="B27" s="102" t="s">
        <v>199</v>
      </c>
      <c r="C27" s="14" t="s">
        <v>211</v>
      </c>
      <c r="D27" s="4">
        <v>9.120000000000001</v>
      </c>
      <c r="E27" s="4">
        <v>9.120000000000001</v>
      </c>
      <c r="F27" s="4">
        <v>7200000</v>
      </c>
      <c r="G27" s="4">
        <v>11999</v>
      </c>
      <c r="H27" s="4"/>
      <c r="I27" s="4"/>
      <c r="J27" s="4"/>
    </row>
    <row r="28" spans="2:10" ht="14.25" customHeight="1" x14ac:dyDescent="0.25">
      <c r="B28" s="103"/>
      <c r="C28" s="14" t="s">
        <v>212</v>
      </c>
      <c r="D28" s="4">
        <v>795.3453016670569</v>
      </c>
      <c r="E28" s="4">
        <v>783.10530166705701</v>
      </c>
      <c r="F28" s="4">
        <v>542215251.11444592</v>
      </c>
      <c r="G28" s="4">
        <v>324013.45446892962</v>
      </c>
      <c r="H28" s="4">
        <v>43986</v>
      </c>
      <c r="I28" s="4">
        <v>37123665.437504597</v>
      </c>
      <c r="J28" s="4">
        <v>4066779.8499781811</v>
      </c>
    </row>
    <row r="29" spans="2:10" x14ac:dyDescent="0.25">
      <c r="B29" s="102" t="s">
        <v>200</v>
      </c>
      <c r="C29" s="14" t="s">
        <v>211</v>
      </c>
      <c r="D29" s="4">
        <v>87.499911042438555</v>
      </c>
      <c r="E29" s="4">
        <v>87.499911042438555</v>
      </c>
      <c r="F29" s="4">
        <v>161257450.65587544</v>
      </c>
      <c r="G29" s="4">
        <v>390742.55243331759</v>
      </c>
      <c r="H29" s="4">
        <v>61526.033531854831</v>
      </c>
      <c r="I29" s="4"/>
      <c r="J29" s="4"/>
    </row>
    <row r="30" spans="2:10" x14ac:dyDescent="0.25">
      <c r="B30" s="103"/>
      <c r="C30" s="14" t="s">
        <v>212</v>
      </c>
      <c r="D30" s="4"/>
      <c r="E30" s="4"/>
      <c r="F30" s="4"/>
      <c r="G30" s="4"/>
      <c r="H30" s="4"/>
      <c r="I30" s="4"/>
      <c r="J30" s="4"/>
    </row>
    <row r="31" spans="2:10" x14ac:dyDescent="0.25">
      <c r="B31" s="102" t="s">
        <v>201</v>
      </c>
      <c r="C31" s="14" t="s">
        <v>211</v>
      </c>
      <c r="D31" s="4">
        <v>5587.016028732517</v>
      </c>
      <c r="E31" s="4">
        <v>5043.7894699682292</v>
      </c>
      <c r="F31" s="4">
        <v>3242342803.7019434</v>
      </c>
      <c r="G31" s="4">
        <v>10463916.598208791</v>
      </c>
      <c r="H31" s="4">
        <v>7279076.8930708729</v>
      </c>
      <c r="I31" s="4">
        <v>26163190.577647563</v>
      </c>
      <c r="J31" s="4">
        <v>2293233.372383819</v>
      </c>
    </row>
    <row r="32" spans="2:10" x14ac:dyDescent="0.25">
      <c r="B32" s="103"/>
      <c r="C32" s="14" t="s">
        <v>212</v>
      </c>
      <c r="D32" s="4">
        <v>196.96373789350662</v>
      </c>
      <c r="E32" s="4">
        <v>72.246439035936916</v>
      </c>
      <c r="F32" s="4">
        <v>103555178.07187381</v>
      </c>
      <c r="G32" s="4">
        <v>11500</v>
      </c>
      <c r="H32" s="4">
        <v>10666</v>
      </c>
      <c r="I32" s="4">
        <v>3683715.1228749524</v>
      </c>
      <c r="J32" s="4">
        <v>534375</v>
      </c>
    </row>
    <row r="33" spans="2:10" ht="14.25" customHeight="1" x14ac:dyDescent="0.25">
      <c r="B33" s="102" t="s">
        <v>202</v>
      </c>
      <c r="C33" s="14" t="s">
        <v>211</v>
      </c>
      <c r="D33" s="4">
        <v>72.658486709407768</v>
      </c>
      <c r="E33" s="4">
        <v>69.612733608477015</v>
      </c>
      <c r="F33" s="4">
        <v>55568857.959765717</v>
      </c>
      <c r="G33" s="4">
        <v>29695.999999999996</v>
      </c>
      <c r="H33" s="4">
        <v>72128</v>
      </c>
      <c r="I33" s="4">
        <v>307185.2689883351</v>
      </c>
      <c r="J33" s="4">
        <v>1145186.6891568638</v>
      </c>
    </row>
    <row r="34" spans="2:10" x14ac:dyDescent="0.25">
      <c r="B34" s="103"/>
      <c r="C34" s="14" t="s">
        <v>212</v>
      </c>
      <c r="D34" s="4">
        <v>67.953176355330157</v>
      </c>
      <c r="E34" s="4">
        <v>66.249638969629885</v>
      </c>
      <c r="F34" s="4">
        <v>24115705.298502162</v>
      </c>
      <c r="G34" s="4">
        <v>4847</v>
      </c>
      <c r="H34" s="4">
        <v>20000</v>
      </c>
      <c r="I34" s="4">
        <v>47868.556552805996</v>
      </c>
      <c r="J34" s="4">
        <v>1065239.7820568343</v>
      </c>
    </row>
    <row r="35" spans="2:10" x14ac:dyDescent="0.25">
      <c r="B35" s="129"/>
      <c r="C35" s="130"/>
      <c r="D35" s="130"/>
      <c r="E35" s="130"/>
      <c r="F35" s="130"/>
      <c r="G35" s="130"/>
      <c r="H35" s="130"/>
      <c r="I35" s="130"/>
      <c r="J35" s="131"/>
    </row>
    <row r="36" spans="2:10" ht="14.25" customHeight="1" x14ac:dyDescent="0.25">
      <c r="B36" s="132" t="s">
        <v>213</v>
      </c>
      <c r="C36" s="133"/>
      <c r="D36" s="133"/>
      <c r="E36" s="133"/>
      <c r="F36" s="133"/>
      <c r="G36" s="133"/>
      <c r="H36" s="133"/>
      <c r="I36" s="133"/>
      <c r="J36" s="134"/>
    </row>
    <row r="37" spans="2:10" ht="14.25" customHeight="1" x14ac:dyDescent="0.25">
      <c r="B37" s="116" t="s">
        <v>223</v>
      </c>
      <c r="C37" s="14" t="s">
        <v>211</v>
      </c>
      <c r="D37" s="13">
        <v>1975.86966470776</v>
      </c>
      <c r="E37" s="13">
        <v>1975.86966470776</v>
      </c>
      <c r="F37" s="13">
        <v>620189115.63457787</v>
      </c>
      <c r="G37" s="13">
        <v>1468796.9662304309</v>
      </c>
      <c r="H37" s="13">
        <v>420002</v>
      </c>
      <c r="I37" s="13">
        <v>1489737.9999999995</v>
      </c>
      <c r="J37" s="13">
        <v>1223162.4770182418</v>
      </c>
    </row>
    <row r="38" spans="2:10" ht="14.25" customHeight="1" x14ac:dyDescent="0.25">
      <c r="B38" s="117"/>
      <c r="C38" s="14" t="s">
        <v>212</v>
      </c>
      <c r="D38" s="13">
        <v>46.46488021897833</v>
      </c>
      <c r="E38" s="13">
        <v>46.46488021897833</v>
      </c>
      <c r="F38" s="13">
        <v>19323576.103392024</v>
      </c>
      <c r="G38" s="13">
        <v>26938</v>
      </c>
      <c r="H38" s="13">
        <v>30972.999999999996</v>
      </c>
      <c r="I38" s="13">
        <v>12917.444135680942</v>
      </c>
      <c r="J38" s="13"/>
    </row>
    <row r="39" spans="2:10" ht="14.25" customHeight="1" x14ac:dyDescent="0.25">
      <c r="B39" s="102" t="s">
        <v>203</v>
      </c>
      <c r="C39" s="14" t="s">
        <v>211</v>
      </c>
      <c r="D39" s="4"/>
      <c r="E39" s="4"/>
      <c r="F39" s="4"/>
      <c r="G39" s="4"/>
      <c r="H39" s="4"/>
      <c r="I39" s="4"/>
      <c r="J39" s="4"/>
    </row>
    <row r="40" spans="2:10" x14ac:dyDescent="0.25">
      <c r="B40" s="103"/>
      <c r="C40" s="14" t="s">
        <v>212</v>
      </c>
      <c r="D40" s="4"/>
      <c r="E40" s="4"/>
      <c r="F40" s="4"/>
      <c r="G40" s="4"/>
      <c r="H40" s="4"/>
      <c r="I40" s="4"/>
      <c r="J40" s="4"/>
    </row>
    <row r="41" spans="2:10" x14ac:dyDescent="0.25">
      <c r="B41" s="102" t="s">
        <v>204</v>
      </c>
      <c r="C41" s="14" t="s">
        <v>211</v>
      </c>
      <c r="D41" s="4">
        <v>287.61192486749479</v>
      </c>
      <c r="E41" s="4">
        <v>287.61192486749479</v>
      </c>
      <c r="F41" s="4">
        <v>140587200.81970686</v>
      </c>
      <c r="G41" s="4">
        <v>702936.00409853423</v>
      </c>
      <c r="H41" s="4"/>
      <c r="I41" s="4"/>
      <c r="J41" s="4"/>
    </row>
    <row r="42" spans="2:10" x14ac:dyDescent="0.25">
      <c r="B42" s="103"/>
      <c r="C42" s="14" t="s">
        <v>212</v>
      </c>
      <c r="D42" s="4">
        <v>1</v>
      </c>
      <c r="E42" s="4">
        <v>1</v>
      </c>
      <c r="F42" s="4">
        <v>1775040</v>
      </c>
      <c r="G42" s="4">
        <v>3698</v>
      </c>
      <c r="H42" s="4"/>
      <c r="I42" s="4"/>
      <c r="J42" s="4"/>
    </row>
    <row r="43" spans="2:10" x14ac:dyDescent="0.25">
      <c r="B43" s="102" t="s">
        <v>205</v>
      </c>
      <c r="C43" s="14" t="s">
        <v>211</v>
      </c>
      <c r="D43" s="4">
        <v>56</v>
      </c>
      <c r="E43" s="4">
        <v>56</v>
      </c>
      <c r="F43" s="4">
        <v>28495936.000000004</v>
      </c>
      <c r="G43" s="4"/>
      <c r="H43" s="4">
        <v>121740</v>
      </c>
      <c r="I43" s="4"/>
      <c r="J43" s="4"/>
    </row>
    <row r="44" spans="2:10" x14ac:dyDescent="0.25">
      <c r="B44" s="103"/>
      <c r="C44" s="14" t="s">
        <v>212</v>
      </c>
      <c r="D44" s="4"/>
      <c r="E44" s="4"/>
      <c r="F44" s="4"/>
      <c r="G44" s="4"/>
      <c r="H44" s="4"/>
      <c r="I44" s="4"/>
      <c r="J44" s="4"/>
    </row>
    <row r="45" spans="2:10" x14ac:dyDescent="0.25">
      <c r="B45" s="102" t="s">
        <v>206</v>
      </c>
      <c r="C45" s="14" t="s">
        <v>211</v>
      </c>
      <c r="D45" s="4">
        <v>189.44712816772378</v>
      </c>
      <c r="E45" s="4">
        <v>189.44712816772378</v>
      </c>
      <c r="F45" s="4">
        <v>186274608.02547127</v>
      </c>
      <c r="G45" s="4">
        <v>447573.33665405452</v>
      </c>
      <c r="H45" s="4"/>
      <c r="I45" s="4">
        <v>880000</v>
      </c>
      <c r="J45" s="4"/>
    </row>
    <row r="46" spans="2:10" x14ac:dyDescent="0.25">
      <c r="B46" s="103"/>
      <c r="C46" s="14" t="s">
        <v>212</v>
      </c>
      <c r="D46" s="4">
        <v>13</v>
      </c>
      <c r="E46" s="4">
        <v>13</v>
      </c>
      <c r="F46" s="4">
        <v>10080000</v>
      </c>
      <c r="G46" s="4">
        <v>15000</v>
      </c>
      <c r="H46" s="4">
        <v>7200</v>
      </c>
      <c r="I46" s="4"/>
      <c r="J46" s="4"/>
    </row>
    <row r="47" spans="2:10" ht="14.25" customHeight="1" x14ac:dyDescent="0.25">
      <c r="B47" s="102" t="s">
        <v>207</v>
      </c>
      <c r="C47" s="14" t="s">
        <v>211</v>
      </c>
      <c r="D47" s="4"/>
      <c r="E47" s="4"/>
      <c r="F47" s="4"/>
      <c r="G47" s="4"/>
      <c r="H47" s="4"/>
      <c r="I47" s="4"/>
      <c r="J47" s="4"/>
    </row>
    <row r="48" spans="2:10" x14ac:dyDescent="0.25">
      <c r="B48" s="103"/>
      <c r="C48" s="14" t="s">
        <v>212</v>
      </c>
      <c r="D48" s="4">
        <v>21.439999999999998</v>
      </c>
      <c r="E48" s="4">
        <v>21.439999999999998</v>
      </c>
      <c r="F48" s="4">
        <v>6136399.9999999991</v>
      </c>
      <c r="G48" s="4">
        <v>8000</v>
      </c>
      <c r="H48" s="4">
        <v>18967</v>
      </c>
      <c r="I48" s="4"/>
      <c r="J48" s="4"/>
    </row>
    <row r="49" spans="2:11" x14ac:dyDescent="0.25">
      <c r="B49" s="102" t="s">
        <v>208</v>
      </c>
      <c r="C49" s="14" t="s">
        <v>211</v>
      </c>
      <c r="D49" s="4"/>
      <c r="E49" s="4"/>
      <c r="F49" s="4"/>
      <c r="G49" s="4"/>
      <c r="H49" s="4"/>
      <c r="I49" s="4"/>
      <c r="J49" s="4"/>
    </row>
    <row r="50" spans="2:11" x14ac:dyDescent="0.25">
      <c r="B50" s="103"/>
      <c r="C50" s="14" t="s">
        <v>212</v>
      </c>
      <c r="D50" s="4"/>
      <c r="E50" s="4"/>
      <c r="F50" s="4"/>
      <c r="G50" s="4"/>
      <c r="H50" s="4"/>
      <c r="I50" s="4"/>
      <c r="J50" s="4"/>
    </row>
    <row r="51" spans="2:11" x14ac:dyDescent="0.25">
      <c r="B51" s="102" t="s">
        <v>209</v>
      </c>
      <c r="C51" s="14" t="s">
        <v>211</v>
      </c>
      <c r="D51" s="4">
        <v>18.5</v>
      </c>
      <c r="E51" s="4">
        <v>18.5</v>
      </c>
      <c r="F51" s="4">
        <v>86225159.999999985</v>
      </c>
      <c r="G51" s="4"/>
      <c r="H51" s="4">
        <v>123928</v>
      </c>
      <c r="I51" s="4"/>
      <c r="J51" s="4"/>
    </row>
    <row r="52" spans="2:11" x14ac:dyDescent="0.25">
      <c r="B52" s="103"/>
      <c r="C52" s="14" t="s">
        <v>212</v>
      </c>
      <c r="D52" s="4"/>
      <c r="E52" s="4"/>
      <c r="F52" s="4"/>
      <c r="G52" s="4"/>
      <c r="H52" s="4"/>
      <c r="I52" s="4"/>
      <c r="J52" s="4"/>
    </row>
    <row r="53" spans="2:11" x14ac:dyDescent="0.25">
      <c r="B53" s="102" t="s">
        <v>210</v>
      </c>
      <c r="C53" s="14" t="s">
        <v>211</v>
      </c>
      <c r="D53" s="4">
        <v>1424.3106116725412</v>
      </c>
      <c r="E53" s="4">
        <v>1424.3106116725412</v>
      </c>
      <c r="F53" s="4">
        <v>178606210.78939953</v>
      </c>
      <c r="G53" s="4">
        <v>318287.62547784211</v>
      </c>
      <c r="H53" s="4">
        <v>174334</v>
      </c>
      <c r="I53" s="4">
        <v>609737.99999999988</v>
      </c>
      <c r="J53" s="4">
        <v>1223162.4770182418</v>
      </c>
    </row>
    <row r="54" spans="2:11" x14ac:dyDescent="0.25">
      <c r="B54" s="103"/>
      <c r="C54" s="14" t="s">
        <v>212</v>
      </c>
      <c r="D54" s="4">
        <v>11.024880218978334</v>
      </c>
      <c r="E54" s="4">
        <v>11.024880218978334</v>
      </c>
      <c r="F54" s="4">
        <v>1332136.1033920236</v>
      </c>
      <c r="G54" s="4">
        <v>240</v>
      </c>
      <c r="H54" s="4">
        <v>4806</v>
      </c>
      <c r="I54" s="4">
        <v>12917.444135680942</v>
      </c>
      <c r="J54" s="4"/>
    </row>
    <row r="55" spans="2:11" ht="13.8" x14ac:dyDescent="0.3">
      <c r="B55" s="5"/>
      <c r="C55" s="5"/>
      <c r="D55" s="5"/>
      <c r="E55" s="5"/>
      <c r="F55" s="5"/>
    </row>
    <row r="56" spans="2:11" x14ac:dyDescent="0.25">
      <c r="B56" s="95" t="s">
        <v>626</v>
      </c>
      <c r="C56" s="95"/>
      <c r="D56" s="95"/>
      <c r="E56" s="95"/>
      <c r="F56" s="95"/>
      <c r="G56" s="95"/>
      <c r="H56" s="95"/>
      <c r="I56" s="95"/>
      <c r="J56" s="95"/>
      <c r="K56" s="95"/>
    </row>
  </sheetData>
  <mergeCells count="30">
    <mergeCell ref="B56:K56"/>
    <mergeCell ref="B13:B14"/>
    <mergeCell ref="B15:J15"/>
    <mergeCell ref="B6:J6"/>
    <mergeCell ref="B7:J7"/>
    <mergeCell ref="B10:J10"/>
    <mergeCell ref="B11:C12"/>
    <mergeCell ref="D11:E11"/>
    <mergeCell ref="G11:J11"/>
    <mergeCell ref="B27:B28"/>
    <mergeCell ref="B29:B30"/>
    <mergeCell ref="B31:B32"/>
    <mergeCell ref="B35:J35"/>
    <mergeCell ref="B36:J36"/>
    <mergeCell ref="B16:J16"/>
    <mergeCell ref="B49:B50"/>
    <mergeCell ref="B51:B52"/>
    <mergeCell ref="B53:B54"/>
    <mergeCell ref="B39:B40"/>
    <mergeCell ref="B41:B42"/>
    <mergeCell ref="B43:B44"/>
    <mergeCell ref="B45:B46"/>
    <mergeCell ref="B47:B48"/>
    <mergeCell ref="B17:B18"/>
    <mergeCell ref="B37:B38"/>
    <mergeCell ref="B33:B34"/>
    <mergeCell ref="B19:B20"/>
    <mergeCell ref="B21:B22"/>
    <mergeCell ref="B23:B24"/>
    <mergeCell ref="B25:B26"/>
  </mergeCells>
  <hyperlinks>
    <hyperlink ref="L11" location="ÍNDICE!A1" display="ÍNDICE" xr:uid="{00000000-0004-0000-0900-000000000000}"/>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5:N47"/>
  <sheetViews>
    <sheetView showGridLines="0" zoomScaleNormal="100" workbookViewId="0">
      <selection activeCell="K11" sqref="K11"/>
    </sheetView>
  </sheetViews>
  <sheetFormatPr baseColWidth="10" defaultColWidth="9.109375" defaultRowHeight="13.2" x14ac:dyDescent="0.25"/>
  <cols>
    <col min="1" max="1" width="2" style="1" customWidth="1"/>
    <col min="2" max="2" width="25.6640625" style="1" customWidth="1"/>
    <col min="3" max="9" width="15.6640625" style="1" customWidth="1"/>
    <col min="10" max="13" width="9.44140625" style="1" bestFit="1" customWidth="1"/>
    <col min="14" max="14" width="11.5546875" style="1" bestFit="1" customWidth="1"/>
    <col min="15" max="16384" width="9.109375" style="1"/>
  </cols>
  <sheetData>
    <row r="5" spans="2:14" ht="13.8" x14ac:dyDescent="0.25">
      <c r="B5" s="2"/>
      <c r="C5" s="2"/>
      <c r="D5" s="2"/>
      <c r="E5" s="2"/>
      <c r="F5" s="2"/>
      <c r="G5" s="2"/>
      <c r="H5" s="2"/>
      <c r="I5" s="2"/>
    </row>
    <row r="6" spans="2:14" ht="15" x14ac:dyDescent="0.25">
      <c r="B6" s="91" t="s">
        <v>337</v>
      </c>
      <c r="C6" s="91"/>
      <c r="D6" s="91"/>
      <c r="E6" s="91"/>
      <c r="F6" s="91"/>
      <c r="G6" s="91"/>
      <c r="H6" s="91"/>
      <c r="I6" s="91"/>
      <c r="J6" s="91"/>
      <c r="K6" s="91"/>
      <c r="L6" s="91"/>
      <c r="M6" s="91"/>
      <c r="N6" s="91"/>
    </row>
    <row r="7" spans="2:14" ht="15" x14ac:dyDescent="0.25">
      <c r="B7" s="91" t="s">
        <v>639</v>
      </c>
      <c r="C7" s="91"/>
      <c r="D7" s="91"/>
      <c r="E7" s="91"/>
      <c r="F7" s="91"/>
      <c r="G7" s="91"/>
      <c r="H7" s="91"/>
      <c r="I7" s="91"/>
      <c r="J7" s="91"/>
      <c r="K7" s="91"/>
      <c r="L7" s="91"/>
      <c r="M7" s="91"/>
      <c r="N7" s="91"/>
    </row>
    <row r="8" spans="2:14" ht="15" x14ac:dyDescent="0.25">
      <c r="B8" s="12" t="s">
        <v>314</v>
      </c>
      <c r="C8" s="12"/>
      <c r="D8" s="12"/>
      <c r="E8" s="12"/>
      <c r="F8" s="12"/>
      <c r="G8" s="12"/>
      <c r="H8" s="12"/>
      <c r="I8" s="12"/>
      <c r="J8" s="12"/>
      <c r="K8" s="12"/>
      <c r="L8" s="12"/>
      <c r="M8" s="12"/>
      <c r="N8" s="12"/>
    </row>
    <row r="9" spans="2:14" ht="15" x14ac:dyDescent="0.25">
      <c r="B9" s="12" t="s">
        <v>346</v>
      </c>
      <c r="C9" s="12"/>
      <c r="D9" s="12"/>
      <c r="E9" s="12"/>
      <c r="F9" s="12"/>
      <c r="G9" s="12"/>
      <c r="H9" s="12"/>
      <c r="I9" s="12"/>
      <c r="J9" s="12"/>
      <c r="K9" s="12"/>
      <c r="L9" s="12"/>
      <c r="M9" s="12"/>
      <c r="N9" s="12"/>
    </row>
    <row r="10" spans="2:14" ht="15" x14ac:dyDescent="0.25">
      <c r="B10" s="91"/>
      <c r="C10" s="91"/>
      <c r="D10" s="91"/>
      <c r="E10" s="91"/>
      <c r="F10" s="91"/>
      <c r="G10" s="91"/>
      <c r="H10" s="91"/>
      <c r="I10" s="91"/>
      <c r="J10" s="91"/>
      <c r="K10" s="91"/>
      <c r="L10" s="91"/>
      <c r="M10" s="91"/>
      <c r="N10" s="91"/>
    </row>
    <row r="11" spans="2:14" ht="13.5" customHeight="1" x14ac:dyDescent="0.25">
      <c r="B11" s="96" t="s">
        <v>2</v>
      </c>
      <c r="C11" s="120" t="s">
        <v>226</v>
      </c>
      <c r="D11" s="121"/>
      <c r="E11" s="121"/>
      <c r="F11" s="121"/>
      <c r="G11" s="121"/>
      <c r="H11" s="121"/>
      <c r="I11" s="122"/>
      <c r="K11" s="16" t="s">
        <v>312</v>
      </c>
    </row>
    <row r="12" spans="2:14" x14ac:dyDescent="0.25">
      <c r="B12" s="97"/>
      <c r="C12" s="3" t="s">
        <v>227</v>
      </c>
      <c r="D12" s="6" t="s">
        <v>228</v>
      </c>
      <c r="E12" s="6" t="s">
        <v>229</v>
      </c>
      <c r="F12" s="6" t="s">
        <v>230</v>
      </c>
      <c r="G12" s="6" t="s">
        <v>231</v>
      </c>
      <c r="H12" s="6" t="s">
        <v>232</v>
      </c>
      <c r="I12" s="6" t="s">
        <v>233</v>
      </c>
    </row>
    <row r="13" spans="2:14" x14ac:dyDescent="0.25">
      <c r="B13" s="9" t="s">
        <v>5</v>
      </c>
      <c r="C13" s="13">
        <v>4306243.797545067</v>
      </c>
      <c r="D13" s="13">
        <v>1162685.2354139755</v>
      </c>
      <c r="E13" s="13">
        <v>464644.16994897404</v>
      </c>
      <c r="F13" s="13">
        <v>61154.603288603335</v>
      </c>
      <c r="G13" s="13">
        <v>196885.63446247907</v>
      </c>
      <c r="H13" s="13">
        <v>83007.858613339587</v>
      </c>
      <c r="I13" s="13">
        <v>28391.042750911773</v>
      </c>
    </row>
    <row r="14" spans="2:14" x14ac:dyDescent="0.25">
      <c r="B14" s="10" t="s">
        <v>3</v>
      </c>
      <c r="C14" s="4">
        <v>2225923.3988215355</v>
      </c>
      <c r="D14" s="4">
        <v>689953.40872883529</v>
      </c>
      <c r="E14" s="4">
        <v>442152.59704805922</v>
      </c>
      <c r="F14" s="4">
        <v>44383.395231683135</v>
      </c>
      <c r="G14" s="4">
        <v>98922.317957579304</v>
      </c>
      <c r="H14" s="4">
        <v>20873.928414965849</v>
      </c>
      <c r="I14" s="4">
        <v>24880.919023285449</v>
      </c>
    </row>
    <row r="15" spans="2:14" x14ac:dyDescent="0.25">
      <c r="B15" s="10" t="s">
        <v>4</v>
      </c>
      <c r="C15" s="4">
        <v>1710130.1604626002</v>
      </c>
      <c r="D15" s="4">
        <v>425462.73205326236</v>
      </c>
      <c r="E15" s="4">
        <v>19692.271135350333</v>
      </c>
      <c r="F15" s="4">
        <v>16323.084651705478</v>
      </c>
      <c r="G15" s="4">
        <v>79642.758483684316</v>
      </c>
      <c r="H15" s="4">
        <v>58097.582356721352</v>
      </c>
      <c r="I15" s="4">
        <v>3215.7678514298314</v>
      </c>
      <c r="M15" s="68"/>
    </row>
    <row r="16" spans="2:14" x14ac:dyDescent="0.25">
      <c r="B16" s="10" t="s">
        <v>618</v>
      </c>
      <c r="C16" s="4">
        <v>370190.23826091667</v>
      </c>
      <c r="D16" s="4">
        <v>47269.094631882566</v>
      </c>
      <c r="E16" s="4">
        <v>2799.3017655639983</v>
      </c>
      <c r="F16" s="4">
        <v>448.12340521472009</v>
      </c>
      <c r="G16" s="4">
        <v>18320.558021215587</v>
      </c>
      <c r="H16" s="4">
        <v>4036.3478416520798</v>
      </c>
      <c r="I16" s="4">
        <v>294.35587619649436</v>
      </c>
      <c r="M16" s="69"/>
    </row>
    <row r="17" spans="2:13" x14ac:dyDescent="0.25">
      <c r="B17" s="99"/>
      <c r="C17" s="100"/>
      <c r="D17" s="100"/>
      <c r="E17" s="100"/>
      <c r="F17" s="100"/>
      <c r="G17" s="100"/>
      <c r="H17" s="100"/>
      <c r="I17" s="101"/>
      <c r="M17" s="69"/>
    </row>
    <row r="18" spans="2:13" x14ac:dyDescent="0.25">
      <c r="B18" s="92" t="s">
        <v>3</v>
      </c>
      <c r="C18" s="93"/>
      <c r="D18" s="93"/>
      <c r="E18" s="93"/>
      <c r="F18" s="93"/>
      <c r="G18" s="93"/>
      <c r="H18" s="93"/>
      <c r="I18" s="94"/>
      <c r="J18" s="17"/>
      <c r="M18" s="69"/>
    </row>
    <row r="19" spans="2:13" x14ac:dyDescent="0.25">
      <c r="B19" s="10" t="s">
        <v>6</v>
      </c>
      <c r="C19" s="4">
        <v>329670.19106384227</v>
      </c>
      <c r="D19" s="4">
        <v>47140.035204616543</v>
      </c>
      <c r="E19" s="4">
        <v>48336.837817133543</v>
      </c>
      <c r="F19" s="4">
        <v>693.20855764790974</v>
      </c>
      <c r="G19" s="4">
        <v>20194.620817731346</v>
      </c>
      <c r="H19" s="4">
        <v>472.53883559768752</v>
      </c>
      <c r="I19" s="4">
        <v>751.53067483689506</v>
      </c>
      <c r="M19" s="69"/>
    </row>
    <row r="20" spans="2:13" x14ac:dyDescent="0.25">
      <c r="B20" s="10" t="s">
        <v>7</v>
      </c>
      <c r="C20" s="4">
        <v>156195.36801371118</v>
      </c>
      <c r="D20" s="4">
        <v>45477.554380564688</v>
      </c>
      <c r="E20" s="4">
        <v>19579.115213112851</v>
      </c>
      <c r="F20" s="4">
        <v>2170.370845445636</v>
      </c>
      <c r="G20" s="4">
        <v>7967.8120391565526</v>
      </c>
      <c r="H20" s="4">
        <v>5949.5773122134997</v>
      </c>
      <c r="I20" s="4">
        <v>26.962201694380084</v>
      </c>
      <c r="M20" s="68"/>
    </row>
    <row r="21" spans="2:13" x14ac:dyDescent="0.25">
      <c r="B21" s="10" t="s">
        <v>8</v>
      </c>
      <c r="C21" s="4">
        <v>176015.3504522873</v>
      </c>
      <c r="D21" s="4">
        <v>16775.28167416024</v>
      </c>
      <c r="E21" s="4">
        <v>16166.774227692638</v>
      </c>
      <c r="F21" s="4">
        <v>770.24444537781619</v>
      </c>
      <c r="G21" s="4">
        <v>7381.2025305347088</v>
      </c>
      <c r="H21" s="4">
        <v>549.1885160983328</v>
      </c>
      <c r="I21" s="4"/>
      <c r="M21" s="68"/>
    </row>
    <row r="22" spans="2:13" x14ac:dyDescent="0.25">
      <c r="B22" s="10" t="s">
        <v>9</v>
      </c>
      <c r="C22" s="4">
        <v>100119.53868228741</v>
      </c>
      <c r="D22" s="4">
        <v>21495.408399571723</v>
      </c>
      <c r="E22" s="4">
        <v>1229.1405748803693</v>
      </c>
      <c r="F22" s="4">
        <v>124.09199588853734</v>
      </c>
      <c r="G22" s="4">
        <v>4679.700474940516</v>
      </c>
      <c r="H22" s="4">
        <v>148.1387143560537</v>
      </c>
      <c r="I22" s="4">
        <v>191.31790454450095</v>
      </c>
      <c r="M22" s="68"/>
    </row>
    <row r="23" spans="2:13" x14ac:dyDescent="0.25">
      <c r="B23" s="10" t="s">
        <v>10</v>
      </c>
      <c r="C23" s="4">
        <v>309494.95227571036</v>
      </c>
      <c r="D23" s="4">
        <v>128386.28360721815</v>
      </c>
      <c r="E23" s="4">
        <v>126821.46025977923</v>
      </c>
      <c r="F23" s="4">
        <v>10143.438482916823</v>
      </c>
      <c r="G23" s="4">
        <v>11303.655861829686</v>
      </c>
      <c r="H23" s="4">
        <v>3741.0872488857822</v>
      </c>
      <c r="I23" s="4">
        <v>1309.3954838487668</v>
      </c>
      <c r="M23" s="68"/>
    </row>
    <row r="24" spans="2:13" x14ac:dyDescent="0.25">
      <c r="B24" s="10" t="s">
        <v>11</v>
      </c>
      <c r="C24" s="4">
        <v>315497.66826417588</v>
      </c>
      <c r="D24" s="4">
        <v>76645.810576868229</v>
      </c>
      <c r="E24" s="4">
        <v>142849.12515304581</v>
      </c>
      <c r="F24" s="4">
        <v>17850.03008771197</v>
      </c>
      <c r="G24" s="4">
        <v>11019.106779702379</v>
      </c>
      <c r="H24" s="4">
        <v>1951.6861771551532</v>
      </c>
      <c r="I24" s="4">
        <v>922.11447518090392</v>
      </c>
      <c r="M24" s="68"/>
    </row>
    <row r="25" spans="2:13" x14ac:dyDescent="0.25">
      <c r="B25" s="10" t="s">
        <v>12</v>
      </c>
      <c r="C25" s="4">
        <v>92492.16983934489</v>
      </c>
      <c r="D25" s="4">
        <v>21986.290688825466</v>
      </c>
      <c r="E25" s="4">
        <v>4576.1163726936411</v>
      </c>
      <c r="F25" s="4">
        <v>1099.8398283168901</v>
      </c>
      <c r="G25" s="4">
        <v>5632.9909892249379</v>
      </c>
      <c r="H25" s="4">
        <v>642.14338040089501</v>
      </c>
      <c r="I25" s="4">
        <v>1893.2932759959081</v>
      </c>
      <c r="M25" s="68"/>
    </row>
    <row r="26" spans="2:13" x14ac:dyDescent="0.25">
      <c r="B26" s="10" t="s">
        <v>13</v>
      </c>
      <c r="C26" s="4">
        <v>138124.86317007095</v>
      </c>
      <c r="D26" s="4">
        <v>40972.582404150868</v>
      </c>
      <c r="E26" s="4">
        <v>9869.0672395009206</v>
      </c>
      <c r="F26" s="4">
        <v>5125.3896069080538</v>
      </c>
      <c r="G26" s="4">
        <v>9761.7668328613745</v>
      </c>
      <c r="H26" s="4">
        <v>2433.5949701634663</v>
      </c>
      <c r="I26" s="4">
        <v>17200.947331429295</v>
      </c>
      <c r="M26" s="68"/>
    </row>
    <row r="27" spans="2:13" x14ac:dyDescent="0.25">
      <c r="B27" s="10" t="s">
        <v>14</v>
      </c>
      <c r="C27" s="4">
        <v>285532.09840045951</v>
      </c>
      <c r="D27" s="4">
        <v>57932.678776082845</v>
      </c>
      <c r="E27" s="4">
        <v>26493.480473303498</v>
      </c>
      <c r="F27" s="4">
        <v>719.50789576951365</v>
      </c>
      <c r="G27" s="4">
        <v>13704.65348001408</v>
      </c>
      <c r="H27" s="4">
        <v>1417.3100855112577</v>
      </c>
      <c r="I27" s="4">
        <v>2341.5111796069309</v>
      </c>
      <c r="M27" s="68"/>
    </row>
    <row r="28" spans="2:13" x14ac:dyDescent="0.25">
      <c r="B28" s="10" t="s">
        <v>15</v>
      </c>
      <c r="C28" s="4">
        <v>163982.96548750403</v>
      </c>
      <c r="D28" s="4">
        <v>97729.391676445128</v>
      </c>
      <c r="E28" s="4">
        <v>46109.529260911986</v>
      </c>
      <c r="F28" s="4">
        <v>4966.6983605022688</v>
      </c>
      <c r="G28" s="4">
        <v>4826.4896410422425</v>
      </c>
      <c r="H28" s="4">
        <v>752.82100511945168</v>
      </c>
      <c r="I28" s="4">
        <v>243.84649614788322</v>
      </c>
      <c r="M28" s="68"/>
    </row>
    <row r="29" spans="2:13" ht="30.75" customHeight="1" x14ac:dyDescent="0.25">
      <c r="B29" s="11" t="s">
        <v>16</v>
      </c>
      <c r="C29" s="4">
        <v>158798.23317213348</v>
      </c>
      <c r="D29" s="4">
        <v>135412.09134033296</v>
      </c>
      <c r="E29" s="4">
        <v>121.95045600399474</v>
      </c>
      <c r="F29" s="4">
        <v>720.57512519772524</v>
      </c>
      <c r="G29" s="4">
        <v>2450.3185105415073</v>
      </c>
      <c r="H29" s="4">
        <v>2815.8421694642439</v>
      </c>
      <c r="I29" s="4"/>
      <c r="M29" s="68"/>
    </row>
    <row r="30" spans="2:13" x14ac:dyDescent="0.25">
      <c r="B30" s="99"/>
      <c r="C30" s="100"/>
      <c r="D30" s="100"/>
      <c r="E30" s="100"/>
      <c r="F30" s="100"/>
      <c r="G30" s="100"/>
      <c r="H30" s="100"/>
      <c r="I30" s="101"/>
      <c r="J30" s="17"/>
      <c r="M30" s="68"/>
    </row>
    <row r="31" spans="2:13" x14ac:dyDescent="0.25">
      <c r="B31" s="92" t="s">
        <v>4</v>
      </c>
      <c r="C31" s="93"/>
      <c r="D31" s="93"/>
      <c r="E31" s="93"/>
      <c r="F31" s="93"/>
      <c r="G31" s="93"/>
      <c r="H31" s="93"/>
      <c r="I31" s="94"/>
      <c r="M31" s="68"/>
    </row>
    <row r="32" spans="2:13" x14ac:dyDescent="0.25">
      <c r="B32" s="10" t="s">
        <v>17</v>
      </c>
      <c r="C32" s="4">
        <v>147850.17776067287</v>
      </c>
      <c r="D32" s="4">
        <v>39776.047107494203</v>
      </c>
      <c r="E32" s="4">
        <v>13632.38532879424</v>
      </c>
      <c r="F32" s="4">
        <v>569.80500475617669</v>
      </c>
      <c r="G32" s="4">
        <v>7032.2136886903399</v>
      </c>
      <c r="H32" s="4">
        <v>2293.4551855796203</v>
      </c>
      <c r="I32" s="4">
        <v>542.38742057402192</v>
      </c>
      <c r="M32" s="68"/>
    </row>
    <row r="33" spans="2:13" x14ac:dyDescent="0.25">
      <c r="B33" s="10" t="s">
        <v>18</v>
      </c>
      <c r="C33" s="4">
        <v>272246.9903616386</v>
      </c>
      <c r="D33" s="4">
        <v>40424.186670738338</v>
      </c>
      <c r="E33" s="4">
        <v>1176.7733837160411</v>
      </c>
      <c r="F33" s="4">
        <v>1260.7165797634675</v>
      </c>
      <c r="G33" s="4">
        <v>19651.84330019357</v>
      </c>
      <c r="H33" s="4">
        <v>13656.337248160346</v>
      </c>
      <c r="I33" s="4">
        <v>670.93911225992474</v>
      </c>
      <c r="M33" s="68"/>
    </row>
    <row r="34" spans="2:13" x14ac:dyDescent="0.25">
      <c r="B34" s="10" t="s">
        <v>19</v>
      </c>
      <c r="C34" s="4">
        <v>275280.1739272803</v>
      </c>
      <c r="D34" s="4">
        <v>153204.58377591614</v>
      </c>
      <c r="E34" s="4">
        <v>3739.3242960079247</v>
      </c>
      <c r="F34" s="4">
        <v>816.38083829052459</v>
      </c>
      <c r="G34" s="4">
        <v>16474.044919962304</v>
      </c>
      <c r="H34" s="4">
        <v>3134.2575654313737</v>
      </c>
      <c r="I34" s="4">
        <v>215.86065714053328</v>
      </c>
      <c r="K34" s="68"/>
      <c r="L34" s="68"/>
      <c r="M34" s="68"/>
    </row>
    <row r="35" spans="2:13" x14ac:dyDescent="0.25">
      <c r="B35" s="10" t="s">
        <v>20</v>
      </c>
      <c r="C35" s="4">
        <v>82481.088614817447</v>
      </c>
      <c r="D35" s="4">
        <v>44823.492273073782</v>
      </c>
      <c r="E35" s="4">
        <v>463.96225668200185</v>
      </c>
      <c r="F35" s="4">
        <v>428.78151115109569</v>
      </c>
      <c r="G35" s="4">
        <v>5273.1722492071149</v>
      </c>
      <c r="H35" s="4">
        <v>2430.3854505130462</v>
      </c>
      <c r="I35" s="4"/>
      <c r="K35" s="68"/>
      <c r="L35" s="68"/>
      <c r="M35" s="68"/>
    </row>
    <row r="36" spans="2:13" x14ac:dyDescent="0.25">
      <c r="B36" s="10" t="s">
        <v>21</v>
      </c>
      <c r="C36" s="4">
        <v>930152.52333713218</v>
      </c>
      <c r="D36" s="4">
        <v>139620.53798594172</v>
      </c>
      <c r="E36" s="4">
        <v>679.82587015011666</v>
      </c>
      <c r="F36" s="4">
        <v>13242.238580226545</v>
      </c>
      <c r="G36" s="4">
        <v>30904.899843389489</v>
      </c>
      <c r="H36" s="4">
        <v>36575.403700760522</v>
      </c>
      <c r="I36" s="4">
        <v>1350.1234361273209</v>
      </c>
      <c r="K36" s="68"/>
      <c r="L36" s="68"/>
      <c r="M36" s="68"/>
    </row>
    <row r="37" spans="2:13" x14ac:dyDescent="0.25">
      <c r="B37" s="10" t="s">
        <v>22</v>
      </c>
      <c r="C37" s="4">
        <v>2119.2064610566563</v>
      </c>
      <c r="D37" s="4">
        <v>7613.8842400986687</v>
      </c>
      <c r="E37" s="4"/>
      <c r="F37" s="4">
        <v>5.1621375176629032</v>
      </c>
      <c r="G37" s="4">
        <v>306.58448224154955</v>
      </c>
      <c r="H37" s="4">
        <v>7.7432062764943552</v>
      </c>
      <c r="I37" s="4">
        <v>436.45722532802984</v>
      </c>
      <c r="K37" s="68"/>
      <c r="L37" s="68"/>
      <c r="M37" s="68"/>
    </row>
    <row r="38" spans="2:13" x14ac:dyDescent="0.25">
      <c r="B38" s="99"/>
      <c r="C38" s="100"/>
      <c r="D38" s="100"/>
      <c r="E38" s="100"/>
      <c r="F38" s="100"/>
      <c r="G38" s="100"/>
      <c r="H38" s="100"/>
      <c r="I38" s="101"/>
      <c r="J38" s="17"/>
      <c r="K38" s="68"/>
      <c r="L38" s="68"/>
      <c r="M38" s="68"/>
    </row>
    <row r="39" spans="2:13" x14ac:dyDescent="0.25">
      <c r="B39" s="92" t="s">
        <v>618</v>
      </c>
      <c r="C39" s="93"/>
      <c r="D39" s="93"/>
      <c r="E39" s="93"/>
      <c r="F39" s="93"/>
      <c r="G39" s="93"/>
      <c r="H39" s="93"/>
      <c r="I39" s="94"/>
      <c r="J39" s="17"/>
      <c r="K39" s="68"/>
      <c r="L39" s="68"/>
      <c r="M39" s="68"/>
    </row>
    <row r="40" spans="2:13" x14ac:dyDescent="0.25">
      <c r="B40" s="10" t="s">
        <v>23</v>
      </c>
      <c r="C40" s="4">
        <v>111911.86629804595</v>
      </c>
      <c r="D40" s="4">
        <v>6518.0877861696454</v>
      </c>
      <c r="E40" s="4">
        <v>2274.8324234851293</v>
      </c>
      <c r="F40" s="4">
        <v>18.854279415572144</v>
      </c>
      <c r="G40" s="4">
        <v>5433.6312130395409</v>
      </c>
      <c r="H40" s="4">
        <v>353.32224056005879</v>
      </c>
      <c r="I40" s="4">
        <v>44.363070905483745</v>
      </c>
      <c r="K40" s="68"/>
      <c r="L40" s="68"/>
      <c r="M40" s="68"/>
    </row>
    <row r="41" spans="2:13" x14ac:dyDescent="0.25">
      <c r="B41" s="10" t="s">
        <v>24</v>
      </c>
      <c r="C41" s="4">
        <v>36462.796823407341</v>
      </c>
      <c r="D41" s="4">
        <v>2714.7881728303414</v>
      </c>
      <c r="E41" s="4">
        <v>62.642831816181179</v>
      </c>
      <c r="F41" s="4">
        <v>152.54449321685948</v>
      </c>
      <c r="G41" s="4">
        <v>812.4984264172333</v>
      </c>
      <c r="H41" s="4">
        <v>392.69961223332314</v>
      </c>
      <c r="I41" s="4"/>
      <c r="K41" s="68"/>
      <c r="L41" s="68"/>
      <c r="M41" s="68"/>
    </row>
    <row r="42" spans="2:13" x14ac:dyDescent="0.25">
      <c r="B42" s="10" t="s">
        <v>25</v>
      </c>
      <c r="C42" s="4">
        <v>44225.578322320347</v>
      </c>
      <c r="D42" s="4">
        <v>5697.9446599884441</v>
      </c>
      <c r="E42" s="4">
        <v>15</v>
      </c>
      <c r="F42" s="4">
        <v>58.136345372073755</v>
      </c>
      <c r="G42" s="4">
        <v>1500.8326906500254</v>
      </c>
      <c r="H42" s="4">
        <v>535.65342806917522</v>
      </c>
      <c r="I42" s="4"/>
      <c r="K42" s="68"/>
      <c r="L42" s="68"/>
      <c r="M42" s="68"/>
    </row>
    <row r="43" spans="2:13" x14ac:dyDescent="0.25">
      <c r="B43" s="10" t="s">
        <v>26</v>
      </c>
      <c r="C43" s="4">
        <v>21035.470680914288</v>
      </c>
      <c r="D43" s="4">
        <v>3291.0464887294256</v>
      </c>
      <c r="E43" s="4">
        <v>57.715841890132758</v>
      </c>
      <c r="F43" s="4">
        <v>52.541752125489396</v>
      </c>
      <c r="G43" s="4">
        <v>1348.1072619613037</v>
      </c>
      <c r="H43" s="4">
        <v>13.172886566335201</v>
      </c>
      <c r="I43" s="4">
        <v>6.2498326572532417</v>
      </c>
      <c r="K43" s="68"/>
      <c r="L43" s="68"/>
      <c r="M43" s="68"/>
    </row>
    <row r="44" spans="2:13" x14ac:dyDescent="0.25">
      <c r="B44" s="10" t="s">
        <v>27</v>
      </c>
      <c r="C44" s="4">
        <v>102467.64972831441</v>
      </c>
      <c r="D44" s="4">
        <v>23952.116657700306</v>
      </c>
      <c r="E44" s="4">
        <v>301.14934649342462</v>
      </c>
      <c r="F44" s="4">
        <v>72.05500239729291</v>
      </c>
      <c r="G44" s="4">
        <v>6282.3226999868775</v>
      </c>
      <c r="H44" s="4">
        <v>2159.6487916737819</v>
      </c>
      <c r="I44" s="4">
        <v>243.7429726337574</v>
      </c>
    </row>
    <row r="45" spans="2:13" x14ac:dyDescent="0.25">
      <c r="B45" s="10" t="s">
        <v>28</v>
      </c>
      <c r="C45" s="4">
        <v>54086.876407914075</v>
      </c>
      <c r="D45" s="4">
        <v>5095.1108664644207</v>
      </c>
      <c r="E45" s="4">
        <v>87.961321879130693</v>
      </c>
      <c r="F45" s="4">
        <v>93.991532687432425</v>
      </c>
      <c r="G45" s="4">
        <v>2943.1657291605957</v>
      </c>
      <c r="H45" s="4">
        <v>581.8508825494057</v>
      </c>
      <c r="I45" s="4"/>
    </row>
    <row r="46" spans="2:13" ht="13.8" x14ac:dyDescent="0.3">
      <c r="B46" s="5"/>
      <c r="C46" s="5"/>
      <c r="D46" s="5"/>
      <c r="E46" s="5"/>
      <c r="F46" s="5"/>
      <c r="G46" s="5"/>
      <c r="H46" s="5"/>
      <c r="I46" s="5"/>
    </row>
    <row r="47" spans="2:13" x14ac:dyDescent="0.25">
      <c r="B47" s="95" t="s">
        <v>626</v>
      </c>
      <c r="C47" s="95"/>
      <c r="D47" s="95"/>
      <c r="E47" s="95"/>
      <c r="F47" s="95"/>
      <c r="G47" s="95"/>
      <c r="H47" s="95"/>
      <c r="I47" s="95"/>
      <c r="J47" s="95"/>
      <c r="K47" s="95"/>
    </row>
  </sheetData>
  <mergeCells count="12">
    <mergeCell ref="B39:I39"/>
    <mergeCell ref="B47:K47"/>
    <mergeCell ref="B17:I17"/>
    <mergeCell ref="B18:I18"/>
    <mergeCell ref="B30:I30"/>
    <mergeCell ref="B31:I31"/>
    <mergeCell ref="B38:I38"/>
    <mergeCell ref="B6:N6"/>
    <mergeCell ref="B7:N7"/>
    <mergeCell ref="B10:N10"/>
    <mergeCell ref="B11:B12"/>
    <mergeCell ref="C11:I11"/>
  </mergeCells>
  <hyperlinks>
    <hyperlink ref="K11" location="ÍNDICE!A1" display="ÍNDICE" xr:uid="{00000000-0004-0000-0A00-000000000000}"/>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5:K30"/>
  <sheetViews>
    <sheetView showGridLines="0" zoomScaleNormal="100" workbookViewId="0">
      <selection activeCell="G11" sqref="G11"/>
    </sheetView>
  </sheetViews>
  <sheetFormatPr baseColWidth="10" defaultColWidth="9.109375" defaultRowHeight="13.2" x14ac:dyDescent="0.25"/>
  <cols>
    <col min="1" max="1" width="2" style="1" customWidth="1"/>
    <col min="2" max="2" width="45.6640625" style="1" customWidth="1"/>
    <col min="3" max="4" width="23.6640625" style="1" customWidth="1"/>
    <col min="5" max="5" width="20.6640625" style="1" customWidth="1"/>
    <col min="6" max="16384" width="9.109375" style="1"/>
  </cols>
  <sheetData>
    <row r="5" spans="2:7" ht="13.8" x14ac:dyDescent="0.25">
      <c r="B5" s="2"/>
      <c r="C5" s="2"/>
      <c r="D5" s="2"/>
      <c r="E5" s="2"/>
    </row>
    <row r="6" spans="2:7" ht="15" x14ac:dyDescent="0.25">
      <c r="B6" s="91" t="s">
        <v>338</v>
      </c>
      <c r="C6" s="91"/>
      <c r="D6" s="91"/>
      <c r="E6" s="91"/>
    </row>
    <row r="7" spans="2:7" ht="15" x14ac:dyDescent="0.25">
      <c r="B7" s="91" t="s">
        <v>340</v>
      </c>
      <c r="C7" s="91"/>
      <c r="D7" s="91"/>
      <c r="E7" s="91"/>
    </row>
    <row r="8" spans="2:7" ht="15" x14ac:dyDescent="0.25">
      <c r="B8" s="12" t="s">
        <v>339</v>
      </c>
      <c r="C8" s="12"/>
      <c r="D8" s="12"/>
      <c r="E8" s="12"/>
    </row>
    <row r="9" spans="2:7" ht="15" x14ac:dyDescent="0.25">
      <c r="B9" s="12" t="s">
        <v>346</v>
      </c>
      <c r="C9" s="12"/>
      <c r="D9" s="12"/>
      <c r="E9" s="12"/>
    </row>
    <row r="10" spans="2:7" ht="15" x14ac:dyDescent="0.25">
      <c r="B10" s="91"/>
      <c r="C10" s="91"/>
      <c r="D10" s="91"/>
      <c r="E10" s="91"/>
    </row>
    <row r="11" spans="2:7" ht="13.5" customHeight="1" x14ac:dyDescent="0.25">
      <c r="B11" s="109" t="s">
        <v>234</v>
      </c>
      <c r="C11" s="136" t="s">
        <v>643</v>
      </c>
      <c r="D11" s="138" t="s">
        <v>644</v>
      </c>
      <c r="E11" s="140" t="s">
        <v>645</v>
      </c>
      <c r="F11" s="17"/>
      <c r="G11" s="16" t="s">
        <v>312</v>
      </c>
    </row>
    <row r="12" spans="2:7" ht="27" customHeight="1" x14ac:dyDescent="0.25">
      <c r="B12" s="111"/>
      <c r="C12" s="137"/>
      <c r="D12" s="139"/>
      <c r="E12" s="141"/>
    </row>
    <row r="13" spans="2:7" ht="14.25" customHeight="1" x14ac:dyDescent="0.25">
      <c r="B13" s="132" t="s">
        <v>237</v>
      </c>
      <c r="C13" s="133"/>
      <c r="D13" s="135"/>
      <c r="E13" s="133"/>
      <c r="F13" s="17"/>
    </row>
    <row r="14" spans="2:7" ht="14.25" customHeight="1" x14ac:dyDescent="0.25">
      <c r="B14" s="14" t="s">
        <v>239</v>
      </c>
      <c r="C14" s="4">
        <v>4775793.7915676041</v>
      </c>
      <c r="D14" s="4">
        <v>298109.88646074798</v>
      </c>
      <c r="E14" s="4">
        <v>1424059.8639590577</v>
      </c>
    </row>
    <row r="15" spans="2:7" ht="14.25" customHeight="1" x14ac:dyDescent="0.25">
      <c r="B15" s="14" t="s">
        <v>240</v>
      </c>
      <c r="C15" s="4">
        <v>3929385.085644728</v>
      </c>
      <c r="D15" s="4">
        <v>70336.198463354347</v>
      </c>
      <c r="E15" s="4">
        <v>250219.81442216205</v>
      </c>
    </row>
    <row r="16" spans="2:7" x14ac:dyDescent="0.25">
      <c r="B16" s="14" t="s">
        <v>241</v>
      </c>
      <c r="C16" s="4">
        <v>585086.84349249932</v>
      </c>
      <c r="D16" s="4">
        <v>9984.9683947381272</v>
      </c>
      <c r="E16" s="4">
        <v>57292.150127404515</v>
      </c>
    </row>
    <row r="17" spans="2:11" x14ac:dyDescent="0.25">
      <c r="B17" s="14" t="s">
        <v>242</v>
      </c>
      <c r="C17" s="4">
        <v>51055.167517870497</v>
      </c>
      <c r="D17" s="4">
        <v>920.47779573443063</v>
      </c>
      <c r="E17" s="4">
        <v>1604.481346127832</v>
      </c>
    </row>
    <row r="18" spans="2:11" x14ac:dyDescent="0.25">
      <c r="B18" s="21"/>
      <c r="C18" s="24"/>
      <c r="D18" s="24"/>
      <c r="E18" s="24"/>
      <c r="F18" s="17"/>
    </row>
    <row r="19" spans="2:11" ht="14.25" customHeight="1" x14ac:dyDescent="0.25">
      <c r="B19" s="132" t="s">
        <v>238</v>
      </c>
      <c r="C19" s="133"/>
      <c r="D19" s="133"/>
      <c r="E19" s="133"/>
      <c r="F19" s="17"/>
    </row>
    <row r="20" spans="2:11" x14ac:dyDescent="0.25">
      <c r="B20" s="14" t="s">
        <v>243</v>
      </c>
      <c r="C20" s="4">
        <v>8936553.3219337761</v>
      </c>
      <c r="D20" s="4">
        <v>1150403.0175000422</v>
      </c>
      <c r="E20" s="4">
        <v>1158.1264590801084</v>
      </c>
    </row>
    <row r="21" spans="2:11" x14ac:dyDescent="0.25">
      <c r="B21" s="14" t="s">
        <v>244</v>
      </c>
      <c r="C21" s="4">
        <v>2399881.4004869359</v>
      </c>
      <c r="D21" s="4">
        <v>381606.39129225188</v>
      </c>
      <c r="E21" s="4">
        <v>185.57961080416933</v>
      </c>
    </row>
    <row r="22" spans="2:11" x14ac:dyDescent="0.25">
      <c r="B22" s="14" t="s">
        <v>649</v>
      </c>
      <c r="C22" s="4">
        <v>34884495.916194685</v>
      </c>
      <c r="D22" s="4">
        <v>59068301.03868372</v>
      </c>
      <c r="E22" s="4">
        <v>36383.128760961758</v>
      </c>
    </row>
    <row r="23" spans="2:11" x14ac:dyDescent="0.25">
      <c r="B23" s="14" t="s">
        <v>245</v>
      </c>
      <c r="C23" s="4">
        <v>90000</v>
      </c>
      <c r="D23" s="4">
        <v>90300</v>
      </c>
      <c r="E23" s="4">
        <v>0</v>
      </c>
    </row>
    <row r="24" spans="2:11" ht="14.25" customHeight="1" x14ac:dyDescent="0.25">
      <c r="B24" s="14" t="s">
        <v>242</v>
      </c>
      <c r="C24" s="4">
        <v>177904</v>
      </c>
      <c r="D24" s="4">
        <v>463697.99999999994</v>
      </c>
      <c r="E24" s="4">
        <v>4</v>
      </c>
    </row>
    <row r="25" spans="2:11" x14ac:dyDescent="0.25">
      <c r="B25" s="14" t="s">
        <v>246</v>
      </c>
      <c r="C25" s="4">
        <v>83375</v>
      </c>
      <c r="D25" s="4">
        <v>16000</v>
      </c>
      <c r="E25" s="4">
        <v>0</v>
      </c>
    </row>
    <row r="26" spans="2:11" x14ac:dyDescent="0.25">
      <c r="B26" s="78"/>
      <c r="C26" s="79"/>
      <c r="D26" s="79"/>
      <c r="E26" s="79"/>
    </row>
    <row r="27" spans="2:11" x14ac:dyDescent="0.25">
      <c r="B27" s="80" t="s">
        <v>646</v>
      </c>
      <c r="C27" s="79"/>
      <c r="D27" s="79"/>
      <c r="E27" s="79"/>
    </row>
    <row r="28" spans="2:11" x14ac:dyDescent="0.25">
      <c r="B28" s="95" t="s">
        <v>626</v>
      </c>
      <c r="C28" s="95"/>
      <c r="D28" s="95"/>
      <c r="E28" s="95"/>
      <c r="F28" s="95"/>
      <c r="G28" s="95"/>
      <c r="H28" s="95"/>
      <c r="I28" s="95"/>
      <c r="J28" s="95"/>
      <c r="K28" s="95"/>
    </row>
    <row r="29" spans="2:11" ht="13.8" x14ac:dyDescent="0.3">
      <c r="B29" s="5" t="s">
        <v>647</v>
      </c>
      <c r="C29" s="5"/>
      <c r="D29" s="5"/>
      <c r="E29" s="5"/>
    </row>
    <row r="30" spans="2:11" ht="13.8" x14ac:dyDescent="0.3">
      <c r="B30" s="5" t="s">
        <v>655</v>
      </c>
      <c r="C30" s="5"/>
      <c r="D30" s="5"/>
      <c r="E30" s="5"/>
    </row>
  </sheetData>
  <mergeCells count="10">
    <mergeCell ref="B28:K28"/>
    <mergeCell ref="B19:E19"/>
    <mergeCell ref="B13:E13"/>
    <mergeCell ref="B6:E6"/>
    <mergeCell ref="B7:E7"/>
    <mergeCell ref="B10:E10"/>
    <mergeCell ref="B11:B12"/>
    <mergeCell ref="C11:C12"/>
    <mergeCell ref="D11:D12"/>
    <mergeCell ref="E11:E12"/>
  </mergeCells>
  <hyperlinks>
    <hyperlink ref="G11" location="ÍNDICE!A1" display="ÍNDICE" xr:uid="{00000000-0004-0000-0B00-000000000000}"/>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5:H70"/>
  <sheetViews>
    <sheetView showGridLines="0" zoomScaleNormal="100" workbookViewId="0">
      <selection activeCell="I16" sqref="I16"/>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59" customWidth="1"/>
    <col min="6" max="7" width="20.6640625" style="59" customWidth="1"/>
    <col min="8" max="8" width="11.5546875" style="1" bestFit="1" customWidth="1"/>
    <col min="9" max="16384" width="9.109375" style="1"/>
  </cols>
  <sheetData>
    <row r="5" spans="2:8" ht="13.8" x14ac:dyDescent="0.25">
      <c r="B5" s="2"/>
      <c r="C5" s="2"/>
      <c r="D5" s="58"/>
      <c r="E5" s="58"/>
      <c r="F5" s="58"/>
      <c r="G5" s="58"/>
    </row>
    <row r="6" spans="2:8" ht="15" x14ac:dyDescent="0.25">
      <c r="B6" s="91" t="s">
        <v>341</v>
      </c>
      <c r="C6" s="91"/>
      <c r="D6" s="91"/>
      <c r="E6" s="91"/>
      <c r="F6" s="91"/>
      <c r="G6" s="91"/>
      <c r="H6" s="91"/>
    </row>
    <row r="7" spans="2:8" ht="15" x14ac:dyDescent="0.25">
      <c r="B7" s="91" t="s">
        <v>347</v>
      </c>
      <c r="C7" s="91"/>
      <c r="D7" s="91"/>
      <c r="E7" s="91"/>
      <c r="F7" s="91"/>
      <c r="G7" s="91"/>
      <c r="H7" s="91"/>
    </row>
    <row r="8" spans="2:8" ht="15" x14ac:dyDescent="0.25">
      <c r="B8" s="91" t="s">
        <v>314</v>
      </c>
      <c r="C8" s="91"/>
      <c r="D8" s="91"/>
      <c r="E8" s="91"/>
      <c r="F8" s="91"/>
      <c r="G8" s="91"/>
      <c r="H8" s="12"/>
    </row>
    <row r="9" spans="2:8" ht="15" x14ac:dyDescent="0.25">
      <c r="B9" s="12" t="s">
        <v>343</v>
      </c>
      <c r="C9" s="12"/>
      <c r="D9" s="60"/>
      <c r="E9" s="60"/>
      <c r="F9" s="60"/>
      <c r="G9" s="60"/>
      <c r="H9" s="12"/>
    </row>
    <row r="10" spans="2:8" ht="15" x14ac:dyDescent="0.25">
      <c r="B10" s="91"/>
      <c r="C10" s="91"/>
      <c r="D10" s="91"/>
      <c r="E10" s="91"/>
      <c r="F10" s="91"/>
      <c r="G10" s="91"/>
      <c r="H10" s="91"/>
    </row>
    <row r="11" spans="2:8" ht="18" customHeight="1" x14ac:dyDescent="0.25">
      <c r="B11" s="109" t="s">
        <v>2</v>
      </c>
      <c r="C11" s="123"/>
      <c r="D11" s="113" t="s">
        <v>247</v>
      </c>
      <c r="E11" s="115"/>
      <c r="F11" s="107" t="s">
        <v>113</v>
      </c>
      <c r="G11" s="107" t="s">
        <v>114</v>
      </c>
    </row>
    <row r="12" spans="2:8" ht="18" customHeight="1" x14ac:dyDescent="0.25">
      <c r="B12" s="111"/>
      <c r="C12" s="126"/>
      <c r="D12" s="61" t="s">
        <v>110</v>
      </c>
      <c r="E12" s="62" t="s">
        <v>112</v>
      </c>
      <c r="F12" s="108"/>
      <c r="G12" s="108"/>
    </row>
    <row r="13" spans="2:8" x14ac:dyDescent="0.25">
      <c r="B13" s="142" t="s">
        <v>5</v>
      </c>
      <c r="C13" s="143"/>
      <c r="D13" s="63">
        <v>7125.4288077147621</v>
      </c>
      <c r="E13" s="63">
        <v>4415.2020778897759</v>
      </c>
      <c r="F13" s="63">
        <v>26407.86293081367</v>
      </c>
      <c r="G13" s="63">
        <v>26296.972466410116</v>
      </c>
    </row>
    <row r="14" spans="2:8" x14ac:dyDescent="0.25">
      <c r="B14" s="144" t="s">
        <v>3</v>
      </c>
      <c r="C14" s="145"/>
      <c r="D14" s="64">
        <v>7077.6324086534787</v>
      </c>
      <c r="E14" s="64">
        <v>4382.2461891271496</v>
      </c>
      <c r="F14" s="64">
        <v>26307.665035436028</v>
      </c>
      <c r="G14" s="64">
        <v>26196.774571032496</v>
      </c>
    </row>
    <row r="15" spans="2:8" x14ac:dyDescent="0.25">
      <c r="B15" s="144" t="s">
        <v>4</v>
      </c>
      <c r="C15" s="145"/>
      <c r="D15" s="64">
        <v>47.79639906128196</v>
      </c>
      <c r="E15" s="64">
        <v>32.955888762627275</v>
      </c>
      <c r="F15" s="64">
        <v>100.19789537762504</v>
      </c>
      <c r="G15" s="64">
        <v>100.19789537762504</v>
      </c>
    </row>
    <row r="16" spans="2:8" x14ac:dyDescent="0.25">
      <c r="B16" s="144" t="s">
        <v>618</v>
      </c>
      <c r="C16" s="145"/>
      <c r="D16" s="64"/>
      <c r="E16" s="64"/>
      <c r="F16" s="64"/>
      <c r="G16" s="64"/>
    </row>
    <row r="17" spans="2:8" x14ac:dyDescent="0.25">
      <c r="B17" s="99"/>
      <c r="C17" s="100"/>
      <c r="D17" s="100"/>
      <c r="E17" s="100"/>
      <c r="F17" s="100"/>
      <c r="G17" s="101"/>
    </row>
    <row r="18" spans="2:8" x14ac:dyDescent="0.25">
      <c r="B18" s="92" t="s">
        <v>3</v>
      </c>
      <c r="C18" s="93"/>
      <c r="D18" s="93"/>
      <c r="E18" s="93"/>
      <c r="F18" s="93"/>
      <c r="G18" s="94"/>
    </row>
    <row r="19" spans="2:8" x14ac:dyDescent="0.25">
      <c r="B19" s="118" t="s">
        <v>6</v>
      </c>
      <c r="C19" s="14" t="s">
        <v>108</v>
      </c>
      <c r="D19" s="64">
        <v>0.97000000000000008</v>
      </c>
      <c r="E19" s="64">
        <v>0.17</v>
      </c>
      <c r="F19" s="64">
        <v>0.40909090909090912</v>
      </c>
      <c r="G19" s="64">
        <v>0.40909090909090912</v>
      </c>
      <c r="H19" s="66"/>
    </row>
    <row r="20" spans="2:8" x14ac:dyDescent="0.25">
      <c r="B20" s="119"/>
      <c r="C20" s="14" t="s">
        <v>109</v>
      </c>
      <c r="D20" s="64"/>
      <c r="E20" s="64"/>
      <c r="F20" s="64"/>
      <c r="G20" s="64"/>
    </row>
    <row r="21" spans="2:8" x14ac:dyDescent="0.25">
      <c r="B21" s="118" t="s">
        <v>7</v>
      </c>
      <c r="C21" s="14" t="s">
        <v>108</v>
      </c>
      <c r="D21" s="64">
        <v>24.502168713165823</v>
      </c>
      <c r="E21" s="64"/>
      <c r="F21" s="64"/>
      <c r="G21" s="64"/>
    </row>
    <row r="22" spans="2:8" x14ac:dyDescent="0.25">
      <c r="B22" s="119"/>
      <c r="C22" s="14" t="s">
        <v>109</v>
      </c>
      <c r="D22" s="64"/>
      <c r="E22" s="64"/>
      <c r="F22" s="64"/>
      <c r="G22" s="64"/>
    </row>
    <row r="23" spans="2:8" x14ac:dyDescent="0.25">
      <c r="B23" s="118" t="s">
        <v>8</v>
      </c>
      <c r="C23" s="14" t="s">
        <v>108</v>
      </c>
      <c r="D23" s="64"/>
      <c r="E23" s="64"/>
      <c r="F23" s="64"/>
      <c r="G23" s="64"/>
    </row>
    <row r="24" spans="2:8" x14ac:dyDescent="0.25">
      <c r="B24" s="119"/>
      <c r="C24" s="14" t="s">
        <v>109</v>
      </c>
      <c r="D24" s="64"/>
      <c r="E24" s="64"/>
      <c r="F24" s="64"/>
      <c r="G24" s="64"/>
    </row>
    <row r="25" spans="2:8" x14ac:dyDescent="0.25">
      <c r="B25" s="118" t="s">
        <v>9</v>
      </c>
      <c r="C25" s="14" t="s">
        <v>108</v>
      </c>
      <c r="D25" s="64">
        <v>1402.7352443798338</v>
      </c>
      <c r="E25" s="64">
        <v>803.1393228791876</v>
      </c>
      <c r="F25" s="64">
        <v>4271.3078550985701</v>
      </c>
      <c r="G25" s="64">
        <v>4262.0425849750309</v>
      </c>
    </row>
    <row r="26" spans="2:8" x14ac:dyDescent="0.25">
      <c r="B26" s="119"/>
      <c r="C26" s="14" t="s">
        <v>109</v>
      </c>
      <c r="D26" s="64">
        <v>708.99910284631517</v>
      </c>
      <c r="E26" s="64">
        <v>274.48805880861369</v>
      </c>
      <c r="F26" s="64">
        <v>1650.4270039453818</v>
      </c>
      <c r="G26" s="64">
        <v>1643.3351398979701</v>
      </c>
    </row>
    <row r="27" spans="2:8" x14ac:dyDescent="0.25">
      <c r="B27" s="118" t="s">
        <v>10</v>
      </c>
      <c r="C27" s="14" t="s">
        <v>108</v>
      </c>
      <c r="D27" s="64"/>
      <c r="E27" s="64"/>
      <c r="F27" s="64"/>
      <c r="G27" s="64"/>
    </row>
    <row r="28" spans="2:8" x14ac:dyDescent="0.25">
      <c r="B28" s="119"/>
      <c r="C28" s="14" t="s">
        <v>109</v>
      </c>
      <c r="D28" s="64"/>
      <c r="E28" s="64"/>
      <c r="F28" s="64"/>
      <c r="G28" s="64"/>
    </row>
    <row r="29" spans="2:8" x14ac:dyDescent="0.25">
      <c r="B29" s="118" t="s">
        <v>11</v>
      </c>
      <c r="C29" s="14" t="s">
        <v>108</v>
      </c>
      <c r="D29" s="64">
        <v>114.75317791101583</v>
      </c>
      <c r="E29" s="64">
        <v>62.410970097459924</v>
      </c>
      <c r="F29" s="64">
        <v>113.47449108629077</v>
      </c>
      <c r="G29" s="64">
        <v>113.47449108629077</v>
      </c>
    </row>
    <row r="30" spans="2:8" x14ac:dyDescent="0.25">
      <c r="B30" s="119"/>
      <c r="C30" s="14" t="s">
        <v>109</v>
      </c>
      <c r="D30" s="64">
        <v>58.298881107973244</v>
      </c>
      <c r="E30" s="64"/>
      <c r="F30" s="64"/>
      <c r="G30" s="64"/>
    </row>
    <row r="31" spans="2:8" x14ac:dyDescent="0.25">
      <c r="B31" s="118" t="s">
        <v>12</v>
      </c>
      <c r="C31" s="14" t="s">
        <v>108</v>
      </c>
      <c r="D31" s="64">
        <v>1577.4507523969683</v>
      </c>
      <c r="E31" s="64">
        <v>838.78317154581805</v>
      </c>
      <c r="F31" s="64">
        <v>2567.8341869923661</v>
      </c>
      <c r="G31" s="64">
        <v>2538.4554542634437</v>
      </c>
    </row>
    <row r="32" spans="2:8" x14ac:dyDescent="0.25">
      <c r="B32" s="119"/>
      <c r="C32" s="14" t="s">
        <v>109</v>
      </c>
      <c r="D32" s="64">
        <v>110.60163580806453</v>
      </c>
      <c r="E32" s="64">
        <v>59.983724520320827</v>
      </c>
      <c r="F32" s="64">
        <v>2.3629952083762751</v>
      </c>
      <c r="G32" s="64">
        <v>2.3629952083762751</v>
      </c>
    </row>
    <row r="33" spans="2:7" x14ac:dyDescent="0.25">
      <c r="B33" s="118" t="s">
        <v>13</v>
      </c>
      <c r="C33" s="14" t="s">
        <v>108</v>
      </c>
      <c r="D33" s="64"/>
      <c r="E33" s="64"/>
      <c r="F33" s="64"/>
      <c r="G33" s="64"/>
    </row>
    <row r="34" spans="2:7" x14ac:dyDescent="0.25">
      <c r="B34" s="119"/>
      <c r="C34" s="14" t="s">
        <v>109</v>
      </c>
      <c r="D34" s="64"/>
      <c r="E34" s="64"/>
      <c r="F34" s="64"/>
      <c r="G34" s="64"/>
    </row>
    <row r="35" spans="2:7" x14ac:dyDescent="0.25">
      <c r="B35" s="118" t="s">
        <v>14</v>
      </c>
      <c r="C35" s="14" t="s">
        <v>108</v>
      </c>
      <c r="D35" s="64">
        <v>1335.112070716888</v>
      </c>
      <c r="E35" s="64">
        <v>865.89586899637948</v>
      </c>
      <c r="F35" s="64">
        <v>5569.584836935891</v>
      </c>
      <c r="G35" s="64">
        <v>5566.9832452128021</v>
      </c>
    </row>
    <row r="36" spans="2:7" x14ac:dyDescent="0.25">
      <c r="B36" s="119"/>
      <c r="C36" s="14" t="s">
        <v>109</v>
      </c>
      <c r="D36" s="64">
        <v>468.19055460391456</v>
      </c>
      <c r="E36" s="64">
        <v>379.85926408269859</v>
      </c>
      <c r="F36" s="64">
        <v>3479.0003457251446</v>
      </c>
      <c r="G36" s="64">
        <v>3478.0169305572649</v>
      </c>
    </row>
    <row r="37" spans="2:7" x14ac:dyDescent="0.25">
      <c r="B37" s="118" t="s">
        <v>15</v>
      </c>
      <c r="C37" s="14" t="s">
        <v>108</v>
      </c>
      <c r="D37" s="64">
        <v>1234.4842412063344</v>
      </c>
      <c r="E37" s="64">
        <v>1073.2303723781122</v>
      </c>
      <c r="F37" s="64">
        <v>8537.2239108875201</v>
      </c>
      <c r="G37" s="64">
        <v>8527.4894283393442</v>
      </c>
    </row>
    <row r="38" spans="2:7" x14ac:dyDescent="0.25">
      <c r="B38" s="119"/>
      <c r="C38" s="14" t="s">
        <v>109</v>
      </c>
      <c r="D38" s="64">
        <v>41.534578963012287</v>
      </c>
      <c r="E38" s="64">
        <v>24.285435818560256</v>
      </c>
      <c r="F38" s="64">
        <v>116.04031864740456</v>
      </c>
      <c r="G38" s="64">
        <v>64.205210582888753</v>
      </c>
    </row>
    <row r="39" spans="2:7" ht="14.25" customHeight="1" x14ac:dyDescent="0.25">
      <c r="B39" s="118" t="s">
        <v>16</v>
      </c>
      <c r="C39" s="14" t="s">
        <v>108</v>
      </c>
      <c r="D39" s="64"/>
      <c r="E39" s="64"/>
      <c r="F39" s="64"/>
      <c r="G39" s="64"/>
    </row>
    <row r="40" spans="2:7" ht="14.25" customHeight="1" x14ac:dyDescent="0.25">
      <c r="B40" s="119"/>
      <c r="C40" s="14" t="s">
        <v>109</v>
      </c>
      <c r="D40" s="64"/>
      <c r="E40" s="64"/>
      <c r="F40" s="64"/>
      <c r="G40" s="6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64">
        <v>31.099155259895628</v>
      </c>
      <c r="E43" s="64">
        <v>31.099155259895628</v>
      </c>
      <c r="F43" s="64">
        <v>66.439104418867927</v>
      </c>
      <c r="G43" s="64">
        <v>66.439104418867927</v>
      </c>
    </row>
    <row r="44" spans="2:7" x14ac:dyDescent="0.25">
      <c r="B44" s="119"/>
      <c r="C44" s="14" t="s">
        <v>109</v>
      </c>
      <c r="D44" s="64"/>
      <c r="E44" s="64"/>
      <c r="F44" s="64"/>
      <c r="G44" s="64"/>
    </row>
    <row r="45" spans="2:7" x14ac:dyDescent="0.25">
      <c r="B45" s="118" t="s">
        <v>18</v>
      </c>
      <c r="C45" s="14" t="s">
        <v>108</v>
      </c>
      <c r="D45" s="64">
        <v>1.8567335027316407</v>
      </c>
      <c r="E45" s="64">
        <v>1.8567335027316407</v>
      </c>
      <c r="F45" s="64">
        <v>33.758790958757103</v>
      </c>
      <c r="G45" s="64">
        <v>33.758790958757103</v>
      </c>
    </row>
    <row r="46" spans="2:7" x14ac:dyDescent="0.25">
      <c r="B46" s="119"/>
      <c r="C46" s="14" t="s">
        <v>109</v>
      </c>
      <c r="D46" s="64"/>
      <c r="E46" s="64"/>
      <c r="F46" s="64"/>
      <c r="G46" s="64"/>
    </row>
    <row r="47" spans="2:7" x14ac:dyDescent="0.25">
      <c r="B47" s="118" t="s">
        <v>19</v>
      </c>
      <c r="C47" s="14" t="s">
        <v>108</v>
      </c>
      <c r="D47" s="64">
        <v>1</v>
      </c>
      <c r="E47" s="64"/>
      <c r="F47" s="64"/>
      <c r="G47" s="64"/>
    </row>
    <row r="48" spans="2:7" x14ac:dyDescent="0.25">
      <c r="B48" s="119"/>
      <c r="C48" s="14" t="s">
        <v>109</v>
      </c>
      <c r="D48" s="64"/>
      <c r="E48" s="64"/>
      <c r="F48" s="64"/>
      <c r="G48" s="64"/>
    </row>
    <row r="49" spans="2:7" x14ac:dyDescent="0.25">
      <c r="B49" s="118" t="s">
        <v>20</v>
      </c>
      <c r="C49" s="14" t="s">
        <v>108</v>
      </c>
      <c r="D49" s="64"/>
      <c r="E49" s="64"/>
      <c r="F49" s="64"/>
      <c r="G49" s="64"/>
    </row>
    <row r="50" spans="2:7" x14ac:dyDescent="0.25">
      <c r="B50" s="119"/>
      <c r="C50" s="14" t="s">
        <v>109</v>
      </c>
      <c r="D50" s="64"/>
      <c r="E50" s="64"/>
      <c r="F50" s="64"/>
      <c r="G50" s="64"/>
    </row>
    <row r="51" spans="2:7" x14ac:dyDescent="0.25">
      <c r="B51" s="118" t="s">
        <v>21</v>
      </c>
      <c r="C51" s="14" t="s">
        <v>108</v>
      </c>
      <c r="D51" s="64"/>
      <c r="E51" s="64"/>
      <c r="F51" s="64"/>
      <c r="G51" s="64"/>
    </row>
    <row r="52" spans="2:7" x14ac:dyDescent="0.25">
      <c r="B52" s="119"/>
      <c r="C52" s="14" t="s">
        <v>109</v>
      </c>
      <c r="D52" s="64"/>
      <c r="E52" s="64"/>
      <c r="F52" s="64"/>
      <c r="G52" s="64"/>
    </row>
    <row r="53" spans="2:7" x14ac:dyDescent="0.25">
      <c r="B53" s="118" t="s">
        <v>22</v>
      </c>
      <c r="C53" s="14" t="s">
        <v>108</v>
      </c>
      <c r="D53" s="64">
        <v>13.840510298654676</v>
      </c>
      <c r="E53" s="64"/>
      <c r="F53" s="64"/>
      <c r="G53" s="64"/>
    </row>
    <row r="54" spans="2:7" x14ac:dyDescent="0.25">
      <c r="B54" s="119"/>
      <c r="C54" s="14" t="s">
        <v>109</v>
      </c>
      <c r="D54" s="64"/>
      <c r="E54" s="64"/>
      <c r="F54" s="64"/>
      <c r="G54" s="6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64"/>
      <c r="E57" s="64"/>
      <c r="F57" s="64"/>
      <c r="G57" s="64"/>
    </row>
    <row r="58" spans="2:7" x14ac:dyDescent="0.25">
      <c r="B58" s="119"/>
      <c r="C58" s="14" t="s">
        <v>109</v>
      </c>
      <c r="D58" s="64"/>
      <c r="E58" s="64"/>
      <c r="F58" s="64"/>
      <c r="G58" s="64"/>
    </row>
    <row r="59" spans="2:7" x14ac:dyDescent="0.25">
      <c r="B59" s="118" t="s">
        <v>24</v>
      </c>
      <c r="C59" s="14" t="s">
        <v>108</v>
      </c>
      <c r="D59" s="64"/>
      <c r="E59" s="64"/>
      <c r="F59" s="64"/>
      <c r="G59" s="64"/>
    </row>
    <row r="60" spans="2:7" x14ac:dyDescent="0.25">
      <c r="B60" s="119"/>
      <c r="C60" s="14" t="s">
        <v>109</v>
      </c>
      <c r="D60" s="64"/>
      <c r="E60" s="64"/>
      <c r="F60" s="64"/>
      <c r="G60" s="64"/>
    </row>
    <row r="61" spans="2:7" x14ac:dyDescent="0.25">
      <c r="B61" s="118" t="s">
        <v>25</v>
      </c>
      <c r="C61" s="14" t="s">
        <v>108</v>
      </c>
      <c r="D61" s="64"/>
      <c r="E61" s="64"/>
      <c r="F61" s="64"/>
      <c r="G61" s="64"/>
    </row>
    <row r="62" spans="2:7" x14ac:dyDescent="0.25">
      <c r="B62" s="119"/>
      <c r="C62" s="14" t="s">
        <v>109</v>
      </c>
      <c r="D62" s="64"/>
      <c r="E62" s="64"/>
      <c r="F62" s="64"/>
      <c r="G62" s="64"/>
    </row>
    <row r="63" spans="2:7" x14ac:dyDescent="0.25">
      <c r="B63" s="118" t="s">
        <v>26</v>
      </c>
      <c r="C63" s="14" t="s">
        <v>108</v>
      </c>
      <c r="D63" s="64"/>
      <c r="E63" s="64"/>
      <c r="F63" s="64"/>
      <c r="G63" s="64"/>
    </row>
    <row r="64" spans="2:7" x14ac:dyDescent="0.25">
      <c r="B64" s="119"/>
      <c r="C64" s="14" t="s">
        <v>109</v>
      </c>
      <c r="D64" s="64"/>
      <c r="E64" s="64"/>
      <c r="F64" s="64"/>
      <c r="G64" s="64"/>
    </row>
    <row r="65" spans="2:7" x14ac:dyDescent="0.25">
      <c r="B65" s="118" t="s">
        <v>27</v>
      </c>
      <c r="C65" s="14" t="s">
        <v>108</v>
      </c>
      <c r="D65" s="64"/>
      <c r="E65" s="64"/>
      <c r="F65" s="64"/>
      <c r="G65" s="64"/>
    </row>
    <row r="66" spans="2:7" x14ac:dyDescent="0.25">
      <c r="B66" s="119"/>
      <c r="C66" s="14" t="s">
        <v>109</v>
      </c>
      <c r="D66" s="64"/>
      <c r="E66" s="64"/>
      <c r="F66" s="64"/>
      <c r="G66" s="64"/>
    </row>
    <row r="67" spans="2:7" x14ac:dyDescent="0.25">
      <c r="B67" s="118" t="s">
        <v>28</v>
      </c>
      <c r="C67" s="14" t="s">
        <v>108</v>
      </c>
      <c r="D67" s="64"/>
      <c r="E67" s="64"/>
      <c r="F67" s="64"/>
      <c r="G67" s="64"/>
    </row>
    <row r="68" spans="2:7" x14ac:dyDescent="0.25">
      <c r="B68" s="119"/>
      <c r="C68" s="14" t="s">
        <v>109</v>
      </c>
      <c r="D68" s="64"/>
      <c r="E68" s="64"/>
      <c r="F68" s="64"/>
      <c r="G68" s="64"/>
    </row>
    <row r="69" spans="2:7" ht="13.8" x14ac:dyDescent="0.3">
      <c r="B69" s="5"/>
      <c r="C69" s="5"/>
      <c r="D69" s="65"/>
      <c r="E69" s="65"/>
      <c r="F69" s="65"/>
      <c r="G69" s="65"/>
    </row>
    <row r="70" spans="2:7" x14ac:dyDescent="0.25">
      <c r="B70" s="95" t="s">
        <v>626</v>
      </c>
      <c r="C70" s="95"/>
      <c r="D70" s="95"/>
      <c r="E70" s="95"/>
      <c r="F70" s="95"/>
      <c r="G70" s="95"/>
    </row>
  </sheetData>
  <mergeCells count="42">
    <mergeCell ref="B61:B62"/>
    <mergeCell ref="B63:B64"/>
    <mergeCell ref="B65:B66"/>
    <mergeCell ref="B67:B68"/>
    <mergeCell ref="B70:G70"/>
    <mergeCell ref="B59:B60"/>
    <mergeCell ref="B41:G41"/>
    <mergeCell ref="B42:G42"/>
    <mergeCell ref="B43:B44"/>
    <mergeCell ref="B45:B46"/>
    <mergeCell ref="B47:B48"/>
    <mergeCell ref="B49:B50"/>
    <mergeCell ref="B51:B52"/>
    <mergeCell ref="B53:B54"/>
    <mergeCell ref="B55:G55"/>
    <mergeCell ref="B56:G56"/>
    <mergeCell ref="B57:B58"/>
    <mergeCell ref="B39:B40"/>
    <mergeCell ref="B18:G18"/>
    <mergeCell ref="B19:B20"/>
    <mergeCell ref="B21:B22"/>
    <mergeCell ref="B23:B24"/>
    <mergeCell ref="B25:B26"/>
    <mergeCell ref="B27:B28"/>
    <mergeCell ref="B29:B30"/>
    <mergeCell ref="B31:B32"/>
    <mergeCell ref="B33:B34"/>
    <mergeCell ref="B35:B36"/>
    <mergeCell ref="B37:B38"/>
    <mergeCell ref="B13:C13"/>
    <mergeCell ref="B14:C14"/>
    <mergeCell ref="B15:C15"/>
    <mergeCell ref="B16:C16"/>
    <mergeCell ref="B17:G17"/>
    <mergeCell ref="B6:H6"/>
    <mergeCell ref="B7:H7"/>
    <mergeCell ref="B8:G8"/>
    <mergeCell ref="B10:H10"/>
    <mergeCell ref="B11:C12"/>
    <mergeCell ref="D11:E11"/>
    <mergeCell ref="F11:F12"/>
    <mergeCell ref="G11:G12"/>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5:L89"/>
  <sheetViews>
    <sheetView showGridLines="0" topLeftCell="A76" zoomScaleNormal="100" workbookViewId="0">
      <selection activeCell="L15" sqref="L15"/>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22.5546875" style="1" customWidth="1"/>
    <col min="13" max="16384" width="9.109375" style="1"/>
  </cols>
  <sheetData>
    <row r="5" spans="2:12" ht="13.8" x14ac:dyDescent="0.25">
      <c r="B5" s="2"/>
      <c r="C5" s="2"/>
      <c r="D5" s="2"/>
      <c r="E5" s="2"/>
      <c r="F5" s="2"/>
      <c r="G5" s="2"/>
    </row>
    <row r="6" spans="2:12" ht="15" x14ac:dyDescent="0.25">
      <c r="B6" s="91" t="s">
        <v>637</v>
      </c>
      <c r="C6" s="91"/>
      <c r="D6" s="91"/>
      <c r="E6" s="91"/>
      <c r="F6" s="91"/>
      <c r="G6" s="91"/>
      <c r="H6" s="91"/>
      <c r="I6" s="91"/>
      <c r="J6" s="91"/>
      <c r="K6" s="91"/>
      <c r="L6" s="91"/>
    </row>
    <row r="7" spans="2:12" ht="15" x14ac:dyDescent="0.25">
      <c r="B7" s="91" t="s">
        <v>638</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x14ac:dyDescent="0.25">
      <c r="B11" s="109" t="s">
        <v>2</v>
      </c>
      <c r="C11" s="123"/>
      <c r="D11" s="120" t="s">
        <v>247</v>
      </c>
      <c r="E11" s="122"/>
      <c r="F11" s="146" t="s">
        <v>113</v>
      </c>
      <c r="G11" s="146" t="s">
        <v>114</v>
      </c>
      <c r="I11" s="16" t="s">
        <v>312</v>
      </c>
    </row>
    <row r="12" spans="2:12" x14ac:dyDescent="0.25">
      <c r="B12" s="111"/>
      <c r="C12" s="126"/>
      <c r="D12" s="3" t="s">
        <v>110</v>
      </c>
      <c r="E12" s="6" t="s">
        <v>112</v>
      </c>
      <c r="F12" s="147"/>
      <c r="G12" s="147"/>
    </row>
    <row r="13" spans="2:12" x14ac:dyDescent="0.25">
      <c r="B13" s="142" t="s">
        <v>5</v>
      </c>
      <c r="C13" s="143"/>
      <c r="D13" s="13">
        <f>+D14+D15</f>
        <v>168654.34639021245</v>
      </c>
      <c r="E13" s="13">
        <f>+E14+E15</f>
        <v>163907.60112247008</v>
      </c>
      <c r="F13" s="13">
        <f>+F14+F15</f>
        <v>6250899.6236811327</v>
      </c>
      <c r="G13" s="13">
        <f>+G14+G15</f>
        <v>6200049.4091614103</v>
      </c>
      <c r="H13" s="75"/>
    </row>
    <row r="14" spans="2:12" x14ac:dyDescent="0.25">
      <c r="B14" s="144" t="s">
        <v>3</v>
      </c>
      <c r="C14" s="145"/>
      <c r="D14" s="4">
        <f>+D18+D19</f>
        <v>10814.184073694598</v>
      </c>
      <c r="E14" s="4">
        <f>+E18+E19</f>
        <v>10799.4340736946</v>
      </c>
      <c r="F14" s="4">
        <f>+F18+F19</f>
        <v>242010.32513925893</v>
      </c>
      <c r="G14" s="4">
        <f>+G18+G19</f>
        <v>239095.6353277583</v>
      </c>
    </row>
    <row r="15" spans="2:12" x14ac:dyDescent="0.25">
      <c r="B15" s="144" t="s">
        <v>4</v>
      </c>
      <c r="C15" s="145"/>
      <c r="D15" s="4">
        <f>+D21+D22+D23</f>
        <v>157840.16231651785</v>
      </c>
      <c r="E15" s="4">
        <f>+E21+E22+E23</f>
        <v>153108.16704877547</v>
      </c>
      <c r="F15" s="4">
        <f>+F21+F22+F23</f>
        <v>6008889.2985418737</v>
      </c>
      <c r="G15" s="4">
        <f>+G21+G22+G23</f>
        <v>5960953.773833652</v>
      </c>
    </row>
    <row r="16" spans="2:12" x14ac:dyDescent="0.25">
      <c r="B16" s="99"/>
      <c r="C16" s="100"/>
      <c r="D16" s="100"/>
      <c r="E16" s="100"/>
      <c r="F16" s="100"/>
      <c r="G16" s="101"/>
    </row>
    <row r="17" spans="2:12" x14ac:dyDescent="0.25">
      <c r="B17" s="92" t="s">
        <v>3</v>
      </c>
      <c r="C17" s="93"/>
      <c r="D17" s="93"/>
      <c r="E17" s="93"/>
      <c r="F17" s="93"/>
      <c r="G17" s="94"/>
    </row>
    <row r="18" spans="2:12" x14ac:dyDescent="0.25">
      <c r="B18" s="76" t="s">
        <v>8</v>
      </c>
      <c r="C18" s="14" t="s">
        <v>108</v>
      </c>
      <c r="D18" s="4">
        <v>4454.6588222528535</v>
      </c>
      <c r="E18" s="4">
        <v>4454.6588222528535</v>
      </c>
      <c r="F18" s="4">
        <v>73144.456627800784</v>
      </c>
      <c r="G18" s="4">
        <v>72802.084869144746</v>
      </c>
    </row>
    <row r="19" spans="2:12" x14ac:dyDescent="0.25">
      <c r="B19" s="76" t="s">
        <v>10</v>
      </c>
      <c r="C19" s="14" t="s">
        <v>108</v>
      </c>
      <c r="D19" s="4">
        <v>6359.5252514417443</v>
      </c>
      <c r="E19" s="4">
        <v>6344.7752514417471</v>
      </c>
      <c r="F19" s="4">
        <v>168865.86851145816</v>
      </c>
      <c r="G19" s="4">
        <v>166293.55045861355</v>
      </c>
    </row>
    <row r="20" spans="2:12" x14ac:dyDescent="0.25">
      <c r="B20" s="92" t="s">
        <v>4</v>
      </c>
      <c r="C20" s="93"/>
      <c r="D20" s="93"/>
      <c r="E20" s="93"/>
      <c r="F20" s="93"/>
      <c r="G20" s="94"/>
    </row>
    <row r="21" spans="2:12" x14ac:dyDescent="0.25">
      <c r="B21" s="76" t="s">
        <v>17</v>
      </c>
      <c r="C21" s="14" t="s">
        <v>108</v>
      </c>
      <c r="D21" s="4">
        <v>45549.295855881704</v>
      </c>
      <c r="E21" s="4">
        <v>45035.7735767595</v>
      </c>
      <c r="F21" s="4">
        <v>1641823.6070471827</v>
      </c>
      <c r="G21" s="4">
        <v>1620355.7383573416</v>
      </c>
    </row>
    <row r="22" spans="2:12" x14ac:dyDescent="0.25">
      <c r="B22" s="76" t="s">
        <v>19</v>
      </c>
      <c r="C22" s="14" t="s">
        <v>108</v>
      </c>
      <c r="D22" s="4">
        <v>49182.971715017571</v>
      </c>
      <c r="E22" s="4">
        <v>47100.074260331246</v>
      </c>
      <c r="F22" s="4">
        <v>1998539.5548164579</v>
      </c>
      <c r="G22" s="4">
        <v>1992841.4345306612</v>
      </c>
    </row>
    <row r="23" spans="2:12" x14ac:dyDescent="0.25">
      <c r="B23" s="11" t="s">
        <v>20</v>
      </c>
      <c r="C23" s="14" t="s">
        <v>108</v>
      </c>
      <c r="D23" s="4">
        <v>63107.894745618556</v>
      </c>
      <c r="E23" s="4">
        <v>60972.319211684713</v>
      </c>
      <c r="F23" s="4">
        <v>2368526.1366782323</v>
      </c>
      <c r="G23" s="4">
        <v>2347756.6009456492</v>
      </c>
    </row>
    <row r="24" spans="2:12" ht="13.8" x14ac:dyDescent="0.3">
      <c r="B24" s="5"/>
      <c r="C24" s="5"/>
      <c r="D24" s="5"/>
      <c r="E24" s="5"/>
      <c r="F24" s="5"/>
      <c r="G24" s="5"/>
    </row>
    <row r="25" spans="2:12" x14ac:dyDescent="0.25">
      <c r="B25" s="95" t="s">
        <v>626</v>
      </c>
      <c r="C25" s="95"/>
      <c r="D25" s="95"/>
      <c r="E25" s="95"/>
      <c r="F25" s="95"/>
      <c r="G25" s="95"/>
      <c r="H25" s="95"/>
      <c r="I25" s="95"/>
      <c r="J25" s="95"/>
      <c r="K25" s="95"/>
    </row>
    <row r="32" spans="2:12" ht="15" x14ac:dyDescent="0.25">
      <c r="B32" s="91" t="s">
        <v>636</v>
      </c>
      <c r="C32" s="91"/>
      <c r="D32" s="91"/>
      <c r="E32" s="91"/>
      <c r="F32" s="91"/>
      <c r="G32" s="91"/>
      <c r="H32" s="91"/>
      <c r="I32" s="91"/>
      <c r="J32" s="91"/>
      <c r="K32" s="91"/>
      <c r="L32" s="91"/>
    </row>
    <row r="33" spans="2:12" ht="15" x14ac:dyDescent="0.25">
      <c r="B33" s="91" t="s">
        <v>634</v>
      </c>
      <c r="C33" s="91"/>
      <c r="D33" s="91"/>
      <c r="E33" s="91"/>
      <c r="F33" s="91"/>
      <c r="G33" s="91"/>
      <c r="H33" s="91"/>
      <c r="I33" s="91"/>
      <c r="J33" s="91"/>
      <c r="K33" s="91"/>
      <c r="L33" s="91"/>
    </row>
    <row r="34" spans="2:12" ht="15" x14ac:dyDescent="0.25">
      <c r="B34" s="91" t="s">
        <v>314</v>
      </c>
      <c r="C34" s="91"/>
      <c r="D34" s="91"/>
      <c r="E34" s="91"/>
      <c r="F34" s="91"/>
      <c r="G34" s="91"/>
      <c r="H34" s="12"/>
      <c r="I34" s="12"/>
      <c r="J34" s="12"/>
      <c r="K34" s="12"/>
      <c r="L34" s="12"/>
    </row>
    <row r="35" spans="2:12" ht="15" x14ac:dyDescent="0.25">
      <c r="B35" s="12" t="s">
        <v>343</v>
      </c>
      <c r="C35" s="12"/>
      <c r="D35" s="12"/>
      <c r="E35" s="12"/>
      <c r="F35" s="12"/>
      <c r="G35" s="12"/>
      <c r="H35" s="12"/>
      <c r="I35" s="12"/>
      <c r="J35" s="12"/>
      <c r="K35" s="12"/>
      <c r="L35" s="12"/>
    </row>
    <row r="36" spans="2:12" ht="15" x14ac:dyDescent="0.25">
      <c r="B36" s="91"/>
      <c r="C36" s="91"/>
      <c r="D36" s="91"/>
      <c r="E36" s="91"/>
      <c r="F36" s="91"/>
      <c r="G36" s="91"/>
      <c r="H36" s="91"/>
      <c r="I36" s="91"/>
      <c r="J36" s="91"/>
      <c r="K36" s="91"/>
      <c r="L36" s="91"/>
    </row>
    <row r="37" spans="2:12" x14ac:dyDescent="0.25">
      <c r="B37" s="109" t="s">
        <v>2</v>
      </c>
      <c r="C37" s="123"/>
      <c r="D37" s="120" t="s">
        <v>247</v>
      </c>
      <c r="E37" s="122"/>
      <c r="F37" s="146" t="s">
        <v>113</v>
      </c>
      <c r="G37" s="146" t="s">
        <v>114</v>
      </c>
      <c r="I37" s="16" t="s">
        <v>312</v>
      </c>
    </row>
    <row r="38" spans="2:12" x14ac:dyDescent="0.25">
      <c r="B38" s="111"/>
      <c r="C38" s="126"/>
      <c r="D38" s="3" t="s">
        <v>110</v>
      </c>
      <c r="E38" s="6" t="s">
        <v>112</v>
      </c>
      <c r="F38" s="147"/>
      <c r="G38" s="147"/>
    </row>
    <row r="39" spans="2:12" x14ac:dyDescent="0.25">
      <c r="B39" s="142" t="s">
        <v>5</v>
      </c>
      <c r="C39" s="143"/>
      <c r="D39" s="13">
        <f>+D40+D41+D42</f>
        <v>21726.93862761333</v>
      </c>
      <c r="E39" s="13">
        <f t="shared" ref="E39:G39" si="0">+E40+E41+E42</f>
        <v>19439.542544502445</v>
      </c>
      <c r="F39" s="13">
        <f t="shared" si="0"/>
        <v>332576.94625580008</v>
      </c>
      <c r="G39" s="13">
        <f t="shared" si="0"/>
        <v>313499.40356683865</v>
      </c>
      <c r="H39" s="75"/>
    </row>
    <row r="40" spans="2:12" x14ac:dyDescent="0.25">
      <c r="B40" s="144" t="s">
        <v>3</v>
      </c>
      <c r="C40" s="145"/>
      <c r="D40" s="4">
        <f>+SUM(D45:D63)</f>
        <v>8727.2490926358751</v>
      </c>
      <c r="E40" s="4">
        <f t="shared" ref="E40:G40" si="1">+SUM(E45:E63)</f>
        <v>7606.0777286768707</v>
      </c>
      <c r="F40" s="4">
        <f t="shared" si="1"/>
        <v>116784.68937945951</v>
      </c>
      <c r="G40" s="4">
        <f t="shared" si="1"/>
        <v>113053.35495526285</v>
      </c>
    </row>
    <row r="41" spans="2:12" x14ac:dyDescent="0.25">
      <c r="B41" s="144" t="s">
        <v>4</v>
      </c>
      <c r="C41" s="145"/>
      <c r="D41" s="4">
        <f>+SUM(D66:D73)</f>
        <v>11874.064031757698</v>
      </c>
      <c r="E41" s="4">
        <f t="shared" ref="E41:G41" si="2">+SUM(E66:E73)</f>
        <v>10841.599524602225</v>
      </c>
      <c r="F41" s="4">
        <f t="shared" si="2"/>
        <v>211549.79592196742</v>
      </c>
      <c r="G41" s="4">
        <f t="shared" si="2"/>
        <v>199373.30579113693</v>
      </c>
      <c r="H41" s="59"/>
      <c r="I41" s="59"/>
      <c r="J41" s="59"/>
      <c r="K41" s="59"/>
    </row>
    <row r="42" spans="2:12" x14ac:dyDescent="0.25">
      <c r="B42" s="144" t="s">
        <v>618</v>
      </c>
      <c r="C42" s="145"/>
      <c r="D42" s="4">
        <f>+SUM(D76:D87)</f>
        <v>1125.6255032197569</v>
      </c>
      <c r="E42" s="4">
        <f t="shared" ref="E42:G42" si="3">+SUM(E76:E87)</f>
        <v>991.86529122334673</v>
      </c>
      <c r="F42" s="4">
        <f t="shared" si="3"/>
        <v>4242.4609543731203</v>
      </c>
      <c r="G42" s="4">
        <f t="shared" si="3"/>
        <v>1072.74282043886</v>
      </c>
    </row>
    <row r="43" spans="2:12" x14ac:dyDescent="0.25">
      <c r="B43" s="99"/>
      <c r="C43" s="100"/>
      <c r="D43" s="100"/>
      <c r="E43" s="100"/>
      <c r="F43" s="100"/>
      <c r="G43" s="101"/>
    </row>
    <row r="44" spans="2:12" x14ac:dyDescent="0.25">
      <c r="B44" s="92" t="s">
        <v>3</v>
      </c>
      <c r="C44" s="93"/>
      <c r="D44" s="93"/>
      <c r="E44" s="93"/>
      <c r="F44" s="93"/>
      <c r="G44" s="94"/>
    </row>
    <row r="45" spans="2:12" x14ac:dyDescent="0.25">
      <c r="B45" s="118" t="s">
        <v>6</v>
      </c>
      <c r="C45" s="14" t="s">
        <v>108</v>
      </c>
      <c r="D45" s="4">
        <v>180.92743788767152</v>
      </c>
      <c r="E45" s="4">
        <v>178.97758039770969</v>
      </c>
      <c r="F45" s="4">
        <v>2137.0066935095306</v>
      </c>
      <c r="G45" s="4">
        <v>974.93064858536593</v>
      </c>
    </row>
    <row r="46" spans="2:12" x14ac:dyDescent="0.25">
      <c r="B46" s="119"/>
      <c r="C46" s="14" t="s">
        <v>109</v>
      </c>
      <c r="D46" s="4"/>
      <c r="E46" s="4"/>
      <c r="F46" s="4"/>
      <c r="G46" s="4"/>
    </row>
    <row r="47" spans="2:12" x14ac:dyDescent="0.25">
      <c r="B47" s="118" t="s">
        <v>7</v>
      </c>
      <c r="C47" s="14" t="s">
        <v>108</v>
      </c>
      <c r="D47" s="4">
        <v>1694.6169290740754</v>
      </c>
      <c r="E47" s="4">
        <v>1675.7819553335517</v>
      </c>
      <c r="F47" s="4">
        <v>7584.547042099076</v>
      </c>
      <c r="G47" s="4">
        <v>6671.8048424518502</v>
      </c>
    </row>
    <row r="48" spans="2:12" x14ac:dyDescent="0.25">
      <c r="B48" s="119"/>
      <c r="C48" s="14" t="s">
        <v>109</v>
      </c>
      <c r="D48" s="4">
        <v>414.5878570774131</v>
      </c>
      <c r="E48" s="4">
        <v>389.43612566864391</v>
      </c>
      <c r="F48" s="4">
        <v>3871.1908958258377</v>
      </c>
      <c r="G48" s="4">
        <v>3819.7633018169436</v>
      </c>
    </row>
    <row r="49" spans="2:7" x14ac:dyDescent="0.25">
      <c r="B49" s="118" t="s">
        <v>9</v>
      </c>
      <c r="C49" s="14" t="s">
        <v>108</v>
      </c>
      <c r="D49" s="4">
        <v>17.311369407277439</v>
      </c>
      <c r="E49" s="4">
        <v>13.252415056184342</v>
      </c>
      <c r="F49" s="4">
        <v>79.518078340041612</v>
      </c>
      <c r="G49" s="4">
        <v>41.327535211129657</v>
      </c>
    </row>
    <row r="50" spans="2:7" x14ac:dyDescent="0.25">
      <c r="B50" s="119"/>
      <c r="C50" s="14" t="s">
        <v>109</v>
      </c>
      <c r="D50" s="4">
        <v>11.196356751409885</v>
      </c>
      <c r="E50" s="4">
        <v>8.3972675635574134</v>
      </c>
      <c r="F50" s="4">
        <v>21.374862889055237</v>
      </c>
      <c r="G50" s="4">
        <v>21.374862889055237</v>
      </c>
    </row>
    <row r="51" spans="2:7" x14ac:dyDescent="0.25">
      <c r="B51" s="77" t="s">
        <v>10</v>
      </c>
      <c r="C51" s="14" t="s">
        <v>109</v>
      </c>
      <c r="D51" s="4">
        <v>141.23037492301646</v>
      </c>
      <c r="E51" s="4">
        <v>135.25037492301644</v>
      </c>
      <c r="F51" s="4">
        <v>1182.8260061449259</v>
      </c>
      <c r="G51" s="4">
        <v>1182.8260061449259</v>
      </c>
    </row>
    <row r="52" spans="2:7" x14ac:dyDescent="0.25">
      <c r="B52" s="118" t="s">
        <v>11</v>
      </c>
      <c r="C52" s="14" t="s">
        <v>108</v>
      </c>
      <c r="D52" s="4">
        <v>117.09713704570363</v>
      </c>
      <c r="E52" s="4">
        <v>117.09713704570363</v>
      </c>
      <c r="F52" s="4">
        <v>717.58090975744039</v>
      </c>
      <c r="G52" s="4">
        <v>717.58090975744039</v>
      </c>
    </row>
    <row r="53" spans="2:7" x14ac:dyDescent="0.25">
      <c r="B53" s="119"/>
      <c r="C53" s="14" t="s">
        <v>109</v>
      </c>
      <c r="D53" s="4"/>
      <c r="E53" s="4"/>
      <c r="F53" s="4"/>
      <c r="G53" s="4"/>
    </row>
    <row r="54" spans="2:7" x14ac:dyDescent="0.25">
      <c r="B54" s="118" t="s">
        <v>12</v>
      </c>
      <c r="C54" s="14" t="s">
        <v>108</v>
      </c>
      <c r="D54" s="4">
        <v>1906.4656984968994</v>
      </c>
      <c r="E54" s="4">
        <v>1509.2085783275713</v>
      </c>
      <c r="F54" s="4">
        <v>23904.474775882074</v>
      </c>
      <c r="G54" s="4">
        <v>23086.530850942057</v>
      </c>
    </row>
    <row r="55" spans="2:7" x14ac:dyDescent="0.25">
      <c r="B55" s="119"/>
      <c r="C55" s="14" t="s">
        <v>109</v>
      </c>
      <c r="D55" s="4"/>
      <c r="E55" s="4"/>
      <c r="F55" s="4"/>
      <c r="G55" s="4"/>
    </row>
    <row r="56" spans="2:7" x14ac:dyDescent="0.25">
      <c r="B56" s="118" t="s">
        <v>13</v>
      </c>
      <c r="C56" s="14" t="s">
        <v>108</v>
      </c>
      <c r="D56" s="4">
        <v>696.1933019480482</v>
      </c>
      <c r="E56" s="4">
        <v>198.09968284032013</v>
      </c>
      <c r="F56" s="4">
        <v>454.02276332990749</v>
      </c>
      <c r="G56" s="4">
        <v>161.2994191745959</v>
      </c>
    </row>
    <row r="57" spans="2:7" x14ac:dyDescent="0.25">
      <c r="B57" s="119"/>
      <c r="C57" s="14" t="s">
        <v>109</v>
      </c>
      <c r="D57" s="4">
        <v>398.49123422760499</v>
      </c>
      <c r="E57" s="4">
        <v>286.00111469086175</v>
      </c>
      <c r="F57" s="4">
        <v>6426.507625658197</v>
      </c>
      <c r="G57" s="4">
        <v>6087.6903474552819</v>
      </c>
    </row>
    <row r="58" spans="2:7" x14ac:dyDescent="0.25">
      <c r="B58" s="118" t="s">
        <v>14</v>
      </c>
      <c r="C58" s="14" t="s">
        <v>108</v>
      </c>
      <c r="D58" s="4"/>
      <c r="E58" s="4"/>
      <c r="F58" s="4"/>
      <c r="G58" s="4"/>
    </row>
    <row r="59" spans="2:7" x14ac:dyDescent="0.25">
      <c r="B59" s="119"/>
      <c r="C59" s="14" t="s">
        <v>109</v>
      </c>
      <c r="D59" s="4"/>
      <c r="E59" s="4"/>
      <c r="F59" s="4"/>
      <c r="G59" s="4"/>
    </row>
    <row r="60" spans="2:7" x14ac:dyDescent="0.25">
      <c r="B60" s="118" t="s">
        <v>15</v>
      </c>
      <c r="C60" s="14" t="s">
        <v>108</v>
      </c>
      <c r="D60" s="4"/>
      <c r="E60" s="4"/>
      <c r="F60" s="4"/>
      <c r="G60" s="4"/>
    </row>
    <row r="61" spans="2:7" x14ac:dyDescent="0.25">
      <c r="B61" s="119"/>
      <c r="C61" s="14" t="s">
        <v>109</v>
      </c>
      <c r="D61" s="4"/>
      <c r="E61" s="4"/>
      <c r="F61" s="4"/>
      <c r="G61" s="4"/>
    </row>
    <row r="62" spans="2:7" x14ac:dyDescent="0.25">
      <c r="B62" s="118" t="s">
        <v>16</v>
      </c>
      <c r="C62" s="14" t="s">
        <v>108</v>
      </c>
      <c r="D62" s="4">
        <v>3149.1313957967545</v>
      </c>
      <c r="E62" s="4">
        <v>3094.5754968297497</v>
      </c>
      <c r="F62" s="4">
        <v>70405.639726023423</v>
      </c>
      <c r="G62" s="4">
        <v>70288.226230834203</v>
      </c>
    </row>
    <row r="63" spans="2:7" x14ac:dyDescent="0.25">
      <c r="B63" s="119"/>
      <c r="C63" s="14" t="s">
        <v>109</v>
      </c>
      <c r="D63" s="4"/>
      <c r="E63" s="4"/>
      <c r="F63" s="4"/>
      <c r="G63" s="4"/>
    </row>
    <row r="64" spans="2:7" x14ac:dyDescent="0.25">
      <c r="B64" s="99"/>
      <c r="C64" s="100"/>
      <c r="D64" s="100"/>
      <c r="E64" s="100"/>
      <c r="F64" s="100"/>
      <c r="G64" s="101"/>
    </row>
    <row r="65" spans="2:7" x14ac:dyDescent="0.25">
      <c r="B65" s="92" t="s">
        <v>4</v>
      </c>
      <c r="C65" s="93"/>
      <c r="D65" s="93"/>
      <c r="E65" s="93"/>
      <c r="F65" s="93"/>
      <c r="G65" s="94"/>
    </row>
    <row r="66" spans="2:7" x14ac:dyDescent="0.25">
      <c r="B66" s="77" t="s">
        <v>635</v>
      </c>
      <c r="C66" s="14" t="s">
        <v>109</v>
      </c>
      <c r="D66" s="4">
        <v>251.41441536426913</v>
      </c>
      <c r="E66" s="4">
        <v>251.41441536426913</v>
      </c>
      <c r="F66" s="4">
        <v>7255.4425062484397</v>
      </c>
      <c r="G66" s="4">
        <v>7201.864075379538</v>
      </c>
    </row>
    <row r="67" spans="2:7" x14ac:dyDescent="0.25">
      <c r="B67" s="118" t="s">
        <v>18</v>
      </c>
      <c r="C67" s="14" t="s">
        <v>108</v>
      </c>
      <c r="D67" s="4">
        <v>1959.4954989835687</v>
      </c>
      <c r="E67" s="4">
        <v>1658.3070495640263</v>
      </c>
      <c r="F67" s="4">
        <v>49457.89177992897</v>
      </c>
      <c r="G67" s="4">
        <v>49044.394410259258</v>
      </c>
    </row>
    <row r="68" spans="2:7" x14ac:dyDescent="0.25">
      <c r="B68" s="119"/>
      <c r="C68" s="14" t="s">
        <v>109</v>
      </c>
      <c r="D68" s="4"/>
      <c r="E68" s="4"/>
      <c r="F68" s="4"/>
      <c r="G68" s="4"/>
    </row>
    <row r="69" spans="2:7" x14ac:dyDescent="0.25">
      <c r="B69" s="77" t="s">
        <v>20</v>
      </c>
      <c r="C69" s="14" t="s">
        <v>109</v>
      </c>
      <c r="D69" s="4">
        <v>787.88806915486271</v>
      </c>
      <c r="E69" s="4">
        <v>760.24899463654083</v>
      </c>
      <c r="F69" s="4">
        <v>5036.2622097533249</v>
      </c>
      <c r="G69" s="4">
        <v>5036.2622097533249</v>
      </c>
    </row>
    <row r="70" spans="2:7" x14ac:dyDescent="0.25">
      <c r="B70" s="118" t="s">
        <v>21</v>
      </c>
      <c r="C70" s="14" t="s">
        <v>108</v>
      </c>
      <c r="D70" s="4">
        <v>3749.1055517265077</v>
      </c>
      <c r="E70" s="4">
        <v>3266.8587083750435</v>
      </c>
      <c r="F70" s="4">
        <v>26142.15598687392</v>
      </c>
      <c r="G70" s="4">
        <v>17918.219571638536</v>
      </c>
    </row>
    <row r="71" spans="2:7" x14ac:dyDescent="0.25">
      <c r="B71" s="119"/>
      <c r="C71" s="14" t="s">
        <v>109</v>
      </c>
      <c r="D71" s="4">
        <v>1854.8899790677535</v>
      </c>
      <c r="E71" s="4">
        <v>1633.4998392016084</v>
      </c>
      <c r="F71" s="4">
        <v>3962.6526334366799</v>
      </c>
      <c r="G71" s="4">
        <v>718.82827506915532</v>
      </c>
    </row>
    <row r="72" spans="2:7" x14ac:dyDescent="0.25">
      <c r="B72" s="118" t="s">
        <v>22</v>
      </c>
      <c r="C72" s="14" t="s">
        <v>108</v>
      </c>
      <c r="D72" s="4">
        <v>3271.2705174607372</v>
      </c>
      <c r="E72" s="4">
        <v>3271.2705174607372</v>
      </c>
      <c r="F72" s="4">
        <v>119695.39080572611</v>
      </c>
      <c r="G72" s="4">
        <v>119453.73724903711</v>
      </c>
    </row>
    <row r="73" spans="2:7" x14ac:dyDescent="0.25">
      <c r="B73" s="119"/>
      <c r="C73" s="14" t="s">
        <v>109</v>
      </c>
      <c r="D73" s="4"/>
      <c r="E73" s="4"/>
      <c r="F73" s="4"/>
      <c r="G73" s="4"/>
    </row>
    <row r="74" spans="2:7" x14ac:dyDescent="0.25">
      <c r="B74" s="99"/>
      <c r="C74" s="100"/>
      <c r="D74" s="100"/>
      <c r="E74" s="100"/>
      <c r="F74" s="100"/>
      <c r="G74" s="101"/>
    </row>
    <row r="75" spans="2:7" x14ac:dyDescent="0.25">
      <c r="B75" s="92" t="s">
        <v>618</v>
      </c>
      <c r="C75" s="93"/>
      <c r="D75" s="93"/>
      <c r="E75" s="93"/>
      <c r="F75" s="93"/>
      <c r="G75" s="94"/>
    </row>
    <row r="76" spans="2:7" x14ac:dyDescent="0.25">
      <c r="B76" s="118" t="s">
        <v>23</v>
      </c>
      <c r="C76" s="14" t="s">
        <v>108</v>
      </c>
      <c r="D76" s="4">
        <v>257.24546914924366</v>
      </c>
      <c r="E76" s="4">
        <v>245.87024518326749</v>
      </c>
      <c r="F76" s="4">
        <v>652.21994223711181</v>
      </c>
      <c r="G76" s="4">
        <v>174.54160009291215</v>
      </c>
    </row>
    <row r="77" spans="2:7" x14ac:dyDescent="0.25">
      <c r="B77" s="119"/>
      <c r="C77" s="14" t="s">
        <v>109</v>
      </c>
      <c r="D77" s="4"/>
      <c r="E77" s="4"/>
      <c r="F77" s="4"/>
      <c r="G77" s="4"/>
    </row>
    <row r="78" spans="2:7" x14ac:dyDescent="0.25">
      <c r="B78" s="118" t="s">
        <v>24</v>
      </c>
      <c r="C78" s="14" t="s">
        <v>108</v>
      </c>
      <c r="D78" s="4"/>
      <c r="E78" s="4"/>
      <c r="F78" s="4"/>
      <c r="G78" s="4"/>
    </row>
    <row r="79" spans="2:7" x14ac:dyDescent="0.25">
      <c r="B79" s="119"/>
      <c r="C79" s="14" t="s">
        <v>109</v>
      </c>
      <c r="D79" s="4"/>
      <c r="E79" s="4"/>
      <c r="F79" s="4"/>
      <c r="G79" s="4"/>
    </row>
    <row r="80" spans="2:7" x14ac:dyDescent="0.25">
      <c r="B80" s="118" t="s">
        <v>25</v>
      </c>
      <c r="C80" s="14" t="s">
        <v>108</v>
      </c>
      <c r="D80" s="4"/>
      <c r="E80" s="4"/>
      <c r="F80" s="4"/>
      <c r="G80" s="4"/>
    </row>
    <row r="81" spans="2:11" x14ac:dyDescent="0.25">
      <c r="B81" s="119"/>
      <c r="C81" s="14" t="s">
        <v>109</v>
      </c>
      <c r="D81" s="4"/>
      <c r="E81" s="4"/>
      <c r="F81" s="4"/>
      <c r="G81" s="4"/>
    </row>
    <row r="82" spans="2:11" x14ac:dyDescent="0.25">
      <c r="B82" s="118" t="s">
        <v>26</v>
      </c>
      <c r="C82" s="14" t="s">
        <v>108</v>
      </c>
      <c r="D82" s="4"/>
      <c r="E82" s="4"/>
      <c r="F82" s="4"/>
      <c r="G82" s="4"/>
    </row>
    <row r="83" spans="2:11" x14ac:dyDescent="0.25">
      <c r="B83" s="119"/>
      <c r="C83" s="14" t="s">
        <v>109</v>
      </c>
      <c r="D83" s="4"/>
      <c r="E83" s="4"/>
      <c r="F83" s="4"/>
      <c r="G83" s="4"/>
    </row>
    <row r="84" spans="2:11" x14ac:dyDescent="0.25">
      <c r="B84" s="118" t="s">
        <v>27</v>
      </c>
      <c r="C84" s="14" t="s">
        <v>108</v>
      </c>
      <c r="D84" s="4">
        <v>829.66276936129236</v>
      </c>
      <c r="E84" s="4">
        <v>707.27778133085837</v>
      </c>
      <c r="F84" s="4">
        <v>2808.9409284037574</v>
      </c>
      <c r="G84" s="4">
        <v>792.39281716688947</v>
      </c>
    </row>
    <row r="85" spans="2:11" x14ac:dyDescent="0.25">
      <c r="B85" s="119"/>
      <c r="C85" s="14" t="s">
        <v>109</v>
      </c>
      <c r="D85" s="4"/>
      <c r="E85" s="4"/>
      <c r="F85" s="4"/>
      <c r="G85" s="4"/>
    </row>
    <row r="86" spans="2:11" x14ac:dyDescent="0.25">
      <c r="B86" s="118" t="s">
        <v>28</v>
      </c>
      <c r="C86" s="14" t="s">
        <v>108</v>
      </c>
      <c r="D86" s="4">
        <v>38.717264709220899</v>
      </c>
      <c r="E86" s="4">
        <v>38.717264709220899</v>
      </c>
      <c r="F86" s="4">
        <v>781.30008373225121</v>
      </c>
      <c r="G86" s="4">
        <v>105.80840317905837</v>
      </c>
    </row>
    <row r="87" spans="2:11" x14ac:dyDescent="0.25">
      <c r="B87" s="119"/>
      <c r="C87" s="14" t="s">
        <v>109</v>
      </c>
      <c r="D87" s="4"/>
      <c r="E87" s="4"/>
      <c r="F87" s="4"/>
      <c r="G87" s="4"/>
    </row>
    <row r="88" spans="2:11" ht="13.8" x14ac:dyDescent="0.3">
      <c r="B88" s="5"/>
      <c r="C88" s="5"/>
      <c r="D88" s="5"/>
      <c r="E88" s="5"/>
      <c r="F88" s="5"/>
      <c r="G88" s="5"/>
    </row>
    <row r="89" spans="2:11" x14ac:dyDescent="0.25">
      <c r="B89" s="95" t="s">
        <v>626</v>
      </c>
      <c r="C89" s="95"/>
      <c r="D89" s="95"/>
      <c r="E89" s="95"/>
      <c r="F89" s="95"/>
      <c r="G89" s="95"/>
      <c r="H89" s="95"/>
      <c r="I89" s="95"/>
      <c r="J89" s="95"/>
      <c r="K89" s="95"/>
    </row>
  </sheetData>
  <mergeCells count="52">
    <mergeCell ref="B6:L6"/>
    <mergeCell ref="B7:L7"/>
    <mergeCell ref="B8:G8"/>
    <mergeCell ref="B10:L10"/>
    <mergeCell ref="B11:C12"/>
    <mergeCell ref="D11:E11"/>
    <mergeCell ref="F11:F12"/>
    <mergeCell ref="G11:G12"/>
    <mergeCell ref="B67:B68"/>
    <mergeCell ref="B13:C13"/>
    <mergeCell ref="B14:C14"/>
    <mergeCell ref="B15:C15"/>
    <mergeCell ref="B17:G17"/>
    <mergeCell ref="B16:G16"/>
    <mergeCell ref="B20:G20"/>
    <mergeCell ref="B25:K25"/>
    <mergeCell ref="B58:B59"/>
    <mergeCell ref="B60:B61"/>
    <mergeCell ref="B62:B63"/>
    <mergeCell ref="B64:G64"/>
    <mergeCell ref="B65:G65"/>
    <mergeCell ref="B32:L32"/>
    <mergeCell ref="B33:L33"/>
    <mergeCell ref="B34:G34"/>
    <mergeCell ref="B36:L36"/>
    <mergeCell ref="B37:C38"/>
    <mergeCell ref="D37:E37"/>
    <mergeCell ref="F37:F38"/>
    <mergeCell ref="G37:G38"/>
    <mergeCell ref="B39:C39"/>
    <mergeCell ref="B40:C40"/>
    <mergeCell ref="B41:C41"/>
    <mergeCell ref="B42:C42"/>
    <mergeCell ref="B43:G43"/>
    <mergeCell ref="B44:G44"/>
    <mergeCell ref="B45:B46"/>
    <mergeCell ref="B47:B48"/>
    <mergeCell ref="B49:B50"/>
    <mergeCell ref="B56:B57"/>
    <mergeCell ref="B52:B53"/>
    <mergeCell ref="B54:B55"/>
    <mergeCell ref="B70:B71"/>
    <mergeCell ref="B72:B73"/>
    <mergeCell ref="B74:G74"/>
    <mergeCell ref="B75:G75"/>
    <mergeCell ref="B76:B77"/>
    <mergeCell ref="B89:K89"/>
    <mergeCell ref="B78:B79"/>
    <mergeCell ref="B80:B81"/>
    <mergeCell ref="B82:B83"/>
    <mergeCell ref="B84:B85"/>
    <mergeCell ref="B86:B87"/>
  </mergeCells>
  <hyperlinks>
    <hyperlink ref="I11" location="ÍNDICE!A1" display="ÍNDICE" xr:uid="{00000000-0004-0000-0D00-000000000000}"/>
    <hyperlink ref="I37" location="ÍNDICE!A1" display="ÍNDICE" xr:uid="{00000000-0004-0000-0D00-000001000000}"/>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5:L70"/>
  <sheetViews>
    <sheetView showGridLines="0" zoomScaleNormal="100" workbookViewId="0">
      <selection activeCell="F16" sqref="F16"/>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348</v>
      </c>
      <c r="C6" s="91"/>
      <c r="D6" s="91"/>
      <c r="E6" s="91"/>
      <c r="F6" s="91"/>
      <c r="G6" s="91"/>
      <c r="H6" s="91"/>
      <c r="I6" s="91"/>
      <c r="J6" s="91"/>
      <c r="K6" s="91"/>
      <c r="L6" s="91"/>
    </row>
    <row r="7" spans="2:12" ht="15" x14ac:dyDescent="0.25">
      <c r="B7" s="91" t="s">
        <v>349</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601954.36170125508</v>
      </c>
      <c r="E13" s="13">
        <v>525435.10552230093</v>
      </c>
      <c r="F13" s="13">
        <v>283679.55180769868</v>
      </c>
      <c r="G13" s="13">
        <v>275797.88361820776</v>
      </c>
    </row>
    <row r="14" spans="2:12" x14ac:dyDescent="0.25">
      <c r="B14" s="144" t="s">
        <v>3</v>
      </c>
      <c r="C14" s="145"/>
      <c r="D14" s="4">
        <v>80057.589221046932</v>
      </c>
      <c r="E14" s="4">
        <v>69308.963955339146</v>
      </c>
      <c r="F14" s="4">
        <v>40610.050882078649</v>
      </c>
      <c r="G14" s="4">
        <v>39067.050727441208</v>
      </c>
    </row>
    <row r="15" spans="2:12" x14ac:dyDescent="0.25">
      <c r="B15" s="144" t="s">
        <v>4</v>
      </c>
      <c r="C15" s="145"/>
      <c r="D15" s="4">
        <v>463553.29230697051</v>
      </c>
      <c r="E15" s="4">
        <v>407274.69391408638</v>
      </c>
      <c r="F15" s="4">
        <v>224959.52844248954</v>
      </c>
      <c r="G15" s="4">
        <v>221034.34711343425</v>
      </c>
    </row>
    <row r="16" spans="2:12" x14ac:dyDescent="0.25">
      <c r="B16" s="144" t="s">
        <v>618</v>
      </c>
      <c r="C16" s="145"/>
      <c r="D16" s="4">
        <v>58343.480173236159</v>
      </c>
      <c r="E16" s="4">
        <v>48851.447652875584</v>
      </c>
      <c r="F16" s="4">
        <v>18109.972483130856</v>
      </c>
      <c r="G16" s="4">
        <v>15696.485777332002</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3522.7833567132943</v>
      </c>
      <c r="E19" s="4">
        <v>3080.7198231905345</v>
      </c>
      <c r="F19" s="4">
        <v>1094.6305000075972</v>
      </c>
      <c r="G19" s="4">
        <v>1094.6305000075972</v>
      </c>
    </row>
    <row r="20" spans="2:7" x14ac:dyDescent="0.25">
      <c r="B20" s="119"/>
      <c r="C20" s="14" t="s">
        <v>109</v>
      </c>
      <c r="D20" s="4"/>
      <c r="E20" s="4"/>
      <c r="F20" s="4"/>
      <c r="G20" s="4"/>
    </row>
    <row r="21" spans="2:7" x14ac:dyDescent="0.25">
      <c r="B21" s="118" t="s">
        <v>7</v>
      </c>
      <c r="C21" s="14" t="s">
        <v>108</v>
      </c>
      <c r="D21" s="4">
        <v>11032.437189317276</v>
      </c>
      <c r="E21" s="4">
        <v>8088.0340103996687</v>
      </c>
      <c r="F21" s="4">
        <v>4513.6273618130044</v>
      </c>
      <c r="G21" s="4">
        <v>4490.1516306131725</v>
      </c>
    </row>
    <row r="22" spans="2:7" x14ac:dyDescent="0.25">
      <c r="B22" s="119"/>
      <c r="C22" s="14" t="s">
        <v>109</v>
      </c>
      <c r="D22" s="4">
        <v>8865.9232540599405</v>
      </c>
      <c r="E22" s="4">
        <v>8235.5156612425508</v>
      </c>
      <c r="F22" s="4">
        <v>4145.9822595610949</v>
      </c>
      <c r="G22" s="4">
        <v>4137.3855980869102</v>
      </c>
    </row>
    <row r="23" spans="2:7" x14ac:dyDescent="0.25">
      <c r="B23" s="118" t="s">
        <v>8</v>
      </c>
      <c r="C23" s="14" t="s">
        <v>108</v>
      </c>
      <c r="D23" s="4">
        <v>6682.3584252473102</v>
      </c>
      <c r="E23" s="4">
        <v>6068.0888280376548</v>
      </c>
      <c r="F23" s="4">
        <v>7170.4696769454558</v>
      </c>
      <c r="G23" s="4">
        <v>7168.8608655950302</v>
      </c>
    </row>
    <row r="24" spans="2:7" x14ac:dyDescent="0.25">
      <c r="B24" s="119"/>
      <c r="C24" s="14" t="s">
        <v>109</v>
      </c>
      <c r="D24" s="4"/>
      <c r="E24" s="4"/>
      <c r="F24" s="4"/>
      <c r="G24" s="4"/>
    </row>
    <row r="25" spans="2:7" x14ac:dyDescent="0.25">
      <c r="B25" s="118" t="s">
        <v>9</v>
      </c>
      <c r="C25" s="14" t="s">
        <v>108</v>
      </c>
      <c r="D25" s="4">
        <v>91.035730615844386</v>
      </c>
      <c r="E25" s="4">
        <v>49.513079810413203</v>
      </c>
      <c r="F25" s="4">
        <v>2.2505945368369638</v>
      </c>
      <c r="G25" s="4">
        <v>1.8419386729741447</v>
      </c>
    </row>
    <row r="26" spans="2:7" x14ac:dyDescent="0.25">
      <c r="B26" s="119"/>
      <c r="C26" s="14" t="s">
        <v>109</v>
      </c>
      <c r="D26" s="4">
        <v>27.729368751421951</v>
      </c>
      <c r="E26" s="4">
        <v>21.89160690901733</v>
      </c>
      <c r="F26" s="4">
        <v>1.4926095619784543</v>
      </c>
      <c r="G26" s="4">
        <v>1.4926095619784543</v>
      </c>
    </row>
    <row r="27" spans="2:7" x14ac:dyDescent="0.25">
      <c r="B27" s="118" t="s">
        <v>10</v>
      </c>
      <c r="C27" s="14" t="s">
        <v>108</v>
      </c>
      <c r="D27" s="4">
        <v>4536.3778263113354</v>
      </c>
      <c r="E27" s="4">
        <v>3806.1195112739879</v>
      </c>
      <c r="F27" s="4">
        <v>2832.3187570600253</v>
      </c>
      <c r="G27" s="4">
        <v>2457.9974352974014</v>
      </c>
    </row>
    <row r="28" spans="2:7" x14ac:dyDescent="0.25">
      <c r="B28" s="119"/>
      <c r="C28" s="14" t="s">
        <v>109</v>
      </c>
      <c r="D28" s="4">
        <v>5578.0412289920614</v>
      </c>
      <c r="E28" s="4">
        <v>5494.4647609403482</v>
      </c>
      <c r="F28" s="4">
        <v>4671.1680480614905</v>
      </c>
      <c r="G28" s="4">
        <v>3615.1887652960963</v>
      </c>
    </row>
    <row r="29" spans="2:7" x14ac:dyDescent="0.25">
      <c r="B29" s="118" t="s">
        <v>11</v>
      </c>
      <c r="C29" s="14" t="s">
        <v>108</v>
      </c>
      <c r="D29" s="4">
        <v>1447.6414832599467</v>
      </c>
      <c r="E29" s="4">
        <v>1439.6314832599467</v>
      </c>
      <c r="F29" s="4">
        <v>218.9814748305283</v>
      </c>
      <c r="G29" s="4">
        <v>186.76456718219148</v>
      </c>
    </row>
    <row r="30" spans="2:7" x14ac:dyDescent="0.25">
      <c r="B30" s="119"/>
      <c r="C30" s="14" t="s">
        <v>109</v>
      </c>
      <c r="D30" s="4">
        <v>13.698005932482983</v>
      </c>
      <c r="E30" s="4">
        <v>13.698005932482983</v>
      </c>
      <c r="F30" s="4">
        <v>0.70046621245651619</v>
      </c>
      <c r="G30" s="4">
        <v>0.70046621245651619</v>
      </c>
    </row>
    <row r="31" spans="2:7" x14ac:dyDescent="0.25">
      <c r="B31" s="118" t="s">
        <v>12</v>
      </c>
      <c r="C31" s="14" t="s">
        <v>108</v>
      </c>
      <c r="D31" s="4">
        <v>784.09861946830392</v>
      </c>
      <c r="E31" s="4">
        <v>705.39544217394496</v>
      </c>
      <c r="F31" s="4">
        <v>414.78196644679201</v>
      </c>
      <c r="G31" s="4">
        <v>409.27584441352036</v>
      </c>
    </row>
    <row r="32" spans="2:7" x14ac:dyDescent="0.25">
      <c r="B32" s="119"/>
      <c r="C32" s="14" t="s">
        <v>109</v>
      </c>
      <c r="D32" s="4">
        <v>23.763422656584211</v>
      </c>
      <c r="E32" s="4">
        <v>23.763422656584211</v>
      </c>
      <c r="F32" s="4">
        <v>9.7214001776935408</v>
      </c>
      <c r="G32" s="4">
        <v>9.7214001776935408</v>
      </c>
    </row>
    <row r="33" spans="2:7" x14ac:dyDescent="0.25">
      <c r="B33" s="118" t="s">
        <v>13</v>
      </c>
      <c r="C33" s="14" t="s">
        <v>108</v>
      </c>
      <c r="D33" s="4"/>
      <c r="E33" s="4"/>
      <c r="F33" s="4"/>
      <c r="G33" s="4"/>
    </row>
    <row r="34" spans="2:7" x14ac:dyDescent="0.25">
      <c r="B34" s="119"/>
      <c r="C34" s="14" t="s">
        <v>109</v>
      </c>
      <c r="D34" s="4"/>
      <c r="E34" s="4"/>
      <c r="F34" s="4"/>
      <c r="G34" s="4"/>
    </row>
    <row r="35" spans="2:7" x14ac:dyDescent="0.25">
      <c r="B35" s="118" t="s">
        <v>14</v>
      </c>
      <c r="C35" s="14" t="s">
        <v>108</v>
      </c>
      <c r="D35" s="4">
        <v>7490.8061586237145</v>
      </c>
      <c r="E35" s="4">
        <v>4367.8376236089553</v>
      </c>
      <c r="F35" s="4">
        <v>1207.7254217986051</v>
      </c>
      <c r="G35" s="4">
        <v>1166.8770005683502</v>
      </c>
    </row>
    <row r="36" spans="2:7" x14ac:dyDescent="0.25">
      <c r="B36" s="119"/>
      <c r="C36" s="14" t="s">
        <v>109</v>
      </c>
      <c r="D36" s="4">
        <v>702.88751111266299</v>
      </c>
      <c r="E36" s="4">
        <v>511.19091717284584</v>
      </c>
      <c r="F36" s="4">
        <v>87.134815427189622</v>
      </c>
      <c r="G36" s="4">
        <v>87.134815427189622</v>
      </c>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v>24567.858212113915</v>
      </c>
      <c r="E39" s="4">
        <v>23087.581628214615</v>
      </c>
      <c r="F39" s="4">
        <v>11332.904555920104</v>
      </c>
      <c r="G39" s="4">
        <v>11332.866316610882</v>
      </c>
    </row>
    <row r="40" spans="2:7" ht="14.25" customHeight="1" x14ac:dyDescent="0.25">
      <c r="B40" s="119"/>
      <c r="C40" s="14" t="s">
        <v>109</v>
      </c>
      <c r="D40" s="4">
        <v>4690.1494278708524</v>
      </c>
      <c r="E40" s="4">
        <v>4315.5181505155779</v>
      </c>
      <c r="F40" s="4">
        <v>2906.1609737178101</v>
      </c>
      <c r="G40" s="4">
        <v>2906.1609737178101</v>
      </c>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10771.521593273423</v>
      </c>
      <c r="E43" s="4">
        <v>8664.3202465995073</v>
      </c>
      <c r="F43" s="4">
        <v>5726.2179704384153</v>
      </c>
      <c r="G43" s="4">
        <v>5539.0241882753826</v>
      </c>
    </row>
    <row r="44" spans="2:7" x14ac:dyDescent="0.25">
      <c r="B44" s="119"/>
      <c r="C44" s="14" t="s">
        <v>109</v>
      </c>
      <c r="D44" s="4">
        <v>544.12170693779206</v>
      </c>
      <c r="E44" s="4">
        <v>334.48735647360536</v>
      </c>
      <c r="F44" s="4">
        <v>203.7091693965809</v>
      </c>
      <c r="G44" s="4">
        <v>192.0606109344595</v>
      </c>
    </row>
    <row r="45" spans="2:7" x14ac:dyDescent="0.25">
      <c r="B45" s="118" t="s">
        <v>18</v>
      </c>
      <c r="C45" s="14" t="s">
        <v>108</v>
      </c>
      <c r="D45" s="4">
        <v>66923.817540132135</v>
      </c>
      <c r="E45" s="4">
        <v>52994.763055345524</v>
      </c>
      <c r="F45" s="4">
        <v>22591.193785420219</v>
      </c>
      <c r="G45" s="4">
        <v>21024.39436252389</v>
      </c>
    </row>
    <row r="46" spans="2:7" x14ac:dyDescent="0.25">
      <c r="B46" s="119"/>
      <c r="C46" s="14" t="s">
        <v>109</v>
      </c>
      <c r="D46" s="4">
        <v>1792.6106957021184</v>
      </c>
      <c r="E46" s="4">
        <v>1602.2102283732386</v>
      </c>
      <c r="F46" s="4">
        <v>490.79394175757847</v>
      </c>
      <c r="G46" s="4">
        <v>474.54213552663424</v>
      </c>
    </row>
    <row r="47" spans="2:7" x14ac:dyDescent="0.25">
      <c r="B47" s="118" t="s">
        <v>19</v>
      </c>
      <c r="C47" s="14" t="s">
        <v>108</v>
      </c>
      <c r="D47" s="4">
        <v>120217.564968921</v>
      </c>
      <c r="E47" s="4">
        <v>112440.63954672599</v>
      </c>
      <c r="F47" s="4">
        <v>87290.311663775676</v>
      </c>
      <c r="G47" s="4">
        <v>87006.320016393234</v>
      </c>
    </row>
    <row r="48" spans="2:7" x14ac:dyDescent="0.25">
      <c r="B48" s="119"/>
      <c r="C48" s="14" t="s">
        <v>109</v>
      </c>
      <c r="D48" s="4">
        <v>3739.0020681446781</v>
      </c>
      <c r="E48" s="4">
        <v>3492.0178483080595</v>
      </c>
      <c r="F48" s="4">
        <v>1588.7457969715115</v>
      </c>
      <c r="G48" s="4">
        <v>1588.7457969715115</v>
      </c>
    </row>
    <row r="49" spans="2:7" x14ac:dyDescent="0.25">
      <c r="B49" s="118" t="s">
        <v>20</v>
      </c>
      <c r="C49" s="14" t="s">
        <v>108</v>
      </c>
      <c r="D49" s="4">
        <v>112019.2329083357</v>
      </c>
      <c r="E49" s="4">
        <v>103397.47614198865</v>
      </c>
      <c r="F49" s="4">
        <v>62079.491986519468</v>
      </c>
      <c r="G49" s="4">
        <v>60364.77175353554</v>
      </c>
    </row>
    <row r="50" spans="2:7" x14ac:dyDescent="0.25">
      <c r="B50" s="119"/>
      <c r="C50" s="14" t="s">
        <v>109</v>
      </c>
      <c r="D50" s="4">
        <v>15899.742247946795</v>
      </c>
      <c r="E50" s="4">
        <v>13500.291950026089</v>
      </c>
      <c r="F50" s="4">
        <v>4889.468814108759</v>
      </c>
      <c r="G50" s="4">
        <v>4859.1970457526031</v>
      </c>
    </row>
    <row r="51" spans="2:7" x14ac:dyDescent="0.25">
      <c r="B51" s="118" t="s">
        <v>21</v>
      </c>
      <c r="C51" s="14" t="s">
        <v>108</v>
      </c>
      <c r="D51" s="4">
        <v>110319.3449611856</v>
      </c>
      <c r="E51" s="4">
        <v>93046.019329944611</v>
      </c>
      <c r="F51" s="4">
        <v>34096.178993122048</v>
      </c>
      <c r="G51" s="4">
        <v>33989.642375342584</v>
      </c>
    </row>
    <row r="52" spans="2:7" x14ac:dyDescent="0.25">
      <c r="B52" s="119"/>
      <c r="C52" s="14" t="s">
        <v>109</v>
      </c>
      <c r="D52" s="4">
        <v>20625.280011278261</v>
      </c>
      <c r="E52" s="4">
        <v>17400.256646663391</v>
      </c>
      <c r="F52" s="4">
        <v>5787.9095555905506</v>
      </c>
      <c r="G52" s="4">
        <v>5782.6560748145685</v>
      </c>
    </row>
    <row r="53" spans="2:7" x14ac:dyDescent="0.25">
      <c r="B53" s="118" t="s">
        <v>22</v>
      </c>
      <c r="C53" s="14" t="s">
        <v>108</v>
      </c>
      <c r="D53" s="4">
        <v>666.83607245166809</v>
      </c>
      <c r="E53" s="4">
        <v>402.21156363688851</v>
      </c>
      <c r="F53" s="4">
        <v>215.50676538791214</v>
      </c>
      <c r="G53" s="4">
        <v>212.99275336334287</v>
      </c>
    </row>
    <row r="54" spans="2:7" x14ac:dyDescent="0.25">
      <c r="B54" s="119"/>
      <c r="C54" s="14" t="s">
        <v>109</v>
      </c>
      <c r="D54" s="4">
        <v>34.217532661112614</v>
      </c>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2540.7589483495399</v>
      </c>
      <c r="E57" s="4">
        <v>2247.3203281762312</v>
      </c>
      <c r="F57" s="4">
        <v>2113.8243136837118</v>
      </c>
      <c r="G57" s="4">
        <v>1985.890858219643</v>
      </c>
    </row>
    <row r="58" spans="2:7" x14ac:dyDescent="0.25">
      <c r="B58" s="119"/>
      <c r="C58" s="14" t="s">
        <v>109</v>
      </c>
      <c r="D58" s="4">
        <v>84.757915661195227</v>
      </c>
      <c r="E58" s="4">
        <v>42.378957830597614</v>
      </c>
      <c r="F58" s="4">
        <v>6.9347385540977911</v>
      </c>
      <c r="G58" s="4">
        <v>6.9347385540977911</v>
      </c>
    </row>
    <row r="59" spans="2:7" x14ac:dyDescent="0.25">
      <c r="B59" s="118" t="s">
        <v>24</v>
      </c>
      <c r="C59" s="14" t="s">
        <v>108</v>
      </c>
      <c r="D59" s="4">
        <v>7743.1336886421777</v>
      </c>
      <c r="E59" s="4">
        <v>6579.2921436048864</v>
      </c>
      <c r="F59" s="4">
        <v>1444.0914723503786</v>
      </c>
      <c r="G59" s="4">
        <v>1413.2221162036233</v>
      </c>
    </row>
    <row r="60" spans="2:7" x14ac:dyDescent="0.25">
      <c r="B60" s="119"/>
      <c r="C60" s="14" t="s">
        <v>109</v>
      </c>
      <c r="D60" s="4">
        <v>778.71737443250674</v>
      </c>
      <c r="E60" s="4">
        <v>778.71737443250674</v>
      </c>
      <c r="F60" s="4">
        <v>223.2706167127684</v>
      </c>
      <c r="G60" s="4">
        <v>216.12436149882569</v>
      </c>
    </row>
    <row r="61" spans="2:7" x14ac:dyDescent="0.25">
      <c r="B61" s="118" t="s">
        <v>25</v>
      </c>
      <c r="C61" s="14" t="s">
        <v>108</v>
      </c>
      <c r="D61" s="4">
        <v>18139.093336587077</v>
      </c>
      <c r="E61" s="4">
        <v>15911.740578134108</v>
      </c>
      <c r="F61" s="4">
        <v>3933.588453070136</v>
      </c>
      <c r="G61" s="4">
        <v>3476.615344271806</v>
      </c>
    </row>
    <row r="62" spans="2:7" x14ac:dyDescent="0.25">
      <c r="B62" s="119"/>
      <c r="C62" s="14" t="s">
        <v>109</v>
      </c>
      <c r="D62" s="4">
        <v>560.04550658134303</v>
      </c>
      <c r="E62" s="4">
        <v>355.92056940487487</v>
      </c>
      <c r="F62" s="4">
        <v>25.105281249521973</v>
      </c>
      <c r="G62" s="4">
        <v>25.105281249521973</v>
      </c>
    </row>
    <row r="63" spans="2:7" x14ac:dyDescent="0.25">
      <c r="B63" s="118" t="s">
        <v>26</v>
      </c>
      <c r="C63" s="14" t="s">
        <v>108</v>
      </c>
      <c r="D63" s="4">
        <v>314.78110031971846</v>
      </c>
      <c r="E63" s="4">
        <v>250.74235839939172</v>
      </c>
      <c r="F63" s="4">
        <v>39.575170571738568</v>
      </c>
      <c r="G63" s="4">
        <v>39.575170571738568</v>
      </c>
    </row>
    <row r="64" spans="2:7" x14ac:dyDescent="0.25">
      <c r="B64" s="119"/>
      <c r="C64" s="14" t="s">
        <v>109</v>
      </c>
      <c r="D64" s="4"/>
      <c r="E64" s="4"/>
      <c r="F64" s="4"/>
      <c r="G64" s="4"/>
    </row>
    <row r="65" spans="2:11" x14ac:dyDescent="0.25">
      <c r="B65" s="118" t="s">
        <v>27</v>
      </c>
      <c r="C65" s="14" t="s">
        <v>108</v>
      </c>
      <c r="D65" s="4">
        <v>24795.605834617847</v>
      </c>
      <c r="E65" s="4">
        <v>20425.138822576751</v>
      </c>
      <c r="F65" s="4">
        <v>9667.9649230175019</v>
      </c>
      <c r="G65" s="4">
        <v>7992.8102895752018</v>
      </c>
    </row>
    <row r="66" spans="2:11" x14ac:dyDescent="0.25">
      <c r="B66" s="119"/>
      <c r="C66" s="14" t="s">
        <v>109</v>
      </c>
      <c r="D66" s="4">
        <v>2276.2673538385961</v>
      </c>
      <c r="E66" s="4">
        <v>1705.9205313762011</v>
      </c>
      <c r="F66" s="4">
        <v>478.64847258518643</v>
      </c>
      <c r="G66" s="4">
        <v>407.63701939021513</v>
      </c>
    </row>
    <row r="67" spans="2:11" x14ac:dyDescent="0.25">
      <c r="B67" s="118" t="s">
        <v>28</v>
      </c>
      <c r="C67" s="14" t="s">
        <v>108</v>
      </c>
      <c r="D67" s="4">
        <v>836.53583098506442</v>
      </c>
      <c r="E67" s="4">
        <v>389.58043498939418</v>
      </c>
      <c r="F67" s="4">
        <v>124.61427235357611</v>
      </c>
      <c r="G67" s="4">
        <v>97.667418475830019</v>
      </c>
    </row>
    <row r="68" spans="2:11" x14ac:dyDescent="0.25">
      <c r="B68" s="119"/>
      <c r="C68" s="14" t="s">
        <v>109</v>
      </c>
      <c r="D68" s="4">
        <v>273.78328322114271</v>
      </c>
      <c r="E68" s="4">
        <v>164.69555395059231</v>
      </c>
      <c r="F68" s="4">
        <v>52.354768982244522</v>
      </c>
      <c r="G68" s="4">
        <v>34.903179321496346</v>
      </c>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0E00-000000000000}"/>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5:L70"/>
  <sheetViews>
    <sheetView showGridLines="0" zoomScaleNormal="100" workbookViewId="0">
      <selection activeCell="D15" sqref="D15"/>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350</v>
      </c>
      <c r="C6" s="91"/>
      <c r="D6" s="91"/>
      <c r="E6" s="91"/>
      <c r="F6" s="91"/>
      <c r="G6" s="91"/>
      <c r="H6" s="91"/>
      <c r="I6" s="91"/>
      <c r="J6" s="91"/>
      <c r="K6" s="91"/>
      <c r="L6" s="91"/>
    </row>
    <row r="7" spans="2:12" ht="15" x14ac:dyDescent="0.25">
      <c r="B7" s="91" t="s">
        <v>351</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48096.943363123108</v>
      </c>
      <c r="E13" s="13">
        <v>36046.924387582592</v>
      </c>
      <c r="F13" s="13">
        <v>8140.9782071581321</v>
      </c>
      <c r="G13" s="13">
        <v>7952.9003174363606</v>
      </c>
    </row>
    <row r="14" spans="2:12" x14ac:dyDescent="0.25">
      <c r="B14" s="144" t="s">
        <v>3</v>
      </c>
      <c r="C14" s="145"/>
      <c r="D14" s="4">
        <v>8054.2233932780473</v>
      </c>
      <c r="E14" s="4">
        <v>5988.9726400564641</v>
      </c>
      <c r="F14" s="4">
        <v>1947.0201257108931</v>
      </c>
      <c r="G14" s="4">
        <v>1888.8192060030776</v>
      </c>
    </row>
    <row r="15" spans="2:12" x14ac:dyDescent="0.25">
      <c r="B15" s="144" t="s">
        <v>4</v>
      </c>
      <c r="C15" s="145"/>
      <c r="D15" s="4">
        <v>17899.708196981144</v>
      </c>
      <c r="E15" s="4">
        <v>12781.384070546126</v>
      </c>
      <c r="F15" s="4">
        <v>2882.3571297823473</v>
      </c>
      <c r="G15" s="4">
        <v>2779.540929436198</v>
      </c>
    </row>
    <row r="16" spans="2:12" x14ac:dyDescent="0.25">
      <c r="B16" s="144" t="s">
        <v>618</v>
      </c>
      <c r="C16" s="145"/>
      <c r="D16" s="4">
        <v>22143.011772863938</v>
      </c>
      <c r="E16" s="4">
        <v>17276.567676980005</v>
      </c>
      <c r="F16" s="4">
        <v>3311.6009516648942</v>
      </c>
      <c r="G16" s="4">
        <v>3284.5401819970848</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24.906566285823789</v>
      </c>
      <c r="E19" s="4">
        <v>23.62</v>
      </c>
      <c r="F19" s="4">
        <v>8.4961363636363654</v>
      </c>
      <c r="G19" s="4">
        <v>8.4722727272727276</v>
      </c>
    </row>
    <row r="20" spans="2:7" x14ac:dyDescent="0.25">
      <c r="B20" s="119"/>
      <c r="C20" s="14" t="s">
        <v>109</v>
      </c>
      <c r="D20" s="4">
        <v>2.1447320806805403</v>
      </c>
      <c r="E20" s="4"/>
      <c r="F20" s="4"/>
      <c r="G20" s="4"/>
    </row>
    <row r="21" spans="2:7" x14ac:dyDescent="0.25">
      <c r="B21" s="118" t="s">
        <v>7</v>
      </c>
      <c r="C21" s="14" t="s">
        <v>108</v>
      </c>
      <c r="D21" s="4">
        <v>922.92844540512147</v>
      </c>
      <c r="E21" s="4">
        <v>894.67627161541338</v>
      </c>
      <c r="F21" s="4">
        <v>375.5161591716232</v>
      </c>
      <c r="G21" s="4">
        <v>375.5161591716232</v>
      </c>
    </row>
    <row r="22" spans="2:7" x14ac:dyDescent="0.25">
      <c r="B22" s="119"/>
      <c r="C22" s="14" t="s">
        <v>109</v>
      </c>
      <c r="D22" s="4">
        <v>914.57857427328088</v>
      </c>
      <c r="E22" s="4">
        <v>914.57857427328088</v>
      </c>
      <c r="F22" s="4">
        <v>130.78765199373103</v>
      </c>
      <c r="G22" s="4">
        <v>130.78765199373103</v>
      </c>
    </row>
    <row r="23" spans="2:7" x14ac:dyDescent="0.25">
      <c r="B23" s="118" t="s">
        <v>8</v>
      </c>
      <c r="C23" s="14" t="s">
        <v>108</v>
      </c>
      <c r="D23" s="4">
        <v>48.919138577857211</v>
      </c>
      <c r="E23" s="4"/>
      <c r="F23" s="4"/>
      <c r="G23" s="4"/>
    </row>
    <row r="24" spans="2:7" x14ac:dyDescent="0.25">
      <c r="B24" s="119"/>
      <c r="C24" s="14" t="s">
        <v>109</v>
      </c>
      <c r="D24" s="4"/>
      <c r="E24" s="4"/>
      <c r="F24" s="4"/>
      <c r="G24" s="4"/>
    </row>
    <row r="25" spans="2:7" x14ac:dyDescent="0.25">
      <c r="B25" s="118" t="s">
        <v>9</v>
      </c>
      <c r="C25" s="14" t="s">
        <v>108</v>
      </c>
      <c r="D25" s="4">
        <v>115.58797606545994</v>
      </c>
      <c r="E25" s="4">
        <v>36</v>
      </c>
      <c r="F25" s="4">
        <v>22.28863636363636</v>
      </c>
      <c r="G25" s="4">
        <v>16.866818181818182</v>
      </c>
    </row>
    <row r="26" spans="2:7" x14ac:dyDescent="0.25">
      <c r="B26" s="119"/>
      <c r="C26" s="14" t="s">
        <v>109</v>
      </c>
      <c r="D26" s="4">
        <v>23.360561436668576</v>
      </c>
      <c r="E26" s="4"/>
      <c r="F26" s="4"/>
      <c r="G26" s="4"/>
    </row>
    <row r="27" spans="2:7" x14ac:dyDescent="0.25">
      <c r="B27" s="118" t="s">
        <v>10</v>
      </c>
      <c r="C27" s="14" t="s">
        <v>108</v>
      </c>
      <c r="D27" s="4">
        <v>3.06641371514432</v>
      </c>
      <c r="E27" s="4">
        <v>3.06641371514432</v>
      </c>
      <c r="F27" s="4">
        <v>0.20421148420094307</v>
      </c>
      <c r="G27" s="4">
        <v>0.20421148420094307</v>
      </c>
    </row>
    <row r="28" spans="2:7" x14ac:dyDescent="0.25">
      <c r="B28" s="119"/>
      <c r="C28" s="14" t="s">
        <v>109</v>
      </c>
      <c r="D28" s="4">
        <v>611.61603401027946</v>
      </c>
      <c r="E28" s="4">
        <v>611.61603401027946</v>
      </c>
      <c r="F28" s="4">
        <v>188.94736123004012</v>
      </c>
      <c r="G28" s="4">
        <v>188.94736123004012</v>
      </c>
    </row>
    <row r="29" spans="2:7" x14ac:dyDescent="0.25">
      <c r="B29" s="118" t="s">
        <v>11</v>
      </c>
      <c r="C29" s="14" t="s">
        <v>108</v>
      </c>
      <c r="D29" s="4"/>
      <c r="E29" s="4"/>
      <c r="F29" s="4"/>
      <c r="G29" s="4"/>
    </row>
    <row r="30" spans="2:7" x14ac:dyDescent="0.25">
      <c r="B30" s="119"/>
      <c r="C30" s="14" t="s">
        <v>109</v>
      </c>
      <c r="D30" s="4">
        <v>1.2769177447411246</v>
      </c>
      <c r="E30" s="4">
        <v>1.2769177447411246</v>
      </c>
      <c r="F30" s="4">
        <v>0.3047190072677684</v>
      </c>
      <c r="G30" s="4">
        <v>0.3047190072677684</v>
      </c>
    </row>
    <row r="31" spans="2:7" x14ac:dyDescent="0.25">
      <c r="B31" s="118" t="s">
        <v>12</v>
      </c>
      <c r="C31" s="14" t="s">
        <v>108</v>
      </c>
      <c r="D31" s="4">
        <v>114.18697674042487</v>
      </c>
      <c r="E31" s="4">
        <v>67.25742897743325</v>
      </c>
      <c r="F31" s="4">
        <v>32.806772109245237</v>
      </c>
      <c r="G31" s="4">
        <v>24.223398578601785</v>
      </c>
    </row>
    <row r="32" spans="2:7" x14ac:dyDescent="0.25">
      <c r="B32" s="119"/>
      <c r="C32" s="14" t="s">
        <v>109</v>
      </c>
      <c r="D32" s="4">
        <v>58.168318038019855</v>
      </c>
      <c r="E32" s="4">
        <v>22.045241012083903</v>
      </c>
      <c r="F32" s="4">
        <v>21.043184602443723</v>
      </c>
      <c r="G32" s="4">
        <v>15.783363915929753</v>
      </c>
    </row>
    <row r="33" spans="2:7" x14ac:dyDescent="0.25">
      <c r="B33" s="118" t="s">
        <v>13</v>
      </c>
      <c r="C33" s="14" t="s">
        <v>108</v>
      </c>
      <c r="D33" s="4">
        <v>2311.6845044797278</v>
      </c>
      <c r="E33" s="4">
        <v>1059.5344139855672</v>
      </c>
      <c r="F33" s="4">
        <v>73.379396570830835</v>
      </c>
      <c r="G33" s="4">
        <v>44.619762863684265</v>
      </c>
    </row>
    <row r="34" spans="2:7" x14ac:dyDescent="0.25">
      <c r="B34" s="119"/>
      <c r="C34" s="14" t="s">
        <v>109</v>
      </c>
      <c r="D34" s="4">
        <v>412.09782067856605</v>
      </c>
      <c r="E34" s="4">
        <v>175.87079801151228</v>
      </c>
      <c r="F34" s="4">
        <v>16.323729765111128</v>
      </c>
      <c r="G34" s="4">
        <v>14.723970159136936</v>
      </c>
    </row>
    <row r="35" spans="2:7" x14ac:dyDescent="0.25">
      <c r="B35" s="118" t="s">
        <v>14</v>
      </c>
      <c r="C35" s="14" t="s">
        <v>108</v>
      </c>
      <c r="D35" s="4">
        <v>276.22704238678597</v>
      </c>
      <c r="E35" s="4">
        <v>184.33924302833492</v>
      </c>
      <c r="F35" s="4">
        <v>627.3556223902018</v>
      </c>
      <c r="G35" s="4">
        <v>618.83643193566002</v>
      </c>
    </row>
    <row r="36" spans="2:7" x14ac:dyDescent="0.25">
      <c r="B36" s="119"/>
      <c r="C36" s="14" t="s">
        <v>109</v>
      </c>
      <c r="D36" s="4">
        <v>702.88751111266299</v>
      </c>
      <c r="E36" s="4">
        <v>702.88751111266299</v>
      </c>
      <c r="F36" s="4">
        <v>18.298311239709822</v>
      </c>
      <c r="G36" s="4">
        <v>18.298311239709822</v>
      </c>
    </row>
    <row r="37" spans="2:7" x14ac:dyDescent="0.25">
      <c r="B37" s="118" t="s">
        <v>15</v>
      </c>
      <c r="C37" s="14" t="s">
        <v>108</v>
      </c>
      <c r="D37" s="4">
        <v>28.622000494108462</v>
      </c>
      <c r="E37" s="4">
        <v>19.478527160062672</v>
      </c>
      <c r="F37" s="4">
        <v>1.9686853653753182</v>
      </c>
      <c r="G37" s="4">
        <v>1.9686853653753182</v>
      </c>
    </row>
    <row r="38" spans="2:7" x14ac:dyDescent="0.25">
      <c r="B38" s="119"/>
      <c r="C38" s="14" t="s">
        <v>109</v>
      </c>
      <c r="D38" s="4">
        <v>5.257985042041196</v>
      </c>
      <c r="E38" s="4">
        <v>5.257985042041196</v>
      </c>
      <c r="F38" s="4">
        <v>0.20075942887793655</v>
      </c>
      <c r="G38" s="4">
        <v>0.16729952406494716</v>
      </c>
    </row>
    <row r="39" spans="2:7" ht="14.25" customHeight="1" x14ac:dyDescent="0.25">
      <c r="B39" s="118" t="s">
        <v>16</v>
      </c>
      <c r="C39" s="14" t="s">
        <v>108</v>
      </c>
      <c r="D39" s="4">
        <v>1106.4839627351685</v>
      </c>
      <c r="E39" s="4">
        <v>897.24536839242728</v>
      </c>
      <c r="F39" s="4">
        <v>333.44320166509402</v>
      </c>
      <c r="G39" s="4">
        <v>333.44320166509402</v>
      </c>
    </row>
    <row r="40" spans="2:7" ht="14.25" customHeight="1" x14ac:dyDescent="0.25">
      <c r="B40" s="119"/>
      <c r="C40" s="14" t="s">
        <v>109</v>
      </c>
      <c r="D40" s="4">
        <v>370.22191197548</v>
      </c>
      <c r="E40" s="4">
        <v>370.22191197548</v>
      </c>
      <c r="F40" s="4">
        <v>95.655586959867804</v>
      </c>
      <c r="G40" s="4">
        <v>95.655586959867804</v>
      </c>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279.58183659244679</v>
      </c>
      <c r="E43" s="4">
        <v>255.81451049966634</v>
      </c>
      <c r="F43" s="4">
        <v>35.575741026831615</v>
      </c>
      <c r="G43" s="4">
        <v>28.317173290559914</v>
      </c>
    </row>
    <row r="44" spans="2:7" x14ac:dyDescent="0.25">
      <c r="B44" s="119"/>
      <c r="C44" s="14" t="s">
        <v>109</v>
      </c>
      <c r="D44" s="4">
        <v>122.26333830446636</v>
      </c>
      <c r="E44" s="4">
        <v>122.26333830446636</v>
      </c>
      <c r="F44" s="4">
        <v>5.8352956918040757</v>
      </c>
      <c r="G44" s="4">
        <v>2.7787122341924175</v>
      </c>
    </row>
    <row r="45" spans="2:7" x14ac:dyDescent="0.25">
      <c r="B45" s="118" t="s">
        <v>18</v>
      </c>
      <c r="C45" s="14" t="s">
        <v>108</v>
      </c>
      <c r="D45" s="4">
        <v>235.07376139084175</v>
      </c>
      <c r="E45" s="4">
        <v>31.560321699066041</v>
      </c>
      <c r="F45" s="4">
        <v>1.1763941012370671</v>
      </c>
      <c r="G45" s="4">
        <v>1.1763941012370671</v>
      </c>
    </row>
    <row r="46" spans="2:7" x14ac:dyDescent="0.25">
      <c r="B46" s="119"/>
      <c r="C46" s="14" t="s">
        <v>109</v>
      </c>
      <c r="D46" s="4">
        <v>5</v>
      </c>
      <c r="E46" s="4">
        <v>5</v>
      </c>
      <c r="F46" s="4">
        <v>0.11549999999999999</v>
      </c>
      <c r="G46" s="4">
        <v>0.11549999999999999</v>
      </c>
    </row>
    <row r="47" spans="2:7" x14ac:dyDescent="0.25">
      <c r="B47" s="118" t="s">
        <v>19</v>
      </c>
      <c r="C47" s="14" t="s">
        <v>108</v>
      </c>
      <c r="D47" s="4">
        <v>290.70713909260934</v>
      </c>
      <c r="E47" s="4">
        <v>290.70713909260934</v>
      </c>
      <c r="F47" s="4">
        <v>68.487396628879992</v>
      </c>
      <c r="G47" s="4">
        <v>68.487396628879992</v>
      </c>
    </row>
    <row r="48" spans="2:7" x14ac:dyDescent="0.25">
      <c r="B48" s="119"/>
      <c r="C48" s="14" t="s">
        <v>109</v>
      </c>
      <c r="D48" s="4">
        <v>20</v>
      </c>
      <c r="E48" s="4">
        <v>20</v>
      </c>
      <c r="F48" s="4">
        <v>1.240909090909091</v>
      </c>
      <c r="G48" s="4">
        <v>1.240909090909091</v>
      </c>
    </row>
    <row r="49" spans="2:7" x14ac:dyDescent="0.25">
      <c r="B49" s="118" t="s">
        <v>20</v>
      </c>
      <c r="C49" s="14" t="s">
        <v>108</v>
      </c>
      <c r="D49" s="4">
        <v>1058.1507515442647</v>
      </c>
      <c r="E49" s="4">
        <v>1048.5440179030377</v>
      </c>
      <c r="F49" s="4">
        <v>871.15212628022914</v>
      </c>
      <c r="G49" s="4">
        <v>871.15212628022914</v>
      </c>
    </row>
    <row r="50" spans="2:7" x14ac:dyDescent="0.25">
      <c r="B50" s="119"/>
      <c r="C50" s="14" t="s">
        <v>109</v>
      </c>
      <c r="D50" s="4">
        <v>50.682644974168895</v>
      </c>
      <c r="E50" s="4">
        <v>50.682644974168895</v>
      </c>
      <c r="F50" s="4">
        <v>28.562167261906055</v>
      </c>
      <c r="G50" s="4">
        <v>28.562167261906055</v>
      </c>
    </row>
    <row r="51" spans="2:7" x14ac:dyDescent="0.25">
      <c r="B51" s="118" t="s">
        <v>21</v>
      </c>
      <c r="C51" s="14" t="s">
        <v>108</v>
      </c>
      <c r="D51" s="4">
        <v>11729.613189277206</v>
      </c>
      <c r="E51" s="4">
        <v>8195.6470275336687</v>
      </c>
      <c r="F51" s="4">
        <v>1471.536836959242</v>
      </c>
      <c r="G51" s="4">
        <v>1401.4816914877701</v>
      </c>
    </row>
    <row r="52" spans="2:7" x14ac:dyDescent="0.25">
      <c r="B52" s="119"/>
      <c r="C52" s="14" t="s">
        <v>109</v>
      </c>
      <c r="D52" s="4">
        <v>3923.2544056450574</v>
      </c>
      <c r="E52" s="4">
        <v>2638.3535727497006</v>
      </c>
      <c r="F52" s="4">
        <v>347.85240694805765</v>
      </c>
      <c r="G52" s="4">
        <v>325.68425735304248</v>
      </c>
    </row>
    <row r="53" spans="2:7" x14ac:dyDescent="0.25">
      <c r="B53" s="118" t="s">
        <v>22</v>
      </c>
      <c r="C53" s="14" t="s">
        <v>108</v>
      </c>
      <c r="D53" s="4">
        <v>185.38113016008577</v>
      </c>
      <c r="E53" s="4">
        <v>122.81149778975217</v>
      </c>
      <c r="F53" s="4">
        <v>50.822355793251951</v>
      </c>
      <c r="G53" s="4">
        <v>50.544601707470832</v>
      </c>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88.007996543719642</v>
      </c>
      <c r="E57" s="4">
        <v>47.366202901116992</v>
      </c>
      <c r="F57" s="4">
        <v>6.7188091128723713</v>
      </c>
      <c r="G57" s="4">
        <v>4.6944958213527217</v>
      </c>
    </row>
    <row r="58" spans="2:7" x14ac:dyDescent="0.25">
      <c r="B58" s="119"/>
      <c r="C58" s="14" t="s">
        <v>109</v>
      </c>
      <c r="D58" s="4"/>
      <c r="E58" s="4"/>
      <c r="F58" s="4"/>
      <c r="G58" s="4"/>
    </row>
    <row r="59" spans="2:7" x14ac:dyDescent="0.25">
      <c r="B59" s="118" t="s">
        <v>24</v>
      </c>
      <c r="C59" s="14" t="s">
        <v>108</v>
      </c>
      <c r="D59" s="4">
        <v>507.08368831003543</v>
      </c>
      <c r="E59" s="4">
        <v>447.55899599851364</v>
      </c>
      <c r="F59" s="4">
        <v>63.711611993356016</v>
      </c>
      <c r="G59" s="4">
        <v>63.711611993356016</v>
      </c>
    </row>
    <row r="60" spans="2:7" x14ac:dyDescent="0.25">
      <c r="B60" s="119"/>
      <c r="C60" s="14" t="s">
        <v>109</v>
      </c>
      <c r="D60" s="4">
        <v>49.59796466325696</v>
      </c>
      <c r="E60" s="4">
        <v>40.047755704236515</v>
      </c>
      <c r="F60" s="4">
        <v>0.63712338620376274</v>
      </c>
      <c r="G60" s="4">
        <v>0.63712338620376274</v>
      </c>
    </row>
    <row r="61" spans="2:7" x14ac:dyDescent="0.25">
      <c r="B61" s="118" t="s">
        <v>25</v>
      </c>
      <c r="C61" s="14" t="s">
        <v>108</v>
      </c>
      <c r="D61" s="4">
        <v>8091.6592210176432</v>
      </c>
      <c r="E61" s="4">
        <v>7441.2375932196555</v>
      </c>
      <c r="F61" s="4">
        <v>1212.4642903125966</v>
      </c>
      <c r="G61" s="4">
        <v>1209.8382599762599</v>
      </c>
    </row>
    <row r="62" spans="2:7" x14ac:dyDescent="0.25">
      <c r="B62" s="119"/>
      <c r="C62" s="14" t="s">
        <v>109</v>
      </c>
      <c r="D62" s="4"/>
      <c r="E62" s="4"/>
      <c r="F62" s="4"/>
      <c r="G62" s="4"/>
    </row>
    <row r="63" spans="2:7" x14ac:dyDescent="0.25">
      <c r="B63" s="118" t="s">
        <v>26</v>
      </c>
      <c r="C63" s="14" t="s">
        <v>108</v>
      </c>
      <c r="D63" s="4">
        <v>184.14197473784492</v>
      </c>
      <c r="E63" s="4">
        <v>176.14197473784495</v>
      </c>
      <c r="F63" s="4">
        <v>8.4067760670335083</v>
      </c>
      <c r="G63" s="4"/>
    </row>
    <row r="64" spans="2:7" x14ac:dyDescent="0.25">
      <c r="B64" s="119"/>
      <c r="C64" s="14" t="s">
        <v>109</v>
      </c>
      <c r="D64" s="4"/>
      <c r="E64" s="4"/>
      <c r="F64" s="4"/>
      <c r="G64" s="4"/>
    </row>
    <row r="65" spans="2:11" x14ac:dyDescent="0.25">
      <c r="B65" s="118" t="s">
        <v>27</v>
      </c>
      <c r="C65" s="14" t="s">
        <v>108</v>
      </c>
      <c r="D65" s="4">
        <v>11118.404177126075</v>
      </c>
      <c r="E65" s="4">
        <v>7550.9262471698421</v>
      </c>
      <c r="F65" s="4">
        <v>1721.4103013428503</v>
      </c>
      <c r="G65" s="4">
        <v>1711.5937683792913</v>
      </c>
    </row>
    <row r="66" spans="2:11" x14ac:dyDescent="0.25">
      <c r="B66" s="119"/>
      <c r="C66" s="14" t="s">
        <v>109</v>
      </c>
      <c r="D66" s="4">
        <v>1951.6655110818544</v>
      </c>
      <c r="E66" s="4">
        <v>1421.8335369647452</v>
      </c>
      <c r="F66" s="4">
        <v>281.55425019427412</v>
      </c>
      <c r="G66" s="4">
        <v>279.47862182038449</v>
      </c>
    </row>
    <row r="67" spans="2:11" x14ac:dyDescent="0.25">
      <c r="B67" s="118" t="s">
        <v>28</v>
      </c>
      <c r="C67" s="14" t="s">
        <v>108</v>
      </c>
      <c r="D67" s="4">
        <v>152.45123938350281</v>
      </c>
      <c r="E67" s="4">
        <v>151.45537028404695</v>
      </c>
      <c r="F67" s="4">
        <v>16.697789255706066</v>
      </c>
      <c r="G67" s="4">
        <v>14.586300620233086</v>
      </c>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0F00-000000000000}"/>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5:L70"/>
  <sheetViews>
    <sheetView showGridLines="0" zoomScaleNormal="100" workbookViewId="0">
      <selection activeCell="E25" sqref="E25"/>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352</v>
      </c>
      <c r="C6" s="91"/>
      <c r="D6" s="91"/>
      <c r="E6" s="91"/>
      <c r="F6" s="91"/>
      <c r="G6" s="91"/>
      <c r="H6" s="91"/>
      <c r="I6" s="91"/>
      <c r="J6" s="91"/>
      <c r="K6" s="91"/>
      <c r="L6" s="91"/>
    </row>
    <row r="7" spans="2:12" ht="15" x14ac:dyDescent="0.25">
      <c r="B7" s="91" t="s">
        <v>353</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126246.06586789415</v>
      </c>
      <c r="E13" s="13">
        <v>121812.28191133319</v>
      </c>
      <c r="F13" s="13">
        <v>9257700.2445100937</v>
      </c>
      <c r="G13" s="13">
        <v>5947369.8316238541</v>
      </c>
    </row>
    <row r="14" spans="2:12" x14ac:dyDescent="0.25">
      <c r="B14" s="144" t="s">
        <v>3</v>
      </c>
      <c r="C14" s="145"/>
      <c r="D14" s="4">
        <v>24010.732727549868</v>
      </c>
      <c r="E14" s="4">
        <v>21587.013990711715</v>
      </c>
      <c r="F14" s="4">
        <v>1557668.5285531874</v>
      </c>
      <c r="G14" s="4">
        <v>755507.34293967381</v>
      </c>
    </row>
    <row r="15" spans="2:12" x14ac:dyDescent="0.25">
      <c r="B15" s="144" t="s">
        <v>4</v>
      </c>
      <c r="C15" s="145"/>
      <c r="D15" s="4">
        <v>102235.33314034424</v>
      </c>
      <c r="E15" s="4">
        <v>100225.26792062147</v>
      </c>
      <c r="F15" s="4">
        <v>7700031.7159569077</v>
      </c>
      <c r="G15" s="4">
        <v>5191862.4886841793</v>
      </c>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c r="E21" s="4"/>
      <c r="F21" s="4"/>
      <c r="G21" s="4"/>
    </row>
    <row r="22" spans="2:7" x14ac:dyDescent="0.25">
      <c r="B22" s="119"/>
      <c r="C22" s="14" t="s">
        <v>109</v>
      </c>
      <c r="D22" s="4"/>
      <c r="E22" s="4"/>
      <c r="F22" s="4"/>
      <c r="G22" s="4"/>
    </row>
    <row r="23" spans="2:7" x14ac:dyDescent="0.25">
      <c r="B23" s="118" t="s">
        <v>8</v>
      </c>
      <c r="C23" s="14" t="s">
        <v>108</v>
      </c>
      <c r="D23" s="4">
        <v>18690.229643616247</v>
      </c>
      <c r="E23" s="4">
        <v>16668.568349206667</v>
      </c>
      <c r="F23" s="4">
        <v>1006636.7835584927</v>
      </c>
      <c r="G23" s="4">
        <v>204542.51199227656</v>
      </c>
    </row>
    <row r="24" spans="2:7" x14ac:dyDescent="0.25">
      <c r="B24" s="119"/>
      <c r="C24" s="14" t="s">
        <v>109</v>
      </c>
      <c r="D24" s="4"/>
      <c r="E24" s="4"/>
      <c r="F24" s="4"/>
      <c r="G24" s="4"/>
    </row>
    <row r="25" spans="2:7" x14ac:dyDescent="0.25">
      <c r="B25" s="118" t="s">
        <v>9</v>
      </c>
      <c r="C25" s="14" t="s">
        <v>108</v>
      </c>
      <c r="D25" s="4">
        <v>178.85062112160057</v>
      </c>
      <c r="E25" s="4">
        <v>48.28123260918089</v>
      </c>
      <c r="F25" s="4">
        <v>4389.2029644709901</v>
      </c>
      <c r="G25" s="4">
        <v>4389.2029644709901</v>
      </c>
    </row>
    <row r="26" spans="2:7" x14ac:dyDescent="0.25">
      <c r="B26" s="119"/>
      <c r="C26" s="14" t="s">
        <v>109</v>
      </c>
      <c r="D26" s="4"/>
      <c r="E26" s="4"/>
      <c r="F26" s="4"/>
      <c r="G26" s="4"/>
    </row>
    <row r="27" spans="2:7" x14ac:dyDescent="0.25">
      <c r="B27" s="118" t="s">
        <v>10</v>
      </c>
      <c r="C27" s="14" t="s">
        <v>108</v>
      </c>
      <c r="D27" s="4"/>
      <c r="E27" s="4"/>
      <c r="F27" s="4"/>
      <c r="G27" s="4"/>
    </row>
    <row r="28" spans="2:7" x14ac:dyDescent="0.25">
      <c r="B28" s="119"/>
      <c r="C28" s="14" t="s">
        <v>109</v>
      </c>
      <c r="D28" s="4"/>
      <c r="E28" s="4"/>
      <c r="F28" s="4"/>
      <c r="G28" s="4"/>
    </row>
    <row r="29" spans="2:7" x14ac:dyDescent="0.25">
      <c r="B29" s="118" t="s">
        <v>11</v>
      </c>
      <c r="C29" s="14" t="s">
        <v>108</v>
      </c>
      <c r="D29" s="4"/>
      <c r="E29" s="4"/>
      <c r="F29" s="4"/>
      <c r="G29" s="4"/>
    </row>
    <row r="30" spans="2:7" x14ac:dyDescent="0.25">
      <c r="B30" s="119"/>
      <c r="C30" s="14" t="s">
        <v>109</v>
      </c>
      <c r="D30" s="4"/>
      <c r="E30" s="4"/>
      <c r="F30" s="4"/>
      <c r="G30" s="4"/>
    </row>
    <row r="31" spans="2:7" x14ac:dyDescent="0.25">
      <c r="B31" s="118" t="s">
        <v>12</v>
      </c>
      <c r="C31" s="14" t="s">
        <v>108</v>
      </c>
      <c r="D31" s="4">
        <v>2852.5746656743436</v>
      </c>
      <c r="E31" s="4">
        <v>2581.0866117581986</v>
      </c>
      <c r="F31" s="4">
        <v>311700.81151166448</v>
      </c>
      <c r="G31" s="4">
        <v>311700.81151166448</v>
      </c>
    </row>
    <row r="32" spans="2:7" x14ac:dyDescent="0.25">
      <c r="B32" s="119"/>
      <c r="C32" s="14" t="s">
        <v>109</v>
      </c>
      <c r="D32" s="4"/>
      <c r="E32" s="4"/>
      <c r="F32" s="4"/>
      <c r="G32" s="4"/>
    </row>
    <row r="33" spans="2:7" x14ac:dyDescent="0.25">
      <c r="B33" s="118" t="s">
        <v>13</v>
      </c>
      <c r="C33" s="14" t="s">
        <v>108</v>
      </c>
      <c r="D33" s="4">
        <v>2289.0777971376738</v>
      </c>
      <c r="E33" s="4">
        <v>2289.0777971376738</v>
      </c>
      <c r="F33" s="4">
        <v>234941.73051855926</v>
      </c>
      <c r="G33" s="4">
        <v>234874.81647126167</v>
      </c>
    </row>
    <row r="34" spans="2:7" x14ac:dyDescent="0.25">
      <c r="B34" s="119"/>
      <c r="C34" s="14" t="s">
        <v>109</v>
      </c>
      <c r="D34" s="4"/>
      <c r="E34" s="4"/>
      <c r="F34" s="4"/>
      <c r="G34" s="4"/>
    </row>
    <row r="35" spans="2:7" x14ac:dyDescent="0.25">
      <c r="B35" s="118" t="s">
        <v>14</v>
      </c>
      <c r="C35" s="14" t="s">
        <v>108</v>
      </c>
      <c r="D35" s="4"/>
      <c r="E35" s="4"/>
      <c r="F35" s="4"/>
      <c r="G35" s="4"/>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101175.83314034423</v>
      </c>
      <c r="E47" s="4">
        <v>99165.767920621482</v>
      </c>
      <c r="F47" s="4">
        <v>7549122.6250478169</v>
      </c>
      <c r="G47" s="4">
        <v>5040953.3977750884</v>
      </c>
    </row>
    <row r="48" spans="2:7" x14ac:dyDescent="0.25">
      <c r="B48" s="119"/>
      <c r="C48" s="14" t="s">
        <v>109</v>
      </c>
      <c r="D48" s="4"/>
      <c r="E48" s="4"/>
      <c r="F48" s="4"/>
      <c r="G48" s="4"/>
    </row>
    <row r="49" spans="2:7" x14ac:dyDescent="0.25">
      <c r="B49" s="118" t="s">
        <v>20</v>
      </c>
      <c r="C49" s="14" t="s">
        <v>108</v>
      </c>
      <c r="D49" s="4">
        <v>1059.5</v>
      </c>
      <c r="E49" s="4">
        <v>1059.5</v>
      </c>
      <c r="F49" s="4">
        <v>150909.09090909091</v>
      </c>
      <c r="G49" s="4">
        <v>150909.09090909091</v>
      </c>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000-00000000000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5:L70"/>
  <sheetViews>
    <sheetView showGridLines="0" topLeftCell="B1" zoomScaleNormal="100" workbookViewId="0">
      <selection activeCell="E22" sqref="E22"/>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354</v>
      </c>
      <c r="C6" s="91"/>
      <c r="D6" s="91"/>
      <c r="E6" s="91"/>
      <c r="F6" s="91"/>
      <c r="G6" s="91"/>
      <c r="H6" s="91"/>
      <c r="I6" s="91"/>
      <c r="J6" s="91"/>
      <c r="K6" s="91"/>
      <c r="L6" s="91"/>
    </row>
    <row r="7" spans="2:12" ht="15" x14ac:dyDescent="0.25">
      <c r="B7" s="91" t="s">
        <v>355</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17869.705272845662</v>
      </c>
      <c r="E13" s="13">
        <v>15524.520481623505</v>
      </c>
      <c r="F13" s="13">
        <v>831169.52455433039</v>
      </c>
      <c r="G13" s="13">
        <v>424957.96481163253</v>
      </c>
    </row>
    <row r="14" spans="2:12" x14ac:dyDescent="0.25">
      <c r="B14" s="144" t="s">
        <v>3</v>
      </c>
      <c r="C14" s="145"/>
      <c r="D14" s="4">
        <v>11111.045066414479</v>
      </c>
      <c r="E14" s="4">
        <v>9241.4263232381982</v>
      </c>
      <c r="F14" s="4">
        <v>342455.33205630118</v>
      </c>
      <c r="G14" s="4">
        <v>41432.812015779695</v>
      </c>
    </row>
    <row r="15" spans="2:12" x14ac:dyDescent="0.25">
      <c r="B15" s="144" t="s">
        <v>4</v>
      </c>
      <c r="C15" s="145"/>
      <c r="D15" s="4">
        <v>2778.295613179429</v>
      </c>
      <c r="E15" s="4">
        <v>2777.5431822004193</v>
      </c>
      <c r="F15" s="4">
        <v>448890.79654090363</v>
      </c>
      <c r="G15" s="4">
        <v>362049.74796061183</v>
      </c>
    </row>
    <row r="16" spans="2:12" x14ac:dyDescent="0.25">
      <c r="B16" s="144" t="s">
        <v>618</v>
      </c>
      <c r="C16" s="145"/>
      <c r="D16" s="4">
        <v>3980.3645932517356</v>
      </c>
      <c r="E16" s="4">
        <v>3505.5509761848916</v>
      </c>
      <c r="F16" s="4">
        <v>39823.395957124951</v>
      </c>
      <c r="G16" s="4">
        <v>21475.404835241116</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964.02139027830594</v>
      </c>
      <c r="E19" s="4">
        <v>511.73288303390842</v>
      </c>
      <c r="F19" s="4">
        <v>16730.192454029238</v>
      </c>
      <c r="G19" s="4">
        <v>3009.8082635996279</v>
      </c>
    </row>
    <row r="20" spans="2:7" x14ac:dyDescent="0.25">
      <c r="B20" s="119"/>
      <c r="C20" s="14" t="s">
        <v>109</v>
      </c>
      <c r="D20" s="4"/>
      <c r="E20" s="4"/>
      <c r="F20" s="4"/>
      <c r="G20" s="4"/>
    </row>
    <row r="21" spans="2:7" x14ac:dyDescent="0.25">
      <c r="B21" s="118" t="s">
        <v>7</v>
      </c>
      <c r="C21" s="14" t="s">
        <v>108</v>
      </c>
      <c r="D21" s="4">
        <v>2693.4453590027019</v>
      </c>
      <c r="E21" s="4">
        <v>2522.9348099799922</v>
      </c>
      <c r="F21" s="4">
        <v>262262.56715420331</v>
      </c>
      <c r="G21" s="4">
        <v>16.899288850862114</v>
      </c>
    </row>
    <row r="22" spans="2:7" x14ac:dyDescent="0.25">
      <c r="B22" s="119"/>
      <c r="C22" s="14" t="s">
        <v>109</v>
      </c>
      <c r="D22" s="4"/>
      <c r="E22" s="4"/>
      <c r="F22" s="4"/>
      <c r="G22" s="4"/>
    </row>
    <row r="23" spans="2:7" x14ac:dyDescent="0.25">
      <c r="B23" s="118" t="s">
        <v>8</v>
      </c>
      <c r="C23" s="14" t="s">
        <v>108</v>
      </c>
      <c r="D23" s="4">
        <v>149.20538001339904</v>
      </c>
      <c r="E23" s="4">
        <v>30</v>
      </c>
      <c r="F23" s="4">
        <v>4843.636363636364</v>
      </c>
      <c r="G23" s="4">
        <v>4843.636363636364</v>
      </c>
    </row>
    <row r="24" spans="2:7" x14ac:dyDescent="0.25">
      <c r="B24" s="119"/>
      <c r="C24" s="14" t="s">
        <v>109</v>
      </c>
      <c r="D24" s="4"/>
      <c r="E24" s="4"/>
      <c r="F24" s="4"/>
      <c r="G24" s="4"/>
    </row>
    <row r="25" spans="2:7" x14ac:dyDescent="0.25">
      <c r="B25" s="118" t="s">
        <v>9</v>
      </c>
      <c r="C25" s="14" t="s">
        <v>108</v>
      </c>
      <c r="D25" s="4">
        <v>158.20753445115699</v>
      </c>
      <c r="E25" s="4">
        <v>134.58537748659145</v>
      </c>
      <c r="F25" s="4">
        <v>4279.6982667540224</v>
      </c>
      <c r="G25" s="4">
        <v>0</v>
      </c>
    </row>
    <row r="26" spans="2:7" x14ac:dyDescent="0.25">
      <c r="B26" s="119"/>
      <c r="C26" s="14" t="s">
        <v>109</v>
      </c>
      <c r="D26" s="4"/>
      <c r="E26" s="4"/>
      <c r="F26" s="4"/>
      <c r="G26" s="4"/>
    </row>
    <row r="27" spans="2:7" x14ac:dyDescent="0.25">
      <c r="B27" s="118" t="s">
        <v>10</v>
      </c>
      <c r="C27" s="14" t="s">
        <v>108</v>
      </c>
      <c r="D27" s="4">
        <v>3222.9012522732905</v>
      </c>
      <c r="E27" s="4">
        <v>3221.5884915606266</v>
      </c>
      <c r="F27" s="4">
        <v>14973.074622846631</v>
      </c>
      <c r="G27" s="4">
        <v>6625.4989102413247</v>
      </c>
    </row>
    <row r="28" spans="2:7" x14ac:dyDescent="0.25">
      <c r="B28" s="119"/>
      <c r="C28" s="14" t="s">
        <v>109</v>
      </c>
      <c r="D28" s="4"/>
      <c r="E28" s="4"/>
      <c r="F28" s="4"/>
      <c r="G28" s="4"/>
    </row>
    <row r="29" spans="2:7" x14ac:dyDescent="0.25">
      <c r="B29" s="118" t="s">
        <v>11</v>
      </c>
      <c r="C29" s="14" t="s">
        <v>108</v>
      </c>
      <c r="D29" s="4">
        <v>483.69949438134</v>
      </c>
      <c r="E29" s="4">
        <v>483.69949438134</v>
      </c>
      <c r="F29" s="4">
        <v>6116.3625830887204</v>
      </c>
      <c r="G29" s="4">
        <v>6116.3625830887204</v>
      </c>
    </row>
    <row r="30" spans="2:7" x14ac:dyDescent="0.25">
      <c r="B30" s="119"/>
      <c r="C30" s="14" t="s">
        <v>109</v>
      </c>
      <c r="D30" s="4"/>
      <c r="E30" s="4"/>
      <c r="F30" s="4"/>
      <c r="G30" s="4"/>
    </row>
    <row r="31" spans="2:7" x14ac:dyDescent="0.25">
      <c r="B31" s="118" t="s">
        <v>12</v>
      </c>
      <c r="C31" s="14" t="s">
        <v>108</v>
      </c>
      <c r="D31" s="4">
        <v>450.893852965664</v>
      </c>
      <c r="E31" s="4">
        <v>346.33284433236429</v>
      </c>
      <c r="F31" s="4">
        <v>19047.041924326291</v>
      </c>
      <c r="G31" s="4">
        <v>17080.591951207487</v>
      </c>
    </row>
    <row r="32" spans="2:7" x14ac:dyDescent="0.25">
      <c r="B32" s="119"/>
      <c r="C32" s="14" t="s">
        <v>109</v>
      </c>
      <c r="D32" s="4"/>
      <c r="E32" s="4"/>
      <c r="F32" s="4"/>
      <c r="G32" s="4"/>
    </row>
    <row r="33" spans="2:7" x14ac:dyDescent="0.25">
      <c r="B33" s="118" t="s">
        <v>13</v>
      </c>
      <c r="C33" s="14" t="s">
        <v>108</v>
      </c>
      <c r="D33" s="4">
        <v>825.20426090360456</v>
      </c>
      <c r="E33" s="4">
        <v>781.21777996204253</v>
      </c>
      <c r="F33" s="4">
        <v>4248.8295065986767</v>
      </c>
      <c r="G33" s="4">
        <v>2190.4926468116068</v>
      </c>
    </row>
    <row r="34" spans="2:7" x14ac:dyDescent="0.25">
      <c r="B34" s="119"/>
      <c r="C34" s="14" t="s">
        <v>109</v>
      </c>
      <c r="D34" s="4"/>
      <c r="E34" s="4"/>
      <c r="F34" s="4"/>
      <c r="G34" s="4"/>
    </row>
    <row r="35" spans="2:7" x14ac:dyDescent="0.25">
      <c r="B35" s="118" t="s">
        <v>14</v>
      </c>
      <c r="C35" s="14" t="s">
        <v>108</v>
      </c>
      <c r="D35" s="4">
        <v>2088.5471823921134</v>
      </c>
      <c r="E35" s="4">
        <v>1134.4152827484234</v>
      </c>
      <c r="F35" s="4">
        <v>8427.9105544080594</v>
      </c>
      <c r="G35" s="4">
        <v>23.503381933915712</v>
      </c>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v>74.919359752906445</v>
      </c>
      <c r="E39" s="4">
        <v>74.919359752906445</v>
      </c>
      <c r="F39" s="4">
        <v>1526.0186264098049</v>
      </c>
      <c r="G39" s="4">
        <v>1526.0186264098049</v>
      </c>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1144.6132026392663</v>
      </c>
      <c r="E43" s="4">
        <v>1144.6132026392663</v>
      </c>
      <c r="F43" s="4">
        <v>42474.970569894816</v>
      </c>
      <c r="G43" s="4">
        <v>9686.3326204771311</v>
      </c>
    </row>
    <row r="44" spans="2:7" x14ac:dyDescent="0.25">
      <c r="B44" s="119"/>
      <c r="C44" s="14" t="s">
        <v>109</v>
      </c>
      <c r="D44" s="4"/>
      <c r="E44" s="4"/>
      <c r="F44" s="4"/>
      <c r="G44" s="4"/>
    </row>
    <row r="45" spans="2:7" x14ac:dyDescent="0.25">
      <c r="B45" s="118" t="s">
        <v>18</v>
      </c>
      <c r="C45" s="14" t="s">
        <v>108</v>
      </c>
      <c r="D45" s="4">
        <v>536.07708956137276</v>
      </c>
      <c r="E45" s="4">
        <v>535.32465858236321</v>
      </c>
      <c r="F45" s="4">
        <v>37959.604479976981</v>
      </c>
      <c r="G45" s="4">
        <v>1482.1647494939486</v>
      </c>
    </row>
    <row r="46" spans="2:7" x14ac:dyDescent="0.25">
      <c r="B46" s="119"/>
      <c r="C46" s="14" t="s">
        <v>109</v>
      </c>
      <c r="D46" s="4"/>
      <c r="E46" s="4"/>
      <c r="F46" s="4"/>
      <c r="G46" s="4"/>
    </row>
    <row r="47" spans="2:7" x14ac:dyDescent="0.25">
      <c r="B47" s="118" t="s">
        <v>19</v>
      </c>
      <c r="C47" s="14" t="s">
        <v>108</v>
      </c>
      <c r="D47" s="4">
        <v>1</v>
      </c>
      <c r="E47" s="4">
        <v>1</v>
      </c>
      <c r="F47" s="4">
        <v>20</v>
      </c>
      <c r="G47" s="4">
        <v>0</v>
      </c>
    </row>
    <row r="48" spans="2:7" x14ac:dyDescent="0.25">
      <c r="B48" s="119"/>
      <c r="C48" s="14" t="s">
        <v>109</v>
      </c>
      <c r="D48" s="4"/>
      <c r="E48" s="4"/>
      <c r="F48" s="4"/>
      <c r="G48" s="4"/>
    </row>
    <row r="49" spans="2:7" x14ac:dyDescent="0.25">
      <c r="B49" s="118" t="s">
        <v>20</v>
      </c>
      <c r="C49" s="14" t="s">
        <v>108</v>
      </c>
      <c r="D49" s="4">
        <v>17.305765690846847</v>
      </c>
      <c r="E49" s="4">
        <v>17.305765690846847</v>
      </c>
      <c r="F49" s="4">
        <v>9.6321515904527892</v>
      </c>
      <c r="G49" s="4"/>
    </row>
    <row r="50" spans="2:7" x14ac:dyDescent="0.25">
      <c r="B50" s="119"/>
      <c r="C50" s="14" t="s">
        <v>109</v>
      </c>
      <c r="D50" s="4"/>
      <c r="E50" s="4"/>
      <c r="F50" s="4"/>
      <c r="G50" s="4"/>
    </row>
    <row r="51" spans="2:7" x14ac:dyDescent="0.25">
      <c r="B51" s="118" t="s">
        <v>21</v>
      </c>
      <c r="C51" s="14" t="s">
        <v>108</v>
      </c>
      <c r="D51" s="4">
        <v>907.63293915786619</v>
      </c>
      <c r="E51" s="4">
        <v>907.63293915786619</v>
      </c>
      <c r="F51" s="4">
        <v>367930.66355951008</v>
      </c>
      <c r="G51" s="4">
        <v>350881.25059064076</v>
      </c>
    </row>
    <row r="52" spans="2:7" x14ac:dyDescent="0.25">
      <c r="B52" s="119"/>
      <c r="C52" s="14" t="s">
        <v>109</v>
      </c>
      <c r="D52" s="4"/>
      <c r="E52" s="4"/>
      <c r="F52" s="4"/>
      <c r="G52" s="4"/>
    </row>
    <row r="53" spans="2:7" x14ac:dyDescent="0.25">
      <c r="B53" s="118" t="s">
        <v>22</v>
      </c>
      <c r="C53" s="14" t="s">
        <v>108</v>
      </c>
      <c r="D53" s="4">
        <v>171.66661613007722</v>
      </c>
      <c r="E53" s="4">
        <v>171.66661613007722</v>
      </c>
      <c r="F53" s="4">
        <v>495.9257799313342</v>
      </c>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258.00069231600435</v>
      </c>
      <c r="E57" s="4">
        <v>203.22675907902283</v>
      </c>
      <c r="F57" s="4">
        <v>618.5377831005294</v>
      </c>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v>1243.3145313234763</v>
      </c>
      <c r="E63" s="4">
        <v>1173.6915533095735</v>
      </c>
      <c r="F63" s="4">
        <v>18845.060920736392</v>
      </c>
      <c r="G63" s="4">
        <v>15574.690859386817</v>
      </c>
    </row>
    <row r="64" spans="2:7" x14ac:dyDescent="0.25">
      <c r="B64" s="119"/>
      <c r="C64" s="14" t="s">
        <v>109</v>
      </c>
      <c r="D64" s="4"/>
      <c r="E64" s="4"/>
      <c r="F64" s="4"/>
      <c r="G64" s="4"/>
    </row>
    <row r="65" spans="2:11" x14ac:dyDescent="0.25">
      <c r="B65" s="118" t="s">
        <v>27</v>
      </c>
      <c r="C65" s="14" t="s">
        <v>108</v>
      </c>
      <c r="D65" s="4">
        <v>1092.8230249640917</v>
      </c>
      <c r="E65" s="4">
        <v>744.67513057826466</v>
      </c>
      <c r="F65" s="4">
        <v>10473.664040385796</v>
      </c>
      <c r="G65" s="4">
        <v>5895.4270308541618</v>
      </c>
    </row>
    <row r="66" spans="2:11" x14ac:dyDescent="0.25">
      <c r="B66" s="119"/>
      <c r="C66" s="14" t="s">
        <v>109</v>
      </c>
      <c r="D66" s="4"/>
      <c r="E66" s="4"/>
      <c r="F66" s="4"/>
      <c r="G66" s="4"/>
    </row>
    <row r="67" spans="2:11" x14ac:dyDescent="0.25">
      <c r="B67" s="118" t="s">
        <v>28</v>
      </c>
      <c r="C67" s="14" t="s">
        <v>108</v>
      </c>
      <c r="D67" s="4">
        <v>1386.2263446481636</v>
      </c>
      <c r="E67" s="4">
        <v>1383.9575332180307</v>
      </c>
      <c r="F67" s="4">
        <v>9886.1332129022248</v>
      </c>
      <c r="G67" s="4">
        <v>5.2869450001358791</v>
      </c>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100-000000000000}"/>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5:L70"/>
  <sheetViews>
    <sheetView showGridLines="0" zoomScaleNormal="100" workbookViewId="0">
      <selection activeCell="E19" sqref="E19"/>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357</v>
      </c>
      <c r="C6" s="91"/>
      <c r="D6" s="91"/>
      <c r="E6" s="91"/>
      <c r="F6" s="91"/>
      <c r="G6" s="91"/>
      <c r="H6" s="91"/>
      <c r="I6" s="91"/>
      <c r="J6" s="91"/>
      <c r="K6" s="91"/>
      <c r="L6" s="91"/>
    </row>
    <row r="7" spans="2:12" ht="15" x14ac:dyDescent="0.25">
      <c r="B7" s="91" t="s">
        <v>356</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6871.0006293316974</v>
      </c>
      <c r="E13" s="13">
        <v>4721.036057884211</v>
      </c>
      <c r="F13" s="13">
        <v>19671.978929150624</v>
      </c>
      <c r="G13" s="13">
        <v>18171.277349231081</v>
      </c>
    </row>
    <row r="14" spans="2:12" x14ac:dyDescent="0.25">
      <c r="B14" s="144" t="s">
        <v>3</v>
      </c>
      <c r="C14" s="145"/>
      <c r="D14" s="4">
        <v>2395.7516747176205</v>
      </c>
      <c r="E14" s="4">
        <v>1837.8476421740961</v>
      </c>
      <c r="F14" s="4">
        <v>8187.0011341361678</v>
      </c>
      <c r="G14" s="4">
        <v>7109.4000980798128</v>
      </c>
    </row>
    <row r="15" spans="2:12" x14ac:dyDescent="0.25">
      <c r="B15" s="144" t="s">
        <v>4</v>
      </c>
      <c r="C15" s="145"/>
      <c r="D15" s="4">
        <v>4106.5094855990546</v>
      </c>
      <c r="E15" s="4">
        <v>2514.448946695094</v>
      </c>
      <c r="F15" s="4">
        <v>9361.6631764400572</v>
      </c>
      <c r="G15" s="4">
        <v>9021.3144681983249</v>
      </c>
    </row>
    <row r="16" spans="2:12" x14ac:dyDescent="0.25">
      <c r="B16" s="144" t="s">
        <v>618</v>
      </c>
      <c r="C16" s="145"/>
      <c r="D16" s="4">
        <v>368.73946901502188</v>
      </c>
      <c r="E16" s="4">
        <v>368.73946901502188</v>
      </c>
      <c r="F16" s="4">
        <v>2123.314618574409</v>
      </c>
      <c r="G16" s="4">
        <v>2040.5627829529394</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51.273813337416037</v>
      </c>
      <c r="E19" s="4">
        <v>51.273813337416037</v>
      </c>
      <c r="F19" s="4">
        <v>232.60824244280016</v>
      </c>
      <c r="G19" s="4">
        <v>186.15023031787646</v>
      </c>
    </row>
    <row r="20" spans="2:7" x14ac:dyDescent="0.25">
      <c r="B20" s="119"/>
      <c r="C20" s="14" t="s">
        <v>109</v>
      </c>
      <c r="D20" s="4">
        <v>78.571561290827034</v>
      </c>
      <c r="E20" s="4">
        <v>2.1447320806805403</v>
      </c>
      <c r="F20" s="4">
        <v>4.8743910924557738</v>
      </c>
      <c r="G20" s="4"/>
    </row>
    <row r="21" spans="2:7" x14ac:dyDescent="0.25">
      <c r="B21" s="118" t="s">
        <v>7</v>
      </c>
      <c r="C21" s="14" t="s">
        <v>108</v>
      </c>
      <c r="D21" s="4">
        <v>46.682968006352759</v>
      </c>
      <c r="E21" s="4">
        <v>46.682968006352759</v>
      </c>
      <c r="F21" s="4">
        <v>93.365936012705518</v>
      </c>
      <c r="G21" s="4">
        <v>93.365936012705518</v>
      </c>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v>74.463020376252061</v>
      </c>
      <c r="E25" s="4">
        <v>70.259153317891304</v>
      </c>
      <c r="F25" s="4">
        <v>753.99185767106906</v>
      </c>
      <c r="G25" s="4">
        <v>599.97639945425692</v>
      </c>
    </row>
    <row r="26" spans="2:7" x14ac:dyDescent="0.25">
      <c r="B26" s="119"/>
      <c r="C26" s="14" t="s">
        <v>109</v>
      </c>
      <c r="D26" s="4">
        <v>76.884046457579061</v>
      </c>
      <c r="E26" s="4">
        <v>45.376290727123738</v>
      </c>
      <c r="F26" s="4">
        <v>102.76935493980325</v>
      </c>
      <c r="G26" s="4">
        <v>102.33109229088573</v>
      </c>
    </row>
    <row r="27" spans="2:7" x14ac:dyDescent="0.25">
      <c r="B27" s="118" t="s">
        <v>10</v>
      </c>
      <c r="C27" s="14" t="s">
        <v>108</v>
      </c>
      <c r="D27" s="4">
        <v>14.392845938041008</v>
      </c>
      <c r="E27" s="4">
        <v>14.392845938041008</v>
      </c>
      <c r="F27" s="4">
        <v>71.964229690205045</v>
      </c>
      <c r="G27" s="4">
        <v>0</v>
      </c>
    </row>
    <row r="28" spans="2:7" x14ac:dyDescent="0.25">
      <c r="B28" s="119"/>
      <c r="C28" s="14" t="s">
        <v>109</v>
      </c>
      <c r="D28" s="4"/>
      <c r="E28" s="4"/>
      <c r="F28" s="4"/>
      <c r="G28" s="4"/>
    </row>
    <row r="29" spans="2:7" x14ac:dyDescent="0.25">
      <c r="B29" s="118" t="s">
        <v>11</v>
      </c>
      <c r="C29" s="14" t="s">
        <v>108</v>
      </c>
      <c r="D29" s="4">
        <v>18.60058995383288</v>
      </c>
      <c r="E29" s="4">
        <v>16.223179955387668</v>
      </c>
      <c r="F29" s="4">
        <v>235.5316583186455</v>
      </c>
      <c r="G29" s="4">
        <v>232.18327349295808</v>
      </c>
    </row>
    <row r="30" spans="2:7" x14ac:dyDescent="0.25">
      <c r="B30" s="119"/>
      <c r="C30" s="14" t="s">
        <v>109</v>
      </c>
      <c r="D30" s="4"/>
      <c r="E30" s="4"/>
      <c r="F30" s="4"/>
      <c r="G30" s="4"/>
    </row>
    <row r="31" spans="2:7" x14ac:dyDescent="0.25">
      <c r="B31" s="118" t="s">
        <v>12</v>
      </c>
      <c r="C31" s="14" t="s">
        <v>108</v>
      </c>
      <c r="D31" s="4">
        <v>229.78517062846467</v>
      </c>
      <c r="E31" s="4">
        <v>117.05232330889247</v>
      </c>
      <c r="F31" s="4">
        <v>642.15801047211062</v>
      </c>
      <c r="G31" s="4">
        <v>158.38084535280083</v>
      </c>
    </row>
    <row r="32" spans="2:7" x14ac:dyDescent="0.25">
      <c r="B32" s="119"/>
      <c r="C32" s="14" t="s">
        <v>109</v>
      </c>
      <c r="D32" s="4">
        <v>16.080956283509789</v>
      </c>
      <c r="E32" s="4">
        <v>12.864765026807831</v>
      </c>
      <c r="F32" s="4">
        <v>48.242868850529362</v>
      </c>
      <c r="G32" s="4">
        <v>43.857153500481239</v>
      </c>
    </row>
    <row r="33" spans="2:7" x14ac:dyDescent="0.25">
      <c r="B33" s="118" t="s">
        <v>13</v>
      </c>
      <c r="C33" s="14" t="s">
        <v>108</v>
      </c>
      <c r="D33" s="4">
        <v>290.89330226784057</v>
      </c>
      <c r="E33" s="4">
        <v>290.89330226784057</v>
      </c>
      <c r="F33" s="4">
        <v>1197.1539063828664</v>
      </c>
      <c r="G33" s="4">
        <v>1197.0629972919573</v>
      </c>
    </row>
    <row r="34" spans="2:7" x14ac:dyDescent="0.25">
      <c r="B34" s="119"/>
      <c r="C34" s="14" t="s">
        <v>109</v>
      </c>
      <c r="D34" s="4">
        <v>410.95642802061542</v>
      </c>
      <c r="E34" s="4">
        <v>410.95642802061542</v>
      </c>
      <c r="F34" s="4">
        <v>590.14680116989018</v>
      </c>
      <c r="G34" s="4">
        <v>372.70244741338581</v>
      </c>
    </row>
    <row r="35" spans="2:7" x14ac:dyDescent="0.25">
      <c r="B35" s="118" t="s">
        <v>14</v>
      </c>
      <c r="C35" s="14" t="s">
        <v>108</v>
      </c>
      <c r="D35" s="4">
        <v>412.76503411367821</v>
      </c>
      <c r="E35" s="4">
        <v>225.24751174966357</v>
      </c>
      <c r="F35" s="4">
        <v>870.27080042166165</v>
      </c>
      <c r="G35" s="4">
        <v>864.74136673816702</v>
      </c>
    </row>
    <row r="36" spans="2:7" x14ac:dyDescent="0.25">
      <c r="B36" s="119"/>
      <c r="C36" s="14" t="s">
        <v>109</v>
      </c>
      <c r="D36" s="4">
        <v>478.27895514714356</v>
      </c>
      <c r="E36" s="4">
        <v>401.84760539319672</v>
      </c>
      <c r="F36" s="4">
        <v>2584.5595488660165</v>
      </c>
      <c r="G36" s="4">
        <v>2584.5595488660165</v>
      </c>
    </row>
    <row r="37" spans="2:7" x14ac:dyDescent="0.25">
      <c r="B37" s="118" t="s">
        <v>15</v>
      </c>
      <c r="C37" s="14" t="s">
        <v>108</v>
      </c>
      <c r="D37" s="4">
        <v>23.254215604385735</v>
      </c>
      <c r="E37" s="4">
        <v>8.1611608302709104</v>
      </c>
      <c r="F37" s="4">
        <v>76.312153218117601</v>
      </c>
      <c r="G37" s="4">
        <v>73.768414777513684</v>
      </c>
    </row>
    <row r="38" spans="2:7" x14ac:dyDescent="0.25">
      <c r="B38" s="119"/>
      <c r="C38" s="14" t="s">
        <v>109</v>
      </c>
      <c r="D38" s="4">
        <v>127.05013508269472</v>
      </c>
      <c r="E38" s="4">
        <v>123.47156221391583</v>
      </c>
      <c r="F38" s="4">
        <v>678.50592004183409</v>
      </c>
      <c r="G38" s="4">
        <v>595.82039257080874</v>
      </c>
    </row>
    <row r="39" spans="2:7" ht="14.25" customHeight="1" x14ac:dyDescent="0.25">
      <c r="B39" s="118" t="s">
        <v>16</v>
      </c>
      <c r="C39" s="14" t="s">
        <v>108</v>
      </c>
      <c r="D39" s="4">
        <v>45.818632208986479</v>
      </c>
      <c r="E39" s="4">
        <v>1</v>
      </c>
      <c r="F39" s="4">
        <v>4.5454545454545459</v>
      </c>
      <c r="G39" s="4">
        <v>4.5</v>
      </c>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762.09550859149806</v>
      </c>
      <c r="E43" s="4">
        <v>645.41122681925003</v>
      </c>
      <c r="F43" s="4">
        <v>1801.6705374643668</v>
      </c>
      <c r="G43" s="4">
        <v>1772.6587415864033</v>
      </c>
    </row>
    <row r="44" spans="2:7" x14ac:dyDescent="0.25">
      <c r="B44" s="119"/>
      <c r="C44" s="14" t="s">
        <v>109</v>
      </c>
      <c r="D44" s="4">
        <v>125.02075091108445</v>
      </c>
      <c r="E44" s="4">
        <v>125.02075091108445</v>
      </c>
      <c r="F44" s="4">
        <v>282.09625706410827</v>
      </c>
      <c r="G44" s="4">
        <v>282.09625706410827</v>
      </c>
    </row>
    <row r="45" spans="2:7" x14ac:dyDescent="0.25">
      <c r="B45" s="118" t="s">
        <v>18</v>
      </c>
      <c r="C45" s="14" t="s">
        <v>108</v>
      </c>
      <c r="D45" s="4">
        <v>196.3073729871256</v>
      </c>
      <c r="E45" s="4">
        <v>196.3073729871256</v>
      </c>
      <c r="F45" s="4">
        <v>371.02489657149351</v>
      </c>
      <c r="G45" s="4">
        <v>368.11580566240264</v>
      </c>
    </row>
    <row r="46" spans="2:7" x14ac:dyDescent="0.25">
      <c r="B46" s="119"/>
      <c r="C46" s="14" t="s">
        <v>109</v>
      </c>
      <c r="D46" s="4">
        <v>89.671187243055158</v>
      </c>
      <c r="E46" s="4">
        <v>89.671187243055158</v>
      </c>
      <c r="F46" s="4">
        <v>226.08008420067239</v>
      </c>
      <c r="G46" s="4"/>
    </row>
    <row r="47" spans="2:7" x14ac:dyDescent="0.25">
      <c r="B47" s="118" t="s">
        <v>19</v>
      </c>
      <c r="C47" s="14" t="s">
        <v>108</v>
      </c>
      <c r="D47" s="4">
        <v>166.54422812177577</v>
      </c>
      <c r="E47" s="4">
        <v>27.399379840610912</v>
      </c>
      <c r="F47" s="4">
        <v>44.479512728264474</v>
      </c>
      <c r="G47" s="4">
        <v>44.479512728264474</v>
      </c>
    </row>
    <row r="48" spans="2:7" x14ac:dyDescent="0.25">
      <c r="B48" s="119"/>
      <c r="C48" s="14" t="s">
        <v>109</v>
      </c>
      <c r="D48" s="4">
        <v>61.701516301733506</v>
      </c>
      <c r="E48" s="4"/>
      <c r="F48" s="4"/>
      <c r="G48" s="4"/>
    </row>
    <row r="49" spans="2:7" x14ac:dyDescent="0.25">
      <c r="B49" s="118" t="s">
        <v>20</v>
      </c>
      <c r="C49" s="14" t="s">
        <v>108</v>
      </c>
      <c r="D49" s="4">
        <v>114.07968438812358</v>
      </c>
      <c r="E49" s="4"/>
      <c r="F49" s="4"/>
      <c r="G49" s="4"/>
    </row>
    <row r="50" spans="2:7" x14ac:dyDescent="0.25">
      <c r="B50" s="119"/>
      <c r="C50" s="14" t="s">
        <v>109</v>
      </c>
      <c r="D50" s="4"/>
      <c r="E50" s="4"/>
      <c r="F50" s="4"/>
      <c r="G50" s="4"/>
    </row>
    <row r="51" spans="2:7" x14ac:dyDescent="0.25">
      <c r="B51" s="118" t="s">
        <v>21</v>
      </c>
      <c r="C51" s="14" t="s">
        <v>108</v>
      </c>
      <c r="D51" s="4">
        <v>1348.0222370181145</v>
      </c>
      <c r="E51" s="4">
        <v>1149.2619675491237</v>
      </c>
      <c r="F51" s="4">
        <v>5509.8736002414416</v>
      </c>
      <c r="G51" s="4">
        <v>5509.8199638778051</v>
      </c>
    </row>
    <row r="52" spans="2:7" x14ac:dyDescent="0.25">
      <c r="B52" s="119"/>
      <c r="C52" s="14" t="s">
        <v>109</v>
      </c>
      <c r="D52" s="4">
        <v>1145.027058473381</v>
      </c>
      <c r="E52" s="4">
        <v>183.33711978167986</v>
      </c>
      <c r="F52" s="4">
        <v>415.52034787442818</v>
      </c>
      <c r="G52" s="4">
        <v>338.99303661941735</v>
      </c>
    </row>
    <row r="53" spans="2:7" x14ac:dyDescent="0.25">
      <c r="B53" s="118" t="s">
        <v>22</v>
      </c>
      <c r="C53" s="14" t="s">
        <v>108</v>
      </c>
      <c r="D53" s="4">
        <v>98.039941563163978</v>
      </c>
      <c r="E53" s="4">
        <v>98.039941563163978</v>
      </c>
      <c r="F53" s="4">
        <v>710.91794029528182</v>
      </c>
      <c r="G53" s="4">
        <v>705.15115065992597</v>
      </c>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v>206.87958905367387</v>
      </c>
      <c r="E60" s="4">
        <v>206.87958905367387</v>
      </c>
      <c r="F60" s="4">
        <v>1655.0367124293909</v>
      </c>
      <c r="G60" s="4">
        <v>1572.2848768079214</v>
      </c>
    </row>
    <row r="61" spans="2:7" x14ac:dyDescent="0.25">
      <c r="B61" s="118" t="s">
        <v>25</v>
      </c>
      <c r="C61" s="14" t="s">
        <v>108</v>
      </c>
      <c r="D61" s="4">
        <v>66.342443907055738</v>
      </c>
      <c r="E61" s="4">
        <v>66.342443907055738</v>
      </c>
      <c r="F61" s="4">
        <v>301.55656321388977</v>
      </c>
      <c r="G61" s="4">
        <v>301.55656321388977</v>
      </c>
    </row>
    <row r="62" spans="2:7" x14ac:dyDescent="0.25">
      <c r="B62" s="119"/>
      <c r="C62" s="14" t="s">
        <v>109</v>
      </c>
      <c r="D62" s="4"/>
      <c r="E62" s="4"/>
      <c r="F62" s="4"/>
      <c r="G62" s="4"/>
    </row>
    <row r="63" spans="2:7" x14ac:dyDescent="0.25">
      <c r="B63" s="118" t="s">
        <v>26</v>
      </c>
      <c r="C63" s="14" t="s">
        <v>108</v>
      </c>
      <c r="D63" s="4">
        <v>95.517436054292318</v>
      </c>
      <c r="E63" s="4">
        <v>95.517436054292318</v>
      </c>
      <c r="F63" s="4">
        <v>166.72134293112839</v>
      </c>
      <c r="G63" s="4">
        <v>166.72134293112839</v>
      </c>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200-000000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P53"/>
  <sheetViews>
    <sheetView showGridLines="0" zoomScaleNormal="100" workbookViewId="0">
      <selection activeCell="M11" sqref="M11"/>
    </sheetView>
  </sheetViews>
  <sheetFormatPr baseColWidth="10" defaultColWidth="9.109375" defaultRowHeight="13.2" x14ac:dyDescent="0.25"/>
  <cols>
    <col min="1" max="1" width="2" style="1" customWidth="1"/>
    <col min="2" max="2" width="25.6640625" style="1" customWidth="1"/>
    <col min="3" max="11" width="15.6640625" style="59" customWidth="1"/>
    <col min="12" max="12" width="10.44140625" style="1" bestFit="1" customWidth="1"/>
    <col min="13" max="15" width="9.44140625" style="1" bestFit="1" customWidth="1"/>
    <col min="16" max="16" width="11.5546875" style="1" bestFit="1" customWidth="1"/>
    <col min="17" max="16384" width="9.109375" style="1"/>
  </cols>
  <sheetData>
    <row r="5" spans="2:16" ht="13.8" x14ac:dyDescent="0.25">
      <c r="B5" s="2"/>
      <c r="C5" s="58"/>
      <c r="D5" s="58"/>
      <c r="E5" s="58"/>
      <c r="F5" s="58"/>
      <c r="G5" s="58"/>
      <c r="H5" s="58"/>
      <c r="I5" s="58"/>
    </row>
    <row r="6" spans="2:16" ht="15" x14ac:dyDescent="0.25">
      <c r="B6" s="91" t="s">
        <v>313</v>
      </c>
      <c r="C6" s="91"/>
      <c r="D6" s="91"/>
      <c r="E6" s="91"/>
      <c r="F6" s="91"/>
      <c r="G6" s="91"/>
      <c r="H6" s="91"/>
      <c r="I6" s="91"/>
      <c r="J6" s="91"/>
      <c r="K6" s="91"/>
      <c r="L6" s="91"/>
      <c r="M6" s="91"/>
      <c r="N6" s="91"/>
      <c r="O6" s="91"/>
      <c r="P6" s="91"/>
    </row>
    <row r="7" spans="2:16" ht="15" x14ac:dyDescent="0.25">
      <c r="B7" s="91" t="s">
        <v>315</v>
      </c>
      <c r="C7" s="91"/>
      <c r="D7" s="91"/>
      <c r="E7" s="91"/>
      <c r="F7" s="91"/>
      <c r="G7" s="91"/>
      <c r="H7" s="91"/>
      <c r="I7" s="91"/>
      <c r="J7" s="91"/>
      <c r="K7" s="91"/>
      <c r="L7" s="91"/>
      <c r="M7" s="91"/>
      <c r="N7" s="91"/>
      <c r="O7" s="91"/>
      <c r="P7" s="91"/>
    </row>
    <row r="8" spans="2:16" ht="15" x14ac:dyDescent="0.25">
      <c r="B8" s="12" t="s">
        <v>314</v>
      </c>
      <c r="C8" s="60"/>
      <c r="D8" s="60"/>
      <c r="E8" s="60"/>
      <c r="F8" s="60"/>
      <c r="G8" s="60"/>
      <c r="H8" s="60"/>
      <c r="I8" s="60"/>
      <c r="J8" s="60"/>
      <c r="K8" s="60"/>
      <c r="L8" s="12"/>
      <c r="M8" s="12"/>
      <c r="N8" s="12"/>
      <c r="O8" s="12"/>
      <c r="P8" s="12"/>
    </row>
    <row r="9" spans="2:16" ht="15" x14ac:dyDescent="0.25">
      <c r="B9" s="12" t="s">
        <v>342</v>
      </c>
      <c r="C9" s="60"/>
      <c r="D9" s="60"/>
      <c r="E9" s="60"/>
      <c r="F9" s="60"/>
      <c r="G9" s="60"/>
      <c r="H9" s="60"/>
      <c r="I9" s="60"/>
      <c r="J9" s="60"/>
      <c r="K9" s="60"/>
      <c r="L9" s="12"/>
      <c r="M9" s="12"/>
      <c r="N9" s="12"/>
      <c r="O9" s="12"/>
      <c r="P9" s="12"/>
    </row>
    <row r="10" spans="2:16" ht="15" x14ac:dyDescent="0.25">
      <c r="B10" s="91"/>
      <c r="C10" s="91"/>
      <c r="D10" s="91"/>
      <c r="E10" s="91"/>
      <c r="F10" s="91"/>
      <c r="G10" s="91"/>
      <c r="H10" s="91"/>
      <c r="I10" s="91"/>
      <c r="J10" s="91"/>
      <c r="K10" s="91"/>
      <c r="L10" s="91"/>
      <c r="M10" s="91"/>
      <c r="N10" s="91"/>
      <c r="O10" s="91"/>
      <c r="P10" s="91"/>
    </row>
    <row r="11" spans="2:16" ht="13.5" customHeight="1" x14ac:dyDescent="0.25">
      <c r="B11" s="96" t="s">
        <v>2</v>
      </c>
      <c r="C11" s="98" t="s">
        <v>29</v>
      </c>
      <c r="D11" s="98"/>
      <c r="E11" s="98"/>
      <c r="F11" s="98"/>
      <c r="G11" s="98"/>
      <c r="H11" s="98"/>
      <c r="I11" s="98"/>
      <c r="J11" s="98"/>
      <c r="K11" s="98"/>
      <c r="M11" s="16" t="s">
        <v>312</v>
      </c>
    </row>
    <row r="12" spans="2:16" ht="34.200000000000003" x14ac:dyDescent="0.25">
      <c r="B12" s="97"/>
      <c r="C12" s="61" t="s">
        <v>0</v>
      </c>
      <c r="D12" s="62" t="s">
        <v>30</v>
      </c>
      <c r="E12" s="62" t="s">
        <v>31</v>
      </c>
      <c r="F12" s="62" t="s">
        <v>32</v>
      </c>
      <c r="G12" s="62" t="s">
        <v>33</v>
      </c>
      <c r="H12" s="62" t="s">
        <v>34</v>
      </c>
      <c r="I12" s="62" t="s">
        <v>35</v>
      </c>
      <c r="J12" s="62" t="s">
        <v>107</v>
      </c>
      <c r="K12" s="62" t="s">
        <v>36</v>
      </c>
    </row>
    <row r="13" spans="2:16" x14ac:dyDescent="0.25">
      <c r="B13" s="9" t="s">
        <v>5</v>
      </c>
      <c r="C13" s="63">
        <v>12304225.907555247</v>
      </c>
      <c r="D13" s="63">
        <v>1439503.8419435967</v>
      </c>
      <c r="E13" s="63">
        <v>769707.58974763379</v>
      </c>
      <c r="F13" s="63">
        <v>219491.52715976347</v>
      </c>
      <c r="G13" s="63">
        <v>1985493.6579935814</v>
      </c>
      <c r="H13" s="63">
        <v>915843.1100918866</v>
      </c>
      <c r="I13" s="63">
        <v>270985.81318026118</v>
      </c>
      <c r="J13" s="63">
        <v>6040895.5625847541</v>
      </c>
      <c r="K13" s="63">
        <v>662304.80485275772</v>
      </c>
      <c r="L13" s="66"/>
    </row>
    <row r="14" spans="2:16" x14ac:dyDescent="0.25">
      <c r="B14" s="10" t="s">
        <v>3</v>
      </c>
      <c r="C14" s="64">
        <v>3765416.7810338074</v>
      </c>
      <c r="D14" s="64">
        <v>251332.17975002492</v>
      </c>
      <c r="E14" s="64">
        <v>226048.42733258079</v>
      </c>
      <c r="F14" s="64">
        <v>72982.454551050454</v>
      </c>
      <c r="G14" s="64">
        <v>542866.03999784822</v>
      </c>
      <c r="H14" s="64">
        <v>601249.4181702137</v>
      </c>
      <c r="I14" s="64">
        <v>244890.13914560151</v>
      </c>
      <c r="J14" s="64">
        <v>1634788.0518721347</v>
      </c>
      <c r="K14" s="64">
        <v>191260.07021306019</v>
      </c>
    </row>
    <row r="15" spans="2:16" x14ac:dyDescent="0.25">
      <c r="B15" s="10" t="s">
        <v>4</v>
      </c>
      <c r="C15" s="64">
        <v>4820460.4674907587</v>
      </c>
      <c r="D15" s="64">
        <v>1045478.1978783857</v>
      </c>
      <c r="E15" s="64">
        <v>519967.48679760139</v>
      </c>
      <c r="F15" s="64">
        <v>135040.66253677369</v>
      </c>
      <c r="G15" s="64">
        <v>1101784.7432893843</v>
      </c>
      <c r="H15" s="64">
        <v>216769.77033032951</v>
      </c>
      <c r="I15" s="64">
        <v>6506.5396667213072</v>
      </c>
      <c r="J15" s="64">
        <v>1484108.8093072448</v>
      </c>
      <c r="K15" s="64">
        <v>310804.25768550119</v>
      </c>
    </row>
    <row r="16" spans="2:16" x14ac:dyDescent="0.25">
      <c r="B16" s="10" t="s">
        <v>618</v>
      </c>
      <c r="C16" s="64">
        <v>3718348.659029522</v>
      </c>
      <c r="D16" s="64">
        <v>142693.46431516172</v>
      </c>
      <c r="E16" s="64">
        <v>23691.675617464327</v>
      </c>
      <c r="F16" s="64">
        <v>11468.410071941689</v>
      </c>
      <c r="G16" s="64">
        <v>340842.87470640964</v>
      </c>
      <c r="H16" s="64">
        <v>97823.921591330247</v>
      </c>
      <c r="I16" s="64">
        <v>19589.134367938459</v>
      </c>
      <c r="J16" s="64">
        <v>2921998.7014052761</v>
      </c>
      <c r="K16" s="64">
        <v>160240.47695410516</v>
      </c>
    </row>
    <row r="17" spans="2:12" x14ac:dyDescent="0.25">
      <c r="B17" s="99"/>
      <c r="C17" s="100"/>
      <c r="D17" s="100"/>
      <c r="E17" s="100"/>
      <c r="F17" s="100"/>
      <c r="G17" s="100"/>
      <c r="H17" s="100"/>
      <c r="I17" s="100"/>
      <c r="J17" s="100"/>
      <c r="K17" s="101"/>
    </row>
    <row r="18" spans="2:12" x14ac:dyDescent="0.25">
      <c r="B18" s="92" t="s">
        <v>3</v>
      </c>
      <c r="C18" s="93"/>
      <c r="D18" s="93"/>
      <c r="E18" s="93"/>
      <c r="F18" s="93"/>
      <c r="G18" s="93"/>
      <c r="H18" s="93"/>
      <c r="I18" s="93"/>
      <c r="J18" s="93"/>
      <c r="K18" s="94"/>
    </row>
    <row r="19" spans="2:12" x14ac:dyDescent="0.25">
      <c r="B19" s="10" t="s">
        <v>6</v>
      </c>
      <c r="C19" s="64">
        <v>533732.19244187023</v>
      </c>
      <c r="D19" s="64">
        <v>6091.8525229105535</v>
      </c>
      <c r="E19" s="64">
        <v>12239.221574365227</v>
      </c>
      <c r="F19" s="64">
        <v>2802.452188037244</v>
      </c>
      <c r="G19" s="64">
        <v>37000.714161576325</v>
      </c>
      <c r="H19" s="64">
        <v>128364.47136520602</v>
      </c>
      <c r="I19" s="64">
        <v>7487.3176889907018</v>
      </c>
      <c r="J19" s="64">
        <v>301515.60509794456</v>
      </c>
      <c r="K19" s="64">
        <v>38230.557842861657</v>
      </c>
      <c r="L19" s="73"/>
    </row>
    <row r="20" spans="2:12" x14ac:dyDescent="0.25">
      <c r="B20" s="10" t="s">
        <v>7</v>
      </c>
      <c r="C20" s="64">
        <v>279567.48767854687</v>
      </c>
      <c r="D20" s="64">
        <v>32940.244430233855</v>
      </c>
      <c r="E20" s="64">
        <v>26878.005081331212</v>
      </c>
      <c r="F20" s="64">
        <v>3017.8816414079561</v>
      </c>
      <c r="G20" s="64">
        <v>87672.340857427058</v>
      </c>
      <c r="H20" s="64">
        <v>33512.104813912541</v>
      </c>
      <c r="I20" s="64"/>
      <c r="J20" s="64">
        <v>86867.694201915292</v>
      </c>
      <c r="K20" s="64">
        <v>8679.2166523276792</v>
      </c>
    </row>
    <row r="21" spans="2:12" x14ac:dyDescent="0.25">
      <c r="B21" s="10" t="s">
        <v>8</v>
      </c>
      <c r="C21" s="64">
        <v>248984.13108481161</v>
      </c>
      <c r="D21" s="64">
        <v>30082.278575483619</v>
      </c>
      <c r="E21" s="64">
        <v>6573.850537503361</v>
      </c>
      <c r="F21" s="64">
        <v>633.69912786786051</v>
      </c>
      <c r="G21" s="64">
        <v>27836.843628490969</v>
      </c>
      <c r="H21" s="64">
        <v>61700.395481989915</v>
      </c>
      <c r="I21" s="64">
        <v>32980.319319806244</v>
      </c>
      <c r="J21" s="64">
        <v>79877.666783144596</v>
      </c>
      <c r="K21" s="64">
        <v>9299.0776305293948</v>
      </c>
    </row>
    <row r="22" spans="2:12" x14ac:dyDescent="0.25">
      <c r="B22" s="10" t="s">
        <v>9</v>
      </c>
      <c r="C22" s="64">
        <v>191674.18156173095</v>
      </c>
      <c r="D22" s="64">
        <v>6366.846265946936</v>
      </c>
      <c r="E22" s="64">
        <v>21608.691613847346</v>
      </c>
      <c r="F22" s="64">
        <v>3105.0737045632063</v>
      </c>
      <c r="G22" s="64">
        <v>22740.57428537462</v>
      </c>
      <c r="H22" s="64">
        <v>27289.533097147705</v>
      </c>
      <c r="I22" s="64">
        <v>1102.7124440461857</v>
      </c>
      <c r="J22" s="64">
        <v>101889.42919534325</v>
      </c>
      <c r="K22" s="64">
        <v>7571.3209554598379</v>
      </c>
    </row>
    <row r="23" spans="2:12" x14ac:dyDescent="0.25">
      <c r="B23" s="10" t="s">
        <v>10</v>
      </c>
      <c r="C23" s="64">
        <v>398524.2238983601</v>
      </c>
      <c r="D23" s="64">
        <v>23019.334864829805</v>
      </c>
      <c r="E23" s="64">
        <v>29800.220747773204</v>
      </c>
      <c r="F23" s="64">
        <v>15160.332571710531</v>
      </c>
      <c r="G23" s="64">
        <v>79864.979573824632</v>
      </c>
      <c r="H23" s="64">
        <v>46547.223425126998</v>
      </c>
      <c r="I23" s="64">
        <v>32870.878775732461</v>
      </c>
      <c r="J23" s="64">
        <v>150801.55767764372</v>
      </c>
      <c r="K23" s="64">
        <v>20459.696261743327</v>
      </c>
    </row>
    <row r="24" spans="2:12" x14ac:dyDescent="0.25">
      <c r="B24" s="10" t="s">
        <v>11</v>
      </c>
      <c r="C24" s="64">
        <v>373315.84341291554</v>
      </c>
      <c r="D24" s="64">
        <v>3746.8324620952371</v>
      </c>
      <c r="E24" s="64">
        <v>41407.997003385957</v>
      </c>
      <c r="F24" s="64">
        <v>24081.508166790034</v>
      </c>
      <c r="G24" s="64">
        <v>38810.918902242855</v>
      </c>
      <c r="H24" s="64">
        <v>66022.479870910684</v>
      </c>
      <c r="I24" s="64">
        <v>87993.954283033265</v>
      </c>
      <c r="J24" s="64">
        <v>87773.030734425192</v>
      </c>
      <c r="K24" s="64">
        <v>23479.121990054507</v>
      </c>
    </row>
    <row r="25" spans="2:12" x14ac:dyDescent="0.25">
      <c r="B25" s="10" t="s">
        <v>12</v>
      </c>
      <c r="C25" s="64">
        <v>287008.44763959688</v>
      </c>
      <c r="D25" s="64">
        <v>15930.884639546355</v>
      </c>
      <c r="E25" s="64">
        <v>15981.909971062494</v>
      </c>
      <c r="F25" s="64">
        <v>5222.2828934584177</v>
      </c>
      <c r="G25" s="64">
        <v>22054.188445528314</v>
      </c>
      <c r="H25" s="64">
        <v>33140.167115026787</v>
      </c>
      <c r="I25" s="64">
        <v>18898.88435685126</v>
      </c>
      <c r="J25" s="64">
        <v>163828.63306892486</v>
      </c>
      <c r="K25" s="64">
        <v>11951.49714920211</v>
      </c>
    </row>
    <row r="26" spans="2:12" x14ac:dyDescent="0.25">
      <c r="B26" s="10" t="s">
        <v>13</v>
      </c>
      <c r="C26" s="64">
        <v>523056.85634036927</v>
      </c>
      <c r="D26" s="64">
        <v>8678.7085461048227</v>
      </c>
      <c r="E26" s="64">
        <v>40312.568924208972</v>
      </c>
      <c r="F26" s="64">
        <v>3486.3897889350665</v>
      </c>
      <c r="G26" s="64">
        <v>26921.690938734013</v>
      </c>
      <c r="H26" s="64">
        <v>113880.23094436424</v>
      </c>
      <c r="I26" s="64">
        <v>7260.6376126201803</v>
      </c>
      <c r="J26" s="64">
        <v>306417.71695827547</v>
      </c>
      <c r="K26" s="64">
        <v>16098.912627111868</v>
      </c>
    </row>
    <row r="27" spans="2:12" x14ac:dyDescent="0.25">
      <c r="B27" s="10" t="s">
        <v>14</v>
      </c>
      <c r="C27" s="64">
        <v>529021.99065773585</v>
      </c>
      <c r="D27" s="64">
        <v>32522.888200535981</v>
      </c>
      <c r="E27" s="64">
        <v>14880.965465109804</v>
      </c>
      <c r="F27" s="64">
        <v>7856.640893667749</v>
      </c>
      <c r="G27" s="64">
        <v>83686.889815403498</v>
      </c>
      <c r="H27" s="64">
        <v>56820.979619172991</v>
      </c>
      <c r="I27" s="64">
        <v>37997.963139031061</v>
      </c>
      <c r="J27" s="64">
        <v>262489.56436434225</v>
      </c>
      <c r="K27" s="64">
        <v>32766.099160499325</v>
      </c>
    </row>
    <row r="28" spans="2:12" x14ac:dyDescent="0.25">
      <c r="B28" s="10" t="s">
        <v>15</v>
      </c>
      <c r="C28" s="64">
        <v>155486.32071384924</v>
      </c>
      <c r="D28" s="64">
        <v>6720.8610894403828</v>
      </c>
      <c r="E28" s="64">
        <v>11642.754425761939</v>
      </c>
      <c r="F28" s="64">
        <v>4854.2345062972954</v>
      </c>
      <c r="G28" s="64">
        <v>17334.198124516381</v>
      </c>
      <c r="H28" s="64">
        <v>29084.167569236495</v>
      </c>
      <c r="I28" s="64">
        <v>18297.471525490775</v>
      </c>
      <c r="J28" s="64">
        <v>54949.662184611196</v>
      </c>
      <c r="K28" s="64">
        <v>12602.97128850122</v>
      </c>
    </row>
    <row r="29" spans="2:12" ht="30.75" customHeight="1" x14ac:dyDescent="0.25">
      <c r="B29" s="11" t="s">
        <v>16</v>
      </c>
      <c r="C29" s="64">
        <v>245045.10560260009</v>
      </c>
      <c r="D29" s="64">
        <v>85231.448152888406</v>
      </c>
      <c r="E29" s="64">
        <v>4722.2419882319746</v>
      </c>
      <c r="F29" s="64">
        <v>2761.9590683145902</v>
      </c>
      <c r="G29" s="64">
        <v>98942.701264721662</v>
      </c>
      <c r="H29" s="64">
        <v>4887.6648681366869</v>
      </c>
      <c r="I29" s="64"/>
      <c r="J29" s="64">
        <v>38377.491605522235</v>
      </c>
      <c r="K29" s="64">
        <v>10121.598654784728</v>
      </c>
    </row>
    <row r="30" spans="2:12" x14ac:dyDescent="0.25">
      <c r="B30" s="99"/>
      <c r="C30" s="100"/>
      <c r="D30" s="100"/>
      <c r="E30" s="100"/>
      <c r="F30" s="100"/>
      <c r="G30" s="100"/>
      <c r="H30" s="100"/>
      <c r="I30" s="100"/>
      <c r="J30" s="100"/>
      <c r="K30" s="101"/>
    </row>
    <row r="31" spans="2:12" x14ac:dyDescent="0.25">
      <c r="B31" s="92" t="s">
        <v>4</v>
      </c>
      <c r="C31" s="93"/>
      <c r="D31" s="93"/>
      <c r="E31" s="93"/>
      <c r="F31" s="93"/>
      <c r="G31" s="93"/>
      <c r="H31" s="93"/>
      <c r="I31" s="93"/>
      <c r="J31" s="93"/>
      <c r="K31" s="94"/>
    </row>
    <row r="32" spans="2:12" x14ac:dyDescent="0.25">
      <c r="B32" s="10" t="s">
        <v>17</v>
      </c>
      <c r="C32" s="64">
        <v>368725.64755052677</v>
      </c>
      <c r="D32" s="64">
        <v>56644.917200370444</v>
      </c>
      <c r="E32" s="64">
        <v>5611.9944966863141</v>
      </c>
      <c r="F32" s="64">
        <v>2060.6414334579804</v>
      </c>
      <c r="G32" s="64">
        <v>90356.780252234443</v>
      </c>
      <c r="H32" s="64">
        <v>58331.328895229868</v>
      </c>
      <c r="I32" s="64">
        <v>6506.5396667213072</v>
      </c>
      <c r="J32" s="64">
        <v>117988.6173225918</v>
      </c>
      <c r="K32" s="64">
        <v>31224.828283239509</v>
      </c>
    </row>
    <row r="33" spans="2:11" x14ac:dyDescent="0.25">
      <c r="B33" s="10" t="s">
        <v>18</v>
      </c>
      <c r="C33" s="64">
        <v>1046074.0381427886</v>
      </c>
      <c r="D33" s="64">
        <v>199072.25306989194</v>
      </c>
      <c r="E33" s="64">
        <v>1415.5220359445848</v>
      </c>
      <c r="F33" s="64">
        <v>33059.117343738711</v>
      </c>
      <c r="G33" s="64">
        <v>209866.28227124052</v>
      </c>
      <c r="H33" s="64">
        <v>7312.7200827414508</v>
      </c>
      <c r="I33" s="64"/>
      <c r="J33" s="64">
        <v>535401.99047210335</v>
      </c>
      <c r="K33" s="64">
        <v>59946.1528670845</v>
      </c>
    </row>
    <row r="34" spans="2:11" x14ac:dyDescent="0.25">
      <c r="B34" s="10" t="s">
        <v>19</v>
      </c>
      <c r="C34" s="64">
        <v>1089101.1741522618</v>
      </c>
      <c r="D34" s="64">
        <v>316164.69683720608</v>
      </c>
      <c r="E34" s="64">
        <v>206671.22204318311</v>
      </c>
      <c r="F34" s="64">
        <v>33583.105923113297</v>
      </c>
      <c r="G34" s="64">
        <v>150775.18964893578</v>
      </c>
      <c r="H34" s="64">
        <v>29008.26260548762</v>
      </c>
      <c r="I34" s="64"/>
      <c r="J34" s="64">
        <v>253114.08056526148</v>
      </c>
      <c r="K34" s="64">
        <v>99784.61652906418</v>
      </c>
    </row>
    <row r="35" spans="2:11" x14ac:dyDescent="0.25">
      <c r="B35" s="10" t="s">
        <v>20</v>
      </c>
      <c r="C35" s="64">
        <v>636836.67753830389</v>
      </c>
      <c r="D35" s="64">
        <v>234979.17018246846</v>
      </c>
      <c r="E35" s="64">
        <v>190243.58222335944</v>
      </c>
      <c r="F35" s="64">
        <v>30086.50822628479</v>
      </c>
      <c r="G35" s="64">
        <v>44154.900748867309</v>
      </c>
      <c r="H35" s="64">
        <v>15073.159336389759</v>
      </c>
      <c r="I35" s="64"/>
      <c r="J35" s="64">
        <v>87951.434938467297</v>
      </c>
      <c r="K35" s="64">
        <v>34347.921882496114</v>
      </c>
    </row>
    <row r="36" spans="2:11" x14ac:dyDescent="0.25">
      <c r="B36" s="10" t="s">
        <v>21</v>
      </c>
      <c r="C36" s="64">
        <v>1603697.4774165105</v>
      </c>
      <c r="D36" s="64">
        <v>233779.67217370684</v>
      </c>
      <c r="E36" s="64">
        <v>112816.35486743823</v>
      </c>
      <c r="F36" s="64">
        <v>30862.142808124943</v>
      </c>
      <c r="G36" s="64">
        <v>604993.49735447078</v>
      </c>
      <c r="H36" s="64">
        <v>104247.60602937773</v>
      </c>
      <c r="I36" s="64"/>
      <c r="J36" s="64">
        <v>437821.60817137337</v>
      </c>
      <c r="K36" s="64">
        <v>79176.596012054535</v>
      </c>
    </row>
    <row r="37" spans="2:11" x14ac:dyDescent="0.25">
      <c r="B37" s="10" t="s">
        <v>22</v>
      </c>
      <c r="C37" s="64">
        <v>76025.452691512692</v>
      </c>
      <c r="D37" s="64">
        <v>4837.4884148342671</v>
      </c>
      <c r="E37" s="64">
        <v>3208.8111309624828</v>
      </c>
      <c r="F37" s="64">
        <v>5389.1468020532602</v>
      </c>
      <c r="G37" s="64">
        <v>1638.0930135871686</v>
      </c>
      <c r="H37" s="64">
        <v>2796.693381102737</v>
      </c>
      <c r="I37" s="64"/>
      <c r="J37" s="64">
        <v>51831.077837381526</v>
      </c>
      <c r="K37" s="64">
        <v>6324.1421115914554</v>
      </c>
    </row>
    <row r="38" spans="2:11" x14ac:dyDescent="0.25">
      <c r="B38" s="99"/>
      <c r="C38" s="100"/>
      <c r="D38" s="100"/>
      <c r="E38" s="100"/>
      <c r="F38" s="100"/>
      <c r="G38" s="100"/>
      <c r="H38" s="100"/>
      <c r="I38" s="100"/>
      <c r="J38" s="100"/>
      <c r="K38" s="101"/>
    </row>
    <row r="39" spans="2:11" x14ac:dyDescent="0.25">
      <c r="B39" s="92" t="s">
        <v>618</v>
      </c>
      <c r="C39" s="93"/>
      <c r="D39" s="93"/>
      <c r="E39" s="93"/>
      <c r="F39" s="93"/>
      <c r="G39" s="93"/>
      <c r="H39" s="93"/>
      <c r="I39" s="93"/>
      <c r="J39" s="93"/>
      <c r="K39" s="94"/>
    </row>
    <row r="40" spans="2:11" x14ac:dyDescent="0.25">
      <c r="B40" s="10" t="s">
        <v>23</v>
      </c>
      <c r="C40" s="64">
        <v>811427.28329450719</v>
      </c>
      <c r="D40" s="64">
        <v>7996.2008488655274</v>
      </c>
      <c r="E40" s="64">
        <v>3133.1417328466864</v>
      </c>
      <c r="F40" s="64">
        <v>575.34077412776242</v>
      </c>
      <c r="G40" s="64">
        <v>81874.65867492251</v>
      </c>
      <c r="H40" s="64">
        <v>66906.245434083641</v>
      </c>
      <c r="I40" s="64">
        <v>984.00359654702027</v>
      </c>
      <c r="J40" s="64">
        <v>627895.01133469818</v>
      </c>
      <c r="K40" s="64">
        <v>22062.680898413884</v>
      </c>
    </row>
    <row r="41" spans="2:11" x14ac:dyDescent="0.25">
      <c r="B41" s="10" t="s">
        <v>24</v>
      </c>
      <c r="C41" s="64">
        <v>447517.40940974368</v>
      </c>
      <c r="D41" s="64">
        <v>12272.091270516326</v>
      </c>
      <c r="E41" s="64">
        <v>3792.2620300269273</v>
      </c>
      <c r="F41" s="64">
        <v>56.294134838828704</v>
      </c>
      <c r="G41" s="64">
        <v>29077.063696736957</v>
      </c>
      <c r="H41" s="64">
        <v>6495.2838597326991</v>
      </c>
      <c r="I41" s="64">
        <v>17896.347665875099</v>
      </c>
      <c r="J41" s="64">
        <v>362720.32420744718</v>
      </c>
      <c r="K41" s="64">
        <v>15207.742544568844</v>
      </c>
    </row>
    <row r="42" spans="2:11" x14ac:dyDescent="0.25">
      <c r="B42" s="10" t="s">
        <v>25</v>
      </c>
      <c r="C42" s="64">
        <v>606307.22696293739</v>
      </c>
      <c r="D42" s="64">
        <v>43582.691293486707</v>
      </c>
      <c r="E42" s="64">
        <v>4959.9858218548825</v>
      </c>
      <c r="F42" s="64">
        <v>478.35393861985676</v>
      </c>
      <c r="G42" s="64">
        <v>25162.311616058203</v>
      </c>
      <c r="H42" s="64">
        <v>19034.665390163114</v>
      </c>
      <c r="I42" s="64"/>
      <c r="J42" s="64">
        <v>485039.23010554747</v>
      </c>
      <c r="K42" s="64">
        <v>28049.988797197249</v>
      </c>
    </row>
    <row r="43" spans="2:11" x14ac:dyDescent="0.25">
      <c r="B43" s="10" t="s">
        <v>26</v>
      </c>
      <c r="C43" s="64">
        <v>821908.79467560258</v>
      </c>
      <c r="D43" s="64">
        <v>5296.8016848879006</v>
      </c>
      <c r="E43" s="64">
        <v>1782.0588548939754</v>
      </c>
      <c r="F43" s="64">
        <v>188.56875917611617</v>
      </c>
      <c r="G43" s="64">
        <v>23894.702960469876</v>
      </c>
      <c r="H43" s="64">
        <v>362.67456148534416</v>
      </c>
      <c r="I43" s="64"/>
      <c r="J43" s="64">
        <v>771890.74184941384</v>
      </c>
      <c r="K43" s="64">
        <v>18493.246005275214</v>
      </c>
    </row>
    <row r="44" spans="2:11" x14ac:dyDescent="0.25">
      <c r="B44" s="10" t="s">
        <v>27</v>
      </c>
      <c r="C44" s="64">
        <v>772053.88011693861</v>
      </c>
      <c r="D44" s="64">
        <v>68939.249184575499</v>
      </c>
      <c r="E44" s="64">
        <v>9392.662324371795</v>
      </c>
      <c r="F44" s="64">
        <v>10118.340559993978</v>
      </c>
      <c r="G44" s="64">
        <v>101462.12113359242</v>
      </c>
      <c r="H44" s="64">
        <v>4388.2693057980205</v>
      </c>
      <c r="I44" s="64">
        <v>708.78310551633899</v>
      </c>
      <c r="J44" s="64">
        <v>535388.90937295358</v>
      </c>
      <c r="K44" s="64">
        <v>41655.545130134487</v>
      </c>
    </row>
    <row r="45" spans="2:11" x14ac:dyDescent="0.25">
      <c r="B45" s="10" t="s">
        <v>28</v>
      </c>
      <c r="C45" s="64">
        <v>259134.06456994082</v>
      </c>
      <c r="D45" s="64">
        <v>4606.430032832006</v>
      </c>
      <c r="E45" s="64">
        <v>631.56485347009504</v>
      </c>
      <c r="F45" s="64">
        <v>51.511905185138048</v>
      </c>
      <c r="G45" s="64">
        <v>79372.016624629192</v>
      </c>
      <c r="H45" s="64">
        <v>636.78304006752148</v>
      </c>
      <c r="I45" s="64"/>
      <c r="J45" s="64">
        <v>139064.48453523798</v>
      </c>
      <c r="K45" s="64">
        <v>34771.273578517452</v>
      </c>
    </row>
    <row r="46" spans="2:11" x14ac:dyDescent="0.25">
      <c r="B46" s="81"/>
      <c r="C46" s="82"/>
      <c r="D46" s="82"/>
      <c r="E46" s="82"/>
      <c r="F46" s="82"/>
      <c r="G46" s="82"/>
      <c r="H46" s="82"/>
      <c r="I46" s="82"/>
      <c r="J46" s="82"/>
      <c r="K46" s="82"/>
    </row>
    <row r="47" spans="2:11" x14ac:dyDescent="0.25">
      <c r="B47" s="83" t="s">
        <v>646</v>
      </c>
      <c r="C47" s="82"/>
      <c r="D47" s="82"/>
      <c r="E47" s="82"/>
      <c r="F47" s="82"/>
      <c r="G47" s="82"/>
      <c r="H47" s="82"/>
      <c r="I47" s="82"/>
      <c r="J47" s="82"/>
      <c r="K47" s="82"/>
    </row>
    <row r="48" spans="2:11" x14ac:dyDescent="0.25">
      <c r="B48" s="95" t="s">
        <v>626</v>
      </c>
      <c r="C48" s="95"/>
      <c r="D48" s="95"/>
      <c r="E48" s="95"/>
      <c r="F48" s="95"/>
      <c r="G48" s="95"/>
      <c r="H48" s="95"/>
      <c r="I48" s="95"/>
      <c r="J48" s="95"/>
      <c r="K48" s="95"/>
    </row>
    <row r="49" spans="2:11" ht="13.8" x14ac:dyDescent="0.3">
      <c r="B49" s="5" t="s">
        <v>652</v>
      </c>
      <c r="C49" s="65"/>
      <c r="D49" s="65"/>
      <c r="E49" s="65"/>
      <c r="F49" s="65"/>
      <c r="G49" s="65"/>
      <c r="H49" s="65"/>
      <c r="I49" s="65"/>
      <c r="J49" s="65"/>
      <c r="K49" s="65"/>
    </row>
    <row r="50" spans="2:11" ht="13.5" customHeight="1" x14ac:dyDescent="0.25">
      <c r="B50" s="90" t="s">
        <v>653</v>
      </c>
      <c r="C50" s="90"/>
      <c r="D50" s="90"/>
      <c r="E50" s="90"/>
      <c r="F50" s="90"/>
      <c r="G50" s="90"/>
      <c r="H50" s="90"/>
      <c r="I50" s="90"/>
      <c r="J50" s="90"/>
      <c r="K50" s="90"/>
    </row>
    <row r="51" spans="2:11" ht="13.5" customHeight="1" x14ac:dyDescent="0.25">
      <c r="B51" s="90"/>
      <c r="C51" s="90"/>
      <c r="D51" s="90"/>
      <c r="E51" s="90"/>
      <c r="F51" s="90"/>
      <c r="G51" s="90"/>
      <c r="H51" s="90"/>
      <c r="I51" s="90"/>
      <c r="J51" s="90"/>
      <c r="K51" s="90"/>
    </row>
    <row r="52" spans="2:11" ht="13.5" customHeight="1" x14ac:dyDescent="0.25">
      <c r="B52" s="90"/>
      <c r="C52" s="90"/>
      <c r="D52" s="90"/>
      <c r="E52" s="90"/>
      <c r="F52" s="90"/>
      <c r="G52" s="90"/>
      <c r="H52" s="90"/>
      <c r="I52" s="90"/>
      <c r="J52" s="90"/>
      <c r="K52" s="90"/>
    </row>
    <row r="53" spans="2:11" ht="13.5" customHeight="1" x14ac:dyDescent="0.25">
      <c r="B53" s="90"/>
      <c r="C53" s="90"/>
      <c r="D53" s="90"/>
      <c r="E53" s="90"/>
      <c r="F53" s="90"/>
      <c r="G53" s="90"/>
      <c r="H53" s="90"/>
      <c r="I53" s="90"/>
      <c r="J53" s="90"/>
      <c r="K53" s="90"/>
    </row>
  </sheetData>
  <mergeCells count="13">
    <mergeCell ref="B50:K53"/>
    <mergeCell ref="B6:P6"/>
    <mergeCell ref="B39:K39"/>
    <mergeCell ref="B48:K48"/>
    <mergeCell ref="B7:P7"/>
    <mergeCell ref="B10:P10"/>
    <mergeCell ref="B11:B12"/>
    <mergeCell ref="C11:K11"/>
    <mergeCell ref="B17:K17"/>
    <mergeCell ref="B18:K18"/>
    <mergeCell ref="B30:K30"/>
    <mergeCell ref="B31:K31"/>
    <mergeCell ref="B38:K38"/>
  </mergeCells>
  <hyperlinks>
    <hyperlink ref="M11" location="ÍNDICE!A1" display="ÍNDICE" xr:uid="{00000000-0004-0000-0100-000000000000}"/>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5:L70"/>
  <sheetViews>
    <sheetView showGridLines="0" zoomScaleNormal="100" workbookViewId="0">
      <selection activeCell="I11" sqref="I11"/>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358</v>
      </c>
      <c r="C6" s="91"/>
      <c r="D6" s="91"/>
      <c r="E6" s="91"/>
      <c r="F6" s="91"/>
      <c r="G6" s="91"/>
      <c r="H6" s="91"/>
      <c r="I6" s="91"/>
      <c r="J6" s="91"/>
      <c r="K6" s="91"/>
      <c r="L6" s="91"/>
    </row>
    <row r="7" spans="2:12" ht="15" x14ac:dyDescent="0.25">
      <c r="B7" s="91" t="s">
        <v>359</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18818.69307439827</v>
      </c>
      <c r="E13" s="13">
        <v>15981.057452535191</v>
      </c>
      <c r="F13" s="13">
        <v>105584.82910832124</v>
      </c>
      <c r="G13" s="13">
        <v>103580.27013254935</v>
      </c>
    </row>
    <row r="14" spans="2:12" x14ac:dyDescent="0.25">
      <c r="B14" s="144" t="s">
        <v>3</v>
      </c>
      <c r="C14" s="145"/>
      <c r="D14" s="4">
        <v>742.8325271705969</v>
      </c>
      <c r="E14" s="4">
        <v>157.24113905698528</v>
      </c>
      <c r="F14" s="4">
        <v>765.36503459347068</v>
      </c>
      <c r="G14" s="4">
        <v>674.57445964265196</v>
      </c>
    </row>
    <row r="15" spans="2:12" x14ac:dyDescent="0.25">
      <c r="B15" s="144" t="s">
        <v>4</v>
      </c>
      <c r="C15" s="145"/>
      <c r="D15" s="4">
        <v>18075.860547227676</v>
      </c>
      <c r="E15" s="4">
        <v>15823.816313478215</v>
      </c>
      <c r="F15" s="4">
        <v>104819.46407372782</v>
      </c>
      <c r="G15" s="4">
        <v>102905.69567290676</v>
      </c>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c r="E21" s="4"/>
      <c r="F21" s="4"/>
      <c r="G21" s="4"/>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13"/>
      <c r="F24" s="4"/>
      <c r="G24" s="4"/>
    </row>
    <row r="25" spans="2:7" x14ac:dyDescent="0.25">
      <c r="B25" s="118" t="s">
        <v>9</v>
      </c>
      <c r="C25" s="14" t="s">
        <v>108</v>
      </c>
      <c r="D25" s="4">
        <v>64.408054433991495</v>
      </c>
      <c r="E25" s="4">
        <v>5.6890086994565685</v>
      </c>
      <c r="F25" s="4">
        <v>16.5498434893282</v>
      </c>
      <c r="G25" s="4">
        <v>16.5498434893282</v>
      </c>
    </row>
    <row r="26" spans="2:7" x14ac:dyDescent="0.25">
      <c r="B26" s="119"/>
      <c r="C26" s="14" t="s">
        <v>109</v>
      </c>
      <c r="D26" s="4">
        <v>81.507341761167993</v>
      </c>
      <c r="E26" s="4">
        <v>52.424045791706789</v>
      </c>
      <c r="F26" s="4">
        <v>279.59491088910289</v>
      </c>
      <c r="G26" s="4">
        <v>262.12022895853397</v>
      </c>
    </row>
    <row r="27" spans="2:7" x14ac:dyDescent="0.25">
      <c r="B27" s="118" t="s">
        <v>10</v>
      </c>
      <c r="C27" s="14" t="s">
        <v>108</v>
      </c>
      <c r="D27" s="4"/>
      <c r="E27" s="4"/>
      <c r="F27" s="4"/>
      <c r="G27" s="4"/>
    </row>
    <row r="28" spans="2:7" x14ac:dyDescent="0.25">
      <c r="B28" s="119"/>
      <c r="C28" s="14" t="s">
        <v>109</v>
      </c>
      <c r="D28" s="4"/>
      <c r="E28" s="4"/>
      <c r="F28" s="4"/>
      <c r="G28" s="4"/>
    </row>
    <row r="29" spans="2:7" x14ac:dyDescent="0.25">
      <c r="B29" s="118" t="s">
        <v>11</v>
      </c>
      <c r="C29" s="14" t="s">
        <v>108</v>
      </c>
      <c r="D29" s="4"/>
      <c r="E29" s="4"/>
      <c r="F29" s="4"/>
      <c r="G29" s="4"/>
    </row>
    <row r="30" spans="2:7" x14ac:dyDescent="0.25">
      <c r="B30" s="119"/>
      <c r="C30" s="14" t="s">
        <v>109</v>
      </c>
      <c r="D30" s="4"/>
      <c r="E30" s="4"/>
      <c r="F30" s="4"/>
      <c r="G30" s="4"/>
    </row>
    <row r="31" spans="2:7" x14ac:dyDescent="0.25">
      <c r="B31" s="118" t="s">
        <v>12</v>
      </c>
      <c r="C31" s="14" t="s">
        <v>108</v>
      </c>
      <c r="D31" s="4">
        <v>538.88476469013995</v>
      </c>
      <c r="E31" s="4">
        <v>86.263319539014077</v>
      </c>
      <c r="F31" s="4">
        <v>431.21074718128915</v>
      </c>
      <c r="G31" s="4">
        <v>395.90438719478971</v>
      </c>
    </row>
    <row r="32" spans="2:7" x14ac:dyDescent="0.25">
      <c r="B32" s="119"/>
      <c r="C32" s="14" t="s">
        <v>109</v>
      </c>
      <c r="D32" s="4">
        <v>18.176546539333575</v>
      </c>
      <c r="E32" s="4">
        <v>12.864765026807831</v>
      </c>
      <c r="F32" s="4">
        <v>38.009533033750408</v>
      </c>
      <c r="G32" s="4"/>
    </row>
    <row r="33" spans="2:7" x14ac:dyDescent="0.25">
      <c r="B33" s="118" t="s">
        <v>13</v>
      </c>
      <c r="C33" s="14" t="s">
        <v>108</v>
      </c>
      <c r="D33" s="4">
        <v>39.855819745963665</v>
      </c>
      <c r="E33" s="4"/>
      <c r="F33" s="4"/>
      <c r="G33" s="4"/>
    </row>
    <row r="34" spans="2:7" x14ac:dyDescent="0.25">
      <c r="B34" s="119"/>
      <c r="C34" s="14" t="s">
        <v>109</v>
      </c>
      <c r="D34" s="4"/>
      <c r="E34" s="4"/>
      <c r="F34" s="4"/>
      <c r="G34" s="4"/>
    </row>
    <row r="35" spans="2:7" x14ac:dyDescent="0.25">
      <c r="B35" s="118" t="s">
        <v>14</v>
      </c>
      <c r="C35" s="14" t="s">
        <v>108</v>
      </c>
      <c r="D35" s="4"/>
      <c r="E35" s="4"/>
      <c r="F35" s="4"/>
      <c r="G35" s="4"/>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v>98.060369960506705</v>
      </c>
      <c r="E44" s="4">
        <v>98.060369960506705</v>
      </c>
      <c r="F44" s="4">
        <v>371.44079530494963</v>
      </c>
      <c r="G44" s="4">
        <v>371.44079530494963</v>
      </c>
    </row>
    <row r="45" spans="2:7" x14ac:dyDescent="0.25">
      <c r="B45" s="118" t="s">
        <v>18</v>
      </c>
      <c r="C45" s="14" t="s">
        <v>108</v>
      </c>
      <c r="D45" s="4"/>
      <c r="E45" s="4"/>
      <c r="F45" s="4"/>
      <c r="G45" s="4"/>
    </row>
    <row r="46" spans="2:7" x14ac:dyDescent="0.25">
      <c r="B46" s="119"/>
      <c r="C46" s="14" t="s">
        <v>109</v>
      </c>
      <c r="D46" s="4">
        <v>89.671187243055158</v>
      </c>
      <c r="E46" s="4"/>
      <c r="F46" s="4"/>
      <c r="G46" s="4"/>
    </row>
    <row r="47" spans="2:7" x14ac:dyDescent="0.25">
      <c r="B47" s="118" t="s">
        <v>19</v>
      </c>
      <c r="C47" s="14" t="s">
        <v>108</v>
      </c>
      <c r="D47" s="4">
        <v>17398.16159086112</v>
      </c>
      <c r="E47" s="4">
        <v>15398.248912363973</v>
      </c>
      <c r="F47" s="4">
        <v>102569.904131485</v>
      </c>
      <c r="G47" s="4">
        <v>100678.29415623164</v>
      </c>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v>286.5320056191581</v>
      </c>
      <c r="E51" s="4">
        <v>286.5320056191581</v>
      </c>
      <c r="F51" s="4">
        <v>1532.9171793388493</v>
      </c>
      <c r="G51" s="4">
        <v>1532.9171793388493</v>
      </c>
    </row>
    <row r="52" spans="2:7" x14ac:dyDescent="0.25">
      <c r="B52" s="119"/>
      <c r="C52" s="14" t="s">
        <v>109</v>
      </c>
      <c r="D52" s="4">
        <v>162.46036800926828</v>
      </c>
      <c r="E52" s="4"/>
      <c r="F52" s="4"/>
      <c r="G52" s="4"/>
    </row>
    <row r="53" spans="2:7" x14ac:dyDescent="0.25">
      <c r="B53" s="118" t="s">
        <v>22</v>
      </c>
      <c r="C53" s="14" t="s">
        <v>108</v>
      </c>
      <c r="D53" s="4">
        <v>40.975025534569127</v>
      </c>
      <c r="E53" s="4">
        <v>40.975025534569127</v>
      </c>
      <c r="F53" s="4">
        <v>345.20196759900654</v>
      </c>
      <c r="G53" s="4">
        <v>323.04354203136586</v>
      </c>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300-000000000000}"/>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5:L70"/>
  <sheetViews>
    <sheetView showGridLines="0" zoomScaleNormal="100" workbookViewId="0">
      <selection activeCell="E22" sqref="E22"/>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360</v>
      </c>
      <c r="C6" s="91"/>
      <c r="D6" s="91"/>
      <c r="E6" s="91"/>
      <c r="F6" s="91"/>
      <c r="G6" s="91"/>
      <c r="H6" s="91"/>
      <c r="I6" s="91"/>
      <c r="J6" s="91"/>
      <c r="K6" s="91"/>
      <c r="L6" s="91"/>
    </row>
    <row r="7" spans="2:12" ht="15" x14ac:dyDescent="0.25">
      <c r="B7" s="91" t="s">
        <v>361</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7459.0726876822064</v>
      </c>
      <c r="E13" s="13">
        <v>4339.9989242168504</v>
      </c>
      <c r="F13" s="13">
        <v>28728.732860383527</v>
      </c>
      <c r="G13" s="13">
        <v>28665.841220564405</v>
      </c>
    </row>
    <row r="14" spans="2:12" x14ac:dyDescent="0.25">
      <c r="B14" s="144" t="s">
        <v>3</v>
      </c>
      <c r="C14" s="145"/>
      <c r="D14" s="4">
        <v>1366.4438865610196</v>
      </c>
      <c r="E14" s="4">
        <v>870.28519713881371</v>
      </c>
      <c r="F14" s="4">
        <v>6434.804675719357</v>
      </c>
      <c r="G14" s="4">
        <v>6433.309944846902</v>
      </c>
    </row>
    <row r="15" spans="2:12" x14ac:dyDescent="0.25">
      <c r="B15" s="144" t="s">
        <v>4</v>
      </c>
      <c r="C15" s="145"/>
      <c r="D15" s="4">
        <v>6074.4056680090198</v>
      </c>
      <c r="E15" s="4">
        <v>3451.4905939658706</v>
      </c>
      <c r="F15" s="4">
        <v>22268.747128000083</v>
      </c>
      <c r="G15" s="4">
        <v>22221.266066157259</v>
      </c>
    </row>
    <row r="16" spans="2:12" x14ac:dyDescent="0.25">
      <c r="B16" s="144" t="s">
        <v>618</v>
      </c>
      <c r="C16" s="145"/>
      <c r="D16" s="4">
        <v>18.223133112166746</v>
      </c>
      <c r="E16" s="4">
        <v>18.223133112166746</v>
      </c>
      <c r="F16" s="4">
        <v>25.181056664084959</v>
      </c>
      <c r="G16" s="4">
        <v>11.265209560248534</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36.432261055214774</v>
      </c>
      <c r="E19" s="4">
        <v>36.432261055214774</v>
      </c>
      <c r="F19" s="4">
        <v>131.78576485845653</v>
      </c>
      <c r="G19" s="4">
        <v>131.78576485845653</v>
      </c>
    </row>
    <row r="20" spans="2:7" x14ac:dyDescent="0.25">
      <c r="B20" s="119"/>
      <c r="C20" s="14" t="s">
        <v>109</v>
      </c>
      <c r="D20" s="4"/>
      <c r="E20" s="4"/>
      <c r="F20" s="4"/>
      <c r="G20" s="4"/>
    </row>
    <row r="21" spans="2:7" x14ac:dyDescent="0.25">
      <c r="B21" s="118" t="s">
        <v>7</v>
      </c>
      <c r="C21" s="14" t="s">
        <v>108</v>
      </c>
      <c r="D21" s="4">
        <v>2.9259949995092476</v>
      </c>
      <c r="E21" s="4"/>
      <c r="F21" s="4"/>
      <c r="G21" s="4"/>
    </row>
    <row r="22" spans="2:7" x14ac:dyDescent="0.25">
      <c r="B22" s="119"/>
      <c r="C22" s="14" t="s">
        <v>109</v>
      </c>
      <c r="D22" s="4">
        <v>38.471595913987557</v>
      </c>
      <c r="E22" s="4">
        <v>38.471595913987557</v>
      </c>
      <c r="F22" s="4">
        <v>58.061939325526787</v>
      </c>
      <c r="G22" s="4">
        <v>58.061939325526787</v>
      </c>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c r="E25" s="4"/>
      <c r="F25" s="4"/>
      <c r="G25" s="4"/>
    </row>
    <row r="26" spans="2:7" x14ac:dyDescent="0.25">
      <c r="B26" s="119"/>
      <c r="C26" s="14" t="s">
        <v>109</v>
      </c>
      <c r="D26" s="4"/>
      <c r="E26" s="4"/>
      <c r="F26" s="4"/>
      <c r="G26" s="4"/>
    </row>
    <row r="27" spans="2:7" x14ac:dyDescent="0.25">
      <c r="B27" s="118" t="s">
        <v>10</v>
      </c>
      <c r="C27" s="14" t="s">
        <v>108</v>
      </c>
      <c r="D27" s="4"/>
      <c r="E27" s="4"/>
      <c r="F27" s="4"/>
      <c r="G27" s="4"/>
    </row>
    <row r="28" spans="2:7" x14ac:dyDescent="0.25">
      <c r="B28" s="119"/>
      <c r="C28" s="14" t="s">
        <v>109</v>
      </c>
      <c r="D28" s="4"/>
      <c r="E28" s="4"/>
      <c r="F28" s="4"/>
      <c r="G28" s="4"/>
    </row>
    <row r="29" spans="2:7" x14ac:dyDescent="0.25">
      <c r="B29" s="118" t="s">
        <v>11</v>
      </c>
      <c r="C29" s="14" t="s">
        <v>108</v>
      </c>
      <c r="D29" s="4">
        <v>8.0526733766753686</v>
      </c>
      <c r="E29" s="4">
        <v>7.2103330448434946</v>
      </c>
      <c r="F29" s="4">
        <v>11.26602876292915</v>
      </c>
      <c r="G29" s="4">
        <v>11.26602876292915</v>
      </c>
    </row>
    <row r="30" spans="2:7" x14ac:dyDescent="0.25">
      <c r="B30" s="119"/>
      <c r="C30" s="14" t="s">
        <v>109</v>
      </c>
      <c r="D30" s="4"/>
      <c r="E30" s="4"/>
      <c r="F30" s="4"/>
      <c r="G30" s="4"/>
    </row>
    <row r="31" spans="2:7" x14ac:dyDescent="0.25">
      <c r="B31" s="118" t="s">
        <v>12</v>
      </c>
      <c r="C31" s="14" t="s">
        <v>108</v>
      </c>
      <c r="D31" s="4"/>
      <c r="E31" s="4"/>
      <c r="F31" s="4"/>
      <c r="G31" s="4"/>
    </row>
    <row r="32" spans="2:7" x14ac:dyDescent="0.25">
      <c r="B32" s="119"/>
      <c r="C32" s="14" t="s">
        <v>109</v>
      </c>
      <c r="D32" s="4"/>
      <c r="E32" s="4"/>
      <c r="F32" s="4"/>
      <c r="G32" s="4"/>
    </row>
    <row r="33" spans="2:7" x14ac:dyDescent="0.25">
      <c r="B33" s="118" t="s">
        <v>13</v>
      </c>
      <c r="C33" s="14" t="s">
        <v>108</v>
      </c>
      <c r="D33" s="4">
        <v>89.06690735126125</v>
      </c>
      <c r="E33" s="4">
        <v>54.361259830101794</v>
      </c>
      <c r="F33" s="4">
        <v>186.76379607257192</v>
      </c>
      <c r="G33" s="4">
        <v>186.74633792739172</v>
      </c>
    </row>
    <row r="34" spans="2:7" x14ac:dyDescent="0.25">
      <c r="B34" s="119"/>
      <c r="C34" s="14" t="s">
        <v>109</v>
      </c>
      <c r="D34" s="4"/>
      <c r="E34" s="4"/>
      <c r="F34" s="4"/>
      <c r="G34" s="4"/>
    </row>
    <row r="35" spans="2:7" x14ac:dyDescent="0.25">
      <c r="B35" s="118" t="s">
        <v>14</v>
      </c>
      <c r="C35" s="14" t="s">
        <v>108</v>
      </c>
      <c r="D35" s="4">
        <v>13.234603318711049</v>
      </c>
      <c r="E35" s="4"/>
      <c r="F35" s="4"/>
      <c r="G35" s="4"/>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v>997.82367646888315</v>
      </c>
      <c r="E39" s="4">
        <v>553.37357321788886</v>
      </c>
      <c r="F39" s="4">
        <v>4964.3101022392093</v>
      </c>
      <c r="G39" s="4">
        <v>4962.8328295119363</v>
      </c>
    </row>
    <row r="40" spans="2:7" ht="14.25" customHeight="1" x14ac:dyDescent="0.25">
      <c r="B40" s="119"/>
      <c r="C40" s="14" t="s">
        <v>109</v>
      </c>
      <c r="D40" s="4">
        <v>180.43617407677738</v>
      </c>
      <c r="E40" s="4">
        <v>180.43617407677738</v>
      </c>
      <c r="F40" s="4">
        <v>1082.6170444606641</v>
      </c>
      <c r="G40" s="4">
        <v>1082.6170444606641</v>
      </c>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133.6162638972979</v>
      </c>
      <c r="E43" s="4">
        <v>118.32505755640616</v>
      </c>
      <c r="F43" s="4">
        <v>489.79385497375779</v>
      </c>
      <c r="G43" s="4">
        <v>484.16082571656023</v>
      </c>
    </row>
    <row r="44" spans="2:7" x14ac:dyDescent="0.25">
      <c r="B44" s="119"/>
      <c r="C44" s="14" t="s">
        <v>109</v>
      </c>
      <c r="D44" s="4"/>
      <c r="E44" s="4"/>
      <c r="F44" s="4"/>
      <c r="G44" s="4"/>
    </row>
    <row r="45" spans="2:7" x14ac:dyDescent="0.25">
      <c r="B45" s="118" t="s">
        <v>18</v>
      </c>
      <c r="C45" s="14" t="s">
        <v>108</v>
      </c>
      <c r="D45" s="4">
        <v>1558.2181969923727</v>
      </c>
      <c r="E45" s="4">
        <v>457.60013839925438</v>
      </c>
      <c r="F45" s="4">
        <v>1365.262257791449</v>
      </c>
      <c r="G45" s="4">
        <v>1364.3190342862463</v>
      </c>
    </row>
    <row r="46" spans="2:7" x14ac:dyDescent="0.25">
      <c r="B46" s="119"/>
      <c r="C46" s="14" t="s">
        <v>109</v>
      </c>
      <c r="D46" s="4">
        <v>48.697373643579901</v>
      </c>
      <c r="E46" s="4">
        <v>45.929923527558017</v>
      </c>
      <c r="F46" s="4">
        <v>74.643532086513048</v>
      </c>
      <c r="G46" s="4">
        <v>74.643532086513048</v>
      </c>
    </row>
    <row r="47" spans="2:7" x14ac:dyDescent="0.25">
      <c r="B47" s="118" t="s">
        <v>19</v>
      </c>
      <c r="C47" s="14" t="s">
        <v>108</v>
      </c>
      <c r="D47" s="4">
        <v>398.0205384808396</v>
      </c>
      <c r="E47" s="4">
        <v>333.8718721621895</v>
      </c>
      <c r="F47" s="4">
        <v>1028.5970520280346</v>
      </c>
      <c r="G47" s="4">
        <v>1024.2993821727925</v>
      </c>
    </row>
    <row r="48" spans="2:7" x14ac:dyDescent="0.25">
      <c r="B48" s="119"/>
      <c r="C48" s="14" t="s">
        <v>109</v>
      </c>
      <c r="D48" s="4"/>
      <c r="E48" s="4"/>
      <c r="F48" s="4"/>
      <c r="G48" s="4"/>
    </row>
    <row r="49" spans="2:7" x14ac:dyDescent="0.25">
      <c r="B49" s="118" t="s">
        <v>20</v>
      </c>
      <c r="C49" s="14" t="s">
        <v>108</v>
      </c>
      <c r="D49" s="4">
        <v>567.21079725449954</v>
      </c>
      <c r="E49" s="4">
        <v>528.89370296345635</v>
      </c>
      <c r="F49" s="4">
        <v>1794.3704705503305</v>
      </c>
      <c r="G49" s="4">
        <v>1793.9985574916541</v>
      </c>
    </row>
    <row r="50" spans="2:7" x14ac:dyDescent="0.25">
      <c r="B50" s="119"/>
      <c r="C50" s="14" t="s">
        <v>109</v>
      </c>
      <c r="D50" s="4">
        <v>345.58999843333936</v>
      </c>
      <c r="E50" s="4">
        <v>75.333574198671926</v>
      </c>
      <c r="F50" s="4">
        <v>754.0172049051539</v>
      </c>
      <c r="G50" s="4">
        <v>754.0172049051539</v>
      </c>
    </row>
    <row r="51" spans="2:7" x14ac:dyDescent="0.25">
      <c r="B51" s="118" t="s">
        <v>21</v>
      </c>
      <c r="C51" s="14" t="s">
        <v>108</v>
      </c>
      <c r="D51" s="4">
        <v>2753.1266461729761</v>
      </c>
      <c r="E51" s="4">
        <v>1786.7468945021167</v>
      </c>
      <c r="F51" s="4">
        <v>15029.143566371635</v>
      </c>
      <c r="G51" s="4">
        <v>14992.908340205127</v>
      </c>
    </row>
    <row r="52" spans="2:7" x14ac:dyDescent="0.25">
      <c r="B52" s="119"/>
      <c r="C52" s="14" t="s">
        <v>109</v>
      </c>
      <c r="D52" s="4">
        <v>106.77083792204148</v>
      </c>
      <c r="E52" s="4"/>
      <c r="F52" s="4"/>
      <c r="G52" s="4"/>
    </row>
    <row r="53" spans="2:7" x14ac:dyDescent="0.25">
      <c r="B53" s="118" t="s">
        <v>22</v>
      </c>
      <c r="C53" s="14" t="s">
        <v>108</v>
      </c>
      <c r="D53" s="4">
        <v>133.57544792762337</v>
      </c>
      <c r="E53" s="4">
        <v>104.78943065621738</v>
      </c>
      <c r="F53" s="4">
        <v>1732.919189293214</v>
      </c>
      <c r="G53" s="4">
        <v>1732.919189293214</v>
      </c>
    </row>
    <row r="54" spans="2:7" x14ac:dyDescent="0.25">
      <c r="B54" s="119"/>
      <c r="C54" s="14" t="s">
        <v>109</v>
      </c>
      <c r="D54" s="4">
        <v>29.579567284449375</v>
      </c>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18.223133112166746</v>
      </c>
      <c r="E57" s="4">
        <v>18.223133112166746</v>
      </c>
      <c r="F57" s="4">
        <v>25.181056664084959</v>
      </c>
      <c r="G57" s="4">
        <v>11.265209560248534</v>
      </c>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400-000000000000}"/>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5:L70"/>
  <sheetViews>
    <sheetView showGridLines="0" zoomScaleNormal="100" workbookViewId="0">
      <selection activeCell="B23" sqref="B23:B24"/>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362</v>
      </c>
      <c r="C6" s="91"/>
      <c r="D6" s="91"/>
      <c r="E6" s="91"/>
      <c r="F6" s="91"/>
      <c r="G6" s="91"/>
      <c r="H6" s="91"/>
      <c r="I6" s="91"/>
      <c r="J6" s="91"/>
      <c r="K6" s="91"/>
      <c r="L6" s="91"/>
    </row>
    <row r="7" spans="2:12" ht="15" x14ac:dyDescent="0.25">
      <c r="B7" s="91" t="s">
        <v>364</v>
      </c>
      <c r="C7" s="91"/>
      <c r="D7" s="91"/>
      <c r="E7" s="91"/>
      <c r="F7" s="91"/>
      <c r="G7" s="91"/>
      <c r="H7" s="91"/>
      <c r="I7" s="91"/>
      <c r="J7" s="91"/>
      <c r="K7" s="91"/>
      <c r="L7" s="91"/>
    </row>
    <row r="8" spans="2:12" ht="15" x14ac:dyDescent="0.25">
      <c r="B8" s="91" t="s">
        <v>363</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20602.971945463272</v>
      </c>
      <c r="E13" s="13">
        <v>18443.522768566225</v>
      </c>
      <c r="F13" s="13">
        <v>133688.24730231051</v>
      </c>
      <c r="G13" s="13">
        <v>129660.09490131702</v>
      </c>
    </row>
    <row r="14" spans="2:12" x14ac:dyDescent="0.25">
      <c r="B14" s="144" t="s">
        <v>3</v>
      </c>
      <c r="C14" s="145"/>
      <c r="D14" s="4">
        <v>10235.311071834414</v>
      </c>
      <c r="E14" s="4">
        <v>9172.1671341925194</v>
      </c>
      <c r="F14" s="4">
        <v>62516.754260870228</v>
      </c>
      <c r="G14" s="4">
        <v>60344.564576981378</v>
      </c>
    </row>
    <row r="15" spans="2:12" x14ac:dyDescent="0.25">
      <c r="B15" s="144" t="s">
        <v>4</v>
      </c>
      <c r="C15" s="145"/>
      <c r="D15" s="4">
        <v>8625.0050858813211</v>
      </c>
      <c r="E15" s="4">
        <v>8112.181129337705</v>
      </c>
      <c r="F15" s="4">
        <v>52644.593664701926</v>
      </c>
      <c r="G15" s="4">
        <v>51437.256739266086</v>
      </c>
    </row>
    <row r="16" spans="2:12" x14ac:dyDescent="0.25">
      <c r="B16" s="144" t="s">
        <v>618</v>
      </c>
      <c r="C16" s="145"/>
      <c r="D16" s="4">
        <v>1742.6557877475311</v>
      </c>
      <c r="E16" s="4">
        <v>1159.1745050360007</v>
      </c>
      <c r="F16" s="4">
        <v>18526.899376738325</v>
      </c>
      <c r="G16" s="4">
        <v>17878.273585069594</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v>629.7496861750061</v>
      </c>
      <c r="E21" s="4">
        <v>525.30598089648242</v>
      </c>
      <c r="F21" s="4">
        <v>3127.2517604348591</v>
      </c>
      <c r="G21" s="4">
        <v>2455.3219853363953</v>
      </c>
    </row>
    <row r="22" spans="2:7" x14ac:dyDescent="0.25">
      <c r="B22" s="119"/>
      <c r="C22" s="14" t="s">
        <v>109</v>
      </c>
      <c r="D22" s="4">
        <v>6326.5639223360913</v>
      </c>
      <c r="E22" s="4">
        <v>5643.9067809813305</v>
      </c>
      <c r="F22" s="4">
        <v>46685.634453782885</v>
      </c>
      <c r="G22" s="4">
        <v>45835.020483867207</v>
      </c>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v>16.840534384888425</v>
      </c>
      <c r="E25" s="4">
        <v>16.840534384888425</v>
      </c>
      <c r="F25" s="4">
        <v>122.47661370827944</v>
      </c>
      <c r="G25" s="4">
        <v>122.47661370827944</v>
      </c>
    </row>
    <row r="26" spans="2:7" x14ac:dyDescent="0.25">
      <c r="B26" s="119"/>
      <c r="C26" s="14" t="s">
        <v>109</v>
      </c>
      <c r="D26" s="4"/>
      <c r="E26" s="4"/>
      <c r="F26" s="4"/>
      <c r="G26" s="4"/>
    </row>
    <row r="27" spans="2:7" x14ac:dyDescent="0.25">
      <c r="B27" s="118" t="s">
        <v>10</v>
      </c>
      <c r="C27" s="14" t="s">
        <v>108</v>
      </c>
      <c r="D27" s="4">
        <v>48.101632675367092</v>
      </c>
      <c r="E27" s="4"/>
      <c r="F27" s="4"/>
      <c r="G27" s="4"/>
    </row>
    <row r="28" spans="2:7" x14ac:dyDescent="0.25">
      <c r="B28" s="119"/>
      <c r="C28" s="14" t="s">
        <v>109</v>
      </c>
      <c r="D28" s="4">
        <v>2005.0089632948948</v>
      </c>
      <c r="E28" s="4">
        <v>1909.1087853728884</v>
      </c>
      <c r="F28" s="4">
        <v>7278.7307475944235</v>
      </c>
      <c r="G28" s="4">
        <v>7274.5952011855416</v>
      </c>
    </row>
    <row r="29" spans="2:7" x14ac:dyDescent="0.25">
      <c r="B29" s="118" t="s">
        <v>11</v>
      </c>
      <c r="C29" s="14" t="s">
        <v>108</v>
      </c>
      <c r="D29" s="4">
        <v>30.724756231515659</v>
      </c>
      <c r="E29" s="4">
        <v>30.724756231515659</v>
      </c>
      <c r="F29" s="4">
        <v>166.68048853553998</v>
      </c>
      <c r="G29" s="4">
        <v>162.13503399008542</v>
      </c>
    </row>
    <row r="30" spans="2:7" x14ac:dyDescent="0.25">
      <c r="B30" s="119"/>
      <c r="C30" s="14" t="s">
        <v>109</v>
      </c>
      <c r="D30" s="4">
        <v>338.43354789995493</v>
      </c>
      <c r="E30" s="4">
        <v>280.13466679198172</v>
      </c>
      <c r="F30" s="4">
        <v>1034.2297151144107</v>
      </c>
      <c r="G30" s="4">
        <v>1014.7134032803664</v>
      </c>
    </row>
    <row r="31" spans="2:7" x14ac:dyDescent="0.25">
      <c r="B31" s="118" t="s">
        <v>12</v>
      </c>
      <c r="C31" s="14" t="s">
        <v>108</v>
      </c>
      <c r="D31" s="4">
        <v>32.52513853414267</v>
      </c>
      <c r="E31" s="4">
        <v>0</v>
      </c>
      <c r="F31" s="4"/>
      <c r="G31" s="4"/>
    </row>
    <row r="32" spans="2:7" x14ac:dyDescent="0.25">
      <c r="B32" s="119"/>
      <c r="C32" s="14" t="s">
        <v>109</v>
      </c>
      <c r="D32" s="4">
        <v>2.0955902558237871</v>
      </c>
      <c r="E32" s="4"/>
      <c r="F32" s="4"/>
      <c r="G32" s="4"/>
    </row>
    <row r="33" spans="2:7" x14ac:dyDescent="0.25">
      <c r="B33" s="118" t="s">
        <v>13</v>
      </c>
      <c r="C33" s="14" t="s">
        <v>108</v>
      </c>
      <c r="D33" s="4">
        <v>42.559253789816708</v>
      </c>
      <c r="E33" s="4">
        <v>7.0161561452985666</v>
      </c>
      <c r="F33" s="4">
        <v>35.901018435915418</v>
      </c>
      <c r="G33" s="4">
        <v>35.901018435915418</v>
      </c>
    </row>
    <row r="34" spans="2:7" x14ac:dyDescent="0.25">
      <c r="B34" s="119"/>
      <c r="C34" s="14" t="s">
        <v>109</v>
      </c>
      <c r="D34" s="4">
        <v>410.95642802061542</v>
      </c>
      <c r="E34" s="4">
        <v>410.95642802061542</v>
      </c>
      <c r="F34" s="4">
        <v>875.93377405832678</v>
      </c>
      <c r="G34" s="4">
        <v>372.70244741338581</v>
      </c>
    </row>
    <row r="35" spans="2:7" x14ac:dyDescent="0.25">
      <c r="B35" s="118" t="s">
        <v>14</v>
      </c>
      <c r="C35" s="14" t="s">
        <v>108</v>
      </c>
      <c r="D35" s="4">
        <v>64.025311689504122</v>
      </c>
      <c r="E35" s="4">
        <v>64.025311689504122</v>
      </c>
      <c r="F35" s="4">
        <v>496.53137068867102</v>
      </c>
      <c r="G35" s="4">
        <v>379.86211912249166</v>
      </c>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v>3.5785728687788829</v>
      </c>
      <c r="E38" s="4"/>
      <c r="F38" s="4"/>
      <c r="G38" s="4"/>
    </row>
    <row r="39" spans="2:7" ht="14.25" customHeight="1" x14ac:dyDescent="0.25">
      <c r="B39" s="118" t="s">
        <v>16</v>
      </c>
      <c r="C39" s="14" t="s">
        <v>108</v>
      </c>
      <c r="D39" s="4">
        <v>88.424295908891736</v>
      </c>
      <c r="E39" s="4">
        <v>88.424295908891736</v>
      </c>
      <c r="F39" s="4">
        <v>1046.3474108977016</v>
      </c>
      <c r="G39" s="4">
        <v>1045.6205927158835</v>
      </c>
    </row>
    <row r="40" spans="2:7" ht="14.25" customHeight="1" x14ac:dyDescent="0.25">
      <c r="B40" s="119"/>
      <c r="C40" s="14" t="s">
        <v>109</v>
      </c>
      <c r="D40" s="4">
        <v>195.72343776911833</v>
      </c>
      <c r="E40" s="4">
        <v>195.72343776911833</v>
      </c>
      <c r="F40" s="4">
        <v>1647.0369076191969</v>
      </c>
      <c r="G40" s="4">
        <v>1646.2156779258578</v>
      </c>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119.9575033673742</v>
      </c>
      <c r="E43" s="4">
        <v>43.499532013688025</v>
      </c>
      <c r="F43" s="4">
        <v>112.04236428342323</v>
      </c>
      <c r="G43" s="4">
        <v>98.856918230153184</v>
      </c>
    </row>
    <row r="44" spans="2:7" x14ac:dyDescent="0.25">
      <c r="B44" s="119"/>
      <c r="C44" s="14" t="s">
        <v>109</v>
      </c>
      <c r="D44" s="4">
        <v>120.98098678947042</v>
      </c>
      <c r="E44" s="4">
        <v>102.78000107905672</v>
      </c>
      <c r="F44" s="4">
        <v>308.13204812389637</v>
      </c>
      <c r="G44" s="4">
        <v>298.78814226891012</v>
      </c>
    </row>
    <row r="45" spans="2:7" x14ac:dyDescent="0.25">
      <c r="B45" s="118" t="s">
        <v>18</v>
      </c>
      <c r="C45" s="14" t="s">
        <v>108</v>
      </c>
      <c r="D45" s="4">
        <v>149.55715538277124</v>
      </c>
      <c r="E45" s="4">
        <v>147.55715538277124</v>
      </c>
      <c r="F45" s="4">
        <v>635.31301146200531</v>
      </c>
      <c r="G45" s="4">
        <v>70.802662373909868</v>
      </c>
    </row>
    <row r="46" spans="2:7" x14ac:dyDescent="0.25">
      <c r="B46" s="119"/>
      <c r="C46" s="14" t="s">
        <v>109</v>
      </c>
      <c r="D46" s="4">
        <v>89.671187243055158</v>
      </c>
      <c r="E46" s="4"/>
      <c r="F46" s="4"/>
      <c r="G46" s="4"/>
    </row>
    <row r="47" spans="2:7" x14ac:dyDescent="0.25">
      <c r="B47" s="118" t="s">
        <v>19</v>
      </c>
      <c r="C47" s="14" t="s">
        <v>108</v>
      </c>
      <c r="D47" s="4">
        <v>50.526458868335688</v>
      </c>
      <c r="E47" s="4">
        <v>50.526458868335688</v>
      </c>
      <c r="F47" s="4">
        <v>130.19223746237569</v>
      </c>
      <c r="G47" s="4">
        <v>126.52170536629437</v>
      </c>
    </row>
    <row r="48" spans="2:7" x14ac:dyDescent="0.25">
      <c r="B48" s="119"/>
      <c r="C48" s="14" t="s">
        <v>109</v>
      </c>
      <c r="D48" s="4">
        <v>305.69082414373923</v>
      </c>
      <c r="E48" s="4">
        <v>206.72458587171434</v>
      </c>
      <c r="F48" s="4">
        <v>775.21719701892869</v>
      </c>
      <c r="G48" s="4">
        <v>764.880967725343</v>
      </c>
    </row>
    <row r="49" spans="2:7" x14ac:dyDescent="0.25">
      <c r="B49" s="118" t="s">
        <v>20</v>
      </c>
      <c r="C49" s="14" t="s">
        <v>108</v>
      </c>
      <c r="D49" s="4">
        <v>710.92343386918992</v>
      </c>
      <c r="E49" s="4">
        <v>657.25676436918104</v>
      </c>
      <c r="F49" s="4">
        <v>3124.2544500303106</v>
      </c>
      <c r="G49" s="4">
        <v>2992.5279241012895</v>
      </c>
    </row>
    <row r="50" spans="2:7" x14ac:dyDescent="0.25">
      <c r="B50" s="119"/>
      <c r="C50" s="14" t="s">
        <v>109</v>
      </c>
      <c r="D50" s="4">
        <v>4709.799690695515</v>
      </c>
      <c r="E50" s="4">
        <v>4709.799690695515</v>
      </c>
      <c r="F50" s="4">
        <v>36129.114893389153</v>
      </c>
      <c r="G50" s="4">
        <v>35932.779894895662</v>
      </c>
    </row>
    <row r="51" spans="2:7" x14ac:dyDescent="0.25">
      <c r="B51" s="118" t="s">
        <v>21</v>
      </c>
      <c r="C51" s="14" t="s">
        <v>108</v>
      </c>
      <c r="D51" s="4">
        <v>969.60872721788132</v>
      </c>
      <c r="E51" s="4">
        <v>922.77469568341371</v>
      </c>
      <c r="F51" s="4">
        <v>5987.2918883351576</v>
      </c>
      <c r="G51" s="4">
        <v>5850.5358901285099</v>
      </c>
    </row>
    <row r="52" spans="2:7" x14ac:dyDescent="0.25">
      <c r="B52" s="119"/>
      <c r="C52" s="14" t="s">
        <v>109</v>
      </c>
      <c r="D52" s="4">
        <v>1391.3129015304248</v>
      </c>
      <c r="E52" s="4">
        <v>1264.2860286004625</v>
      </c>
      <c r="F52" s="4">
        <v>5424.0095288505809</v>
      </c>
      <c r="G52" s="4">
        <v>5301.562634176039</v>
      </c>
    </row>
    <row r="53" spans="2:7" x14ac:dyDescent="0.25">
      <c r="B53" s="118" t="s">
        <v>22</v>
      </c>
      <c r="C53" s="14" t="s">
        <v>108</v>
      </c>
      <c r="D53" s="4">
        <v>6.9762167735645262</v>
      </c>
      <c r="E53" s="4">
        <v>6.9762167735645262</v>
      </c>
      <c r="F53" s="4">
        <v>19.026045746085071</v>
      </c>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16.949069488839367</v>
      </c>
      <c r="E57" s="4">
        <v>16.949069488839367</v>
      </c>
      <c r="F57" s="4">
        <v>14.791915190259811</v>
      </c>
      <c r="G57" s="4">
        <v>12.326595991883176</v>
      </c>
    </row>
    <row r="58" spans="2:7" x14ac:dyDescent="0.25">
      <c r="B58" s="119"/>
      <c r="C58" s="14" t="s">
        <v>109</v>
      </c>
      <c r="D58" s="4"/>
      <c r="E58" s="4"/>
      <c r="F58" s="4"/>
      <c r="G58" s="4"/>
    </row>
    <row r="59" spans="2:7" x14ac:dyDescent="0.25">
      <c r="B59" s="118" t="s">
        <v>24</v>
      </c>
      <c r="C59" s="14" t="s">
        <v>108</v>
      </c>
      <c r="D59" s="4">
        <v>63.138617616238861</v>
      </c>
      <c r="E59" s="4">
        <v>32.824864268927058</v>
      </c>
      <c r="F59" s="4">
        <v>11.190294637134224</v>
      </c>
      <c r="G59" s="4">
        <v>11.190294637134224</v>
      </c>
    </row>
    <row r="60" spans="2:7" x14ac:dyDescent="0.25">
      <c r="B60" s="119"/>
      <c r="C60" s="14" t="s">
        <v>109</v>
      </c>
      <c r="D60" s="4">
        <v>708.53008273662692</v>
      </c>
      <c r="E60" s="4">
        <v>708.53008273662692</v>
      </c>
      <c r="F60" s="4">
        <v>15331.85977572328</v>
      </c>
      <c r="G60" s="4">
        <v>14744.941933879492</v>
      </c>
    </row>
    <row r="61" spans="2:7" x14ac:dyDescent="0.25">
      <c r="B61" s="118" t="s">
        <v>25</v>
      </c>
      <c r="C61" s="14" t="s">
        <v>108</v>
      </c>
      <c r="D61" s="4">
        <v>167.43108522718759</v>
      </c>
      <c r="E61" s="4">
        <v>167.43108522718759</v>
      </c>
      <c r="F61" s="4">
        <v>312.17875232251714</v>
      </c>
      <c r="G61" s="4">
        <v>252.93612169594974</v>
      </c>
    </row>
    <row r="62" spans="2:7" x14ac:dyDescent="0.25">
      <c r="B62" s="119"/>
      <c r="C62" s="14" t="s">
        <v>109</v>
      </c>
      <c r="D62" s="4">
        <v>159.5249513202663</v>
      </c>
      <c r="E62" s="4">
        <v>159.5249513202663</v>
      </c>
      <c r="F62" s="4">
        <v>725.11341509211957</v>
      </c>
      <c r="G62" s="4">
        <v>725.11341509211957</v>
      </c>
    </row>
    <row r="63" spans="2:7" x14ac:dyDescent="0.25">
      <c r="B63" s="118" t="s">
        <v>26</v>
      </c>
      <c r="C63" s="14" t="s">
        <v>108</v>
      </c>
      <c r="D63" s="4">
        <v>32.99450445080268</v>
      </c>
      <c r="E63" s="4"/>
      <c r="F63" s="4"/>
      <c r="G63" s="4"/>
    </row>
    <row r="64" spans="2:7" x14ac:dyDescent="0.25">
      <c r="B64" s="119"/>
      <c r="C64" s="14" t="s">
        <v>109</v>
      </c>
      <c r="D64" s="4"/>
      <c r="E64" s="4"/>
      <c r="F64" s="4"/>
      <c r="G64" s="4"/>
    </row>
    <row r="65" spans="2:11" x14ac:dyDescent="0.25">
      <c r="B65" s="118" t="s">
        <v>27</v>
      </c>
      <c r="C65" s="14" t="s">
        <v>108</v>
      </c>
      <c r="D65" s="4">
        <v>586.52297460616103</v>
      </c>
      <c r="E65" s="4">
        <v>66.349949692745469</v>
      </c>
      <c r="F65" s="4">
        <v>2111.1347629509924</v>
      </c>
      <c r="G65" s="4">
        <v>2111.1347629509924</v>
      </c>
    </row>
    <row r="66" spans="2:11" x14ac:dyDescent="0.25">
      <c r="B66" s="119"/>
      <c r="C66" s="14" t="s">
        <v>109</v>
      </c>
      <c r="D66" s="4"/>
      <c r="E66" s="4"/>
      <c r="F66" s="4"/>
      <c r="G66" s="4"/>
    </row>
    <row r="67" spans="2:11" x14ac:dyDescent="0.25">
      <c r="B67" s="118" t="s">
        <v>28</v>
      </c>
      <c r="C67" s="14" t="s">
        <v>108</v>
      </c>
      <c r="D67" s="4">
        <v>7.5645023014079538</v>
      </c>
      <c r="E67" s="4">
        <v>7.5645023014079538</v>
      </c>
      <c r="F67" s="4">
        <v>20.630460822021689</v>
      </c>
      <c r="G67" s="4">
        <v>20.630460822021689</v>
      </c>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500-000000000000}"/>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5:L70"/>
  <sheetViews>
    <sheetView showGridLines="0" zoomScaleNormal="100" workbookViewId="0">
      <selection activeCell="D22" sqref="D22"/>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365</v>
      </c>
      <c r="C6" s="91"/>
      <c r="D6" s="91"/>
      <c r="E6" s="91"/>
      <c r="F6" s="91"/>
      <c r="G6" s="91"/>
      <c r="H6" s="91"/>
      <c r="I6" s="91"/>
      <c r="J6" s="91"/>
      <c r="K6" s="91"/>
      <c r="L6" s="91"/>
    </row>
    <row r="7" spans="2:12" ht="15" x14ac:dyDescent="0.25">
      <c r="B7" s="91" t="s">
        <v>366</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5860.9948066419392</v>
      </c>
      <c r="E13" s="13">
        <v>5455.7291577670576</v>
      </c>
      <c r="F13" s="13">
        <v>26593.93553307949</v>
      </c>
      <c r="G13" s="13">
        <v>23821.841935713532</v>
      </c>
    </row>
    <row r="14" spans="2:12" x14ac:dyDescent="0.25">
      <c r="B14" s="144" t="s">
        <v>3</v>
      </c>
      <c r="C14" s="145"/>
      <c r="D14" s="4">
        <v>3779.2453388491172</v>
      </c>
      <c r="E14" s="4">
        <v>3475.2583243917647</v>
      </c>
      <c r="F14" s="4">
        <v>20500.551395168699</v>
      </c>
      <c r="G14" s="4">
        <v>18586.041964976361</v>
      </c>
    </row>
    <row r="15" spans="2:12" x14ac:dyDescent="0.25">
      <c r="B15" s="144" t="s">
        <v>4</v>
      </c>
      <c r="C15" s="145"/>
      <c r="D15" s="4">
        <v>1059.6899672894335</v>
      </c>
      <c r="E15" s="4">
        <v>1042.6051744443157</v>
      </c>
      <c r="F15" s="4">
        <v>3025.6629724145637</v>
      </c>
      <c r="G15" s="4">
        <v>3016.4840864249381</v>
      </c>
    </row>
    <row r="16" spans="2:12" x14ac:dyDescent="0.25">
      <c r="B16" s="144" t="s">
        <v>618</v>
      </c>
      <c r="C16" s="145"/>
      <c r="D16" s="4">
        <v>1022.0595005033865</v>
      </c>
      <c r="E16" s="4">
        <v>937.86565893097827</v>
      </c>
      <c r="F16" s="4">
        <v>3067.7211654962139</v>
      </c>
      <c r="G16" s="4">
        <v>2219.3158843122383</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v>1127.0803894594601</v>
      </c>
      <c r="E21" s="4">
        <v>982.10491036036126</v>
      </c>
      <c r="F21" s="4">
        <v>7761.1236266101005</v>
      </c>
      <c r="G21" s="4">
        <v>5972.4884464010474</v>
      </c>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c r="E25" s="4"/>
      <c r="F25" s="4"/>
      <c r="G25" s="4"/>
    </row>
    <row r="26" spans="2:7" x14ac:dyDescent="0.25">
      <c r="B26" s="119"/>
      <c r="C26" s="14" t="s">
        <v>109</v>
      </c>
      <c r="D26" s="4"/>
      <c r="E26" s="4"/>
      <c r="F26" s="4"/>
      <c r="G26" s="4"/>
    </row>
    <row r="27" spans="2:7" x14ac:dyDescent="0.25">
      <c r="B27" s="118" t="s">
        <v>10</v>
      </c>
      <c r="C27" s="14" t="s">
        <v>108</v>
      </c>
      <c r="D27" s="4">
        <v>970.72594862619758</v>
      </c>
      <c r="E27" s="4">
        <v>968.06115677410173</v>
      </c>
      <c r="F27" s="4">
        <v>8091.9290403020086</v>
      </c>
      <c r="G27" s="4">
        <v>8031.3655891180115</v>
      </c>
    </row>
    <row r="28" spans="2:7" x14ac:dyDescent="0.25">
      <c r="B28" s="119"/>
      <c r="C28" s="14" t="s">
        <v>109</v>
      </c>
      <c r="D28" s="4">
        <v>141.21229963507642</v>
      </c>
      <c r="E28" s="4">
        <v>61.542242913043502</v>
      </c>
      <c r="F28" s="4">
        <v>101.6487891666284</v>
      </c>
      <c r="G28" s="4">
        <v>101.6487891666284</v>
      </c>
    </row>
    <row r="29" spans="2:7" x14ac:dyDescent="0.25">
      <c r="B29" s="118" t="s">
        <v>11</v>
      </c>
      <c r="C29" s="14" t="s">
        <v>108</v>
      </c>
      <c r="D29" s="4">
        <v>39.702711797980818</v>
      </c>
      <c r="E29" s="4">
        <v>39.702711797980818</v>
      </c>
      <c r="F29" s="4">
        <v>243.30149114331272</v>
      </c>
      <c r="G29" s="4">
        <v>243.30149114331272</v>
      </c>
    </row>
    <row r="30" spans="2:7" x14ac:dyDescent="0.25">
      <c r="B30" s="119"/>
      <c r="C30" s="14" t="s">
        <v>109</v>
      </c>
      <c r="D30" s="4"/>
      <c r="E30" s="4"/>
      <c r="F30" s="4"/>
      <c r="G30" s="4"/>
    </row>
    <row r="31" spans="2:7" x14ac:dyDescent="0.25">
      <c r="B31" s="118" t="s">
        <v>12</v>
      </c>
      <c r="C31" s="14" t="s">
        <v>108</v>
      </c>
      <c r="D31" s="4">
        <v>4.3224725516889535</v>
      </c>
      <c r="E31" s="4">
        <v>4.3224725516889535</v>
      </c>
      <c r="F31" s="4">
        <v>23.577123009212471</v>
      </c>
      <c r="G31" s="4">
        <v>1.964760250767706</v>
      </c>
    </row>
    <row r="32" spans="2:7" x14ac:dyDescent="0.25">
      <c r="B32" s="119"/>
      <c r="C32" s="14" t="s">
        <v>109</v>
      </c>
      <c r="D32" s="4"/>
      <c r="E32" s="4"/>
      <c r="F32" s="4"/>
      <c r="G32" s="4"/>
    </row>
    <row r="33" spans="2:7" x14ac:dyDescent="0.25">
      <c r="B33" s="118" t="s">
        <v>13</v>
      </c>
      <c r="C33" s="14" t="s">
        <v>108</v>
      </c>
      <c r="D33" s="4"/>
      <c r="E33" s="4"/>
      <c r="F33" s="4"/>
      <c r="G33" s="4"/>
    </row>
    <row r="34" spans="2:7" x14ac:dyDescent="0.25">
      <c r="B34" s="119"/>
      <c r="C34" s="14" t="s">
        <v>109</v>
      </c>
      <c r="D34" s="4"/>
      <c r="E34" s="4"/>
      <c r="F34" s="4"/>
      <c r="G34" s="4"/>
    </row>
    <row r="35" spans="2:7" x14ac:dyDescent="0.25">
      <c r="B35" s="118" t="s">
        <v>14</v>
      </c>
      <c r="C35" s="14" t="s">
        <v>108</v>
      </c>
      <c r="D35" s="4"/>
      <c r="E35" s="4"/>
      <c r="F35" s="4"/>
      <c r="G35" s="4"/>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v>1496.2015167787131</v>
      </c>
      <c r="E39" s="4">
        <v>1419.5248299945879</v>
      </c>
      <c r="F39" s="4">
        <v>4278.9713249374399</v>
      </c>
      <c r="G39" s="4">
        <v>4235.2728888965903</v>
      </c>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956.53945378596211</v>
      </c>
      <c r="E47" s="4">
        <v>939.45466094084429</v>
      </c>
      <c r="F47" s="4">
        <v>2734.6137697177178</v>
      </c>
      <c r="G47" s="4">
        <v>2725.4348837280932</v>
      </c>
    </row>
    <row r="48" spans="2:7" x14ac:dyDescent="0.25">
      <c r="B48" s="119"/>
      <c r="C48" s="14" t="s">
        <v>109</v>
      </c>
      <c r="D48" s="4"/>
      <c r="E48" s="4"/>
      <c r="F48" s="4"/>
      <c r="G48" s="4"/>
    </row>
    <row r="49" spans="2:7" x14ac:dyDescent="0.25">
      <c r="B49" s="118" t="s">
        <v>20</v>
      </c>
      <c r="C49" s="14" t="s">
        <v>108</v>
      </c>
      <c r="D49" s="4">
        <v>103.1505135034713</v>
      </c>
      <c r="E49" s="4">
        <v>103.1505135034713</v>
      </c>
      <c r="F49" s="4">
        <v>291.04920269684533</v>
      </c>
      <c r="G49" s="4">
        <v>291.04920269684533</v>
      </c>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140.06943403815887</v>
      </c>
      <c r="E57" s="4">
        <v>140.06943403815887</v>
      </c>
      <c r="F57" s="4">
        <v>112.20475337698953</v>
      </c>
      <c r="G57" s="4">
        <v>13.832848067577274</v>
      </c>
    </row>
    <row r="58" spans="2:7" x14ac:dyDescent="0.25">
      <c r="B58" s="119"/>
      <c r="C58" s="14" t="s">
        <v>109</v>
      </c>
      <c r="D58" s="4">
        <v>35.846554174232061</v>
      </c>
      <c r="E58" s="4">
        <v>35.846554174232061</v>
      </c>
      <c r="F58" s="4">
        <v>26.2369689271328</v>
      </c>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v>287.29832825645212</v>
      </c>
      <c r="E62" s="4">
        <v>287.29832825645212</v>
      </c>
      <c r="F62" s="4">
        <v>1632.376865093478</v>
      </c>
      <c r="G62" s="4">
        <v>1305.9014920747825</v>
      </c>
    </row>
    <row r="63" spans="2:7" x14ac:dyDescent="0.25">
      <c r="B63" s="118" t="s">
        <v>26</v>
      </c>
      <c r="C63" s="14" t="s">
        <v>108</v>
      </c>
      <c r="D63" s="4">
        <v>283.64143490782322</v>
      </c>
      <c r="E63" s="4">
        <v>199.44759333541492</v>
      </c>
      <c r="F63" s="4">
        <v>627.11653009523718</v>
      </c>
      <c r="G63" s="4">
        <v>551.77779025638631</v>
      </c>
    </row>
    <row r="64" spans="2:7" x14ac:dyDescent="0.25">
      <c r="B64" s="119"/>
      <c r="C64" s="14" t="s">
        <v>109</v>
      </c>
      <c r="D64" s="4"/>
      <c r="E64" s="4"/>
      <c r="F64" s="4"/>
      <c r="G64" s="4"/>
    </row>
    <row r="65" spans="2:11" x14ac:dyDescent="0.25">
      <c r="B65" s="118" t="s">
        <v>27</v>
      </c>
      <c r="C65" s="14" t="s">
        <v>108</v>
      </c>
      <c r="D65" s="4">
        <v>131.66635195335778</v>
      </c>
      <c r="E65" s="4">
        <v>131.66635195335778</v>
      </c>
      <c r="F65" s="4">
        <v>317.46698221421349</v>
      </c>
      <c r="G65" s="4">
        <v>152.07093958617992</v>
      </c>
    </row>
    <row r="66" spans="2:11" x14ac:dyDescent="0.25">
      <c r="B66" s="119"/>
      <c r="C66" s="14" t="s">
        <v>109</v>
      </c>
      <c r="D66" s="4">
        <v>143.53739717336239</v>
      </c>
      <c r="E66" s="4">
        <v>143.53739717336239</v>
      </c>
      <c r="F66" s="4">
        <v>352.31906578916227</v>
      </c>
      <c r="G66" s="4">
        <v>195.73281432731233</v>
      </c>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600-000000000000}"/>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5:L70"/>
  <sheetViews>
    <sheetView showGridLines="0" zoomScaleNormal="100" workbookViewId="0">
      <selection activeCell="E19" sqref="E19"/>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367</v>
      </c>
      <c r="C6" s="91"/>
      <c r="D6" s="91"/>
      <c r="E6" s="91"/>
      <c r="F6" s="91"/>
      <c r="G6" s="91"/>
      <c r="H6" s="91"/>
      <c r="I6" s="91"/>
      <c r="J6" s="91"/>
      <c r="K6" s="91"/>
      <c r="L6" s="91"/>
    </row>
    <row r="7" spans="2:12" ht="15" x14ac:dyDescent="0.25">
      <c r="B7" s="91" t="s">
        <v>368</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246573.77968472525</v>
      </c>
      <c r="E13" s="13">
        <v>200908.45153977012</v>
      </c>
      <c r="F13" s="13">
        <v>2275948.0626672581</v>
      </c>
      <c r="G13" s="13">
        <v>2275580.4188931473</v>
      </c>
    </row>
    <row r="14" spans="2:12" x14ac:dyDescent="0.25">
      <c r="B14" s="144" t="s">
        <v>3</v>
      </c>
      <c r="C14" s="145"/>
      <c r="D14" s="4">
        <v>32804.555061237108</v>
      </c>
      <c r="E14" s="4">
        <v>31112.633890701185</v>
      </c>
      <c r="F14" s="4">
        <v>256206.43873750154</v>
      </c>
      <c r="G14" s="4">
        <v>256206.43873750154</v>
      </c>
    </row>
    <row r="15" spans="2:12" x14ac:dyDescent="0.25">
      <c r="B15" s="144" t="s">
        <v>4</v>
      </c>
      <c r="C15" s="145"/>
      <c r="D15" s="4">
        <v>179723.62697351474</v>
      </c>
      <c r="E15" s="4">
        <v>141405.06996807444</v>
      </c>
      <c r="F15" s="4">
        <v>1611811.5183332188</v>
      </c>
      <c r="G15" s="4">
        <v>1611443.8745591091</v>
      </c>
    </row>
    <row r="16" spans="2:12" x14ac:dyDescent="0.25">
      <c r="B16" s="144" t="s">
        <v>618</v>
      </c>
      <c r="C16" s="145"/>
      <c r="D16" s="4">
        <v>34045.597649973082</v>
      </c>
      <c r="E16" s="4">
        <v>28390.747680994635</v>
      </c>
      <c r="F16" s="4">
        <v>407930.10559653485</v>
      </c>
      <c r="G16" s="4">
        <v>407930.10559653485</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v>1030.5242180676214</v>
      </c>
      <c r="E21" s="4">
        <v>1030.5242180676214</v>
      </c>
      <c r="F21" s="4">
        <v>23463.725115038866</v>
      </c>
      <c r="G21" s="4">
        <v>23463.725115038866</v>
      </c>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c r="E25" s="4"/>
      <c r="F25" s="4"/>
      <c r="G25" s="4"/>
    </row>
    <row r="26" spans="2:7" x14ac:dyDescent="0.25">
      <c r="B26" s="119"/>
      <c r="C26" s="14" t="s">
        <v>109</v>
      </c>
      <c r="D26" s="4"/>
      <c r="E26" s="4"/>
      <c r="F26" s="4"/>
      <c r="G26" s="4"/>
    </row>
    <row r="27" spans="2:7" x14ac:dyDescent="0.25">
      <c r="B27" s="118" t="s">
        <v>10</v>
      </c>
      <c r="C27" s="14" t="s">
        <v>108</v>
      </c>
      <c r="D27" s="4">
        <v>734.44418853183424</v>
      </c>
      <c r="E27" s="4">
        <v>724.44418853183413</v>
      </c>
      <c r="F27" s="4">
        <v>11568.191365258685</v>
      </c>
      <c r="G27" s="4">
        <v>11568.191365258685</v>
      </c>
    </row>
    <row r="28" spans="2:7" x14ac:dyDescent="0.25">
      <c r="B28" s="119"/>
      <c r="C28" s="14" t="s">
        <v>109</v>
      </c>
      <c r="D28" s="4"/>
      <c r="E28" s="4"/>
      <c r="F28" s="4"/>
      <c r="G28" s="4"/>
    </row>
    <row r="29" spans="2:7" x14ac:dyDescent="0.25">
      <c r="B29" s="118" t="s">
        <v>11</v>
      </c>
      <c r="C29" s="14" t="s">
        <v>108</v>
      </c>
      <c r="D29" s="4"/>
      <c r="E29" s="4"/>
      <c r="F29" s="4"/>
      <c r="G29" s="4"/>
    </row>
    <row r="30" spans="2:7" x14ac:dyDescent="0.25">
      <c r="B30" s="119"/>
      <c r="C30" s="14" t="s">
        <v>109</v>
      </c>
      <c r="D30" s="4"/>
      <c r="E30" s="4"/>
      <c r="F30" s="4"/>
      <c r="G30" s="4"/>
    </row>
    <row r="31" spans="2:7" x14ac:dyDescent="0.25">
      <c r="B31" s="118" t="s">
        <v>12</v>
      </c>
      <c r="C31" s="14" t="s">
        <v>108</v>
      </c>
      <c r="D31" s="4">
        <v>1913.1013941963465</v>
      </c>
      <c r="E31" s="4">
        <v>1166.3727542708621</v>
      </c>
      <c r="F31" s="4">
        <v>11330.933400091173</v>
      </c>
      <c r="G31" s="4">
        <v>11330.933400091173</v>
      </c>
    </row>
    <row r="32" spans="2:7" x14ac:dyDescent="0.25">
      <c r="B32" s="119"/>
      <c r="C32" s="14" t="s">
        <v>109</v>
      </c>
      <c r="D32" s="4">
        <v>23.763422656584211</v>
      </c>
      <c r="E32" s="4">
        <v>23.763422656584211</v>
      </c>
      <c r="F32" s="4">
        <v>9.5053690626336849</v>
      </c>
      <c r="G32" s="4">
        <v>9.5053690626336849</v>
      </c>
    </row>
    <row r="33" spans="2:7" x14ac:dyDescent="0.25">
      <c r="B33" s="118" t="s">
        <v>13</v>
      </c>
      <c r="C33" s="14" t="s">
        <v>108</v>
      </c>
      <c r="D33" s="4"/>
      <c r="E33" s="4"/>
      <c r="F33" s="4"/>
      <c r="G33" s="4"/>
    </row>
    <row r="34" spans="2:7" x14ac:dyDescent="0.25">
      <c r="B34" s="119"/>
      <c r="C34" s="14" t="s">
        <v>109</v>
      </c>
      <c r="D34" s="4"/>
      <c r="E34" s="4"/>
      <c r="F34" s="4"/>
      <c r="G34" s="4"/>
    </row>
    <row r="35" spans="2:7" x14ac:dyDescent="0.25">
      <c r="B35" s="118" t="s">
        <v>14</v>
      </c>
      <c r="C35" s="14" t="s">
        <v>108</v>
      </c>
      <c r="D35" s="4">
        <v>9000.1123351359129</v>
      </c>
      <c r="E35" s="4">
        <v>8368.8271959203776</v>
      </c>
      <c r="F35" s="4">
        <v>51518.264101955872</v>
      </c>
      <c r="G35" s="4">
        <v>51518.264101955872</v>
      </c>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v>17247.563319420671</v>
      </c>
      <c r="E39" s="4">
        <v>16943.655928025732</v>
      </c>
      <c r="F39" s="4">
        <v>144104.75807031133</v>
      </c>
      <c r="G39" s="4">
        <v>144104.75807031133</v>
      </c>
    </row>
    <row r="40" spans="2:7" ht="14.25" customHeight="1" x14ac:dyDescent="0.25">
      <c r="B40" s="119"/>
      <c r="C40" s="14" t="s">
        <v>109</v>
      </c>
      <c r="D40" s="4">
        <v>2855.0461832281749</v>
      </c>
      <c r="E40" s="4">
        <v>2855.0461832281749</v>
      </c>
      <c r="F40" s="4">
        <v>14211.061315783056</v>
      </c>
      <c r="G40" s="4">
        <v>14211.061315783056</v>
      </c>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v>108098.51336649543</v>
      </c>
      <c r="E45" s="4">
        <v>81890.307920123305</v>
      </c>
      <c r="F45" s="4">
        <v>779244.91103722109</v>
      </c>
      <c r="G45" s="4">
        <v>779012.68532179878</v>
      </c>
    </row>
    <row r="46" spans="2:7" x14ac:dyDescent="0.25">
      <c r="B46" s="119"/>
      <c r="C46" s="14" t="s">
        <v>109</v>
      </c>
      <c r="D46" s="4">
        <v>1300.7286780190786</v>
      </c>
      <c r="E46" s="4">
        <v>461.4421631516928</v>
      </c>
      <c r="F46" s="4">
        <v>4169.503394175591</v>
      </c>
      <c r="G46" s="4">
        <v>4169.503394175591</v>
      </c>
    </row>
    <row r="47" spans="2:7" x14ac:dyDescent="0.25">
      <c r="B47" s="118" t="s">
        <v>19</v>
      </c>
      <c r="C47" s="14" t="s">
        <v>108</v>
      </c>
      <c r="D47" s="4">
        <v>11926.405879650218</v>
      </c>
      <c r="E47" s="4">
        <v>10111.723596770587</v>
      </c>
      <c r="F47" s="4">
        <v>163156.52600329166</v>
      </c>
      <c r="G47" s="4">
        <v>163021.10794460383</v>
      </c>
    </row>
    <row r="48" spans="2:7" x14ac:dyDescent="0.25">
      <c r="B48" s="119"/>
      <c r="C48" s="14" t="s">
        <v>109</v>
      </c>
      <c r="D48" s="4"/>
      <c r="E48" s="4"/>
      <c r="F48" s="4"/>
      <c r="G48" s="4"/>
    </row>
    <row r="49" spans="2:7" x14ac:dyDescent="0.25">
      <c r="B49" s="118" t="s">
        <v>20</v>
      </c>
      <c r="C49" s="14" t="s">
        <v>108</v>
      </c>
      <c r="D49" s="4">
        <v>40676.411461835996</v>
      </c>
      <c r="E49" s="4">
        <v>37180.204388822734</v>
      </c>
      <c r="F49" s="4">
        <v>579695.14586692234</v>
      </c>
      <c r="G49" s="4">
        <v>579695.14586692234</v>
      </c>
    </row>
    <row r="50" spans="2:7" x14ac:dyDescent="0.25">
      <c r="B50" s="119"/>
      <c r="C50" s="14" t="s">
        <v>109</v>
      </c>
      <c r="D50" s="4">
        <v>411.23142602001161</v>
      </c>
      <c r="E50" s="4"/>
      <c r="F50" s="4"/>
      <c r="G50" s="4"/>
    </row>
    <row r="51" spans="2:7" x14ac:dyDescent="0.25">
      <c r="B51" s="118" t="s">
        <v>21</v>
      </c>
      <c r="C51" s="14" t="s">
        <v>108</v>
      </c>
      <c r="D51" s="4">
        <v>13430.720222964348</v>
      </c>
      <c r="E51" s="4">
        <v>7881.7759606763257</v>
      </c>
      <c r="F51" s="4">
        <v>59631.942208579807</v>
      </c>
      <c r="G51" s="4">
        <v>59631.942208579807</v>
      </c>
    </row>
    <row r="52" spans="2:7" x14ac:dyDescent="0.25">
      <c r="B52" s="119"/>
      <c r="C52" s="14" t="s">
        <v>109</v>
      </c>
      <c r="D52" s="4">
        <v>3879.6159385298033</v>
      </c>
      <c r="E52" s="4">
        <v>3879.6159385298033</v>
      </c>
      <c r="F52" s="4">
        <v>25913.489823028962</v>
      </c>
      <c r="G52" s="4">
        <v>25913.489823028962</v>
      </c>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v>12657.344499019151</v>
      </c>
      <c r="E61" s="4">
        <v>12208.211250489165</v>
      </c>
      <c r="F61" s="4">
        <v>108255.01549657625</v>
      </c>
      <c r="G61" s="4">
        <v>108255.01549657625</v>
      </c>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v>21388.253150953915</v>
      </c>
      <c r="E65" s="4">
        <v>16182.536430505475</v>
      </c>
      <c r="F65" s="4">
        <v>299675.0900999587</v>
      </c>
      <c r="G65" s="4">
        <v>299675.0900999587</v>
      </c>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700-000000000000}"/>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5:L70"/>
  <sheetViews>
    <sheetView showGridLines="0" zoomScaleNormal="100" workbookViewId="0">
      <selection activeCell="E25" sqref="E25"/>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369</v>
      </c>
      <c r="C6" s="91"/>
      <c r="D6" s="91"/>
      <c r="E6" s="91"/>
      <c r="F6" s="91"/>
      <c r="G6" s="91"/>
      <c r="H6" s="91"/>
      <c r="I6" s="91"/>
      <c r="J6" s="91"/>
      <c r="K6" s="91"/>
      <c r="L6" s="91"/>
    </row>
    <row r="7" spans="2:12" ht="15" x14ac:dyDescent="0.25">
      <c r="B7" s="91" t="s">
        <v>370</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5242.529549671829</v>
      </c>
      <c r="E13" s="13">
        <v>5242.529549671829</v>
      </c>
      <c r="F13" s="13">
        <v>35010.121222727248</v>
      </c>
      <c r="G13" s="13">
        <v>35009.893722727247</v>
      </c>
    </row>
    <row r="14" spans="2:12" x14ac:dyDescent="0.25">
      <c r="B14" s="144" t="s">
        <v>3</v>
      </c>
      <c r="C14" s="145"/>
      <c r="D14" s="4">
        <v>3811.7210068086811</v>
      </c>
      <c r="E14" s="4">
        <v>3811.7210068086811</v>
      </c>
      <c r="F14" s="4">
        <v>25474.823705168659</v>
      </c>
      <c r="G14" s="4">
        <v>25474.596205168669</v>
      </c>
    </row>
    <row r="15" spans="2:12" x14ac:dyDescent="0.25">
      <c r="B15" s="144" t="s">
        <v>4</v>
      </c>
      <c r="C15" s="145"/>
      <c r="D15" s="4">
        <v>1430.8085428631475</v>
      </c>
      <c r="E15" s="4">
        <v>1430.8085428631475</v>
      </c>
      <c r="F15" s="4">
        <v>9535.2975175585689</v>
      </c>
      <c r="G15" s="4">
        <v>9535.2975175585689</v>
      </c>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c r="E21" s="4"/>
      <c r="F21" s="4"/>
      <c r="G21" s="4"/>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c r="E25" s="4"/>
      <c r="F25" s="4"/>
      <c r="G25" s="4"/>
    </row>
    <row r="26" spans="2:7" x14ac:dyDescent="0.25">
      <c r="B26" s="119"/>
      <c r="C26" s="14" t="s">
        <v>109</v>
      </c>
      <c r="D26" s="4"/>
      <c r="E26" s="4"/>
      <c r="F26" s="4"/>
      <c r="G26" s="4"/>
    </row>
    <row r="27" spans="2:7" x14ac:dyDescent="0.25">
      <c r="B27" s="118" t="s">
        <v>10</v>
      </c>
      <c r="C27" s="14" t="s">
        <v>108</v>
      </c>
      <c r="D27" s="4"/>
      <c r="E27" s="4"/>
      <c r="F27" s="4"/>
      <c r="G27" s="4"/>
    </row>
    <row r="28" spans="2:7" x14ac:dyDescent="0.25">
      <c r="B28" s="119"/>
      <c r="C28" s="14" t="s">
        <v>109</v>
      </c>
      <c r="D28" s="4"/>
      <c r="E28" s="4"/>
      <c r="F28" s="4"/>
      <c r="G28" s="4"/>
    </row>
    <row r="29" spans="2:7" x14ac:dyDescent="0.25">
      <c r="B29" s="118" t="s">
        <v>11</v>
      </c>
      <c r="C29" s="14" t="s">
        <v>108</v>
      </c>
      <c r="D29" s="4"/>
      <c r="E29" s="4"/>
      <c r="F29" s="4"/>
      <c r="G29" s="4"/>
    </row>
    <row r="30" spans="2:7" x14ac:dyDescent="0.25">
      <c r="B30" s="119"/>
      <c r="C30" s="14" t="s">
        <v>109</v>
      </c>
      <c r="D30" s="4"/>
      <c r="E30" s="4"/>
      <c r="F30" s="4"/>
      <c r="G30" s="4"/>
    </row>
    <row r="31" spans="2:7" x14ac:dyDescent="0.25">
      <c r="B31" s="118" t="s">
        <v>12</v>
      </c>
      <c r="C31" s="14" t="s">
        <v>108</v>
      </c>
      <c r="D31" s="4">
        <v>98.6</v>
      </c>
      <c r="E31" s="4">
        <v>98.6</v>
      </c>
      <c r="F31" s="4">
        <v>635.90909090909099</v>
      </c>
      <c r="G31" s="4">
        <v>635.90909090909099</v>
      </c>
    </row>
    <row r="32" spans="2:7" x14ac:dyDescent="0.25">
      <c r="B32" s="119"/>
      <c r="C32" s="14" t="s">
        <v>109</v>
      </c>
      <c r="D32" s="4"/>
      <c r="E32" s="4"/>
      <c r="F32" s="4"/>
      <c r="G32" s="4"/>
    </row>
    <row r="33" spans="2:7" x14ac:dyDescent="0.25">
      <c r="B33" s="118" t="s">
        <v>13</v>
      </c>
      <c r="C33" s="14" t="s">
        <v>108</v>
      </c>
      <c r="D33" s="4"/>
      <c r="E33" s="4"/>
      <c r="F33" s="4"/>
      <c r="G33" s="4"/>
    </row>
    <row r="34" spans="2:7" x14ac:dyDescent="0.25">
      <c r="B34" s="119"/>
      <c r="C34" s="14" t="s">
        <v>109</v>
      </c>
      <c r="D34" s="4"/>
      <c r="E34" s="4"/>
      <c r="F34" s="4"/>
      <c r="G34" s="4"/>
    </row>
    <row r="35" spans="2:7" x14ac:dyDescent="0.25">
      <c r="B35" s="118" t="s">
        <v>14</v>
      </c>
      <c r="C35" s="14" t="s">
        <v>108</v>
      </c>
      <c r="D35" s="4">
        <v>2618.1246959110758</v>
      </c>
      <c r="E35" s="4">
        <v>2618.1246959110758</v>
      </c>
      <c r="F35" s="4">
        <v>14397.084763775874</v>
      </c>
      <c r="G35" s="4">
        <v>14396.857263775877</v>
      </c>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v>1094.9963108976044</v>
      </c>
      <c r="E39" s="4">
        <v>1094.9963108976044</v>
      </c>
      <c r="F39" s="4">
        <v>10441.829850483706</v>
      </c>
      <c r="G39" s="4">
        <v>10441.829850483706</v>
      </c>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v>1365.8085428631475</v>
      </c>
      <c r="E45" s="4">
        <v>1365.8085428631475</v>
      </c>
      <c r="F45" s="4">
        <v>8944.388426649477</v>
      </c>
      <c r="G45" s="4">
        <v>8944.388426649477</v>
      </c>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v>65</v>
      </c>
      <c r="E49" s="4">
        <v>65</v>
      </c>
      <c r="F49" s="4">
        <v>590.90909090909099</v>
      </c>
      <c r="G49" s="4">
        <v>590.90909090909099</v>
      </c>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800-000000000000}"/>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5:L70"/>
  <sheetViews>
    <sheetView showGridLines="0" zoomScaleNormal="100" workbookViewId="0">
      <selection activeCell="I11" sqref="I11"/>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371</v>
      </c>
      <c r="C6" s="91"/>
      <c r="D6" s="91"/>
      <c r="E6" s="91"/>
      <c r="F6" s="91"/>
      <c r="G6" s="91"/>
      <c r="H6" s="91"/>
      <c r="I6" s="91"/>
      <c r="J6" s="91"/>
      <c r="K6" s="91"/>
      <c r="L6" s="91"/>
    </row>
    <row r="7" spans="2:12" ht="15" x14ac:dyDescent="0.25">
      <c r="B7" s="91" t="s">
        <v>372</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5058.9225851852043</v>
      </c>
      <c r="E13" s="13">
        <v>4046.6119168268078</v>
      </c>
      <c r="F13" s="13">
        <v>46347.894811774357</v>
      </c>
      <c r="G13" s="13">
        <v>45118.42480409667</v>
      </c>
    </row>
    <row r="14" spans="2:12" x14ac:dyDescent="0.25">
      <c r="B14" s="144" t="s">
        <v>3</v>
      </c>
      <c r="C14" s="145"/>
      <c r="D14" s="4">
        <v>1574.8184220413696</v>
      </c>
      <c r="E14" s="4">
        <v>1541.0842391234862</v>
      </c>
      <c r="F14" s="4">
        <v>29674.315065023726</v>
      </c>
      <c r="G14" s="4">
        <v>29601.274918171228</v>
      </c>
    </row>
    <row r="15" spans="2:12" x14ac:dyDescent="0.25">
      <c r="B15" s="144" t="s">
        <v>4</v>
      </c>
      <c r="C15" s="145"/>
      <c r="D15" s="4">
        <v>2826.3140223585269</v>
      </c>
      <c r="E15" s="4">
        <v>1877.1494215383664</v>
      </c>
      <c r="F15" s="4">
        <v>13644.019249413772</v>
      </c>
      <c r="G15" s="4">
        <v>13596.504579371531</v>
      </c>
    </row>
    <row r="16" spans="2:12" x14ac:dyDescent="0.25">
      <c r="B16" s="144" t="s">
        <v>618</v>
      </c>
      <c r="C16" s="145"/>
      <c r="D16" s="4">
        <v>657.79014078531031</v>
      </c>
      <c r="E16" s="4">
        <v>628.37825616495536</v>
      </c>
      <c r="F16" s="4">
        <v>3029.5604973368631</v>
      </c>
      <c r="G16" s="4">
        <v>1920.6453065539174</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c r="E21" s="4"/>
      <c r="F21" s="4"/>
      <c r="G21" s="4"/>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v>4.5095876498944625</v>
      </c>
      <c r="E25" s="4">
        <v>1.8038350599577848</v>
      </c>
      <c r="F25" s="4">
        <v>9.5931228188664015</v>
      </c>
      <c r="G25" s="4"/>
    </row>
    <row r="26" spans="2:7" x14ac:dyDescent="0.25">
      <c r="B26" s="119"/>
      <c r="C26" s="14" t="s">
        <v>109</v>
      </c>
      <c r="D26" s="4"/>
      <c r="E26" s="4"/>
      <c r="F26" s="4"/>
      <c r="G26" s="4"/>
    </row>
    <row r="27" spans="2:7" x14ac:dyDescent="0.25">
      <c r="B27" s="118" t="s">
        <v>10</v>
      </c>
      <c r="C27" s="14" t="s">
        <v>108</v>
      </c>
      <c r="D27" s="4"/>
      <c r="E27" s="4"/>
      <c r="F27" s="4"/>
      <c r="G27" s="4"/>
    </row>
    <row r="28" spans="2:7" x14ac:dyDescent="0.25">
      <c r="B28" s="119"/>
      <c r="C28" s="14" t="s">
        <v>109</v>
      </c>
      <c r="D28" s="4"/>
      <c r="E28" s="4"/>
      <c r="F28" s="4"/>
      <c r="G28" s="4"/>
    </row>
    <row r="29" spans="2:7" x14ac:dyDescent="0.25">
      <c r="B29" s="118" t="s">
        <v>11</v>
      </c>
      <c r="C29" s="14" t="s">
        <v>108</v>
      </c>
      <c r="D29" s="4"/>
      <c r="E29" s="4"/>
      <c r="F29" s="4"/>
      <c r="G29" s="4"/>
    </row>
    <row r="30" spans="2:7" x14ac:dyDescent="0.25">
      <c r="B30" s="119"/>
      <c r="C30" s="14" t="s">
        <v>109</v>
      </c>
      <c r="D30" s="4"/>
      <c r="E30" s="4"/>
      <c r="F30" s="4"/>
      <c r="G30" s="4"/>
    </row>
    <row r="31" spans="2:7" x14ac:dyDescent="0.25">
      <c r="B31" s="118" t="s">
        <v>12</v>
      </c>
      <c r="C31" s="14" t="s">
        <v>108</v>
      </c>
      <c r="D31" s="4"/>
      <c r="E31" s="4"/>
      <c r="F31" s="4"/>
      <c r="G31" s="4"/>
    </row>
    <row r="32" spans="2:7" x14ac:dyDescent="0.25">
      <c r="B32" s="119"/>
      <c r="C32" s="14" t="s">
        <v>109</v>
      </c>
      <c r="D32" s="4">
        <v>16.080956283509789</v>
      </c>
      <c r="E32" s="4">
        <v>12.864765026807831</v>
      </c>
      <c r="F32" s="4">
        <v>36.547627917067707</v>
      </c>
      <c r="G32" s="4"/>
    </row>
    <row r="33" spans="2:7" x14ac:dyDescent="0.25">
      <c r="B33" s="118" t="s">
        <v>13</v>
      </c>
      <c r="C33" s="14" t="s">
        <v>108</v>
      </c>
      <c r="D33" s="4">
        <v>12.741077422787541</v>
      </c>
      <c r="E33" s="4">
        <v>8.492070612537967</v>
      </c>
      <c r="F33" s="4">
        <v>69.480577738947005</v>
      </c>
      <c r="G33" s="4">
        <v>50.952423675227806</v>
      </c>
    </row>
    <row r="34" spans="2:7" x14ac:dyDescent="0.25">
      <c r="B34" s="119"/>
      <c r="C34" s="14" t="s">
        <v>109</v>
      </c>
      <c r="D34" s="4"/>
      <c r="E34" s="4"/>
      <c r="F34" s="4"/>
      <c r="G34" s="4"/>
    </row>
    <row r="35" spans="2:7" x14ac:dyDescent="0.25">
      <c r="B35" s="118" t="s">
        <v>14</v>
      </c>
      <c r="C35" s="14" t="s">
        <v>108</v>
      </c>
      <c r="D35" s="4"/>
      <c r="E35" s="4"/>
      <c r="F35" s="4"/>
      <c r="G35" s="4"/>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v>1541.4868006851782</v>
      </c>
      <c r="E39" s="4">
        <v>1517.9235684241828</v>
      </c>
      <c r="F39" s="4">
        <v>29558.693736548848</v>
      </c>
      <c r="G39" s="4">
        <v>29550.322494495998</v>
      </c>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v>14.793540754851914</v>
      </c>
      <c r="E45" s="4">
        <v>14.793540754851914</v>
      </c>
      <c r="F45" s="4">
        <v>154.65345553448242</v>
      </c>
      <c r="G45" s="4">
        <v>154.10772914846578</v>
      </c>
    </row>
    <row r="46" spans="2:7" x14ac:dyDescent="0.25">
      <c r="B46" s="119"/>
      <c r="C46" s="14" t="s">
        <v>109</v>
      </c>
      <c r="D46" s="4">
        <v>25.832919010923348</v>
      </c>
      <c r="E46" s="4">
        <v>25.832919010923348</v>
      </c>
      <c r="F46" s="4">
        <v>46.968943656224269</v>
      </c>
      <c r="G46" s="4"/>
    </row>
    <row r="47" spans="2:7" x14ac:dyDescent="0.25">
      <c r="B47" s="118" t="s">
        <v>19</v>
      </c>
      <c r="C47" s="14" t="s">
        <v>108</v>
      </c>
      <c r="D47" s="4">
        <v>2761.0938801944621</v>
      </c>
      <c r="E47" s="4">
        <v>1811.9292793743009</v>
      </c>
      <c r="F47" s="4">
        <v>13176.231456302181</v>
      </c>
      <c r="G47" s="4">
        <v>13176.231456302181</v>
      </c>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v>24.593682398289879</v>
      </c>
      <c r="E51" s="4">
        <v>24.593682398289879</v>
      </c>
      <c r="F51" s="4">
        <v>266.16539392088617</v>
      </c>
      <c r="G51" s="4">
        <v>266.16539392088617</v>
      </c>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56.686051141612531</v>
      </c>
      <c r="E57" s="4">
        <v>56.686051141612531</v>
      </c>
      <c r="F57" s="4">
        <v>75.200149694293302</v>
      </c>
      <c r="G57" s="4">
        <v>50.643176473168928</v>
      </c>
    </row>
    <row r="58" spans="2:7" x14ac:dyDescent="0.25">
      <c r="B58" s="119"/>
      <c r="C58" s="14" t="s">
        <v>109</v>
      </c>
      <c r="D58" s="4"/>
      <c r="E58" s="4"/>
      <c r="F58" s="4"/>
      <c r="G58" s="4"/>
    </row>
    <row r="59" spans="2:7" x14ac:dyDescent="0.25">
      <c r="B59" s="118" t="s">
        <v>24</v>
      </c>
      <c r="C59" s="14" t="s">
        <v>108</v>
      </c>
      <c r="D59" s="4">
        <v>66.945846433141</v>
      </c>
      <c r="E59" s="4">
        <v>66.945846433141</v>
      </c>
      <c r="F59" s="4">
        <v>973.75776630023267</v>
      </c>
      <c r="G59" s="4"/>
    </row>
    <row r="60" spans="2:7" x14ac:dyDescent="0.25">
      <c r="B60" s="119"/>
      <c r="C60" s="14" t="s">
        <v>109</v>
      </c>
      <c r="D60" s="4"/>
      <c r="E60" s="4"/>
      <c r="F60" s="4"/>
      <c r="G60" s="4"/>
    </row>
    <row r="61" spans="2:7" x14ac:dyDescent="0.25">
      <c r="B61" s="118" t="s">
        <v>25</v>
      </c>
      <c r="C61" s="14" t="s">
        <v>108</v>
      </c>
      <c r="D61" s="4">
        <v>135.83191612708376</v>
      </c>
      <c r="E61" s="4">
        <v>135.83191612708376</v>
      </c>
      <c r="F61" s="4">
        <v>484.46988938709603</v>
      </c>
      <c r="G61" s="4">
        <v>373.86943812550709</v>
      </c>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v>398.32632708347302</v>
      </c>
      <c r="E65" s="4">
        <v>368.91444246311812</v>
      </c>
      <c r="F65" s="4">
        <v>1496.1326919552414</v>
      </c>
      <c r="G65" s="4">
        <v>1496.1326919552414</v>
      </c>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900-000000000000}"/>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5:L70"/>
  <sheetViews>
    <sheetView showGridLines="0" zoomScaleNormal="100" workbookViewId="0">
      <selection activeCell="B18" sqref="B18:G18"/>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373</v>
      </c>
      <c r="C6" s="91"/>
      <c r="D6" s="91"/>
      <c r="E6" s="91"/>
      <c r="F6" s="91"/>
      <c r="G6" s="91"/>
      <c r="H6" s="91"/>
      <c r="I6" s="91"/>
      <c r="J6" s="91"/>
      <c r="K6" s="91"/>
      <c r="L6" s="91"/>
    </row>
    <row r="7" spans="2:12" ht="15" x14ac:dyDescent="0.25">
      <c r="B7" s="91" t="s">
        <v>374</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160262.38102444485</v>
      </c>
      <c r="E13" s="13">
        <v>135812.7007903725</v>
      </c>
      <c r="F13" s="13">
        <v>749450.47154552257</v>
      </c>
      <c r="G13" s="13">
        <v>675046.38344036846</v>
      </c>
    </row>
    <row r="14" spans="2:12" x14ac:dyDescent="0.25">
      <c r="B14" s="144" t="s">
        <v>3</v>
      </c>
      <c r="C14" s="145"/>
      <c r="D14" s="4">
        <v>31518.890024983466</v>
      </c>
      <c r="E14" s="4">
        <v>27966.379025948361</v>
      </c>
      <c r="F14" s="4">
        <v>182281.30646914852</v>
      </c>
      <c r="G14" s="4">
        <v>170822.1323414759</v>
      </c>
    </row>
    <row r="15" spans="2:12" x14ac:dyDescent="0.25">
      <c r="B15" s="144" t="s">
        <v>4</v>
      </c>
      <c r="C15" s="145"/>
      <c r="D15" s="4">
        <v>110662.42894818229</v>
      </c>
      <c r="E15" s="4">
        <v>93634.193459360657</v>
      </c>
      <c r="F15" s="4">
        <v>511635.76132898143</v>
      </c>
      <c r="G15" s="4">
        <v>467932.00895685155</v>
      </c>
    </row>
    <row r="16" spans="2:12" x14ac:dyDescent="0.25">
      <c r="B16" s="144" t="s">
        <v>618</v>
      </c>
      <c r="C16" s="145"/>
      <c r="D16" s="4">
        <v>18081.062051279063</v>
      </c>
      <c r="E16" s="4">
        <v>14212.128305063468</v>
      </c>
      <c r="F16" s="4">
        <v>55533.40374739252</v>
      </c>
      <c r="G16" s="4">
        <v>36292.24214203882</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49.445589408687823</v>
      </c>
      <c r="E19" s="4">
        <v>30.082634719464515</v>
      </c>
      <c r="F19" s="4">
        <v>105.58290276039969</v>
      </c>
      <c r="G19" s="4"/>
    </row>
    <row r="20" spans="2:7" x14ac:dyDescent="0.25">
      <c r="B20" s="119"/>
      <c r="C20" s="14" t="s">
        <v>109</v>
      </c>
      <c r="D20" s="4"/>
      <c r="E20" s="4"/>
      <c r="F20" s="4"/>
      <c r="G20" s="4"/>
    </row>
    <row r="21" spans="2:7" x14ac:dyDescent="0.25">
      <c r="B21" s="118" t="s">
        <v>7</v>
      </c>
      <c r="C21" s="14" t="s">
        <v>108</v>
      </c>
      <c r="D21" s="4">
        <v>2183.972044116656</v>
      </c>
      <c r="E21" s="4">
        <v>1703.0054923186119</v>
      </c>
      <c r="F21" s="4">
        <v>11796.808043023844</v>
      </c>
      <c r="G21" s="4">
        <v>9330.7898247882076</v>
      </c>
    </row>
    <row r="22" spans="2:7" x14ac:dyDescent="0.25">
      <c r="B22" s="119"/>
      <c r="C22" s="14" t="s">
        <v>109</v>
      </c>
      <c r="D22" s="4">
        <v>3533.7187722077188</v>
      </c>
      <c r="E22" s="4">
        <v>3508.5670407989501</v>
      </c>
      <c r="F22" s="4">
        <v>13451.061684222164</v>
      </c>
      <c r="G22" s="4">
        <v>13258.120693705327</v>
      </c>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v>700.10351552042528</v>
      </c>
      <c r="E25" s="4">
        <v>500.24857202317219</v>
      </c>
      <c r="F25" s="4">
        <v>2138.9609845981508</v>
      </c>
      <c r="G25" s="4">
        <v>1758.5846288729958</v>
      </c>
    </row>
    <row r="26" spans="2:7" x14ac:dyDescent="0.25">
      <c r="B26" s="119"/>
      <c r="C26" s="14" t="s">
        <v>109</v>
      </c>
      <c r="D26" s="4">
        <v>140.16564804103277</v>
      </c>
      <c r="E26" s="4">
        <v>109.68456299338422</v>
      </c>
      <c r="F26" s="4">
        <v>649.02760546861396</v>
      </c>
      <c r="G26" s="4">
        <v>622.47997471378153</v>
      </c>
    </row>
    <row r="27" spans="2:7" x14ac:dyDescent="0.25">
      <c r="B27" s="118" t="s">
        <v>10</v>
      </c>
      <c r="C27" s="14" t="s">
        <v>108</v>
      </c>
      <c r="D27" s="4">
        <v>1431.1462942856742</v>
      </c>
      <c r="E27" s="4">
        <v>1377.5621764355101</v>
      </c>
      <c r="F27" s="4">
        <v>9425.8787368619887</v>
      </c>
      <c r="G27" s="4">
        <v>9088.5351469929738</v>
      </c>
    </row>
    <row r="28" spans="2:7" x14ac:dyDescent="0.25">
      <c r="B28" s="119"/>
      <c r="C28" s="14" t="s">
        <v>109</v>
      </c>
      <c r="D28" s="4">
        <v>4204.3959202482329</v>
      </c>
      <c r="E28" s="4">
        <v>3775.1761434634254</v>
      </c>
      <c r="F28" s="4">
        <v>25137.038242010123</v>
      </c>
      <c r="G28" s="4">
        <v>24267.42755825341</v>
      </c>
    </row>
    <row r="29" spans="2:7" x14ac:dyDescent="0.25">
      <c r="B29" s="118" t="s">
        <v>11</v>
      </c>
      <c r="C29" s="14" t="s">
        <v>108</v>
      </c>
      <c r="D29" s="4">
        <v>459.29760988039709</v>
      </c>
      <c r="E29" s="4">
        <v>455.50632010407071</v>
      </c>
      <c r="F29" s="4">
        <v>3180.1755171496297</v>
      </c>
      <c r="G29" s="4">
        <v>2735.4868662463855</v>
      </c>
    </row>
    <row r="30" spans="2:7" x14ac:dyDescent="0.25">
      <c r="B30" s="119"/>
      <c r="C30" s="14" t="s">
        <v>109</v>
      </c>
      <c r="D30" s="4">
        <v>137.88491528661359</v>
      </c>
      <c r="E30" s="4">
        <v>137.88491528661359</v>
      </c>
      <c r="F30" s="4">
        <v>833.61678944747939</v>
      </c>
      <c r="G30" s="4">
        <v>829.37789911468883</v>
      </c>
    </row>
    <row r="31" spans="2:7" x14ac:dyDescent="0.25">
      <c r="B31" s="118" t="s">
        <v>12</v>
      </c>
      <c r="C31" s="14" t="s">
        <v>108</v>
      </c>
      <c r="D31" s="4">
        <v>505.66179674811673</v>
      </c>
      <c r="E31" s="4">
        <v>401.15698568097827</v>
      </c>
      <c r="F31" s="4">
        <v>1881.3603082971772</v>
      </c>
      <c r="G31" s="4">
        <v>1030.149751592234</v>
      </c>
    </row>
    <row r="32" spans="2:7" x14ac:dyDescent="0.25">
      <c r="B32" s="119"/>
      <c r="C32" s="14" t="s">
        <v>109</v>
      </c>
      <c r="D32" s="4">
        <v>58.168318038019855</v>
      </c>
      <c r="E32" s="4">
        <v>22.045241012083903</v>
      </c>
      <c r="F32" s="4">
        <v>89.05963809027557</v>
      </c>
      <c r="G32" s="4"/>
    </row>
    <row r="33" spans="2:7" x14ac:dyDescent="0.25">
      <c r="B33" s="118" t="s">
        <v>13</v>
      </c>
      <c r="C33" s="14" t="s">
        <v>108</v>
      </c>
      <c r="D33" s="4">
        <v>181.76094843820113</v>
      </c>
      <c r="E33" s="4">
        <v>9.3622579749997854</v>
      </c>
      <c r="F33" s="4">
        <v>21.219975851202751</v>
      </c>
      <c r="G33" s="4"/>
    </row>
    <row r="34" spans="2:7" x14ac:dyDescent="0.25">
      <c r="B34" s="119"/>
      <c r="C34" s="14" t="s">
        <v>109</v>
      </c>
      <c r="D34" s="4"/>
      <c r="E34" s="4"/>
      <c r="F34" s="4"/>
      <c r="G34" s="4"/>
    </row>
    <row r="35" spans="2:7" x14ac:dyDescent="0.25">
      <c r="B35" s="118" t="s">
        <v>14</v>
      </c>
      <c r="C35" s="14" t="s">
        <v>108</v>
      </c>
      <c r="D35" s="4">
        <v>447.01110501013602</v>
      </c>
      <c r="E35" s="4">
        <v>376.36609059565058</v>
      </c>
      <c r="F35" s="4">
        <v>1190.7266508195107</v>
      </c>
      <c r="G35" s="4">
        <v>385.39595797176963</v>
      </c>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v>6.4305789676733216</v>
      </c>
      <c r="E38" s="4">
        <v>6.4305789676733216</v>
      </c>
      <c r="F38" s="4">
        <v>43.84485659777264</v>
      </c>
      <c r="G38" s="4"/>
    </row>
    <row r="39" spans="2:7" ht="14.25" customHeight="1" x14ac:dyDescent="0.25">
      <c r="B39" s="118" t="s">
        <v>16</v>
      </c>
      <c r="C39" s="14" t="s">
        <v>108</v>
      </c>
      <c r="D39" s="4">
        <v>13725.717428440303</v>
      </c>
      <c r="E39" s="4">
        <v>12156.018403226839</v>
      </c>
      <c r="F39" s="4">
        <v>96682.083092467874</v>
      </c>
      <c r="G39" s="4">
        <v>92104.116696070123</v>
      </c>
    </row>
    <row r="40" spans="2:7" ht="14.25" customHeight="1" x14ac:dyDescent="0.25">
      <c r="B40" s="119"/>
      <c r="C40" s="14" t="s">
        <v>109</v>
      </c>
      <c r="D40" s="4">
        <v>3754.0095403456048</v>
      </c>
      <c r="E40" s="4">
        <v>3397.2816103469531</v>
      </c>
      <c r="F40" s="4">
        <v>15654.861441482419</v>
      </c>
      <c r="G40" s="4">
        <v>15411.667343153887</v>
      </c>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125.33592446303953</v>
      </c>
      <c r="E43" s="4">
        <v>125.33592446303953</v>
      </c>
      <c r="F43" s="4">
        <v>664.17686857314095</v>
      </c>
      <c r="G43" s="4">
        <v>640.38376581765499</v>
      </c>
    </row>
    <row r="44" spans="2:7" x14ac:dyDescent="0.25">
      <c r="B44" s="119"/>
      <c r="C44" s="14" t="s">
        <v>109</v>
      </c>
      <c r="D44" s="4">
        <v>360.16906607491507</v>
      </c>
      <c r="E44" s="4">
        <v>159.83864945669404</v>
      </c>
      <c r="F44" s="4">
        <v>698.60214854464391</v>
      </c>
      <c r="G44" s="4">
        <v>654.23915269157499</v>
      </c>
    </row>
    <row r="45" spans="2:7" x14ac:dyDescent="0.25">
      <c r="B45" s="118" t="s">
        <v>18</v>
      </c>
      <c r="C45" s="14" t="s">
        <v>108</v>
      </c>
      <c r="D45" s="4">
        <v>4426.649093756233</v>
      </c>
      <c r="E45" s="4">
        <v>3966.1143780532771</v>
      </c>
      <c r="F45" s="4">
        <v>15409.095875758865</v>
      </c>
      <c r="G45" s="4">
        <v>11647.317712042262</v>
      </c>
    </row>
    <row r="46" spans="2:7" x14ac:dyDescent="0.25">
      <c r="B46" s="119"/>
      <c r="C46" s="14" t="s">
        <v>109</v>
      </c>
      <c r="D46" s="4">
        <v>1341.2807974545287</v>
      </c>
      <c r="E46" s="4">
        <v>1197.1047176429538</v>
      </c>
      <c r="F46" s="4">
        <v>4170.1211355105861</v>
      </c>
      <c r="G46" s="4">
        <v>3098.9863286874906</v>
      </c>
    </row>
    <row r="47" spans="2:7" x14ac:dyDescent="0.25">
      <c r="B47" s="118" t="s">
        <v>19</v>
      </c>
      <c r="C47" s="14" t="s">
        <v>108</v>
      </c>
      <c r="D47" s="4">
        <v>9175.1475661912627</v>
      </c>
      <c r="E47" s="4">
        <v>6903.2924559337844</v>
      </c>
      <c r="F47" s="4">
        <v>46164.357667972661</v>
      </c>
      <c r="G47" s="4">
        <v>44108.595078008533</v>
      </c>
    </row>
    <row r="48" spans="2:7" x14ac:dyDescent="0.25">
      <c r="B48" s="119"/>
      <c r="C48" s="14" t="s">
        <v>109</v>
      </c>
      <c r="D48" s="4">
        <v>3658.5970835393709</v>
      </c>
      <c r="E48" s="4">
        <v>3524.1815596414244</v>
      </c>
      <c r="F48" s="4">
        <v>16811.985006448562</v>
      </c>
      <c r="G48" s="4">
        <v>15673.563775955798</v>
      </c>
    </row>
    <row r="49" spans="2:7" x14ac:dyDescent="0.25">
      <c r="B49" s="118" t="s">
        <v>20</v>
      </c>
      <c r="C49" s="14" t="s">
        <v>108</v>
      </c>
      <c r="D49" s="4">
        <v>12370.610893250503</v>
      </c>
      <c r="E49" s="4">
        <v>8929.112781640546</v>
      </c>
      <c r="F49" s="4">
        <v>59061.315344892995</v>
      </c>
      <c r="G49" s="4">
        <v>55374.555207371232</v>
      </c>
    </row>
    <row r="50" spans="2:7" x14ac:dyDescent="0.25">
      <c r="B50" s="119"/>
      <c r="C50" s="14" t="s">
        <v>109</v>
      </c>
      <c r="D50" s="4">
        <v>10564.098827113015</v>
      </c>
      <c r="E50" s="4">
        <v>8988.6164701616981</v>
      </c>
      <c r="F50" s="4">
        <v>45102.140088381013</v>
      </c>
      <c r="G50" s="4">
        <v>42218.756526163736</v>
      </c>
    </row>
    <row r="51" spans="2:7" x14ac:dyDescent="0.25">
      <c r="B51" s="118" t="s">
        <v>21</v>
      </c>
      <c r="C51" s="14" t="s">
        <v>108</v>
      </c>
      <c r="D51" s="4">
        <v>52673.102009069968</v>
      </c>
      <c r="E51" s="4">
        <v>47026.057787812853</v>
      </c>
      <c r="F51" s="4">
        <v>284529.350472458</v>
      </c>
      <c r="G51" s="4">
        <v>263050.8562130676</v>
      </c>
    </row>
    <row r="52" spans="2:7" x14ac:dyDescent="0.25">
      <c r="B52" s="119"/>
      <c r="C52" s="14" t="s">
        <v>109</v>
      </c>
      <c r="D52" s="4">
        <v>15830.340280541015</v>
      </c>
      <c r="E52" s="4">
        <v>12677.441327825847</v>
      </c>
      <c r="F52" s="4">
        <v>38332.374343377371</v>
      </c>
      <c r="G52" s="4">
        <v>30888.331130308605</v>
      </c>
    </row>
    <row r="53" spans="2:7" x14ac:dyDescent="0.25">
      <c r="B53" s="118" t="s">
        <v>22</v>
      </c>
      <c r="C53" s="14" t="s">
        <v>108</v>
      </c>
      <c r="D53" s="4">
        <v>132.45944135183933</v>
      </c>
      <c r="E53" s="4">
        <v>132.45944135183933</v>
      </c>
      <c r="F53" s="4">
        <v>646.70598972957282</v>
      </c>
      <c r="G53" s="4">
        <v>538.4770772920125</v>
      </c>
    </row>
    <row r="54" spans="2:7" x14ac:dyDescent="0.25">
      <c r="B54" s="119"/>
      <c r="C54" s="14" t="s">
        <v>109</v>
      </c>
      <c r="D54" s="4">
        <v>4.6379653766632432</v>
      </c>
      <c r="E54" s="4">
        <v>4.6379653766632432</v>
      </c>
      <c r="F54" s="4">
        <v>45.536387334511844</v>
      </c>
      <c r="G54" s="4">
        <v>37.946989445426532</v>
      </c>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1906.9349171682047</v>
      </c>
      <c r="E57" s="4">
        <v>1650.5317037340349</v>
      </c>
      <c r="F57" s="4">
        <v>5865.4286468985702</v>
      </c>
      <c r="G57" s="4">
        <v>2421.5949541205187</v>
      </c>
    </row>
    <row r="58" spans="2:7" x14ac:dyDescent="0.25">
      <c r="B58" s="119"/>
      <c r="C58" s="14" t="s">
        <v>109</v>
      </c>
      <c r="D58" s="4">
        <v>184.87622550420159</v>
      </c>
      <c r="E58" s="4">
        <v>184.87622550420159</v>
      </c>
      <c r="F58" s="4">
        <v>295.56128950675287</v>
      </c>
      <c r="G58" s="4">
        <v>205.76893995523994</v>
      </c>
    </row>
    <row r="59" spans="2:7" x14ac:dyDescent="0.25">
      <c r="B59" s="118" t="s">
        <v>24</v>
      </c>
      <c r="C59" s="14" t="s">
        <v>108</v>
      </c>
      <c r="D59" s="4">
        <v>2271.963903443966</v>
      </c>
      <c r="E59" s="4">
        <v>2051.6502239958463</v>
      </c>
      <c r="F59" s="4">
        <v>7372.9552149409374</v>
      </c>
      <c r="G59" s="4">
        <v>7102.3488036931985</v>
      </c>
    </row>
    <row r="60" spans="2:7" x14ac:dyDescent="0.25">
      <c r="B60" s="119"/>
      <c r="C60" s="14" t="s">
        <v>109</v>
      </c>
      <c r="D60" s="4">
        <v>326.19106846422278</v>
      </c>
      <c r="E60" s="4">
        <v>295.93801579397939</v>
      </c>
      <c r="F60" s="4">
        <v>1613.5547921659652</v>
      </c>
      <c r="G60" s="4">
        <v>1511.2575839548488</v>
      </c>
    </row>
    <row r="61" spans="2:7" x14ac:dyDescent="0.25">
      <c r="B61" s="118" t="s">
        <v>25</v>
      </c>
      <c r="C61" s="14" t="s">
        <v>108</v>
      </c>
      <c r="D61" s="4">
        <v>3379.6284261615001</v>
      </c>
      <c r="E61" s="4">
        <v>2413.3796802425127</v>
      </c>
      <c r="F61" s="4">
        <v>11033.607318260521</v>
      </c>
      <c r="G61" s="4">
        <v>7259.8736769401567</v>
      </c>
    </row>
    <row r="62" spans="2:7" x14ac:dyDescent="0.25">
      <c r="B62" s="119"/>
      <c r="C62" s="14" t="s">
        <v>109</v>
      </c>
      <c r="D62" s="4">
        <v>574.474342821503</v>
      </c>
      <c r="E62" s="4">
        <v>402.5923135274013</v>
      </c>
      <c r="F62" s="4">
        <v>2483.0621305491018</v>
      </c>
      <c r="G62" s="4">
        <v>1741.2019894330431</v>
      </c>
    </row>
    <row r="63" spans="2:7" x14ac:dyDescent="0.25">
      <c r="B63" s="118" t="s">
        <v>26</v>
      </c>
      <c r="C63" s="14" t="s">
        <v>108</v>
      </c>
      <c r="D63" s="4">
        <v>2602.5392167691484</v>
      </c>
      <c r="E63" s="4">
        <v>1474.8618376141376</v>
      </c>
      <c r="F63" s="4">
        <v>4958.3593572439249</v>
      </c>
      <c r="G63" s="4">
        <v>941.73538156956749</v>
      </c>
    </row>
    <row r="64" spans="2:7" x14ac:dyDescent="0.25">
      <c r="B64" s="119"/>
      <c r="C64" s="14" t="s">
        <v>109</v>
      </c>
      <c r="D64" s="4">
        <v>80.509933384431946</v>
      </c>
      <c r="E64" s="4">
        <v>80.509933384431946</v>
      </c>
      <c r="F64" s="4">
        <v>915.67611570640906</v>
      </c>
      <c r="G64" s="4">
        <v>192.26287985065736</v>
      </c>
    </row>
    <row r="65" spans="2:11" x14ac:dyDescent="0.25">
      <c r="B65" s="118" t="s">
        <v>27</v>
      </c>
      <c r="C65" s="14" t="s">
        <v>108</v>
      </c>
      <c r="D65" s="4">
        <v>4999.8870114373149</v>
      </c>
      <c r="E65" s="4">
        <v>4721.7092312912864</v>
      </c>
      <c r="F65" s="4">
        <v>17318.818561353248</v>
      </c>
      <c r="G65" s="4">
        <v>11999.810606240213</v>
      </c>
    </row>
    <row r="66" spans="2:11" x14ac:dyDescent="0.25">
      <c r="B66" s="119"/>
      <c r="C66" s="14" t="s">
        <v>109</v>
      </c>
      <c r="D66" s="4">
        <v>159.97812674167923</v>
      </c>
      <c r="E66" s="4">
        <v>73.697028355281788</v>
      </c>
      <c r="F66" s="4">
        <v>161.40191212661946</v>
      </c>
      <c r="G66" s="4">
        <v>137.6777852417105</v>
      </c>
    </row>
    <row r="67" spans="2:11" x14ac:dyDescent="0.25">
      <c r="B67" s="118" t="s">
        <v>28</v>
      </c>
      <c r="C67" s="14" t="s">
        <v>108</v>
      </c>
      <c r="D67" s="4">
        <v>1320.2955961617681</v>
      </c>
      <c r="E67" s="4">
        <v>752.23042230505166</v>
      </c>
      <c r="F67" s="4">
        <v>3258.6111670031487</v>
      </c>
      <c r="G67" s="4">
        <v>2778.7095410396732</v>
      </c>
    </row>
    <row r="68" spans="2:11" x14ac:dyDescent="0.25">
      <c r="B68" s="119"/>
      <c r="C68" s="14" t="s">
        <v>109</v>
      </c>
      <c r="D68" s="4">
        <v>273.78328322114271</v>
      </c>
      <c r="E68" s="4">
        <v>110.1516893153171</v>
      </c>
      <c r="F68" s="4">
        <v>256.36724163733061</v>
      </c>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A00-000000000000}"/>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5:L70"/>
  <sheetViews>
    <sheetView showGridLines="0" zoomScaleNormal="100" workbookViewId="0">
      <selection activeCell="E22" sqref="E22"/>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376</v>
      </c>
      <c r="C6" s="91"/>
      <c r="D6" s="91"/>
      <c r="E6" s="91"/>
      <c r="F6" s="91"/>
      <c r="G6" s="91"/>
      <c r="H6" s="91"/>
      <c r="I6" s="91"/>
      <c r="J6" s="91"/>
      <c r="K6" s="91"/>
      <c r="L6" s="91"/>
    </row>
    <row r="7" spans="2:12" ht="15" x14ac:dyDescent="0.25">
      <c r="B7" s="91" t="s">
        <v>375</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110</v>
      </c>
      <c r="E12" s="6" t="s">
        <v>112</v>
      </c>
      <c r="F12" s="147"/>
      <c r="G12" s="147"/>
    </row>
    <row r="13" spans="2:12" x14ac:dyDescent="0.25">
      <c r="B13" s="142" t="s">
        <v>5</v>
      </c>
      <c r="C13" s="143"/>
      <c r="D13" s="13">
        <v>2873.560934361808</v>
      </c>
      <c r="E13" s="13">
        <v>1684.8160533582352</v>
      </c>
      <c r="F13" s="13">
        <v>24316.177426917271</v>
      </c>
      <c r="G13" s="13">
        <v>23903.997280417767</v>
      </c>
    </row>
    <row r="14" spans="2:12" x14ac:dyDescent="0.25">
      <c r="B14" s="144" t="s">
        <v>3</v>
      </c>
      <c r="C14" s="145"/>
      <c r="D14" s="4">
        <v>2811.2489092074693</v>
      </c>
      <c r="E14" s="4">
        <v>1684.8160533582352</v>
      </c>
      <c r="F14" s="4">
        <v>24316.177426917271</v>
      </c>
      <c r="G14" s="4">
        <v>23903.997280417767</v>
      </c>
    </row>
    <row r="15" spans="2:12" x14ac:dyDescent="0.25">
      <c r="B15" s="144" t="s">
        <v>4</v>
      </c>
      <c r="C15" s="145"/>
      <c r="D15" s="4"/>
      <c r="E15" s="4"/>
      <c r="F15" s="4"/>
      <c r="G15" s="4"/>
    </row>
    <row r="16" spans="2:12" x14ac:dyDescent="0.25">
      <c r="B16" s="144" t="s">
        <v>618</v>
      </c>
      <c r="C16" s="145"/>
      <c r="D16" s="4">
        <v>62.312025154335693</v>
      </c>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114.86546148391419</v>
      </c>
      <c r="E19" s="4">
        <v>71.310345702497742</v>
      </c>
      <c r="F19" s="4">
        <v>1585.6962922439866</v>
      </c>
      <c r="G19" s="4">
        <v>1464.9989792704416</v>
      </c>
    </row>
    <row r="20" spans="2:7" x14ac:dyDescent="0.25">
      <c r="B20" s="119"/>
      <c r="C20" s="14" t="s">
        <v>109</v>
      </c>
      <c r="D20" s="4">
        <v>111.23091252199269</v>
      </c>
      <c r="E20" s="4">
        <v>34.804083311846192</v>
      </c>
      <c r="F20" s="4">
        <v>52.586275762875076</v>
      </c>
      <c r="G20" s="4">
        <v>50.789244763954095</v>
      </c>
    </row>
    <row r="21" spans="2:7" x14ac:dyDescent="0.25">
      <c r="B21" s="118" t="s">
        <v>7</v>
      </c>
      <c r="C21" s="14" t="s">
        <v>108</v>
      </c>
      <c r="D21" s="4">
        <v>217.13632063127056</v>
      </c>
      <c r="E21" s="4">
        <v>140.29911811204286</v>
      </c>
      <c r="F21" s="4">
        <v>4668.641052985824</v>
      </c>
      <c r="G21" s="4">
        <v>4650.326070170915</v>
      </c>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v>48.79772883593413</v>
      </c>
      <c r="E25" s="4">
        <v>47.797728835934123</v>
      </c>
      <c r="F25" s="4">
        <v>1319.4365763007518</v>
      </c>
      <c r="G25" s="4">
        <v>1307.7237001376914</v>
      </c>
    </row>
    <row r="26" spans="2:7" x14ac:dyDescent="0.25">
      <c r="B26" s="119"/>
      <c r="C26" s="14" t="s">
        <v>109</v>
      </c>
      <c r="D26" s="4"/>
      <c r="E26" s="4"/>
      <c r="F26" s="4"/>
      <c r="G26" s="4"/>
    </row>
    <row r="27" spans="2:7" x14ac:dyDescent="0.25">
      <c r="B27" s="118" t="s">
        <v>10</v>
      </c>
      <c r="C27" s="14" t="s">
        <v>108</v>
      </c>
      <c r="D27" s="4">
        <v>177.43636802223003</v>
      </c>
      <c r="E27" s="4">
        <v>36.495576891771947</v>
      </c>
      <c r="F27" s="4">
        <v>386.39775629553185</v>
      </c>
      <c r="G27" s="4">
        <v>377.68641645781923</v>
      </c>
    </row>
    <row r="28" spans="2:7" x14ac:dyDescent="0.25">
      <c r="B28" s="119"/>
      <c r="C28" s="14" t="s">
        <v>109</v>
      </c>
      <c r="D28" s="4"/>
      <c r="E28" s="4"/>
      <c r="F28" s="4"/>
      <c r="G28" s="4"/>
    </row>
    <row r="29" spans="2:7" x14ac:dyDescent="0.25">
      <c r="B29" s="118" t="s">
        <v>11</v>
      </c>
      <c r="C29" s="14" t="s">
        <v>108</v>
      </c>
      <c r="D29" s="4">
        <v>90.513831237584796</v>
      </c>
      <c r="E29" s="4">
        <v>60.23961249362317</v>
      </c>
      <c r="F29" s="4">
        <v>915.22999578947929</v>
      </c>
      <c r="G29" s="4">
        <v>911.47875391019591</v>
      </c>
    </row>
    <row r="30" spans="2:7" x14ac:dyDescent="0.25">
      <c r="B30" s="119"/>
      <c r="C30" s="14" t="s">
        <v>109</v>
      </c>
      <c r="D30" s="4"/>
      <c r="E30" s="4"/>
      <c r="F30" s="4"/>
      <c r="G30" s="4"/>
    </row>
    <row r="31" spans="2:7" x14ac:dyDescent="0.25">
      <c r="B31" s="118" t="s">
        <v>12</v>
      </c>
      <c r="C31" s="14" t="s">
        <v>108</v>
      </c>
      <c r="D31" s="4">
        <v>859.95196204528486</v>
      </c>
      <c r="E31" s="4">
        <v>367.49757502235462</v>
      </c>
      <c r="F31" s="4">
        <v>2955.373933216682</v>
      </c>
      <c r="G31" s="4">
        <v>2868.5205225508835</v>
      </c>
    </row>
    <row r="32" spans="2:7" x14ac:dyDescent="0.25">
      <c r="B32" s="119"/>
      <c r="C32" s="14" t="s">
        <v>109</v>
      </c>
      <c r="D32" s="4"/>
      <c r="E32" s="4"/>
      <c r="F32" s="4"/>
      <c r="G32" s="4"/>
    </row>
    <row r="33" spans="2:7" x14ac:dyDescent="0.25">
      <c r="B33" s="118" t="s">
        <v>13</v>
      </c>
      <c r="C33" s="14" t="s">
        <v>108</v>
      </c>
      <c r="D33" s="4">
        <v>18.257318778168898</v>
      </c>
      <c r="E33" s="4">
        <v>12.562556960125224</v>
      </c>
      <c r="F33" s="4">
        <v>168.93001310024198</v>
      </c>
      <c r="G33" s="4">
        <v>168.93001310024198</v>
      </c>
    </row>
    <row r="34" spans="2:7" x14ac:dyDescent="0.25">
      <c r="B34" s="119"/>
      <c r="C34" s="14" t="s">
        <v>109</v>
      </c>
      <c r="D34" s="4">
        <v>13.606586450961066</v>
      </c>
      <c r="E34" s="4">
        <v>13.606586450961066</v>
      </c>
      <c r="F34" s="4">
        <v>31.555163383490417</v>
      </c>
      <c r="G34" s="4">
        <v>28.399647045141371</v>
      </c>
    </row>
    <row r="35" spans="2:7" x14ac:dyDescent="0.25">
      <c r="B35" s="118" t="s">
        <v>14</v>
      </c>
      <c r="C35" s="14" t="s">
        <v>108</v>
      </c>
      <c r="D35" s="4">
        <v>12.260954517799375</v>
      </c>
      <c r="E35" s="4">
        <v>2.6705911223994891</v>
      </c>
      <c r="F35" s="4">
        <v>13.031968381860906</v>
      </c>
      <c r="G35" s="4">
        <v>12.256902126040947</v>
      </c>
    </row>
    <row r="36" spans="2:7" x14ac:dyDescent="0.25">
      <c r="B36" s="119"/>
      <c r="C36" s="14" t="s">
        <v>109</v>
      </c>
      <c r="D36" s="4"/>
      <c r="E36" s="4"/>
      <c r="F36" s="4"/>
      <c r="G36" s="4"/>
    </row>
    <row r="37" spans="2:7" x14ac:dyDescent="0.25">
      <c r="B37" s="118" t="s">
        <v>15</v>
      </c>
      <c r="C37" s="14" t="s">
        <v>108</v>
      </c>
      <c r="D37" s="4">
        <v>983.43800641424093</v>
      </c>
      <c r="E37" s="4">
        <v>779.91006045771076</v>
      </c>
      <c r="F37" s="4">
        <v>11355.933754836233</v>
      </c>
      <c r="G37" s="4">
        <v>11200.55933574645</v>
      </c>
    </row>
    <row r="38" spans="2:7" x14ac:dyDescent="0.25">
      <c r="B38" s="119"/>
      <c r="C38" s="14" t="s">
        <v>109</v>
      </c>
      <c r="D38" s="4">
        <v>163.7534582680899</v>
      </c>
      <c r="E38" s="4">
        <v>117.62221799696876</v>
      </c>
      <c r="F38" s="4">
        <v>863.3646446203179</v>
      </c>
      <c r="G38" s="4">
        <v>862.32769513798257</v>
      </c>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v>62.312025154335693</v>
      </c>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B00-000000000000}"/>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5:L70"/>
  <sheetViews>
    <sheetView showGridLines="0" zoomScaleNormal="100" workbookViewId="0">
      <selection activeCell="D24" sqref="D24"/>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378</v>
      </c>
      <c r="C6" s="91"/>
      <c r="D6" s="91"/>
      <c r="E6" s="91"/>
      <c r="F6" s="91"/>
      <c r="G6" s="91"/>
      <c r="H6" s="91"/>
      <c r="I6" s="91"/>
      <c r="J6" s="91"/>
      <c r="K6" s="91"/>
      <c r="L6" s="91"/>
    </row>
    <row r="7" spans="2:12" ht="15" x14ac:dyDescent="0.25">
      <c r="B7" s="91" t="s">
        <v>377</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261770.15628188883</v>
      </c>
      <c r="E13" s="13">
        <v>257272.54469299415</v>
      </c>
      <c r="F13" s="13">
        <v>1099686.4596854947</v>
      </c>
      <c r="G13" s="13">
        <v>1054862.0972287627</v>
      </c>
    </row>
    <row r="14" spans="2:12" x14ac:dyDescent="0.25">
      <c r="B14" s="144" t="s">
        <v>3</v>
      </c>
      <c r="C14" s="145"/>
      <c r="D14" s="4">
        <v>7536.8971066158829</v>
      </c>
      <c r="E14" s="4">
        <v>7523.4987067870115</v>
      </c>
      <c r="F14" s="4">
        <v>34632.917083414613</v>
      </c>
      <c r="G14" s="4">
        <v>34397.699164943464</v>
      </c>
    </row>
    <row r="15" spans="2:12" x14ac:dyDescent="0.25">
      <c r="B15" s="144" t="s">
        <v>4</v>
      </c>
      <c r="C15" s="145"/>
      <c r="D15" s="4">
        <v>252857.89598022593</v>
      </c>
      <c r="E15" s="4">
        <v>248381.64039634401</v>
      </c>
      <c r="F15" s="4">
        <v>1061161.0527377289</v>
      </c>
      <c r="G15" s="4">
        <v>1016627.5695155788</v>
      </c>
    </row>
    <row r="16" spans="2:12" x14ac:dyDescent="0.25">
      <c r="B16" s="144" t="s">
        <v>618</v>
      </c>
      <c r="C16" s="145"/>
      <c r="D16" s="4">
        <v>1375.3631950470938</v>
      </c>
      <c r="E16" s="4">
        <v>1367.4055898631725</v>
      </c>
      <c r="F16" s="4">
        <v>3892.489864351202</v>
      </c>
      <c r="G16" s="4">
        <v>3836.8285482384172</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v>32.398696780437938</v>
      </c>
      <c r="E21" s="4">
        <v>19.000296951566661</v>
      </c>
      <c r="F21" s="4">
        <v>20.272645008238911</v>
      </c>
      <c r="G21" s="4"/>
    </row>
    <row r="22" spans="2:7" x14ac:dyDescent="0.25">
      <c r="B22" s="119"/>
      <c r="C22" s="14" t="s">
        <v>109</v>
      </c>
      <c r="D22" s="4"/>
      <c r="E22" s="4"/>
      <c r="F22" s="4"/>
      <c r="G22" s="4"/>
    </row>
    <row r="23" spans="2:7" x14ac:dyDescent="0.25">
      <c r="B23" s="118" t="s">
        <v>8</v>
      </c>
      <c r="C23" s="14" t="s">
        <v>108</v>
      </c>
      <c r="D23" s="4">
        <v>2048.6386489383249</v>
      </c>
      <c r="E23" s="4">
        <v>2048.6386489383249</v>
      </c>
      <c r="F23" s="4">
        <v>5112.2367170279213</v>
      </c>
      <c r="G23" s="4">
        <v>5112.2367170279213</v>
      </c>
    </row>
    <row r="24" spans="2:7" x14ac:dyDescent="0.25">
      <c r="B24" s="119"/>
      <c r="C24" s="14" t="s">
        <v>109</v>
      </c>
      <c r="D24" s="4"/>
      <c r="E24" s="4"/>
      <c r="F24" s="4"/>
      <c r="G24" s="4"/>
    </row>
    <row r="25" spans="2:7" x14ac:dyDescent="0.25">
      <c r="B25" s="118" t="s">
        <v>9</v>
      </c>
      <c r="C25" s="14" t="s">
        <v>108</v>
      </c>
      <c r="D25" s="4"/>
      <c r="E25" s="4"/>
      <c r="F25" s="4"/>
      <c r="G25" s="4"/>
    </row>
    <row r="26" spans="2:7" x14ac:dyDescent="0.25">
      <c r="B26" s="119"/>
      <c r="C26" s="14" t="s">
        <v>109</v>
      </c>
      <c r="D26" s="4"/>
      <c r="E26" s="4"/>
      <c r="F26" s="4"/>
      <c r="G26" s="4"/>
    </row>
    <row r="27" spans="2:7" x14ac:dyDescent="0.25">
      <c r="B27" s="118" t="s">
        <v>10</v>
      </c>
      <c r="C27" s="14" t="s">
        <v>108</v>
      </c>
      <c r="D27" s="4"/>
      <c r="E27" s="4"/>
      <c r="F27" s="4"/>
      <c r="G27" s="4"/>
    </row>
    <row r="28" spans="2:7" x14ac:dyDescent="0.25">
      <c r="B28" s="119"/>
      <c r="C28" s="14" t="s">
        <v>109</v>
      </c>
      <c r="D28" s="4"/>
      <c r="E28" s="4"/>
      <c r="F28" s="4"/>
      <c r="G28" s="4"/>
    </row>
    <row r="29" spans="2:7" x14ac:dyDescent="0.25">
      <c r="B29" s="118" t="s">
        <v>11</v>
      </c>
      <c r="C29" s="14" t="s">
        <v>108</v>
      </c>
      <c r="D29" s="4"/>
      <c r="E29" s="4"/>
      <c r="F29" s="4"/>
      <c r="G29" s="4"/>
    </row>
    <row r="30" spans="2:7" x14ac:dyDescent="0.25">
      <c r="B30" s="119"/>
      <c r="C30" s="14" t="s">
        <v>109</v>
      </c>
      <c r="D30" s="4"/>
      <c r="E30" s="4"/>
      <c r="F30" s="4"/>
      <c r="G30" s="4"/>
    </row>
    <row r="31" spans="2:7" x14ac:dyDescent="0.25">
      <c r="B31" s="118" t="s">
        <v>12</v>
      </c>
      <c r="C31" s="14" t="s">
        <v>108</v>
      </c>
      <c r="D31" s="4"/>
      <c r="E31" s="4"/>
      <c r="F31" s="4"/>
      <c r="G31" s="4"/>
    </row>
    <row r="32" spans="2:7" x14ac:dyDescent="0.25">
      <c r="B32" s="119"/>
      <c r="C32" s="14" t="s">
        <v>109</v>
      </c>
      <c r="D32" s="4"/>
      <c r="E32" s="4"/>
      <c r="F32" s="4"/>
      <c r="G32" s="4"/>
    </row>
    <row r="33" spans="2:7" x14ac:dyDescent="0.25">
      <c r="B33" s="118" t="s">
        <v>13</v>
      </c>
      <c r="C33" s="14" t="s">
        <v>108</v>
      </c>
      <c r="D33" s="4">
        <v>5455.8597608971195</v>
      </c>
      <c r="E33" s="4">
        <v>5455.8597608971195</v>
      </c>
      <c r="F33" s="4">
        <v>29500.407721378437</v>
      </c>
      <c r="G33" s="4">
        <v>29285.462447915535</v>
      </c>
    </row>
    <row r="34" spans="2:7" x14ac:dyDescent="0.25">
      <c r="B34" s="119"/>
      <c r="C34" s="14" t="s">
        <v>109</v>
      </c>
      <c r="D34" s="4"/>
      <c r="E34" s="4"/>
      <c r="F34" s="4"/>
      <c r="G34" s="4"/>
    </row>
    <row r="35" spans="2:7" x14ac:dyDescent="0.25">
      <c r="B35" s="118" t="s">
        <v>14</v>
      </c>
      <c r="C35" s="14" t="s">
        <v>108</v>
      </c>
      <c r="D35" s="4"/>
      <c r="E35" s="4"/>
      <c r="F35" s="4"/>
      <c r="G35" s="4"/>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4946.0122614101483</v>
      </c>
      <c r="E43" s="4">
        <v>4946.0122614101483</v>
      </c>
      <c r="F43" s="4">
        <v>8290.4845689164358</v>
      </c>
      <c r="G43" s="4">
        <v>8210.6483917541609</v>
      </c>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176389.96171921209</v>
      </c>
      <c r="E47" s="4">
        <v>173672.62823366385</v>
      </c>
      <c r="F47" s="4">
        <v>789811.95544566156</v>
      </c>
      <c r="G47" s="4">
        <v>757309.31436579558</v>
      </c>
    </row>
    <row r="48" spans="2:7" x14ac:dyDescent="0.25">
      <c r="B48" s="119"/>
      <c r="C48" s="14" t="s">
        <v>109</v>
      </c>
      <c r="D48" s="4"/>
      <c r="E48" s="4"/>
      <c r="F48" s="4"/>
      <c r="G48" s="4"/>
    </row>
    <row r="49" spans="2:7" x14ac:dyDescent="0.25">
      <c r="B49" s="118" t="s">
        <v>20</v>
      </c>
      <c r="C49" s="14" t="s">
        <v>108</v>
      </c>
      <c r="D49" s="4">
        <v>66948.990234333818</v>
      </c>
      <c r="E49" s="4">
        <v>65468.748441394237</v>
      </c>
      <c r="F49" s="4">
        <v>248211.87913344923</v>
      </c>
      <c r="G49" s="4">
        <v>238543.38185742626</v>
      </c>
    </row>
    <row r="50" spans="2:7" x14ac:dyDescent="0.25">
      <c r="B50" s="119"/>
      <c r="C50" s="14" t="s">
        <v>109</v>
      </c>
      <c r="D50" s="4">
        <v>268.70240931949957</v>
      </c>
      <c r="E50" s="4">
        <v>268.70240931949957</v>
      </c>
      <c r="F50" s="4">
        <v>1303.3551426361528</v>
      </c>
      <c r="G50" s="4">
        <v>1296.9126769835227</v>
      </c>
    </row>
    <row r="51" spans="2:7" x14ac:dyDescent="0.25">
      <c r="B51" s="118" t="s">
        <v>21</v>
      </c>
      <c r="C51" s="14" t="s">
        <v>108</v>
      </c>
      <c r="D51" s="4">
        <v>4304.2293559498112</v>
      </c>
      <c r="E51" s="4">
        <v>4025.549050556288</v>
      </c>
      <c r="F51" s="4">
        <v>13543.378447067811</v>
      </c>
      <c r="G51" s="4">
        <v>11267.312223621449</v>
      </c>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8</v>
      </c>
      <c r="E57" s="4">
        <v>8</v>
      </c>
      <c r="F57" s="4">
        <v>10.840909090909092</v>
      </c>
      <c r="G57" s="4">
        <v>5.0590909090909095</v>
      </c>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v>16.415210367842384</v>
      </c>
      <c r="E61" s="4">
        <v>8.4576051839211921</v>
      </c>
      <c r="F61" s="4">
        <v>1.8075095621746537</v>
      </c>
      <c r="G61" s="4">
        <v>0.72272727272727277</v>
      </c>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v>1350.9479846792512</v>
      </c>
      <c r="E65" s="4">
        <v>1350.9479846792512</v>
      </c>
      <c r="F65" s="4">
        <v>3879.8414456981191</v>
      </c>
      <c r="G65" s="4">
        <v>3831.0467300565992</v>
      </c>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C00-000000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M51"/>
  <sheetViews>
    <sheetView showGridLines="0" topLeftCell="A31" zoomScaleNormal="100" workbookViewId="0">
      <selection activeCell="G18" sqref="G18:G19"/>
    </sheetView>
  </sheetViews>
  <sheetFormatPr baseColWidth="10" defaultColWidth="9.109375" defaultRowHeight="13.2" x14ac:dyDescent="0.25"/>
  <cols>
    <col min="1" max="1" width="2" style="1" customWidth="1"/>
    <col min="2" max="2" width="45.6640625" style="1" customWidth="1"/>
    <col min="3" max="3" width="12.109375" style="1" customWidth="1"/>
    <col min="4" max="4" width="15.6640625" style="59" customWidth="1"/>
    <col min="5" max="5" width="17.6640625" style="59" customWidth="1"/>
    <col min="6" max="6" width="15.6640625" style="59" customWidth="1"/>
    <col min="7" max="8" width="20.6640625" style="59" customWidth="1"/>
    <col min="9" max="12" width="9.44140625" style="1" bestFit="1" customWidth="1"/>
    <col min="13" max="13" width="11.5546875" style="1" bestFit="1" customWidth="1"/>
    <col min="14" max="16384" width="9.109375" style="1"/>
  </cols>
  <sheetData>
    <row r="5" spans="2:13" ht="13.8" x14ac:dyDescent="0.25">
      <c r="B5" s="2"/>
      <c r="C5" s="2"/>
      <c r="D5" s="58"/>
      <c r="E5" s="58"/>
      <c r="F5" s="58"/>
      <c r="G5" s="58"/>
      <c r="H5" s="58"/>
    </row>
    <row r="6" spans="2:13" ht="15" x14ac:dyDescent="0.25">
      <c r="B6" s="91" t="s">
        <v>316</v>
      </c>
      <c r="C6" s="91"/>
      <c r="D6" s="91"/>
      <c r="E6" s="91"/>
      <c r="F6" s="91"/>
      <c r="G6" s="91"/>
      <c r="H6" s="91"/>
      <c r="I6" s="91"/>
      <c r="J6" s="91"/>
      <c r="K6" s="91"/>
      <c r="L6" s="91"/>
      <c r="M6" s="91"/>
    </row>
    <row r="7" spans="2:13" ht="15" x14ac:dyDescent="0.25">
      <c r="B7" s="91" t="s">
        <v>318</v>
      </c>
      <c r="C7" s="91"/>
      <c r="D7" s="91"/>
      <c r="E7" s="91"/>
      <c r="F7" s="91"/>
      <c r="G7" s="91"/>
      <c r="H7" s="91"/>
      <c r="I7" s="91"/>
      <c r="J7" s="91"/>
      <c r="K7" s="91"/>
      <c r="L7" s="91"/>
      <c r="M7" s="91"/>
    </row>
    <row r="8" spans="2:13" ht="15" x14ac:dyDescent="0.25">
      <c r="B8" s="12" t="s">
        <v>317</v>
      </c>
      <c r="C8" s="12"/>
      <c r="D8" s="60"/>
      <c r="E8" s="60"/>
      <c r="F8" s="60"/>
      <c r="G8" s="60"/>
      <c r="H8" s="60"/>
      <c r="I8" s="12"/>
      <c r="J8" s="12"/>
      <c r="K8" s="12"/>
      <c r="L8" s="12"/>
      <c r="M8" s="12"/>
    </row>
    <row r="9" spans="2:13" ht="15" x14ac:dyDescent="0.25">
      <c r="B9" s="12" t="s">
        <v>343</v>
      </c>
      <c r="C9" s="12"/>
      <c r="D9" s="60"/>
      <c r="E9" s="60"/>
      <c r="F9" s="60"/>
      <c r="G9" s="60"/>
      <c r="H9" s="60"/>
      <c r="I9" s="12"/>
      <c r="J9" s="12"/>
      <c r="K9" s="12"/>
      <c r="L9" s="12"/>
      <c r="M9" s="12"/>
    </row>
    <row r="10" spans="2:13" ht="15" x14ac:dyDescent="0.25">
      <c r="B10" s="91"/>
      <c r="C10" s="91"/>
      <c r="D10" s="91"/>
      <c r="E10" s="91"/>
      <c r="F10" s="91"/>
      <c r="G10" s="91"/>
      <c r="H10" s="91"/>
      <c r="I10" s="91"/>
      <c r="J10" s="91"/>
      <c r="K10" s="91"/>
      <c r="L10" s="91"/>
      <c r="M10" s="91"/>
    </row>
    <row r="11" spans="2:13" ht="13.5" customHeight="1" x14ac:dyDescent="0.25">
      <c r="B11" s="109" t="s">
        <v>156</v>
      </c>
      <c r="C11" s="110"/>
      <c r="D11" s="113" t="s">
        <v>247</v>
      </c>
      <c r="E11" s="114"/>
      <c r="F11" s="115"/>
      <c r="G11" s="107" t="s">
        <v>113</v>
      </c>
      <c r="H11" s="107" t="s">
        <v>114</v>
      </c>
      <c r="J11" s="16" t="s">
        <v>312</v>
      </c>
    </row>
    <row r="12" spans="2:13" ht="27" customHeight="1" x14ac:dyDescent="0.25">
      <c r="B12" s="111"/>
      <c r="C12" s="112"/>
      <c r="D12" s="62" t="s">
        <v>110</v>
      </c>
      <c r="E12" s="62" t="s">
        <v>111</v>
      </c>
      <c r="F12" s="62" t="s">
        <v>112</v>
      </c>
      <c r="G12" s="108"/>
      <c r="H12" s="108"/>
    </row>
    <row r="13" spans="2:13" x14ac:dyDescent="0.25">
      <c r="B13" s="116" t="s">
        <v>5</v>
      </c>
      <c r="C13" s="15" t="s">
        <v>108</v>
      </c>
      <c r="D13" s="63">
        <v>1378032.0899386348</v>
      </c>
      <c r="E13" s="63">
        <v>1257865.9192389227</v>
      </c>
      <c r="F13" s="63">
        <v>1188936.8182786384</v>
      </c>
      <c r="G13" s="63"/>
      <c r="H13" s="63"/>
    </row>
    <row r="14" spans="2:13" x14ac:dyDescent="0.25">
      <c r="B14" s="117"/>
      <c r="C14" s="15" t="s">
        <v>109</v>
      </c>
      <c r="D14" s="63">
        <v>165301.43584750738</v>
      </c>
      <c r="E14" s="63">
        <v>149279.42206867147</v>
      </c>
      <c r="F14" s="63">
        <v>140871.13413828245</v>
      </c>
      <c r="G14" s="63"/>
      <c r="H14" s="63"/>
    </row>
    <row r="15" spans="2:13" x14ac:dyDescent="0.25">
      <c r="B15" s="104"/>
      <c r="C15" s="105"/>
      <c r="D15" s="105"/>
      <c r="E15" s="105"/>
      <c r="F15" s="105"/>
      <c r="G15" s="105"/>
      <c r="H15" s="106"/>
    </row>
    <row r="16" spans="2:13" x14ac:dyDescent="0.25">
      <c r="B16" s="102" t="s">
        <v>115</v>
      </c>
      <c r="C16" s="14" t="s">
        <v>108</v>
      </c>
      <c r="D16" s="64">
        <v>5737.8040543854895</v>
      </c>
      <c r="E16" s="64">
        <v>4142.9125210541042</v>
      </c>
      <c r="F16" s="64">
        <v>3676.5855946595807</v>
      </c>
      <c r="G16" s="64">
        <v>21160.032267287341</v>
      </c>
      <c r="H16" s="64">
        <v>21109.052190163606</v>
      </c>
    </row>
    <row r="17" spans="2:8" x14ac:dyDescent="0.25">
      <c r="B17" s="103"/>
      <c r="C17" s="14" t="s">
        <v>109</v>
      </c>
      <c r="D17" s="64">
        <v>1387.6247533292797</v>
      </c>
      <c r="E17" s="64">
        <v>865.0380162279555</v>
      </c>
      <c r="F17" s="64">
        <v>738.61648323019335</v>
      </c>
      <c r="G17" s="64">
        <v>5247.830663526307</v>
      </c>
      <c r="H17" s="64">
        <v>5187.9202762465002</v>
      </c>
    </row>
    <row r="18" spans="2:8" x14ac:dyDescent="0.25">
      <c r="B18" s="102" t="s">
        <v>116</v>
      </c>
      <c r="C18" s="14" t="s">
        <v>108</v>
      </c>
      <c r="D18" s="64">
        <v>186521.5867312593</v>
      </c>
      <c r="E18" s="64">
        <v>180834.8560200143</v>
      </c>
      <c r="F18" s="64">
        <v>179882.89553492394</v>
      </c>
      <c r="G18" s="64">
        <v>6555720.3131969692</v>
      </c>
      <c r="H18" s="64">
        <v>6489480.2036497341</v>
      </c>
    </row>
    <row r="19" spans="2:8" x14ac:dyDescent="0.25">
      <c r="B19" s="103"/>
      <c r="C19" s="14" t="s">
        <v>109</v>
      </c>
      <c r="D19" s="64">
        <v>3859.6982865663285</v>
      </c>
      <c r="E19" s="64">
        <v>3826.079212048006</v>
      </c>
      <c r="F19" s="64">
        <v>3464.2481320484962</v>
      </c>
      <c r="G19" s="64">
        <v>27756.25673995645</v>
      </c>
      <c r="H19" s="64">
        <v>24068.609078508234</v>
      </c>
    </row>
    <row r="20" spans="2:8" x14ac:dyDescent="0.25">
      <c r="B20" s="102" t="s">
        <v>117</v>
      </c>
      <c r="C20" s="14" t="s">
        <v>108</v>
      </c>
      <c r="D20" s="64">
        <v>535443.62378547096</v>
      </c>
      <c r="E20" s="64">
        <v>492248.60493266315</v>
      </c>
      <c r="F20" s="64">
        <v>467442.16598009213</v>
      </c>
      <c r="G20" s="64">
        <v>258110.25007906911</v>
      </c>
      <c r="H20" s="64">
        <v>251452.19274571372</v>
      </c>
    </row>
    <row r="21" spans="2:8" x14ac:dyDescent="0.25">
      <c r="B21" s="103"/>
      <c r="C21" s="14" t="s">
        <v>109</v>
      </c>
      <c r="D21" s="64">
        <v>66510.737915781428</v>
      </c>
      <c r="E21" s="64">
        <v>61055.543194510821</v>
      </c>
      <c r="F21" s="64">
        <v>57992.939542208514</v>
      </c>
      <c r="G21" s="64">
        <v>25569.301728628496</v>
      </c>
      <c r="H21" s="64">
        <v>24345.690872494037</v>
      </c>
    </row>
    <row r="22" spans="2:8" x14ac:dyDescent="0.25">
      <c r="B22" s="102" t="s">
        <v>118</v>
      </c>
      <c r="C22" s="14" t="s">
        <v>108</v>
      </c>
      <c r="D22" s="64">
        <v>38872.869132061845</v>
      </c>
      <c r="E22" s="64">
        <v>31414.968000524241</v>
      </c>
      <c r="F22" s="64">
        <v>28944.988565703188</v>
      </c>
      <c r="G22" s="64">
        <v>7003.619250357935</v>
      </c>
      <c r="H22" s="64">
        <v>6849.7347622599755</v>
      </c>
    </row>
    <row r="23" spans="2:8" x14ac:dyDescent="0.25">
      <c r="B23" s="103"/>
      <c r="C23" s="14" t="s">
        <v>109</v>
      </c>
      <c r="D23" s="64">
        <v>9224.0742310612259</v>
      </c>
      <c r="E23" s="64">
        <v>8807.2772824939184</v>
      </c>
      <c r="F23" s="64">
        <v>7101.9358218793986</v>
      </c>
      <c r="G23" s="64">
        <v>1137.3589568002044</v>
      </c>
      <c r="H23" s="64">
        <v>1103.1655551763863</v>
      </c>
    </row>
    <row r="24" spans="2:8" ht="14.25" customHeight="1" x14ac:dyDescent="0.25">
      <c r="B24" s="118" t="s">
        <v>119</v>
      </c>
      <c r="C24" s="14" t="s">
        <v>108</v>
      </c>
      <c r="D24" s="64">
        <v>126246.06586789402</v>
      </c>
      <c r="E24" s="64">
        <v>122189.06693230334</v>
      </c>
      <c r="F24" s="64">
        <v>121812.28191133316</v>
      </c>
      <c r="G24" s="64">
        <v>9257700.2445100881</v>
      </c>
      <c r="H24" s="64">
        <v>5947369.8316238541</v>
      </c>
    </row>
    <row r="25" spans="2:8" x14ac:dyDescent="0.25">
      <c r="B25" s="119"/>
      <c r="C25" s="14" t="s">
        <v>109</v>
      </c>
      <c r="D25" s="64"/>
      <c r="E25" s="64"/>
      <c r="F25" s="64"/>
      <c r="G25" s="64"/>
      <c r="H25" s="64"/>
    </row>
    <row r="26" spans="2:8" ht="14.25" customHeight="1" x14ac:dyDescent="0.25">
      <c r="B26" s="118" t="s">
        <v>120</v>
      </c>
      <c r="C26" s="14" t="s">
        <v>108</v>
      </c>
      <c r="D26" s="64">
        <v>17869.705272845651</v>
      </c>
      <c r="E26" s="64">
        <v>16020.470900488923</v>
      </c>
      <c r="F26" s="64">
        <v>15524.520481623524</v>
      </c>
      <c r="G26" s="64">
        <v>831169.52455432992</v>
      </c>
      <c r="H26" s="64">
        <v>424957.96481163276</v>
      </c>
    </row>
    <row r="27" spans="2:8" ht="14.25" customHeight="1" x14ac:dyDescent="0.25">
      <c r="B27" s="119"/>
      <c r="C27" s="14" t="s">
        <v>109</v>
      </c>
      <c r="D27" s="64"/>
      <c r="E27" s="64"/>
      <c r="F27" s="64"/>
      <c r="G27" s="64"/>
      <c r="H27" s="64"/>
    </row>
    <row r="28" spans="2:8" x14ac:dyDescent="0.25">
      <c r="B28" s="102" t="s">
        <v>121</v>
      </c>
      <c r="C28" s="14" t="s">
        <v>108</v>
      </c>
      <c r="D28" s="64">
        <v>4054.878445066402</v>
      </c>
      <c r="E28" s="64">
        <v>3440.1665947171896</v>
      </c>
      <c r="F28" s="64">
        <v>3119.4660274323774</v>
      </c>
      <c r="G28" s="64">
        <v>13084.146642621501</v>
      </c>
      <c r="H28" s="64">
        <v>12278.632544098049</v>
      </c>
    </row>
    <row r="29" spans="2:8" x14ac:dyDescent="0.25">
      <c r="B29" s="103"/>
      <c r="C29" s="14" t="s">
        <v>109</v>
      </c>
      <c r="D29" s="64">
        <v>2816.1221842652972</v>
      </c>
      <c r="E29" s="64">
        <v>1720.957398537118</v>
      </c>
      <c r="F29" s="64">
        <v>1601.5700304518332</v>
      </c>
      <c r="G29" s="64">
        <v>6587.8322865291284</v>
      </c>
      <c r="H29" s="64">
        <v>5892.6448051330244</v>
      </c>
    </row>
    <row r="30" spans="2:8" x14ac:dyDescent="0.25">
      <c r="B30" s="102" t="s">
        <v>122</v>
      </c>
      <c r="C30" s="14" t="s">
        <v>108</v>
      </c>
      <c r="D30" s="64">
        <v>18368.817260884935</v>
      </c>
      <c r="E30" s="64">
        <v>17082.907741440969</v>
      </c>
      <c r="F30" s="64">
        <v>15817.708271756183</v>
      </c>
      <c r="G30" s="64">
        <v>104895.78386909355</v>
      </c>
      <c r="H30" s="64">
        <v>102946.70910828597</v>
      </c>
    </row>
    <row r="31" spans="2:8" x14ac:dyDescent="0.25">
      <c r="B31" s="103"/>
      <c r="C31" s="14" t="s">
        <v>109</v>
      </c>
      <c r="D31" s="64">
        <v>449.87581351333176</v>
      </c>
      <c r="E31" s="64">
        <v>166.5653720357233</v>
      </c>
      <c r="F31" s="64">
        <v>163.34918077902134</v>
      </c>
      <c r="G31" s="64">
        <v>689.04523922780299</v>
      </c>
      <c r="H31" s="64">
        <v>633.56102426348366</v>
      </c>
    </row>
    <row r="32" spans="2:8" ht="14.25" customHeight="1" x14ac:dyDescent="0.25">
      <c r="B32" s="102" t="s">
        <v>123</v>
      </c>
      <c r="C32" s="14" t="s">
        <v>108</v>
      </c>
      <c r="D32" s="64">
        <v>6709.5271404080349</v>
      </c>
      <c r="E32" s="64">
        <v>4569.567035402034</v>
      </c>
      <c r="F32" s="64">
        <v>3999.8276564998555</v>
      </c>
      <c r="G32" s="64">
        <v>26759.393139605665</v>
      </c>
      <c r="H32" s="64">
        <v>26696.501499786547</v>
      </c>
    </row>
    <row r="33" spans="2:8" x14ac:dyDescent="0.25">
      <c r="B33" s="103"/>
      <c r="C33" s="14" t="s">
        <v>109</v>
      </c>
      <c r="D33" s="64">
        <v>749.54554727417496</v>
      </c>
      <c r="E33" s="64">
        <v>513.18538452040627</v>
      </c>
      <c r="F33" s="64">
        <v>340.17126771699481</v>
      </c>
      <c r="G33" s="64">
        <v>1969.3397207778578</v>
      </c>
      <c r="H33" s="64">
        <v>1969.3397207778578</v>
      </c>
    </row>
    <row r="34" spans="2:8" x14ac:dyDescent="0.25">
      <c r="B34" s="102" t="s">
        <v>124</v>
      </c>
      <c r="C34" s="14" t="s">
        <v>108</v>
      </c>
      <c r="D34" s="64">
        <v>3835.1008585588879</v>
      </c>
      <c r="E34" s="64">
        <v>2998.3066561172163</v>
      </c>
      <c r="F34" s="64">
        <v>2852.0473293266418</v>
      </c>
      <c r="G34" s="64">
        <v>17473.234845943251</v>
      </c>
      <c r="H34" s="64">
        <v>15748.780699607187</v>
      </c>
    </row>
    <row r="35" spans="2:8" ht="14.25" customHeight="1" x14ac:dyDescent="0.25">
      <c r="B35" s="103"/>
      <c r="C35" s="14" t="s">
        <v>109</v>
      </c>
      <c r="D35" s="64">
        <v>16767.871086904379</v>
      </c>
      <c r="E35" s="64">
        <v>16060.216986607986</v>
      </c>
      <c r="F35" s="64">
        <v>15591.475439239581</v>
      </c>
      <c r="G35" s="64">
        <v>116215.01245636713</v>
      </c>
      <c r="H35" s="64">
        <v>113911.31420170989</v>
      </c>
    </row>
    <row r="36" spans="2:8" x14ac:dyDescent="0.25">
      <c r="B36" s="102" t="s">
        <v>125</v>
      </c>
      <c r="C36" s="14" t="s">
        <v>108</v>
      </c>
      <c r="D36" s="64">
        <v>5253.1002274028142</v>
      </c>
      <c r="E36" s="64">
        <v>5013.2529387360973</v>
      </c>
      <c r="F36" s="64">
        <v>4927.5046352499676</v>
      </c>
      <c r="G36" s="64">
        <v>24481.353844103076</v>
      </c>
      <c r="H36" s="64">
        <v>22218.558840144822</v>
      </c>
    </row>
    <row r="37" spans="2:8" x14ac:dyDescent="0.25">
      <c r="B37" s="103"/>
      <c r="C37" s="14" t="s">
        <v>109</v>
      </c>
      <c r="D37" s="64">
        <v>607.89457923912312</v>
      </c>
      <c r="E37" s="64">
        <v>538.24302717735304</v>
      </c>
      <c r="F37" s="64">
        <v>528.22452251709012</v>
      </c>
      <c r="G37" s="64">
        <v>2112.5816889764019</v>
      </c>
      <c r="H37" s="64">
        <v>1603.2830955687232</v>
      </c>
    </row>
    <row r="38" spans="2:8" ht="14.25" customHeight="1" x14ac:dyDescent="0.25">
      <c r="B38" s="102" t="s">
        <v>126</v>
      </c>
      <c r="C38" s="14" t="s">
        <v>108</v>
      </c>
      <c r="D38" s="64">
        <v>238103.39403627129</v>
      </c>
      <c r="E38" s="64">
        <v>219206.46408610887</v>
      </c>
      <c r="F38" s="64">
        <v>193688.58383220393</v>
      </c>
      <c r="G38" s="64">
        <v>2231644.5027652052</v>
      </c>
      <c r="H38" s="64">
        <v>2231276.8589910977</v>
      </c>
    </row>
    <row r="39" spans="2:8" x14ac:dyDescent="0.25">
      <c r="B39" s="103"/>
      <c r="C39" s="14" t="s">
        <v>109</v>
      </c>
      <c r="D39" s="64">
        <v>8470.3856484536536</v>
      </c>
      <c r="E39" s="64">
        <v>7803.8737169217929</v>
      </c>
      <c r="F39" s="64">
        <v>7219.8677075662545</v>
      </c>
      <c r="G39" s="64">
        <v>44303.559902050227</v>
      </c>
      <c r="H39" s="64">
        <v>44303.559902050227</v>
      </c>
    </row>
    <row r="40" spans="2:8" x14ac:dyDescent="0.25">
      <c r="B40" s="102" t="s">
        <v>127</v>
      </c>
      <c r="C40" s="14" t="s">
        <v>108</v>
      </c>
      <c r="D40" s="64">
        <v>5242.5295496718272</v>
      </c>
      <c r="E40" s="64">
        <v>5242.5295496718272</v>
      </c>
      <c r="F40" s="64">
        <v>5242.5295496718272</v>
      </c>
      <c r="G40" s="64">
        <v>35010.121222727226</v>
      </c>
      <c r="H40" s="64">
        <v>35009.893722727225</v>
      </c>
    </row>
    <row r="41" spans="2:8" x14ac:dyDescent="0.25">
      <c r="B41" s="103"/>
      <c r="C41" s="14" t="s">
        <v>109</v>
      </c>
      <c r="D41" s="64"/>
      <c r="E41" s="64"/>
      <c r="F41" s="64"/>
      <c r="G41" s="64"/>
      <c r="H41" s="64"/>
    </row>
    <row r="42" spans="2:8" x14ac:dyDescent="0.25">
      <c r="B42" s="102" t="s">
        <v>128</v>
      </c>
      <c r="C42" s="14" t="s">
        <v>108</v>
      </c>
      <c r="D42" s="64">
        <v>5017.0087098907725</v>
      </c>
      <c r="E42" s="64">
        <v>4313.2805200089524</v>
      </c>
      <c r="F42" s="64">
        <v>4007.9142327890763</v>
      </c>
      <c r="G42" s="64">
        <v>46264.378240201033</v>
      </c>
      <c r="H42" s="64">
        <v>45118.424804096678</v>
      </c>
    </row>
    <row r="43" spans="2:8" x14ac:dyDescent="0.25">
      <c r="B43" s="103"/>
      <c r="C43" s="14" t="s">
        <v>109</v>
      </c>
      <c r="D43" s="64">
        <v>41.91387529443314</v>
      </c>
      <c r="E43" s="64">
        <v>41.91387529443314</v>
      </c>
      <c r="F43" s="64">
        <v>38.697684037731186</v>
      </c>
      <c r="G43" s="64">
        <v>83.516571573291969</v>
      </c>
      <c r="H43" s="64"/>
    </row>
    <row r="44" spans="2:8" x14ac:dyDescent="0.25">
      <c r="B44" s="102" t="s">
        <v>129</v>
      </c>
      <c r="C44" s="14" t="s">
        <v>108</v>
      </c>
      <c r="D44" s="64">
        <v>115068.67033107355</v>
      </c>
      <c r="E44" s="64">
        <v>101369.92143899936</v>
      </c>
      <c r="F44" s="64">
        <v>97156.04480151755</v>
      </c>
      <c r="G44" s="64">
        <v>582705.57869691646</v>
      </c>
      <c r="H44" s="64">
        <v>524297.31688973703</v>
      </c>
    </row>
    <row r="45" spans="2:8" x14ac:dyDescent="0.25">
      <c r="B45" s="103"/>
      <c r="C45" s="14" t="s">
        <v>109</v>
      </c>
      <c r="D45" s="64">
        <v>45193.71069337157</v>
      </c>
      <c r="E45" s="64">
        <v>40091.192568947896</v>
      </c>
      <c r="F45" s="64">
        <v>38656.655988854975</v>
      </c>
      <c r="G45" s="64">
        <v>166744.89284860765</v>
      </c>
      <c r="H45" s="64">
        <v>150749.06655062918</v>
      </c>
    </row>
    <row r="46" spans="2:8" ht="14.25" customHeight="1" x14ac:dyDescent="0.25">
      <c r="B46" s="102" t="s">
        <v>130</v>
      </c>
      <c r="C46" s="14" t="s">
        <v>108</v>
      </c>
      <c r="D46" s="64">
        <v>2584.9699771207643</v>
      </c>
      <c r="E46" s="64">
        <v>1642.453839749254</v>
      </c>
      <c r="F46" s="64">
        <v>1518.7831655984596</v>
      </c>
      <c r="G46" s="64">
        <v>23368.671343150596</v>
      </c>
      <c r="H46" s="64">
        <v>22962.480693470672</v>
      </c>
    </row>
    <row r="47" spans="2:8" x14ac:dyDescent="0.25">
      <c r="B47" s="103"/>
      <c r="C47" s="14" t="s">
        <v>109</v>
      </c>
      <c r="D47" s="64">
        <v>288.59095724104355</v>
      </c>
      <c r="E47" s="64">
        <v>177.09878128057531</v>
      </c>
      <c r="F47" s="64">
        <v>166.03288775977597</v>
      </c>
      <c r="G47" s="64">
        <v>947.50608376668333</v>
      </c>
      <c r="H47" s="64">
        <v>941.51658694707828</v>
      </c>
    </row>
    <row r="48" spans="2:8" x14ac:dyDescent="0.25">
      <c r="B48" s="102" t="s">
        <v>131</v>
      </c>
      <c r="C48" s="14" t="s">
        <v>108</v>
      </c>
      <c r="D48" s="64">
        <v>63102.438558369911</v>
      </c>
      <c r="E48" s="64">
        <v>46136.18953093118</v>
      </c>
      <c r="F48" s="64">
        <v>39322.970708258974</v>
      </c>
      <c r="G48" s="64">
        <v>137771.68384075051</v>
      </c>
      <c r="H48" s="64">
        <v>134254.05494077847</v>
      </c>
    </row>
    <row r="49" spans="2:11" x14ac:dyDescent="0.25">
      <c r="B49" s="103"/>
      <c r="C49" s="14" t="s">
        <v>109</v>
      </c>
      <c r="D49" s="64">
        <v>8933.3902752116246</v>
      </c>
      <c r="E49" s="64">
        <v>7612.2372520673998</v>
      </c>
      <c r="F49" s="64">
        <v>7267.3494499922217</v>
      </c>
      <c r="G49" s="64">
        <v>27458.293450897647</v>
      </c>
      <c r="H49" s="64">
        <v>24573.511454470361</v>
      </c>
    </row>
    <row r="50" spans="2:11" ht="13.8" x14ac:dyDescent="0.3">
      <c r="B50" s="5"/>
      <c r="C50" s="5"/>
      <c r="D50" s="65"/>
      <c r="E50" s="65"/>
      <c r="F50" s="65"/>
      <c r="G50" s="65"/>
      <c r="H50" s="65"/>
    </row>
    <row r="51" spans="2:11" x14ac:dyDescent="0.25">
      <c r="B51" s="95" t="s">
        <v>626</v>
      </c>
      <c r="C51" s="95"/>
      <c r="D51" s="95"/>
      <c r="E51" s="95"/>
      <c r="F51" s="95"/>
      <c r="G51" s="95"/>
      <c r="H51" s="95"/>
      <c r="I51" s="95"/>
      <c r="J51" s="95"/>
      <c r="K51" s="95"/>
    </row>
  </sheetData>
  <mergeCells count="27">
    <mergeCell ref="B46:B47"/>
    <mergeCell ref="B48:B49"/>
    <mergeCell ref="B36:B37"/>
    <mergeCell ref="B38:B39"/>
    <mergeCell ref="B40:B41"/>
    <mergeCell ref="B42:B43"/>
    <mergeCell ref="B20:B21"/>
    <mergeCell ref="B22:B23"/>
    <mergeCell ref="B24:B25"/>
    <mergeCell ref="B26:B27"/>
    <mergeCell ref="B44:B45"/>
    <mergeCell ref="B51:K51"/>
    <mergeCell ref="B28:B29"/>
    <mergeCell ref="B30:B31"/>
    <mergeCell ref="B6:M6"/>
    <mergeCell ref="B7:M7"/>
    <mergeCell ref="B10:M10"/>
    <mergeCell ref="B15:H15"/>
    <mergeCell ref="H11:H12"/>
    <mergeCell ref="B11:C12"/>
    <mergeCell ref="G11:G12"/>
    <mergeCell ref="D11:F11"/>
    <mergeCell ref="B13:B14"/>
    <mergeCell ref="B32:B33"/>
    <mergeCell ref="B34:B35"/>
    <mergeCell ref="B16:B17"/>
    <mergeCell ref="B18:B19"/>
  </mergeCells>
  <hyperlinks>
    <hyperlink ref="J11" location="ÍNDICE!A1" display="ÍNDICE" xr:uid="{00000000-0004-0000-0200-000000000000}"/>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5:L70"/>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379</v>
      </c>
      <c r="C6" s="91"/>
      <c r="D6" s="91"/>
      <c r="E6" s="91"/>
      <c r="F6" s="91"/>
      <c r="G6" s="91"/>
      <c r="H6" s="91"/>
      <c r="I6" s="91"/>
      <c r="J6" s="91"/>
      <c r="K6" s="91"/>
      <c r="L6" s="91"/>
    </row>
    <row r="7" spans="2:12" ht="15" x14ac:dyDescent="0.25">
      <c r="B7" s="91" t="s">
        <v>380</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805.21559951432607</v>
      </c>
      <c r="E13" s="13">
        <v>737.4169192294903</v>
      </c>
      <c r="F13" s="13">
        <v>415.63514892340822</v>
      </c>
      <c r="G13" s="13">
        <v>196.85138780992881</v>
      </c>
    </row>
    <row r="14" spans="2:12" x14ac:dyDescent="0.25">
      <c r="B14" s="144" t="s">
        <v>3</v>
      </c>
      <c r="C14" s="145"/>
      <c r="D14" s="4">
        <v>789.47533317975137</v>
      </c>
      <c r="E14" s="4">
        <v>721.67665289491629</v>
      </c>
      <c r="F14" s="4">
        <v>413.98977737461502</v>
      </c>
      <c r="G14" s="4">
        <v>196.85138780992881</v>
      </c>
    </row>
    <row r="15" spans="2:12" x14ac:dyDescent="0.25">
      <c r="B15" s="144" t="s">
        <v>4</v>
      </c>
      <c r="C15" s="145"/>
      <c r="D15" s="4">
        <v>15.740266334574262</v>
      </c>
      <c r="E15" s="4">
        <v>15.740266334574262</v>
      </c>
      <c r="F15" s="4">
        <v>1.6453715487931397</v>
      </c>
      <c r="G15" s="4"/>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5.738387048321222</v>
      </c>
      <c r="E19" s="4">
        <v>5.4194878067112828</v>
      </c>
      <c r="F19" s="4">
        <v>6.3681608507659622</v>
      </c>
      <c r="G19" s="4">
        <v>4.7466385988564728</v>
      </c>
    </row>
    <row r="20" spans="2:7" x14ac:dyDescent="0.25">
      <c r="B20" s="119"/>
      <c r="C20" s="14" t="s">
        <v>109</v>
      </c>
      <c r="D20" s="4">
        <v>95.042116933031991</v>
      </c>
      <c r="E20" s="4">
        <v>95.042116933031991</v>
      </c>
      <c r="F20" s="4">
        <v>29.741427942962392</v>
      </c>
      <c r="G20" s="4">
        <v>20.061568810522388</v>
      </c>
    </row>
    <row r="21" spans="2:7" x14ac:dyDescent="0.25">
      <c r="B21" s="118" t="s">
        <v>7</v>
      </c>
      <c r="C21" s="14" t="s">
        <v>108</v>
      </c>
      <c r="D21" s="4">
        <v>244.64752057842429</v>
      </c>
      <c r="E21" s="4">
        <v>225.78400303264979</v>
      </c>
      <c r="F21" s="4">
        <v>119.54261084133044</v>
      </c>
      <c r="G21" s="4">
        <v>25.288362220514284</v>
      </c>
    </row>
    <row r="22" spans="2:7" x14ac:dyDescent="0.25">
      <c r="B22" s="119"/>
      <c r="C22" s="14" t="s">
        <v>109</v>
      </c>
      <c r="D22" s="4"/>
      <c r="E22" s="4"/>
      <c r="F22" s="4"/>
      <c r="G22" s="4"/>
    </row>
    <row r="23" spans="2:7" x14ac:dyDescent="0.25">
      <c r="B23" s="118" t="s">
        <v>8</v>
      </c>
      <c r="C23" s="14" t="s">
        <v>108</v>
      </c>
      <c r="D23" s="4">
        <v>43.22650001957048</v>
      </c>
      <c r="E23" s="4">
        <v>43.22650001957048</v>
      </c>
      <c r="F23" s="4">
        <v>24.049857310437321</v>
      </c>
      <c r="G23" s="4">
        <v>9.9612361067445221</v>
      </c>
    </row>
    <row r="24" spans="2:7" x14ac:dyDescent="0.25">
      <c r="B24" s="119"/>
      <c r="C24" s="14" t="s">
        <v>109</v>
      </c>
      <c r="D24" s="4"/>
      <c r="E24" s="4"/>
      <c r="F24" s="4"/>
      <c r="G24" s="4"/>
    </row>
    <row r="25" spans="2:7" x14ac:dyDescent="0.25">
      <c r="B25" s="118" t="s">
        <v>9</v>
      </c>
      <c r="C25" s="14" t="s">
        <v>108</v>
      </c>
      <c r="D25" s="4">
        <v>146.90813130843799</v>
      </c>
      <c r="E25" s="4">
        <v>141.24720132495062</v>
      </c>
      <c r="F25" s="4">
        <v>99.086882745909051</v>
      </c>
      <c r="G25" s="4">
        <v>99.086882745909051</v>
      </c>
    </row>
    <row r="26" spans="2:7" x14ac:dyDescent="0.25">
      <c r="B26" s="119"/>
      <c r="C26" s="14" t="s">
        <v>109</v>
      </c>
      <c r="D26" s="4"/>
      <c r="E26" s="4"/>
      <c r="F26" s="4"/>
      <c r="G26" s="4"/>
    </row>
    <row r="27" spans="2:7" x14ac:dyDescent="0.25">
      <c r="B27" s="118" t="s">
        <v>10</v>
      </c>
      <c r="C27" s="14" t="s">
        <v>108</v>
      </c>
      <c r="D27" s="4">
        <v>40.589179216961121</v>
      </c>
      <c r="E27" s="4">
        <v>40.589179216961121</v>
      </c>
      <c r="F27" s="4">
        <v>21.259469013224962</v>
      </c>
      <c r="G27" s="4">
        <v>11.909432579996031</v>
      </c>
    </row>
    <row r="28" spans="2:7" x14ac:dyDescent="0.25">
      <c r="B28" s="119"/>
      <c r="C28" s="14" t="s">
        <v>109</v>
      </c>
      <c r="D28" s="4"/>
      <c r="E28" s="4"/>
      <c r="F28" s="4"/>
      <c r="G28" s="4"/>
    </row>
    <row r="29" spans="2:7" x14ac:dyDescent="0.25">
      <c r="B29" s="118" t="s">
        <v>11</v>
      </c>
      <c r="C29" s="14" t="s">
        <v>108</v>
      </c>
      <c r="D29" s="4">
        <v>95.277092440194721</v>
      </c>
      <c r="E29" s="4">
        <v>91.082328435887987</v>
      </c>
      <c r="F29" s="4">
        <v>63.506636924573577</v>
      </c>
      <c r="G29" s="4">
        <v>2.7337256583311702</v>
      </c>
    </row>
    <row r="30" spans="2:7" x14ac:dyDescent="0.25">
      <c r="B30" s="119"/>
      <c r="C30" s="14" t="s">
        <v>109</v>
      </c>
      <c r="D30" s="4"/>
      <c r="E30" s="4"/>
      <c r="F30" s="4"/>
      <c r="G30" s="4"/>
    </row>
    <row r="31" spans="2:7" x14ac:dyDescent="0.25">
      <c r="B31" s="118" t="s">
        <v>12</v>
      </c>
      <c r="C31" s="14" t="s">
        <v>108</v>
      </c>
      <c r="D31" s="4">
        <v>55.584361775898003</v>
      </c>
      <c r="E31" s="4">
        <v>16.823792266241458</v>
      </c>
      <c r="F31" s="4">
        <v>11.600317988567655</v>
      </c>
      <c r="G31" s="4">
        <v>5.6237149883504962</v>
      </c>
    </row>
    <row r="32" spans="2:7" x14ac:dyDescent="0.25">
      <c r="B32" s="119"/>
      <c r="C32" s="14" t="s">
        <v>109</v>
      </c>
      <c r="D32" s="4">
        <v>1.8689585596344755</v>
      </c>
      <c r="E32" s="4">
        <v>1.8689585596344755</v>
      </c>
      <c r="F32" s="4">
        <v>1.5291479124282072</v>
      </c>
      <c r="G32" s="4">
        <v>1.0194319416188047</v>
      </c>
    </row>
    <row r="33" spans="2:7" x14ac:dyDescent="0.25">
      <c r="B33" s="118" t="s">
        <v>13</v>
      </c>
      <c r="C33" s="14" t="s">
        <v>108</v>
      </c>
      <c r="D33" s="4">
        <v>22.09715815241945</v>
      </c>
      <c r="E33" s="4">
        <v>22.09715815241945</v>
      </c>
      <c r="F33" s="4">
        <v>2.5110406991385736</v>
      </c>
      <c r="G33" s="4">
        <v>1.5066244194831442</v>
      </c>
    </row>
    <row r="34" spans="2:7" x14ac:dyDescent="0.25">
      <c r="B34" s="119"/>
      <c r="C34" s="14" t="s">
        <v>109</v>
      </c>
      <c r="D34" s="4">
        <v>2.0010916420151612</v>
      </c>
      <c r="E34" s="4">
        <v>2.0010916420151612</v>
      </c>
      <c r="F34" s="4">
        <v>2.7287613300206739</v>
      </c>
      <c r="G34" s="4">
        <v>2.0465709975155053</v>
      </c>
    </row>
    <row r="35" spans="2:7" x14ac:dyDescent="0.25">
      <c r="B35" s="118" t="s">
        <v>14</v>
      </c>
      <c r="C35" s="14" t="s">
        <v>108</v>
      </c>
      <c r="D35" s="4"/>
      <c r="E35" s="4"/>
      <c r="F35" s="4"/>
      <c r="G35" s="4"/>
    </row>
    <row r="36" spans="2:7" x14ac:dyDescent="0.25">
      <c r="B36" s="119"/>
      <c r="C36" s="14" t="s">
        <v>109</v>
      </c>
      <c r="D36" s="4">
        <v>20.768259264513876</v>
      </c>
      <c r="E36" s="4">
        <v>20.768259264513876</v>
      </c>
      <c r="F36" s="4">
        <v>10.620132578444593</v>
      </c>
      <c r="G36" s="4"/>
    </row>
    <row r="37" spans="2:7" x14ac:dyDescent="0.25">
      <c r="B37" s="118" t="s">
        <v>15</v>
      </c>
      <c r="C37" s="14" t="s">
        <v>108</v>
      </c>
      <c r="D37" s="4">
        <v>15.726576240328484</v>
      </c>
      <c r="E37" s="4">
        <v>15.726576240328484</v>
      </c>
      <c r="F37" s="4">
        <v>21.445331236811569</v>
      </c>
      <c r="G37" s="4">
        <v>12.86719874208694</v>
      </c>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8.1742861034064713</v>
      </c>
      <c r="E43" s="4">
        <v>8.1742861034064713</v>
      </c>
      <c r="F43" s="4">
        <v>0.9288961481143716</v>
      </c>
      <c r="G43" s="4"/>
    </row>
    <row r="44" spans="2:7" x14ac:dyDescent="0.25">
      <c r="B44" s="119"/>
      <c r="C44" s="14" t="s">
        <v>109</v>
      </c>
      <c r="D44" s="4">
        <v>7.5659802311677922</v>
      </c>
      <c r="E44" s="4">
        <v>7.5659802311677922</v>
      </c>
      <c r="F44" s="4">
        <v>0.71647540067876825</v>
      </c>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D00-000000000000}"/>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5:L70"/>
  <sheetViews>
    <sheetView showGridLines="0" zoomScaleNormal="100" workbookViewId="0">
      <selection activeCell="D22" sqref="D22"/>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381</v>
      </c>
      <c r="C6" s="91"/>
      <c r="D6" s="91"/>
      <c r="E6" s="91"/>
      <c r="F6" s="91"/>
      <c r="G6" s="91"/>
      <c r="H6" s="91"/>
      <c r="I6" s="91"/>
      <c r="J6" s="91"/>
      <c r="K6" s="91"/>
      <c r="L6" s="91"/>
    </row>
    <row r="7" spans="2:12" ht="15" x14ac:dyDescent="0.25">
      <c r="B7" s="91" t="s">
        <v>382</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3870.4048614589142</v>
      </c>
      <c r="E13" s="13">
        <v>3678.9945517205656</v>
      </c>
      <c r="F13" s="13">
        <v>11301.474236436521</v>
      </c>
      <c r="G13" s="13">
        <v>10736.039270465944</v>
      </c>
    </row>
    <row r="14" spans="2:12" x14ac:dyDescent="0.25">
      <c r="B14" s="144" t="s">
        <v>3</v>
      </c>
      <c r="C14" s="145"/>
      <c r="D14" s="4">
        <v>3860.8564699592521</v>
      </c>
      <c r="E14" s="4">
        <v>3669.4461602209017</v>
      </c>
      <c r="F14" s="4">
        <v>11258.072456892594</v>
      </c>
      <c r="G14" s="4">
        <v>10736.039270465944</v>
      </c>
    </row>
    <row r="15" spans="2:12" x14ac:dyDescent="0.25">
      <c r="B15" s="144" t="s">
        <v>4</v>
      </c>
      <c r="C15" s="145"/>
      <c r="D15" s="4">
        <v>9.5483914996646106</v>
      </c>
      <c r="E15" s="4">
        <v>9.5483914996646106</v>
      </c>
      <c r="F15" s="4">
        <v>43.401779543930047</v>
      </c>
      <c r="G15" s="4"/>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105.39175545860726</v>
      </c>
      <c r="E19" s="4">
        <v>97.620458391653003</v>
      </c>
      <c r="F19" s="4">
        <v>187.46165352109912</v>
      </c>
      <c r="G19" s="4">
        <v>116.51140193923743</v>
      </c>
    </row>
    <row r="20" spans="2:7" x14ac:dyDescent="0.25">
      <c r="B20" s="119"/>
      <c r="C20" s="14" t="s">
        <v>109</v>
      </c>
      <c r="D20" s="4">
        <v>66.642756248192583</v>
      </c>
      <c r="E20" s="4">
        <v>66.642756248192583</v>
      </c>
      <c r="F20" s="4">
        <v>66.854662259035877</v>
      </c>
      <c r="G20" s="4">
        <v>40.165684056276149</v>
      </c>
    </row>
    <row r="21" spans="2:7" x14ac:dyDescent="0.25">
      <c r="B21" s="118" t="s">
        <v>7</v>
      </c>
      <c r="C21" s="14" t="s">
        <v>108</v>
      </c>
      <c r="D21" s="4">
        <v>6.9584287598636445</v>
      </c>
      <c r="E21" s="4">
        <v>3.2933675297800393</v>
      </c>
      <c r="F21" s="4">
        <v>2.9939704816182173</v>
      </c>
      <c r="G21" s="4"/>
    </row>
    <row r="22" spans="2:7" x14ac:dyDescent="0.25">
      <c r="B22" s="119"/>
      <c r="C22" s="14" t="s">
        <v>109</v>
      </c>
      <c r="D22" s="4"/>
      <c r="E22" s="4"/>
      <c r="F22" s="4"/>
      <c r="G22" s="4"/>
    </row>
    <row r="23" spans="2:7" x14ac:dyDescent="0.25">
      <c r="B23" s="118" t="s">
        <v>8</v>
      </c>
      <c r="C23" s="14" t="s">
        <v>108</v>
      </c>
      <c r="D23" s="4">
        <v>23.753358930475599</v>
      </c>
      <c r="E23" s="4">
        <v>23.753358930475599</v>
      </c>
      <c r="F23" s="4">
        <v>18.03310028317215</v>
      </c>
      <c r="G23" s="4">
        <v>14.701026280964852</v>
      </c>
    </row>
    <row r="24" spans="2:7" x14ac:dyDescent="0.25">
      <c r="B24" s="119"/>
      <c r="C24" s="14" t="s">
        <v>109</v>
      </c>
      <c r="D24" s="4"/>
      <c r="E24" s="4"/>
      <c r="F24" s="4"/>
      <c r="G24" s="4"/>
    </row>
    <row r="25" spans="2:7" x14ac:dyDescent="0.25">
      <c r="B25" s="118" t="s">
        <v>9</v>
      </c>
      <c r="C25" s="14" t="s">
        <v>108</v>
      </c>
      <c r="D25" s="4">
        <v>2135.5986196421954</v>
      </c>
      <c r="E25" s="4">
        <v>2078.5557786689146</v>
      </c>
      <c r="F25" s="4">
        <v>8603.9260399677842</v>
      </c>
      <c r="G25" s="4">
        <v>8456.1414719484856</v>
      </c>
    </row>
    <row r="26" spans="2:7" x14ac:dyDescent="0.25">
      <c r="B26" s="119"/>
      <c r="C26" s="14" t="s">
        <v>109</v>
      </c>
      <c r="D26" s="4">
        <v>12.946929246333038</v>
      </c>
      <c r="E26" s="4">
        <v>12.946929246333038</v>
      </c>
      <c r="F26" s="4">
        <v>14.712419598105726</v>
      </c>
      <c r="G26" s="4">
        <v>14.712419598105726</v>
      </c>
    </row>
    <row r="27" spans="2:7" x14ac:dyDescent="0.25">
      <c r="B27" s="118" t="s">
        <v>10</v>
      </c>
      <c r="C27" s="14" t="s">
        <v>108</v>
      </c>
      <c r="D27" s="4">
        <v>224.37177890376182</v>
      </c>
      <c r="E27" s="4">
        <v>196.10175670578337</v>
      </c>
      <c r="F27" s="4">
        <v>368.51880718052615</v>
      </c>
      <c r="G27" s="4">
        <v>335.62765080382627</v>
      </c>
    </row>
    <row r="28" spans="2:7" x14ac:dyDescent="0.25">
      <c r="B28" s="119"/>
      <c r="C28" s="14" t="s">
        <v>109</v>
      </c>
      <c r="D28" s="4">
        <v>75.787830694427356</v>
      </c>
      <c r="E28" s="4">
        <v>75.787830694427356</v>
      </c>
      <c r="F28" s="4">
        <v>51.547294750892618</v>
      </c>
      <c r="G28" s="4">
        <v>50.612257817264265</v>
      </c>
    </row>
    <row r="29" spans="2:7" x14ac:dyDescent="0.25">
      <c r="B29" s="118" t="s">
        <v>11</v>
      </c>
      <c r="C29" s="14" t="s">
        <v>108</v>
      </c>
      <c r="D29" s="4">
        <v>412.45515733347384</v>
      </c>
      <c r="E29" s="4">
        <v>366.640395390246</v>
      </c>
      <c r="F29" s="4">
        <v>577.17021362307253</v>
      </c>
      <c r="G29" s="4">
        <v>493.18019497164386</v>
      </c>
    </row>
    <row r="30" spans="2:7" x14ac:dyDescent="0.25">
      <c r="B30" s="119"/>
      <c r="C30" s="14" t="s">
        <v>109</v>
      </c>
      <c r="D30" s="4">
        <v>143.05550199982011</v>
      </c>
      <c r="E30" s="4">
        <v>143.05550199982011</v>
      </c>
      <c r="F30" s="4">
        <v>88.634466428074859</v>
      </c>
      <c r="G30" s="4">
        <v>60.818789160816578</v>
      </c>
    </row>
    <row r="31" spans="2:7" x14ac:dyDescent="0.25">
      <c r="B31" s="118" t="s">
        <v>12</v>
      </c>
      <c r="C31" s="14" t="s">
        <v>108</v>
      </c>
      <c r="D31" s="4">
        <v>386.16118142808142</v>
      </c>
      <c r="E31" s="4">
        <v>375.33789981016668</v>
      </c>
      <c r="F31" s="4">
        <v>802.59964520088738</v>
      </c>
      <c r="G31" s="4">
        <v>738.87767687783241</v>
      </c>
    </row>
    <row r="32" spans="2:7" x14ac:dyDescent="0.25">
      <c r="B32" s="119"/>
      <c r="C32" s="14" t="s">
        <v>109</v>
      </c>
      <c r="D32" s="4">
        <v>39.934509486182385</v>
      </c>
      <c r="E32" s="4">
        <v>39.934509486182385</v>
      </c>
      <c r="F32" s="4">
        <v>42.715788503698803</v>
      </c>
      <c r="G32" s="4">
        <v>17.666569555996087</v>
      </c>
    </row>
    <row r="33" spans="2:7" x14ac:dyDescent="0.25">
      <c r="B33" s="118" t="s">
        <v>13</v>
      </c>
      <c r="C33" s="14" t="s">
        <v>108</v>
      </c>
      <c r="D33" s="4">
        <v>10.672242734632572</v>
      </c>
      <c r="E33" s="4">
        <v>10.672242734632572</v>
      </c>
      <c r="F33" s="4">
        <v>4.0425161873608237</v>
      </c>
      <c r="G33" s="4"/>
    </row>
    <row r="34" spans="2:7" x14ac:dyDescent="0.25">
      <c r="B34" s="119"/>
      <c r="C34" s="14" t="s">
        <v>109</v>
      </c>
      <c r="D34" s="4">
        <v>4.9565656306163088</v>
      </c>
      <c r="E34" s="4">
        <v>4.9565656306163088</v>
      </c>
      <c r="F34" s="4">
        <v>0.37549739625881123</v>
      </c>
      <c r="G34" s="4"/>
    </row>
    <row r="35" spans="2:7" x14ac:dyDescent="0.25">
      <c r="B35" s="118" t="s">
        <v>14</v>
      </c>
      <c r="C35" s="14" t="s">
        <v>108</v>
      </c>
      <c r="D35" s="4">
        <v>38.925449324181862</v>
      </c>
      <c r="E35" s="4">
        <v>38.925449324181862</v>
      </c>
      <c r="F35" s="4">
        <v>48.054418325756878</v>
      </c>
      <c r="G35" s="4">
        <v>22.889143716604632</v>
      </c>
    </row>
    <row r="36" spans="2:7" x14ac:dyDescent="0.25">
      <c r="B36" s="119"/>
      <c r="C36" s="14" t="s">
        <v>109</v>
      </c>
      <c r="D36" s="4"/>
      <c r="E36" s="4"/>
      <c r="F36" s="4"/>
      <c r="G36" s="4"/>
    </row>
    <row r="37" spans="2:7" x14ac:dyDescent="0.25">
      <c r="B37" s="118" t="s">
        <v>15</v>
      </c>
      <c r="C37" s="14" t="s">
        <v>108</v>
      </c>
      <c r="D37" s="4">
        <v>170.41380926548217</v>
      </c>
      <c r="E37" s="4">
        <v>132.39076455657104</v>
      </c>
      <c r="F37" s="4">
        <v>372.7121589863645</v>
      </c>
      <c r="G37" s="4">
        <v>366.73683804829386</v>
      </c>
    </row>
    <row r="38" spans="2:7" x14ac:dyDescent="0.25">
      <c r="B38" s="119"/>
      <c r="C38" s="14" t="s">
        <v>109</v>
      </c>
      <c r="D38" s="4">
        <v>2.8305948729225481</v>
      </c>
      <c r="E38" s="4">
        <v>2.8305948729225481</v>
      </c>
      <c r="F38" s="4">
        <v>7.7198041988796771</v>
      </c>
      <c r="G38" s="4">
        <v>7.3981456905930241</v>
      </c>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9.5483914996646106</v>
      </c>
      <c r="E43" s="4">
        <v>9.5483914996646106</v>
      </c>
      <c r="F43" s="4">
        <v>43.401779543930047</v>
      </c>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E00-000000000000}"/>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5:L70"/>
  <sheetViews>
    <sheetView showGridLines="0" zoomScaleNormal="100" workbookViewId="0">
      <selection activeCell="D19" sqref="D19:G38"/>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383</v>
      </c>
      <c r="C6" s="91"/>
      <c r="D6" s="91"/>
      <c r="E6" s="91"/>
      <c r="F6" s="91"/>
      <c r="G6" s="91"/>
      <c r="H6" s="91"/>
      <c r="I6" s="91"/>
      <c r="J6" s="91"/>
      <c r="K6" s="91"/>
      <c r="L6" s="91"/>
    </row>
    <row r="7" spans="2:12" ht="15" x14ac:dyDescent="0.25">
      <c r="B7" s="91" t="s">
        <v>384</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9923.4343841347782</v>
      </c>
      <c r="E13" s="13">
        <v>9919.0057418767046</v>
      </c>
      <c r="F13" s="13">
        <v>169724.74639785412</v>
      </c>
      <c r="G13" s="13">
        <v>164048.17480740973</v>
      </c>
    </row>
    <row r="14" spans="2:12" x14ac:dyDescent="0.25">
      <c r="B14" s="144" t="s">
        <v>3</v>
      </c>
      <c r="C14" s="145"/>
      <c r="D14" s="4">
        <v>9923.4343841347782</v>
      </c>
      <c r="E14" s="4">
        <v>9919.0057418767046</v>
      </c>
      <c r="F14" s="4">
        <v>169724.74639785412</v>
      </c>
      <c r="G14" s="4">
        <v>164048.17480740973</v>
      </c>
    </row>
    <row r="15" spans="2:12" x14ac:dyDescent="0.25">
      <c r="B15" s="144" t="s">
        <v>4</v>
      </c>
      <c r="C15" s="145"/>
      <c r="D15" s="4"/>
      <c r="E15" s="4"/>
      <c r="F15" s="4"/>
      <c r="G15" s="4"/>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v>0.64960199321227852</v>
      </c>
      <c r="E20" s="4">
        <v>0.64960199321227852</v>
      </c>
      <c r="F20" s="4">
        <v>4.4291044991746267</v>
      </c>
      <c r="G20" s="4">
        <v>4.4291044991746267</v>
      </c>
    </row>
    <row r="21" spans="2:7" x14ac:dyDescent="0.25">
      <c r="B21" s="118" t="s">
        <v>7</v>
      </c>
      <c r="C21" s="14" t="s">
        <v>108</v>
      </c>
      <c r="D21" s="4"/>
      <c r="E21" s="4"/>
      <c r="F21" s="4"/>
      <c r="G21" s="4"/>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c r="E25" s="4"/>
      <c r="F25" s="4"/>
      <c r="G25" s="4"/>
    </row>
    <row r="26" spans="2:7" x14ac:dyDescent="0.25">
      <c r="B26" s="119"/>
      <c r="C26" s="14" t="s">
        <v>109</v>
      </c>
      <c r="D26" s="4"/>
      <c r="E26" s="4"/>
      <c r="F26" s="4"/>
      <c r="G26" s="4"/>
    </row>
    <row r="27" spans="2:7" x14ac:dyDescent="0.25">
      <c r="B27" s="118" t="s">
        <v>10</v>
      </c>
      <c r="C27" s="14" t="s">
        <v>108</v>
      </c>
      <c r="D27" s="4">
        <v>9076.1500015865295</v>
      </c>
      <c r="E27" s="4">
        <v>9073.5503629767645</v>
      </c>
      <c r="F27" s="4">
        <v>158742.48480223175</v>
      </c>
      <c r="G27" s="4">
        <v>153256.41579235895</v>
      </c>
    </row>
    <row r="28" spans="2:7" x14ac:dyDescent="0.25">
      <c r="B28" s="119"/>
      <c r="C28" s="14" t="s">
        <v>109</v>
      </c>
      <c r="D28" s="4">
        <v>260</v>
      </c>
      <c r="E28" s="4">
        <v>260</v>
      </c>
      <c r="F28" s="4">
        <v>2127.2727272727275</v>
      </c>
      <c r="G28" s="4">
        <v>2127.2727272727275</v>
      </c>
    </row>
    <row r="29" spans="2:7" x14ac:dyDescent="0.25">
      <c r="B29" s="118" t="s">
        <v>11</v>
      </c>
      <c r="C29" s="14" t="s">
        <v>108</v>
      </c>
      <c r="D29" s="4">
        <v>336.87581318636234</v>
      </c>
      <c r="E29" s="4">
        <v>335.046809538047</v>
      </c>
      <c r="F29" s="4">
        <v>5331.548250756442</v>
      </c>
      <c r="G29" s="4">
        <v>5143.4740333031123</v>
      </c>
    </row>
    <row r="30" spans="2:7" x14ac:dyDescent="0.25">
      <c r="B30" s="119"/>
      <c r="C30" s="14" t="s">
        <v>109</v>
      </c>
      <c r="D30" s="4"/>
      <c r="E30" s="4"/>
      <c r="F30" s="4"/>
      <c r="G30" s="4"/>
    </row>
    <row r="31" spans="2:7" x14ac:dyDescent="0.25">
      <c r="B31" s="118" t="s">
        <v>12</v>
      </c>
      <c r="C31" s="14" t="s">
        <v>108</v>
      </c>
      <c r="D31" s="4">
        <v>109.61268246946823</v>
      </c>
      <c r="E31" s="4">
        <v>109.61268246946823</v>
      </c>
      <c r="F31" s="4">
        <v>1176.0181051557272</v>
      </c>
      <c r="G31" s="4">
        <v>1173.5897420373951</v>
      </c>
    </row>
    <row r="32" spans="2:7" x14ac:dyDescent="0.25">
      <c r="B32" s="119"/>
      <c r="C32" s="14" t="s">
        <v>109</v>
      </c>
      <c r="D32" s="4"/>
      <c r="E32" s="4"/>
      <c r="F32" s="4"/>
      <c r="G32" s="4"/>
    </row>
    <row r="33" spans="2:7" x14ac:dyDescent="0.25">
      <c r="B33" s="118" t="s">
        <v>13</v>
      </c>
      <c r="C33" s="14" t="s">
        <v>108</v>
      </c>
      <c r="D33" s="4">
        <v>4.3042205886790015</v>
      </c>
      <c r="E33" s="4">
        <v>4.3042205886790015</v>
      </c>
      <c r="F33" s="4">
        <v>61.954690291591696</v>
      </c>
      <c r="G33" s="4">
        <v>61.954690291591696</v>
      </c>
    </row>
    <row r="34" spans="2:7" x14ac:dyDescent="0.25">
      <c r="B34" s="119"/>
      <c r="C34" s="14" t="s">
        <v>109</v>
      </c>
      <c r="D34" s="4"/>
      <c r="E34" s="4"/>
      <c r="F34" s="4"/>
      <c r="G34" s="4"/>
    </row>
    <row r="35" spans="2:7" x14ac:dyDescent="0.25">
      <c r="B35" s="118" t="s">
        <v>14</v>
      </c>
      <c r="C35" s="14" t="s">
        <v>108</v>
      </c>
      <c r="D35" s="4">
        <v>94.439777699625708</v>
      </c>
      <c r="E35" s="4">
        <v>94.439777699625708</v>
      </c>
      <c r="F35" s="4">
        <v>1871.6313113551298</v>
      </c>
      <c r="G35" s="4">
        <v>1871.6313113551298</v>
      </c>
    </row>
    <row r="36" spans="2:7" x14ac:dyDescent="0.25">
      <c r="B36" s="119"/>
      <c r="C36" s="14" t="s">
        <v>109</v>
      </c>
      <c r="D36" s="4"/>
      <c r="E36" s="4"/>
      <c r="F36" s="4"/>
      <c r="G36" s="4"/>
    </row>
    <row r="37" spans="2:7" x14ac:dyDescent="0.25">
      <c r="B37" s="118" t="s">
        <v>15</v>
      </c>
      <c r="C37" s="14" t="s">
        <v>108</v>
      </c>
      <c r="D37" s="4">
        <v>41.402286610904447</v>
      </c>
      <c r="E37" s="4">
        <v>41.402286610904447</v>
      </c>
      <c r="F37" s="4">
        <v>409.4074062916626</v>
      </c>
      <c r="G37" s="4">
        <v>409.4074062916626</v>
      </c>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1F00-000000000000}"/>
  </hyperlink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5:L70"/>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385</v>
      </c>
      <c r="C6" s="91"/>
      <c r="D6" s="91"/>
      <c r="E6" s="91"/>
      <c r="F6" s="91"/>
      <c r="G6" s="91"/>
      <c r="H6" s="91"/>
      <c r="I6" s="91"/>
      <c r="J6" s="91"/>
      <c r="K6" s="91"/>
      <c r="L6" s="91"/>
    </row>
    <row r="7" spans="2:12" ht="15" x14ac:dyDescent="0.25">
      <c r="B7" s="91" t="s">
        <v>386</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9714.5292528545924</v>
      </c>
      <c r="E13" s="13">
        <v>9198.4081298400979</v>
      </c>
      <c r="F13" s="13">
        <v>13449.580617972008</v>
      </c>
      <c r="G13" s="13">
        <v>11303.118673265235</v>
      </c>
    </row>
    <row r="14" spans="2:12" x14ac:dyDescent="0.25">
      <c r="B14" s="144" t="s">
        <v>3</v>
      </c>
      <c r="C14" s="145"/>
      <c r="D14" s="4">
        <v>9714.5292528545924</v>
      </c>
      <c r="E14" s="4">
        <v>9198.4081298400979</v>
      </c>
      <c r="F14" s="4">
        <v>13449.580617972008</v>
      </c>
      <c r="G14" s="4">
        <v>11303.118673265235</v>
      </c>
    </row>
    <row r="15" spans="2:12" x14ac:dyDescent="0.25">
      <c r="B15" s="144" t="s">
        <v>4</v>
      </c>
      <c r="C15" s="145"/>
      <c r="D15" s="4"/>
      <c r="E15" s="4"/>
      <c r="F15" s="4"/>
      <c r="G15" s="4"/>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28.188836842936272</v>
      </c>
      <c r="E19" s="4">
        <v>28.188836842936272</v>
      </c>
      <c r="F19" s="4">
        <v>15.375729187056148</v>
      </c>
      <c r="G19" s="4">
        <v>15.375729187056148</v>
      </c>
    </row>
    <row r="20" spans="2:7" x14ac:dyDescent="0.25">
      <c r="B20" s="119"/>
      <c r="C20" s="14" t="s">
        <v>109</v>
      </c>
      <c r="D20" s="4"/>
      <c r="E20" s="4"/>
      <c r="F20" s="4"/>
      <c r="G20" s="4"/>
    </row>
    <row r="21" spans="2:7" x14ac:dyDescent="0.25">
      <c r="B21" s="118" t="s">
        <v>7</v>
      </c>
      <c r="C21" s="14" t="s">
        <v>108</v>
      </c>
      <c r="D21" s="4">
        <v>370.39513449265513</v>
      </c>
      <c r="E21" s="4">
        <v>370.39513449265513</v>
      </c>
      <c r="F21" s="4">
        <v>575.43963610996434</v>
      </c>
      <c r="G21" s="4">
        <v>413.25795882971255</v>
      </c>
    </row>
    <row r="22" spans="2:7" x14ac:dyDescent="0.25">
      <c r="B22" s="119"/>
      <c r="C22" s="14" t="s">
        <v>109</v>
      </c>
      <c r="D22" s="4"/>
      <c r="E22" s="4"/>
      <c r="F22" s="4"/>
      <c r="G22" s="4"/>
    </row>
    <row r="23" spans="2:7" x14ac:dyDescent="0.25">
      <c r="B23" s="118" t="s">
        <v>8</v>
      </c>
      <c r="C23" s="14" t="s">
        <v>108</v>
      </c>
      <c r="D23" s="4">
        <v>31.429540599550887</v>
      </c>
      <c r="E23" s="4">
        <v>31.429540599550887</v>
      </c>
      <c r="F23" s="4">
        <v>28.270472142219493</v>
      </c>
      <c r="G23" s="4">
        <v>25.616750021723671</v>
      </c>
    </row>
    <row r="24" spans="2:7" x14ac:dyDescent="0.25">
      <c r="B24" s="119"/>
      <c r="C24" s="14" t="s">
        <v>109</v>
      </c>
      <c r="D24" s="4"/>
      <c r="E24" s="4"/>
      <c r="F24" s="4"/>
      <c r="G24" s="4"/>
    </row>
    <row r="25" spans="2:7" x14ac:dyDescent="0.25">
      <c r="B25" s="118" t="s">
        <v>9</v>
      </c>
      <c r="C25" s="14" t="s">
        <v>108</v>
      </c>
      <c r="D25" s="4">
        <v>2176.0746369414642</v>
      </c>
      <c r="E25" s="4">
        <v>2176.0746369414642</v>
      </c>
      <c r="F25" s="4">
        <v>5722.1052329699232</v>
      </c>
      <c r="G25" s="4">
        <v>5464.6691286447285</v>
      </c>
    </row>
    <row r="26" spans="2:7" x14ac:dyDescent="0.25">
      <c r="B26" s="119"/>
      <c r="C26" s="14" t="s">
        <v>109</v>
      </c>
      <c r="D26" s="4"/>
      <c r="E26" s="4"/>
      <c r="F26" s="4"/>
      <c r="G26" s="4"/>
    </row>
    <row r="27" spans="2:7" x14ac:dyDescent="0.25">
      <c r="B27" s="118" t="s">
        <v>10</v>
      </c>
      <c r="C27" s="14" t="s">
        <v>108</v>
      </c>
      <c r="D27" s="4">
        <v>816.07428036624071</v>
      </c>
      <c r="E27" s="4">
        <v>803.03710456543126</v>
      </c>
      <c r="F27" s="4">
        <v>873.21361528462796</v>
      </c>
      <c r="G27" s="4">
        <v>542.96163085469459</v>
      </c>
    </row>
    <row r="28" spans="2:7" x14ac:dyDescent="0.25">
      <c r="B28" s="119"/>
      <c r="C28" s="14" t="s">
        <v>109</v>
      </c>
      <c r="D28" s="4"/>
      <c r="E28" s="4"/>
      <c r="F28" s="4"/>
      <c r="G28" s="4"/>
    </row>
    <row r="29" spans="2:7" x14ac:dyDescent="0.25">
      <c r="B29" s="118" t="s">
        <v>11</v>
      </c>
      <c r="C29" s="14" t="s">
        <v>108</v>
      </c>
      <c r="D29" s="4">
        <v>4735.3805749724534</v>
      </c>
      <c r="E29" s="4">
        <v>4488.9533127565392</v>
      </c>
      <c r="F29" s="4">
        <v>4227.8230494994787</v>
      </c>
      <c r="G29" s="4">
        <v>3153.6614631840102</v>
      </c>
    </row>
    <row r="30" spans="2:7" x14ac:dyDescent="0.25">
      <c r="B30" s="119"/>
      <c r="C30" s="14" t="s">
        <v>109</v>
      </c>
      <c r="D30" s="4"/>
      <c r="E30" s="4"/>
      <c r="F30" s="4"/>
      <c r="G30" s="4"/>
    </row>
    <row r="31" spans="2:7" x14ac:dyDescent="0.25">
      <c r="B31" s="118" t="s">
        <v>12</v>
      </c>
      <c r="C31" s="14" t="s">
        <v>108</v>
      </c>
      <c r="D31" s="4">
        <v>438.03191213820634</v>
      </c>
      <c r="E31" s="4">
        <v>367.6697205113436</v>
      </c>
      <c r="F31" s="4">
        <v>468.56712159068775</v>
      </c>
      <c r="G31" s="4">
        <v>335.02869159767238</v>
      </c>
    </row>
    <row r="32" spans="2:7" x14ac:dyDescent="0.25">
      <c r="B32" s="119"/>
      <c r="C32" s="14" t="s">
        <v>109</v>
      </c>
      <c r="D32" s="4"/>
      <c r="E32" s="4"/>
      <c r="F32" s="4"/>
      <c r="G32" s="4"/>
    </row>
    <row r="33" spans="2:7" x14ac:dyDescent="0.25">
      <c r="B33" s="118" t="s">
        <v>13</v>
      </c>
      <c r="C33" s="14" t="s">
        <v>108</v>
      </c>
      <c r="D33" s="4"/>
      <c r="E33" s="4"/>
      <c r="F33" s="4"/>
      <c r="G33" s="4"/>
    </row>
    <row r="34" spans="2:7" x14ac:dyDescent="0.25">
      <c r="B34" s="119"/>
      <c r="C34" s="14" t="s">
        <v>109</v>
      </c>
      <c r="D34" s="4"/>
      <c r="E34" s="4"/>
      <c r="F34" s="4"/>
      <c r="G34" s="4"/>
    </row>
    <row r="35" spans="2:7" x14ac:dyDescent="0.25">
      <c r="B35" s="118" t="s">
        <v>14</v>
      </c>
      <c r="C35" s="14" t="s">
        <v>108</v>
      </c>
      <c r="D35" s="4">
        <v>877.94425737686993</v>
      </c>
      <c r="E35" s="4">
        <v>691.64976400596163</v>
      </c>
      <c r="F35" s="4">
        <v>1106.1280882303215</v>
      </c>
      <c r="G35" s="4">
        <v>994.39240009067021</v>
      </c>
    </row>
    <row r="36" spans="2:7" x14ac:dyDescent="0.25">
      <c r="B36" s="119"/>
      <c r="C36" s="14" t="s">
        <v>109</v>
      </c>
      <c r="D36" s="4"/>
      <c r="E36" s="4"/>
      <c r="F36" s="4"/>
      <c r="G36" s="4"/>
    </row>
    <row r="37" spans="2:7" x14ac:dyDescent="0.25">
      <c r="B37" s="118" t="s">
        <v>15</v>
      </c>
      <c r="C37" s="14" t="s">
        <v>108</v>
      </c>
      <c r="D37" s="4">
        <v>241.0100791242152</v>
      </c>
      <c r="E37" s="4">
        <v>241.0100791242152</v>
      </c>
      <c r="F37" s="4">
        <v>432.65767295773901</v>
      </c>
      <c r="G37" s="4">
        <v>358.15492085497579</v>
      </c>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000-000000000000}"/>
  </hyperlink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5:L70"/>
  <sheetViews>
    <sheetView showGridLines="0" zoomScaleNormal="100" workbookViewId="0">
      <selection activeCell="E23" sqref="E23"/>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387</v>
      </c>
      <c r="C6" s="91"/>
      <c r="D6" s="91"/>
      <c r="E6" s="91"/>
      <c r="F6" s="91"/>
      <c r="G6" s="91"/>
      <c r="H6" s="91"/>
      <c r="I6" s="91"/>
      <c r="J6" s="91"/>
      <c r="K6" s="91"/>
      <c r="L6" s="91"/>
    </row>
    <row r="7" spans="2:12" ht="15" x14ac:dyDescent="0.25">
      <c r="B7" s="91" t="s">
        <v>388</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7590.6745995104802</v>
      </c>
      <c r="E13" s="13">
        <v>7544.4570397236803</v>
      </c>
      <c r="F13" s="13">
        <v>42454.838004243546</v>
      </c>
      <c r="G13" s="13">
        <v>41859.672776946652</v>
      </c>
    </row>
    <row r="14" spans="2:12" x14ac:dyDescent="0.25">
      <c r="B14" s="144" t="s">
        <v>3</v>
      </c>
      <c r="C14" s="145"/>
      <c r="D14" s="4">
        <v>7369.6324714999246</v>
      </c>
      <c r="E14" s="4">
        <v>7323.4149117131219</v>
      </c>
      <c r="F14" s="4">
        <v>42354.364309693345</v>
      </c>
      <c r="G14" s="4">
        <v>41759.199082396357</v>
      </c>
    </row>
    <row r="15" spans="2:12" x14ac:dyDescent="0.25">
      <c r="B15" s="144" t="s">
        <v>4</v>
      </c>
      <c r="C15" s="145"/>
      <c r="D15" s="4">
        <v>221.04212801055482</v>
      </c>
      <c r="E15" s="4">
        <v>221.04212801055482</v>
      </c>
      <c r="F15" s="4">
        <v>100.47369455025219</v>
      </c>
      <c r="G15" s="4">
        <v>100.47369455025219</v>
      </c>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c r="E21" s="4"/>
      <c r="F21" s="4"/>
      <c r="G21" s="4"/>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v>193.97577069293877</v>
      </c>
      <c r="E25" s="4">
        <v>193.97577069293877</v>
      </c>
      <c r="F25" s="4">
        <v>829.12490395424834</v>
      </c>
      <c r="G25" s="4">
        <v>828.37197968482553</v>
      </c>
    </row>
    <row r="26" spans="2:7" x14ac:dyDescent="0.25">
      <c r="B26" s="119"/>
      <c r="C26" s="14" t="s">
        <v>109</v>
      </c>
      <c r="D26" s="4"/>
      <c r="E26" s="4"/>
      <c r="F26" s="4"/>
      <c r="G26" s="4"/>
    </row>
    <row r="27" spans="2:7" x14ac:dyDescent="0.25">
      <c r="B27" s="118" t="s">
        <v>10</v>
      </c>
      <c r="C27" s="14" t="s">
        <v>108</v>
      </c>
      <c r="D27" s="4">
        <v>1322.8785976471358</v>
      </c>
      <c r="E27" s="4">
        <v>1301.8605683751994</v>
      </c>
      <c r="F27" s="4">
        <v>3648.935512453942</v>
      </c>
      <c r="G27" s="4">
        <v>3643.2985150155118</v>
      </c>
    </row>
    <row r="28" spans="2:7" x14ac:dyDescent="0.25">
      <c r="B28" s="119"/>
      <c r="C28" s="14" t="s">
        <v>109</v>
      </c>
      <c r="D28" s="4"/>
      <c r="E28" s="4"/>
      <c r="F28" s="4"/>
      <c r="G28" s="4"/>
    </row>
    <row r="29" spans="2:7" x14ac:dyDescent="0.25">
      <c r="B29" s="118" t="s">
        <v>11</v>
      </c>
      <c r="C29" s="14" t="s">
        <v>108</v>
      </c>
      <c r="D29" s="4">
        <v>3026.1830294177716</v>
      </c>
      <c r="E29" s="4">
        <v>3026.1830294177716</v>
      </c>
      <c r="F29" s="4">
        <v>30679.474128226768</v>
      </c>
      <c r="G29" s="4">
        <v>30129.448219072066</v>
      </c>
    </row>
    <row r="30" spans="2:7" x14ac:dyDescent="0.25">
      <c r="B30" s="119"/>
      <c r="C30" s="14" t="s">
        <v>109</v>
      </c>
      <c r="D30" s="4"/>
      <c r="E30" s="4"/>
      <c r="F30" s="4"/>
      <c r="G30" s="4"/>
    </row>
    <row r="31" spans="2:7" x14ac:dyDescent="0.25">
      <c r="B31" s="118" t="s">
        <v>12</v>
      </c>
      <c r="C31" s="14" t="s">
        <v>108</v>
      </c>
      <c r="D31" s="4">
        <v>3.6032615170585864</v>
      </c>
      <c r="E31" s="4">
        <v>3.6032615170585864</v>
      </c>
      <c r="F31" s="4">
        <v>4.5040768963232338</v>
      </c>
      <c r="G31" s="4"/>
    </row>
    <row r="32" spans="2:7" x14ac:dyDescent="0.25">
      <c r="B32" s="119"/>
      <c r="C32" s="14" t="s">
        <v>109</v>
      </c>
      <c r="D32" s="4"/>
      <c r="E32" s="4"/>
      <c r="F32" s="4"/>
      <c r="G32" s="4"/>
    </row>
    <row r="33" spans="2:7" x14ac:dyDescent="0.25">
      <c r="B33" s="118" t="s">
        <v>13</v>
      </c>
      <c r="C33" s="14" t="s">
        <v>108</v>
      </c>
      <c r="D33" s="4"/>
      <c r="E33" s="4"/>
      <c r="F33" s="4"/>
      <c r="G33" s="4"/>
    </row>
    <row r="34" spans="2:7" x14ac:dyDescent="0.25">
      <c r="B34" s="119"/>
      <c r="C34" s="14" t="s">
        <v>109</v>
      </c>
      <c r="D34" s="4"/>
      <c r="E34" s="4"/>
      <c r="F34" s="4"/>
      <c r="G34" s="4"/>
    </row>
    <row r="35" spans="2:7" x14ac:dyDescent="0.25">
      <c r="B35" s="118" t="s">
        <v>14</v>
      </c>
      <c r="C35" s="14" t="s">
        <v>108</v>
      </c>
      <c r="D35" s="4">
        <v>1600.4827536201856</v>
      </c>
      <c r="E35" s="4">
        <v>1589.5535228716915</v>
      </c>
      <c r="F35" s="4">
        <v>4385.1065933836544</v>
      </c>
      <c r="G35" s="4">
        <v>4372.7946384829229</v>
      </c>
    </row>
    <row r="36" spans="2:7" x14ac:dyDescent="0.25">
      <c r="B36" s="119"/>
      <c r="C36" s="14" t="s">
        <v>109</v>
      </c>
      <c r="D36" s="4"/>
      <c r="E36" s="4"/>
      <c r="F36" s="4"/>
      <c r="G36" s="4"/>
    </row>
    <row r="37" spans="2:7" x14ac:dyDescent="0.25">
      <c r="B37" s="118" t="s">
        <v>15</v>
      </c>
      <c r="C37" s="14" t="s">
        <v>108</v>
      </c>
      <c r="D37" s="4">
        <v>1222.5090586048391</v>
      </c>
      <c r="E37" s="4">
        <v>1208.2387588384656</v>
      </c>
      <c r="F37" s="4">
        <v>2807.2190947783752</v>
      </c>
      <c r="G37" s="4">
        <v>2785.2857301410286</v>
      </c>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221.04212801055482</v>
      </c>
      <c r="E43" s="4">
        <v>221.04212801055482</v>
      </c>
      <c r="F43" s="4">
        <v>100.47369455025219</v>
      </c>
      <c r="G43" s="4">
        <v>100.47369455025219</v>
      </c>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100-000000000000}"/>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5:L70"/>
  <sheetViews>
    <sheetView showGridLines="0" zoomScaleNormal="100" workbookViewId="0">
      <selection activeCell="D22" sqref="D22"/>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633</v>
      </c>
      <c r="C6" s="91"/>
      <c r="D6" s="91"/>
      <c r="E6" s="91"/>
      <c r="F6" s="91"/>
      <c r="G6" s="91"/>
      <c r="H6" s="91"/>
      <c r="I6" s="91"/>
      <c r="J6" s="91"/>
      <c r="K6" s="91"/>
      <c r="L6" s="91"/>
    </row>
    <row r="7" spans="2:12" ht="15" x14ac:dyDescent="0.25">
      <c r="B7" s="91" t="s">
        <v>390</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25253.154168439425</v>
      </c>
      <c r="E13" s="13">
        <v>24005.878103011448</v>
      </c>
      <c r="F13" s="13">
        <v>14743.466152537798</v>
      </c>
      <c r="G13" s="13">
        <v>10378.567195855636</v>
      </c>
    </row>
    <row r="14" spans="2:12" x14ac:dyDescent="0.25">
      <c r="B14" s="144" t="s">
        <v>3</v>
      </c>
      <c r="C14" s="145"/>
      <c r="D14" s="4">
        <v>22440.179394025898</v>
      </c>
      <c r="E14" s="4">
        <v>21265.514445503766</v>
      </c>
      <c r="F14" s="4">
        <v>12945.919850234015</v>
      </c>
      <c r="G14" s="4">
        <v>8679.9133336427476</v>
      </c>
    </row>
    <row r="15" spans="2:12" x14ac:dyDescent="0.25">
      <c r="B15" s="144" t="s">
        <v>4</v>
      </c>
      <c r="C15" s="145"/>
      <c r="D15" s="4">
        <v>2812.974774413512</v>
      </c>
      <c r="E15" s="4">
        <v>2740.3636575076962</v>
      </c>
      <c r="F15" s="4">
        <v>1797.5463023037908</v>
      </c>
      <c r="G15" s="4">
        <v>1698.6538622128867</v>
      </c>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117.26266715934148</v>
      </c>
      <c r="E19" s="4">
        <v>117.26266715934148</v>
      </c>
      <c r="F19" s="4">
        <v>40.867383384421373</v>
      </c>
      <c r="G19" s="4">
        <v>22.227407440385747</v>
      </c>
    </row>
    <row r="20" spans="2:7" x14ac:dyDescent="0.25">
      <c r="B20" s="119"/>
      <c r="C20" s="14" t="s">
        <v>109</v>
      </c>
      <c r="D20" s="4">
        <v>4587.4330050939461</v>
      </c>
      <c r="E20" s="4">
        <v>4268.2876432107732</v>
      </c>
      <c r="F20" s="4">
        <v>2035.3753878237987</v>
      </c>
      <c r="G20" s="4">
        <v>368.60064354116844</v>
      </c>
    </row>
    <row r="21" spans="2:7" x14ac:dyDescent="0.25">
      <c r="B21" s="118" t="s">
        <v>7</v>
      </c>
      <c r="C21" s="14" t="s">
        <v>108</v>
      </c>
      <c r="D21" s="4">
        <v>3287.1812014564193</v>
      </c>
      <c r="E21" s="4">
        <v>3225.2652283626762</v>
      </c>
      <c r="F21" s="4">
        <v>2664.9879808466967</v>
      </c>
      <c r="G21" s="4">
        <v>2266.8266563041998</v>
      </c>
    </row>
    <row r="22" spans="2:7" x14ac:dyDescent="0.25">
      <c r="B22" s="119"/>
      <c r="C22" s="14" t="s">
        <v>109</v>
      </c>
      <c r="D22" s="4">
        <v>1068.1099196470445</v>
      </c>
      <c r="E22" s="4">
        <v>1068.1099196470445</v>
      </c>
      <c r="F22" s="4">
        <v>601.21737268015772</v>
      </c>
      <c r="G22" s="4">
        <v>434.80561984803785</v>
      </c>
    </row>
    <row r="23" spans="2:7" x14ac:dyDescent="0.25">
      <c r="B23" s="118" t="s">
        <v>8</v>
      </c>
      <c r="C23" s="14" t="s">
        <v>108</v>
      </c>
      <c r="D23" s="4">
        <v>88.293111081128529</v>
      </c>
      <c r="E23" s="4">
        <v>69.222969799543208</v>
      </c>
      <c r="F23" s="4">
        <v>22.298009042520825</v>
      </c>
      <c r="G23" s="4">
        <v>9.1980097085268557</v>
      </c>
    </row>
    <row r="24" spans="2:7" x14ac:dyDescent="0.25">
      <c r="B24" s="119"/>
      <c r="C24" s="14" t="s">
        <v>109</v>
      </c>
      <c r="D24" s="4">
        <v>746.90645980448858</v>
      </c>
      <c r="E24" s="4">
        <v>739.36037868346887</v>
      </c>
      <c r="F24" s="4">
        <v>313.32024869570148</v>
      </c>
      <c r="G24" s="4">
        <v>101.66234622175079</v>
      </c>
    </row>
    <row r="25" spans="2:7" x14ac:dyDescent="0.25">
      <c r="B25" s="118" t="s">
        <v>9</v>
      </c>
      <c r="C25" s="14" t="s">
        <v>108</v>
      </c>
      <c r="D25" s="4">
        <v>1867.6289242613909</v>
      </c>
      <c r="E25" s="4">
        <v>1523.6357353611199</v>
      </c>
      <c r="F25" s="4">
        <v>1346.6754508283375</v>
      </c>
      <c r="G25" s="4">
        <v>1290.4430107316944</v>
      </c>
    </row>
    <row r="26" spans="2:7" x14ac:dyDescent="0.25">
      <c r="B26" s="119"/>
      <c r="C26" s="14" t="s">
        <v>109</v>
      </c>
      <c r="D26" s="4">
        <v>53.632766146852639</v>
      </c>
      <c r="E26" s="4">
        <v>53.632766146852639</v>
      </c>
      <c r="F26" s="4">
        <v>70.612435635523468</v>
      </c>
      <c r="G26" s="4">
        <v>70.612435635523468</v>
      </c>
    </row>
    <row r="27" spans="2:7" x14ac:dyDescent="0.25">
      <c r="B27" s="118" t="s">
        <v>10</v>
      </c>
      <c r="C27" s="14" t="s">
        <v>108</v>
      </c>
      <c r="D27" s="4">
        <v>1209.9648285117776</v>
      </c>
      <c r="E27" s="4">
        <v>1164.5430660482566</v>
      </c>
      <c r="F27" s="4">
        <v>1090.895546382787</v>
      </c>
      <c r="G27" s="4">
        <v>935.65797203844579</v>
      </c>
    </row>
    <row r="28" spans="2:7" x14ac:dyDescent="0.25">
      <c r="B28" s="119"/>
      <c r="C28" s="14" t="s">
        <v>109</v>
      </c>
      <c r="D28" s="4">
        <v>665.19934373528588</v>
      </c>
      <c r="E28" s="4">
        <v>665.19934373528588</v>
      </c>
      <c r="F28" s="4">
        <v>508.69276453321061</v>
      </c>
      <c r="G28" s="4">
        <v>436.15976563456917</v>
      </c>
    </row>
    <row r="29" spans="2:7" x14ac:dyDescent="0.25">
      <c r="B29" s="118" t="s">
        <v>11</v>
      </c>
      <c r="C29" s="14" t="s">
        <v>108</v>
      </c>
      <c r="D29" s="4">
        <v>5209.363416501641</v>
      </c>
      <c r="E29" s="4">
        <v>5183.500337083874</v>
      </c>
      <c r="F29" s="4">
        <v>2328.3413419698886</v>
      </c>
      <c r="G29" s="4">
        <v>1668.4713478383467</v>
      </c>
    </row>
    <row r="30" spans="2:7" x14ac:dyDescent="0.25">
      <c r="B30" s="119"/>
      <c r="C30" s="14" t="s">
        <v>109</v>
      </c>
      <c r="D30" s="4">
        <v>120.16141957795614</v>
      </c>
      <c r="E30" s="4">
        <v>102.70625983977408</v>
      </c>
      <c r="F30" s="4">
        <v>47.385431337438</v>
      </c>
      <c r="G30" s="4">
        <v>43.584757454089406</v>
      </c>
    </row>
    <row r="31" spans="2:7" x14ac:dyDescent="0.25">
      <c r="B31" s="118" t="s">
        <v>12</v>
      </c>
      <c r="C31" s="14" t="s">
        <v>108</v>
      </c>
      <c r="D31" s="4">
        <v>979.32735273129231</v>
      </c>
      <c r="E31" s="4">
        <v>863.11949734428242</v>
      </c>
      <c r="F31" s="4">
        <v>641.60195290314846</v>
      </c>
      <c r="G31" s="4">
        <v>556.61416879818648</v>
      </c>
    </row>
    <row r="32" spans="2:7" x14ac:dyDescent="0.25">
      <c r="B32" s="119"/>
      <c r="C32" s="14" t="s">
        <v>109</v>
      </c>
      <c r="D32" s="4">
        <v>668.86190152307017</v>
      </c>
      <c r="E32" s="4">
        <v>562.93883741741399</v>
      </c>
      <c r="F32" s="4">
        <v>429.34817190818387</v>
      </c>
      <c r="G32" s="4">
        <v>185.42497752144806</v>
      </c>
    </row>
    <row r="33" spans="2:7" x14ac:dyDescent="0.25">
      <c r="B33" s="118" t="s">
        <v>13</v>
      </c>
      <c r="C33" s="14" t="s">
        <v>108</v>
      </c>
      <c r="D33" s="4">
        <v>137.65466529401061</v>
      </c>
      <c r="E33" s="4">
        <v>137.65466529401061</v>
      </c>
      <c r="F33" s="4">
        <v>85.317658423636729</v>
      </c>
      <c r="G33" s="4">
        <v>63.941636063435311</v>
      </c>
    </row>
    <row r="34" spans="2:7" x14ac:dyDescent="0.25">
      <c r="B34" s="119"/>
      <c r="C34" s="14" t="s">
        <v>109</v>
      </c>
      <c r="D34" s="4">
        <v>1216.8750076876809</v>
      </c>
      <c r="E34" s="4">
        <v>1108.1061668555767</v>
      </c>
      <c r="F34" s="4">
        <v>601.16533253099851</v>
      </c>
      <c r="G34" s="4">
        <v>165.19662875138371</v>
      </c>
    </row>
    <row r="35" spans="2:7" x14ac:dyDescent="0.25">
      <c r="B35" s="118" t="s">
        <v>14</v>
      </c>
      <c r="C35" s="14" t="s">
        <v>108</v>
      </c>
      <c r="D35" s="4">
        <v>123.54069753328267</v>
      </c>
      <c r="E35" s="4">
        <v>123.54069753328267</v>
      </c>
      <c r="F35" s="4">
        <v>44.923890012102781</v>
      </c>
      <c r="G35" s="4">
        <v>44.923890012102781</v>
      </c>
    </row>
    <row r="36" spans="2:7" x14ac:dyDescent="0.25">
      <c r="B36" s="119"/>
      <c r="C36" s="14" t="s">
        <v>109</v>
      </c>
      <c r="D36" s="4">
        <v>282.15216823660654</v>
      </c>
      <c r="E36" s="4">
        <v>278.79772793847161</v>
      </c>
      <c r="F36" s="4">
        <v>72.490819399922671</v>
      </c>
      <c r="G36" s="4">
        <v>15.562060099450111</v>
      </c>
    </row>
    <row r="37" spans="2:7" x14ac:dyDescent="0.25">
      <c r="B37" s="118" t="s">
        <v>15</v>
      </c>
      <c r="C37" s="14" t="s">
        <v>108</v>
      </c>
      <c r="D37" s="4"/>
      <c r="E37" s="4"/>
      <c r="F37" s="4"/>
      <c r="G37" s="4"/>
    </row>
    <row r="38" spans="2:7" x14ac:dyDescent="0.25">
      <c r="B38" s="119"/>
      <c r="C38" s="14" t="s">
        <v>109</v>
      </c>
      <c r="D38" s="4">
        <v>10.63053804273275</v>
      </c>
      <c r="E38" s="4">
        <v>10.63053804273275</v>
      </c>
      <c r="F38" s="4">
        <v>0.40267189555805871</v>
      </c>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v>100.57192825690797</v>
      </c>
      <c r="E44" s="4">
        <v>100.34832422228898</v>
      </c>
      <c r="F44" s="4">
        <v>28.837148896521221</v>
      </c>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30.01130239211215</v>
      </c>
      <c r="E47" s="4">
        <v>27.58426470390609</v>
      </c>
      <c r="F47" s="4">
        <v>10.324196640277757</v>
      </c>
      <c r="G47" s="4">
        <v>0.44127957967382925</v>
      </c>
    </row>
    <row r="48" spans="2:7" x14ac:dyDescent="0.25">
      <c r="B48" s="119"/>
      <c r="C48" s="14" t="s">
        <v>109</v>
      </c>
      <c r="D48" s="4"/>
      <c r="E48" s="4"/>
      <c r="F48" s="4"/>
      <c r="G48" s="4"/>
    </row>
    <row r="49" spans="2:7" x14ac:dyDescent="0.25">
      <c r="B49" s="118" t="s">
        <v>20</v>
      </c>
      <c r="C49" s="14" t="s">
        <v>108</v>
      </c>
      <c r="D49" s="4">
        <v>69.960475182991161</v>
      </c>
      <c r="E49" s="4"/>
      <c r="F49" s="4"/>
      <c r="G49" s="4"/>
    </row>
    <row r="50" spans="2:7" x14ac:dyDescent="0.25">
      <c r="B50" s="119"/>
      <c r="C50" s="14" t="s">
        <v>109</v>
      </c>
      <c r="D50" s="4">
        <v>956.84608559489186</v>
      </c>
      <c r="E50" s="4">
        <v>956.84608559489186</v>
      </c>
      <c r="F50" s="4">
        <v>623.79228483257975</v>
      </c>
      <c r="G50" s="4">
        <v>622.90852552261151</v>
      </c>
    </row>
    <row r="51" spans="2:7" x14ac:dyDescent="0.25">
      <c r="B51" s="118" t="s">
        <v>21</v>
      </c>
      <c r="C51" s="14" t="s">
        <v>108</v>
      </c>
      <c r="D51" s="4">
        <v>325.80583960986007</v>
      </c>
      <c r="E51" s="4">
        <v>325.80583960986007</v>
      </c>
      <c r="F51" s="4">
        <v>80.665512160365637</v>
      </c>
      <c r="G51" s="4">
        <v>37.297625267449227</v>
      </c>
    </row>
    <row r="52" spans="2:7" x14ac:dyDescent="0.25">
      <c r="B52" s="119"/>
      <c r="C52" s="14" t="s">
        <v>109</v>
      </c>
      <c r="D52" s="4">
        <v>1329.7791433767486</v>
      </c>
      <c r="E52" s="4">
        <v>1329.7791433767486</v>
      </c>
      <c r="F52" s="4">
        <v>1053.927159774046</v>
      </c>
      <c r="G52" s="4">
        <v>1038.0064318431525</v>
      </c>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200-000000000000}"/>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5:L70"/>
  <sheetViews>
    <sheetView showGridLines="0" zoomScaleNormal="100" workbookViewId="0">
      <selection activeCell="E23" sqref="E23"/>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392</v>
      </c>
      <c r="C6" s="91"/>
      <c r="D6" s="91"/>
      <c r="E6" s="91"/>
      <c r="F6" s="91"/>
      <c r="G6" s="91"/>
      <c r="H6" s="91"/>
      <c r="I6" s="91"/>
      <c r="J6" s="91"/>
      <c r="K6" s="91"/>
      <c r="L6" s="91"/>
    </row>
    <row r="7" spans="2:12" ht="15" x14ac:dyDescent="0.25">
      <c r="B7" s="91" t="s">
        <v>391</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7564.2719133320325</v>
      </c>
      <c r="E13" s="13">
        <v>7017.5149633657566</v>
      </c>
      <c r="F13" s="13">
        <v>12748.164498992652</v>
      </c>
      <c r="G13" s="13">
        <v>10844.995977788207</v>
      </c>
    </row>
    <row r="14" spans="2:12" x14ac:dyDescent="0.25">
      <c r="B14" s="144" t="s">
        <v>3</v>
      </c>
      <c r="C14" s="145"/>
      <c r="D14" s="4">
        <v>4340.6333724444476</v>
      </c>
      <c r="E14" s="4">
        <v>4112.9038999156537</v>
      </c>
      <c r="F14" s="4">
        <v>6959.2075853234701</v>
      </c>
      <c r="G14" s="4">
        <v>5753.5863768983818</v>
      </c>
    </row>
    <row r="15" spans="2:12" x14ac:dyDescent="0.25">
      <c r="B15" s="144" t="s">
        <v>4</v>
      </c>
      <c r="C15" s="145"/>
      <c r="D15" s="4">
        <v>3192.3556381341969</v>
      </c>
      <c r="E15" s="4">
        <v>2873.3281606967207</v>
      </c>
      <c r="F15" s="4">
        <v>5741.2954088124598</v>
      </c>
      <c r="G15" s="4">
        <v>5074.9924343814337</v>
      </c>
    </row>
    <row r="16" spans="2:12" x14ac:dyDescent="0.25">
      <c r="B16" s="144" t="s">
        <v>618</v>
      </c>
      <c r="C16" s="145"/>
      <c r="D16" s="4">
        <v>31.282902753382714</v>
      </c>
      <c r="E16" s="4">
        <v>31.282902753382714</v>
      </c>
      <c r="F16" s="4">
        <v>47.661504856723532</v>
      </c>
      <c r="G16" s="4">
        <v>16.41716650839793</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14.638131604664443</v>
      </c>
      <c r="E19" s="4">
        <v>14.638131604664443</v>
      </c>
      <c r="F19" s="4">
        <v>11.089493639897304</v>
      </c>
      <c r="G19" s="4">
        <v>11.089493639897304</v>
      </c>
    </row>
    <row r="20" spans="2:7" x14ac:dyDescent="0.25">
      <c r="B20" s="119"/>
      <c r="C20" s="14" t="s">
        <v>109</v>
      </c>
      <c r="D20" s="4">
        <v>605.66541948239058</v>
      </c>
      <c r="E20" s="4">
        <v>587.54285959517915</v>
      </c>
      <c r="F20" s="4">
        <v>358.89696191278961</v>
      </c>
      <c r="G20" s="4">
        <v>109.8755243401212</v>
      </c>
    </row>
    <row r="21" spans="2:7" x14ac:dyDescent="0.25">
      <c r="B21" s="118" t="s">
        <v>7</v>
      </c>
      <c r="C21" s="14" t="s">
        <v>108</v>
      </c>
      <c r="D21" s="4">
        <v>135.20228067539475</v>
      </c>
      <c r="E21" s="4">
        <v>124.92971379650265</v>
      </c>
      <c r="F21" s="4">
        <v>175.21150578291193</v>
      </c>
      <c r="G21" s="4">
        <v>170.13666012384908</v>
      </c>
    </row>
    <row r="22" spans="2:7" x14ac:dyDescent="0.25">
      <c r="B22" s="119"/>
      <c r="C22" s="14" t="s">
        <v>109</v>
      </c>
      <c r="D22" s="4"/>
      <c r="E22" s="4"/>
      <c r="F22" s="4"/>
      <c r="G22" s="4"/>
    </row>
    <row r="23" spans="2:7" x14ac:dyDescent="0.25">
      <c r="B23" s="118" t="s">
        <v>8</v>
      </c>
      <c r="C23" s="14" t="s">
        <v>108</v>
      </c>
      <c r="D23" s="4">
        <v>30.882118274459835</v>
      </c>
      <c r="E23" s="4">
        <v>26.208878654219262</v>
      </c>
      <c r="F23" s="4">
        <v>117.84311199180654</v>
      </c>
      <c r="G23" s="4">
        <v>93.464792404811462</v>
      </c>
    </row>
    <row r="24" spans="2:7" x14ac:dyDescent="0.25">
      <c r="B24" s="119"/>
      <c r="C24" s="14" t="s">
        <v>109</v>
      </c>
      <c r="D24" s="4">
        <v>161.40319535087357</v>
      </c>
      <c r="E24" s="4">
        <v>161.40319535087357</v>
      </c>
      <c r="F24" s="4">
        <v>85.937826473026661</v>
      </c>
      <c r="G24" s="4">
        <v>45.747736484436544</v>
      </c>
    </row>
    <row r="25" spans="2:7" x14ac:dyDescent="0.25">
      <c r="B25" s="118" t="s">
        <v>9</v>
      </c>
      <c r="C25" s="14" t="s">
        <v>108</v>
      </c>
      <c r="D25" s="4">
        <v>232.6364091447771</v>
      </c>
      <c r="E25" s="4">
        <v>232.6364091447771</v>
      </c>
      <c r="F25" s="4">
        <v>1232.2237552299148</v>
      </c>
      <c r="G25" s="4">
        <v>1229.6134103022741</v>
      </c>
    </row>
    <row r="26" spans="2:7" x14ac:dyDescent="0.25">
      <c r="B26" s="119"/>
      <c r="C26" s="14" t="s">
        <v>109</v>
      </c>
      <c r="D26" s="4"/>
      <c r="E26" s="4"/>
      <c r="F26" s="4"/>
      <c r="G26" s="4"/>
    </row>
    <row r="27" spans="2:7" x14ac:dyDescent="0.25">
      <c r="B27" s="118" t="s">
        <v>10</v>
      </c>
      <c r="C27" s="14" t="s">
        <v>108</v>
      </c>
      <c r="D27" s="4">
        <v>86.903696250454772</v>
      </c>
      <c r="E27" s="4">
        <v>86.903696250454772</v>
      </c>
      <c r="F27" s="4">
        <v>170.0771006504562</v>
      </c>
      <c r="G27" s="4">
        <v>157.55088494730353</v>
      </c>
    </row>
    <row r="28" spans="2:7" x14ac:dyDescent="0.25">
      <c r="B28" s="119"/>
      <c r="C28" s="14" t="s">
        <v>109</v>
      </c>
      <c r="D28" s="4">
        <v>120.98687053544863</v>
      </c>
      <c r="E28" s="4">
        <v>120.98687053544863</v>
      </c>
      <c r="F28" s="4">
        <v>119.19750350324884</v>
      </c>
      <c r="G28" s="4">
        <v>46.259242144321611</v>
      </c>
    </row>
    <row r="29" spans="2:7" x14ac:dyDescent="0.25">
      <c r="B29" s="118" t="s">
        <v>11</v>
      </c>
      <c r="C29" s="14" t="s">
        <v>108</v>
      </c>
      <c r="D29" s="4">
        <v>689.11978171629733</v>
      </c>
      <c r="E29" s="4">
        <v>650.46177094362099</v>
      </c>
      <c r="F29" s="4">
        <v>1212.5828033064242</v>
      </c>
      <c r="G29" s="4">
        <v>1205.6758380365413</v>
      </c>
    </row>
    <row r="30" spans="2:7" x14ac:dyDescent="0.25">
      <c r="B30" s="119"/>
      <c r="C30" s="14" t="s">
        <v>109</v>
      </c>
      <c r="D30" s="4">
        <v>14.622039531972655</v>
      </c>
      <c r="E30" s="4">
        <v>14.622039531972655</v>
      </c>
      <c r="F30" s="4">
        <v>12.659774486556413</v>
      </c>
      <c r="G30" s="4">
        <v>12.659774486556413</v>
      </c>
    </row>
    <row r="31" spans="2:7" x14ac:dyDescent="0.25">
      <c r="B31" s="118" t="s">
        <v>12</v>
      </c>
      <c r="C31" s="14" t="s">
        <v>108</v>
      </c>
      <c r="D31" s="4">
        <v>642.97647705343036</v>
      </c>
      <c r="E31" s="4">
        <v>523.93798757705099</v>
      </c>
      <c r="F31" s="4">
        <v>1807.8671182579667</v>
      </c>
      <c r="G31" s="4">
        <v>1728.1671900526344</v>
      </c>
    </row>
    <row r="32" spans="2:7" x14ac:dyDescent="0.25">
      <c r="B32" s="119"/>
      <c r="C32" s="14" t="s">
        <v>109</v>
      </c>
      <c r="D32" s="4">
        <v>827.00606965680436</v>
      </c>
      <c r="E32" s="4">
        <v>802.42416822277517</v>
      </c>
      <c r="F32" s="4">
        <v>486.92434411384988</v>
      </c>
      <c r="G32" s="4">
        <v>53.201892995566531</v>
      </c>
    </row>
    <row r="33" spans="2:7" x14ac:dyDescent="0.25">
      <c r="B33" s="118" t="s">
        <v>13</v>
      </c>
      <c r="C33" s="14" t="s">
        <v>108</v>
      </c>
      <c r="D33" s="4">
        <v>138.22890388774388</v>
      </c>
      <c r="E33" s="4">
        <v>134.39967524687867</v>
      </c>
      <c r="F33" s="4">
        <v>228.6863828110985</v>
      </c>
      <c r="G33" s="4">
        <v>225.11241850003006</v>
      </c>
    </row>
    <row r="34" spans="2:7" x14ac:dyDescent="0.25">
      <c r="B34" s="119"/>
      <c r="C34" s="14" t="s">
        <v>109</v>
      </c>
      <c r="D34" s="4">
        <v>199.45617744780273</v>
      </c>
      <c r="E34" s="4">
        <v>199.45617744780273</v>
      </c>
      <c r="F34" s="4">
        <v>216.1415706773588</v>
      </c>
      <c r="G34" s="4">
        <v>36.582538285620842</v>
      </c>
    </row>
    <row r="35" spans="2:7" x14ac:dyDescent="0.25">
      <c r="B35" s="118" t="s">
        <v>14</v>
      </c>
      <c r="C35" s="14" t="s">
        <v>108</v>
      </c>
      <c r="D35" s="4">
        <v>196.13309475632155</v>
      </c>
      <c r="E35" s="4">
        <v>187.57961893782058</v>
      </c>
      <c r="F35" s="4">
        <v>204.48625006212569</v>
      </c>
      <c r="G35" s="4">
        <v>192.33220462894494</v>
      </c>
    </row>
    <row r="36" spans="2:7" x14ac:dyDescent="0.25">
      <c r="B36" s="119"/>
      <c r="C36" s="14" t="s">
        <v>109</v>
      </c>
      <c r="D36" s="4">
        <v>124.68484698422566</v>
      </c>
      <c r="E36" s="4">
        <v>124.68484698422566</v>
      </c>
      <c r="F36" s="4">
        <v>101.58014819285185</v>
      </c>
      <c r="G36" s="4">
        <v>51.006416680612602</v>
      </c>
    </row>
    <row r="37" spans="2:7" x14ac:dyDescent="0.25">
      <c r="B37" s="118" t="s">
        <v>15</v>
      </c>
      <c r="C37" s="14" t="s">
        <v>108</v>
      </c>
      <c r="D37" s="4">
        <v>60.337065799413644</v>
      </c>
      <c r="E37" s="4">
        <v>60.337065799413644</v>
      </c>
      <c r="F37" s="4">
        <v>237.49304734093897</v>
      </c>
      <c r="G37" s="4">
        <v>214.81506036985618</v>
      </c>
    </row>
    <row r="38" spans="2:7" x14ac:dyDescent="0.25">
      <c r="B38" s="119"/>
      <c r="C38" s="14" t="s">
        <v>109</v>
      </c>
      <c r="D38" s="4">
        <v>59.75079429197185</v>
      </c>
      <c r="E38" s="4">
        <v>59.75079429197185</v>
      </c>
      <c r="F38" s="4">
        <v>180.3088868902413</v>
      </c>
      <c r="G38" s="4">
        <v>170.2952984750041</v>
      </c>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6.6535358816380503</v>
      </c>
      <c r="E43" s="4">
        <v>6.6535358816380503</v>
      </c>
      <c r="F43" s="4">
        <v>3.0575077338393282</v>
      </c>
      <c r="G43" s="4">
        <v>3.0575077338393282</v>
      </c>
    </row>
    <row r="44" spans="2:7" x14ac:dyDescent="0.25">
      <c r="B44" s="119"/>
      <c r="C44" s="14" t="s">
        <v>109</v>
      </c>
      <c r="D44" s="4">
        <v>55.391831962230022</v>
      </c>
      <c r="E44" s="4">
        <v>55.391831962230022</v>
      </c>
      <c r="F44" s="4">
        <v>188.83579078032963</v>
      </c>
      <c r="G44" s="4">
        <v>125.89052718688643</v>
      </c>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1118.7965458725128</v>
      </c>
      <c r="E47" s="4">
        <v>856.41135469297853</v>
      </c>
      <c r="F47" s="4">
        <v>1285.314448971043</v>
      </c>
      <c r="G47" s="4">
        <v>1238.5617135808957</v>
      </c>
    </row>
    <row r="48" spans="2:7" x14ac:dyDescent="0.25">
      <c r="B48" s="119"/>
      <c r="C48" s="14" t="s">
        <v>109</v>
      </c>
      <c r="D48" s="4"/>
      <c r="E48" s="4"/>
      <c r="F48" s="4"/>
      <c r="G48" s="4"/>
    </row>
    <row r="49" spans="2:7" x14ac:dyDescent="0.25">
      <c r="B49" s="118" t="s">
        <v>20</v>
      </c>
      <c r="C49" s="14" t="s">
        <v>108</v>
      </c>
      <c r="D49" s="4">
        <v>199.59451496769856</v>
      </c>
      <c r="E49" s="4">
        <v>199.59451496769856</v>
      </c>
      <c r="F49" s="4">
        <v>1089.0528439043135</v>
      </c>
      <c r="G49" s="4">
        <v>1037.0798326122929</v>
      </c>
    </row>
    <row r="50" spans="2:7" x14ac:dyDescent="0.25">
      <c r="B50" s="119"/>
      <c r="C50" s="14" t="s">
        <v>109</v>
      </c>
      <c r="D50" s="4">
        <v>724.79192602929345</v>
      </c>
      <c r="E50" s="4">
        <v>668.14963977135176</v>
      </c>
      <c r="F50" s="4">
        <v>1843.8171941970277</v>
      </c>
      <c r="G50" s="4">
        <v>1843.8171941970277</v>
      </c>
    </row>
    <row r="51" spans="2:7" x14ac:dyDescent="0.25">
      <c r="B51" s="118" t="s">
        <v>21</v>
      </c>
      <c r="C51" s="14" t="s">
        <v>108</v>
      </c>
      <c r="D51" s="4">
        <v>469.72783496609082</v>
      </c>
      <c r="E51" s="4">
        <v>469.72783496609082</v>
      </c>
      <c r="F51" s="4">
        <v>745.78670386036686</v>
      </c>
      <c r="G51" s="4">
        <v>244.70466497385613</v>
      </c>
    </row>
    <row r="52" spans="2:7" x14ac:dyDescent="0.25">
      <c r="B52" s="119"/>
      <c r="C52" s="14" t="s">
        <v>109</v>
      </c>
      <c r="D52" s="4">
        <v>617.39944845473269</v>
      </c>
      <c r="E52" s="4">
        <v>617.39944845473269</v>
      </c>
      <c r="F52" s="4">
        <v>585.43091936553981</v>
      </c>
      <c r="G52" s="4">
        <v>581.88099409663437</v>
      </c>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31.282902753382714</v>
      </c>
      <c r="E57" s="4">
        <v>31.282902753382714</v>
      </c>
      <c r="F57" s="4">
        <v>47.661504856723532</v>
      </c>
      <c r="G57" s="4">
        <v>16.41716650839793</v>
      </c>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67:B68"/>
    <mergeCell ref="B59:B60"/>
    <mergeCell ref="B61:B62"/>
    <mergeCell ref="B63:B64"/>
    <mergeCell ref="B65:B66"/>
    <mergeCell ref="B51:B52"/>
    <mergeCell ref="B53:B54"/>
    <mergeCell ref="B55:G55"/>
    <mergeCell ref="B56:G56"/>
    <mergeCell ref="B57:B58"/>
  </mergeCells>
  <hyperlinks>
    <hyperlink ref="I11" location="ÍNDICE!A1" display="ÍNDICE" xr:uid="{00000000-0004-0000-2300-000000000000}"/>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5:L70"/>
  <sheetViews>
    <sheetView showGridLines="0" zoomScaleNormal="100" workbookViewId="0">
      <selection activeCell="I11" sqref="I11"/>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393</v>
      </c>
      <c r="C6" s="91"/>
      <c r="D6" s="91"/>
      <c r="E6" s="91"/>
      <c r="F6" s="91"/>
      <c r="G6" s="91"/>
      <c r="H6" s="91"/>
      <c r="I6" s="91"/>
      <c r="J6" s="91"/>
      <c r="K6" s="91"/>
      <c r="L6" s="91"/>
    </row>
    <row r="7" spans="2:12" ht="15" x14ac:dyDescent="0.25">
      <c r="B7" s="91" t="s">
        <v>394</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2470.6414210481089</v>
      </c>
      <c r="E13" s="13">
        <v>2424.759178142368</v>
      </c>
      <c r="F13" s="13">
        <v>1661.2474891150171</v>
      </c>
      <c r="G13" s="13">
        <v>799.35817105910951</v>
      </c>
    </row>
    <row r="14" spans="2:12" x14ac:dyDescent="0.25">
      <c r="B14" s="144" t="s">
        <v>3</v>
      </c>
      <c r="C14" s="145"/>
      <c r="D14" s="4">
        <v>2427.9085384744935</v>
      </c>
      <c r="E14" s="4">
        <v>2382.0262955687549</v>
      </c>
      <c r="F14" s="4">
        <v>1609.8116001146846</v>
      </c>
      <c r="G14" s="4">
        <v>799.35817105910951</v>
      </c>
    </row>
    <row r="15" spans="2:12" x14ac:dyDescent="0.25">
      <c r="B15" s="144" t="s">
        <v>4</v>
      </c>
      <c r="C15" s="145"/>
      <c r="D15" s="4">
        <v>42.732882573614816</v>
      </c>
      <c r="E15" s="4">
        <v>42.732882573614816</v>
      </c>
      <c r="F15" s="4">
        <v>51.435889000332388</v>
      </c>
      <c r="G15" s="4"/>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v>978.745806260167</v>
      </c>
      <c r="E20" s="4">
        <v>966.99535619640812</v>
      </c>
      <c r="F20" s="4">
        <v>319.66609468530515</v>
      </c>
      <c r="G20" s="4"/>
    </row>
    <row r="21" spans="2:7" x14ac:dyDescent="0.25">
      <c r="B21" s="118" t="s">
        <v>7</v>
      </c>
      <c r="C21" s="14" t="s">
        <v>108</v>
      </c>
      <c r="D21" s="4">
        <v>71.24857309606378</v>
      </c>
      <c r="E21" s="4">
        <v>68.56093123354934</v>
      </c>
      <c r="F21" s="4">
        <v>46.386647987244778</v>
      </c>
      <c r="G21" s="4">
        <v>24.832807285038093</v>
      </c>
    </row>
    <row r="22" spans="2:7" x14ac:dyDescent="0.25">
      <c r="B22" s="119"/>
      <c r="C22" s="14" t="s">
        <v>109</v>
      </c>
      <c r="D22" s="4"/>
      <c r="E22" s="4"/>
      <c r="F22" s="4"/>
      <c r="G22" s="4"/>
    </row>
    <row r="23" spans="2:7" x14ac:dyDescent="0.25">
      <c r="B23" s="118" t="s">
        <v>8</v>
      </c>
      <c r="C23" s="14" t="s">
        <v>108</v>
      </c>
      <c r="D23" s="4">
        <v>38.846490707645742</v>
      </c>
      <c r="E23" s="4">
        <v>27.14387363115868</v>
      </c>
      <c r="F23" s="4">
        <v>58.368328244174684</v>
      </c>
      <c r="G23" s="4">
        <v>55.342118744500645</v>
      </c>
    </row>
    <row r="24" spans="2:7" x14ac:dyDescent="0.25">
      <c r="B24" s="119"/>
      <c r="C24" s="14" t="s">
        <v>109</v>
      </c>
      <c r="D24" s="4">
        <v>133.90303520295069</v>
      </c>
      <c r="E24" s="4">
        <v>133.90303520295069</v>
      </c>
      <c r="F24" s="4">
        <v>94.55135178953401</v>
      </c>
      <c r="G24" s="4">
        <v>47.105398990629951</v>
      </c>
    </row>
    <row r="25" spans="2:7" x14ac:dyDescent="0.25">
      <c r="B25" s="118" t="s">
        <v>9</v>
      </c>
      <c r="C25" s="14" t="s">
        <v>108</v>
      </c>
      <c r="D25" s="4">
        <v>51.112744159155568</v>
      </c>
      <c r="E25" s="4">
        <v>42.574500251074433</v>
      </c>
      <c r="F25" s="4">
        <v>142.46130319805755</v>
      </c>
      <c r="G25" s="4">
        <v>91.231839749570753</v>
      </c>
    </row>
    <row r="26" spans="2:7" x14ac:dyDescent="0.25">
      <c r="B26" s="119"/>
      <c r="C26" s="14" t="s">
        <v>109</v>
      </c>
      <c r="D26" s="4"/>
      <c r="E26" s="4"/>
      <c r="F26" s="4"/>
      <c r="G26" s="4"/>
    </row>
    <row r="27" spans="2:7" x14ac:dyDescent="0.25">
      <c r="B27" s="118" t="s">
        <v>10</v>
      </c>
      <c r="C27" s="14" t="s">
        <v>108</v>
      </c>
      <c r="D27" s="4">
        <v>214.45863987103047</v>
      </c>
      <c r="E27" s="4">
        <v>207.89898156324156</v>
      </c>
      <c r="F27" s="4">
        <v>325.95204398118511</v>
      </c>
      <c r="G27" s="4">
        <v>283.96093356883989</v>
      </c>
    </row>
    <row r="28" spans="2:7" x14ac:dyDescent="0.25">
      <c r="B28" s="119"/>
      <c r="C28" s="14" t="s">
        <v>109</v>
      </c>
      <c r="D28" s="4">
        <v>9.6079789408105203</v>
      </c>
      <c r="E28" s="4">
        <v>6.6516777282534374</v>
      </c>
      <c r="F28" s="4">
        <v>6.7188663921751894</v>
      </c>
      <c r="G28" s="4"/>
    </row>
    <row r="29" spans="2:7" x14ac:dyDescent="0.25">
      <c r="B29" s="118" t="s">
        <v>11</v>
      </c>
      <c r="C29" s="14" t="s">
        <v>108</v>
      </c>
      <c r="D29" s="4">
        <v>328.55814455941379</v>
      </c>
      <c r="E29" s="4">
        <v>326.87081408486131</v>
      </c>
      <c r="F29" s="4">
        <v>190.65721743084151</v>
      </c>
      <c r="G29" s="4">
        <v>102.33464085412561</v>
      </c>
    </row>
    <row r="30" spans="2:7" x14ac:dyDescent="0.25">
      <c r="B30" s="119"/>
      <c r="C30" s="14" t="s">
        <v>109</v>
      </c>
      <c r="D30" s="4">
        <v>36.697302530266811</v>
      </c>
      <c r="E30" s="4">
        <v>36.697302530266811</v>
      </c>
      <c r="F30" s="4">
        <v>0.66722368236848739</v>
      </c>
      <c r="G30" s="4"/>
    </row>
    <row r="31" spans="2:7" x14ac:dyDescent="0.25">
      <c r="B31" s="118" t="s">
        <v>12</v>
      </c>
      <c r="C31" s="14" t="s">
        <v>108</v>
      </c>
      <c r="D31" s="4"/>
      <c r="E31" s="4"/>
      <c r="F31" s="4"/>
      <c r="G31" s="4"/>
    </row>
    <row r="32" spans="2:7" x14ac:dyDescent="0.25">
      <c r="B32" s="119"/>
      <c r="C32" s="14" t="s">
        <v>109</v>
      </c>
      <c r="D32" s="4">
        <v>86.171817935642039</v>
      </c>
      <c r="E32" s="4">
        <v>86.171817935642039</v>
      </c>
      <c r="F32" s="4">
        <v>45.875360723361702</v>
      </c>
      <c r="G32" s="4"/>
    </row>
    <row r="33" spans="2:7" x14ac:dyDescent="0.25">
      <c r="B33" s="118" t="s">
        <v>13</v>
      </c>
      <c r="C33" s="14" t="s">
        <v>108</v>
      </c>
      <c r="D33" s="4">
        <v>2.8027980487305264</v>
      </c>
      <c r="E33" s="4">
        <v>2.8027980487305264</v>
      </c>
      <c r="F33" s="4">
        <v>0.22294984478538274</v>
      </c>
      <c r="G33" s="4"/>
    </row>
    <row r="34" spans="2:7" x14ac:dyDescent="0.25">
      <c r="B34" s="119"/>
      <c r="C34" s="14" t="s">
        <v>109</v>
      </c>
      <c r="D34" s="4">
        <v>152.35739657771401</v>
      </c>
      <c r="E34" s="4">
        <v>152.35739657771401</v>
      </c>
      <c r="F34" s="4">
        <v>141.70338946426173</v>
      </c>
      <c r="G34" s="4">
        <v>42.131895849727293</v>
      </c>
    </row>
    <row r="35" spans="2:7" x14ac:dyDescent="0.25">
      <c r="B35" s="118" t="s">
        <v>14</v>
      </c>
      <c r="C35" s="14" t="s">
        <v>108</v>
      </c>
      <c r="D35" s="4">
        <v>202.35067985828346</v>
      </c>
      <c r="E35" s="4">
        <v>202.35067985828346</v>
      </c>
      <c r="F35" s="4">
        <v>159.98334899679713</v>
      </c>
      <c r="G35" s="4">
        <v>129.5134626520427</v>
      </c>
    </row>
    <row r="36" spans="2:7" x14ac:dyDescent="0.25">
      <c r="B36" s="119"/>
      <c r="C36" s="14" t="s">
        <v>109</v>
      </c>
      <c r="D36" s="4">
        <v>93.140699109981995</v>
      </c>
      <c r="E36" s="4">
        <v>93.140699109981995</v>
      </c>
      <c r="F36" s="4">
        <v>51.277902692910374</v>
      </c>
      <c r="G36" s="4">
        <v>2.9564426189560962</v>
      </c>
    </row>
    <row r="37" spans="2:7" x14ac:dyDescent="0.25">
      <c r="B37" s="118" t="s">
        <v>15</v>
      </c>
      <c r="C37" s="14" t="s">
        <v>108</v>
      </c>
      <c r="D37" s="4">
        <v>7.4258373844077195</v>
      </c>
      <c r="E37" s="4">
        <v>7.4258373844077195</v>
      </c>
      <c r="F37" s="4">
        <v>5.3709402560039221</v>
      </c>
      <c r="G37" s="4"/>
    </row>
    <row r="38" spans="2:7" x14ac:dyDescent="0.25">
      <c r="B38" s="119"/>
      <c r="C38" s="14" t="s">
        <v>109</v>
      </c>
      <c r="D38" s="4">
        <v>20.480594232229993</v>
      </c>
      <c r="E38" s="4">
        <v>20.480594232229993</v>
      </c>
      <c r="F38" s="4">
        <v>19.94863074567856</v>
      </c>
      <c r="G38" s="4">
        <v>19.94863074567856</v>
      </c>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9.5135004596838186</v>
      </c>
      <c r="E43" s="4">
        <v>9.5135004596838186</v>
      </c>
      <c r="F43" s="4">
        <v>30.270228735357598</v>
      </c>
      <c r="G43" s="4"/>
    </row>
    <row r="44" spans="2:7" x14ac:dyDescent="0.25">
      <c r="B44" s="119"/>
      <c r="C44" s="14" t="s">
        <v>109</v>
      </c>
      <c r="D44" s="4">
        <v>16.100843818743737</v>
      </c>
      <c r="E44" s="4">
        <v>16.100843818743737</v>
      </c>
      <c r="F44" s="4">
        <v>13.695752645256707</v>
      </c>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17.11853829518726</v>
      </c>
      <c r="E47" s="4">
        <v>17.11853829518726</v>
      </c>
      <c r="F47" s="4">
        <v>7.4699076197180769</v>
      </c>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400-000000000000}"/>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5:L70"/>
  <sheetViews>
    <sheetView showGridLines="0" zoomScaleNormal="100" workbookViewId="0">
      <selection activeCell="E20" sqref="E20"/>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396</v>
      </c>
      <c r="C6" s="91"/>
      <c r="D6" s="91"/>
      <c r="E6" s="91"/>
      <c r="F6" s="91"/>
      <c r="G6" s="91"/>
      <c r="H6" s="91"/>
      <c r="I6" s="91"/>
      <c r="J6" s="91"/>
      <c r="K6" s="91"/>
      <c r="L6" s="91"/>
    </row>
    <row r="7" spans="2:12" ht="15" x14ac:dyDescent="0.25">
      <c r="B7" s="91" t="s">
        <v>395</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7402.8152370980715</v>
      </c>
      <c r="E13" s="13">
        <v>7029.2008411222232</v>
      </c>
      <c r="F13" s="13">
        <v>23422.487750206943</v>
      </c>
      <c r="G13" s="13">
        <v>21777.445073224029</v>
      </c>
    </row>
    <row r="14" spans="2:12" x14ac:dyDescent="0.25">
      <c r="B14" s="144" t="s">
        <v>3</v>
      </c>
      <c r="C14" s="145"/>
      <c r="D14" s="4">
        <v>5943.6297913538647</v>
      </c>
      <c r="E14" s="4">
        <v>5582.5379696012924</v>
      </c>
      <c r="F14" s="4">
        <v>21487.060444438404</v>
      </c>
      <c r="G14" s="4">
        <v>19863.36566038023</v>
      </c>
    </row>
    <row r="15" spans="2:12" x14ac:dyDescent="0.25">
      <c r="B15" s="144" t="s">
        <v>4</v>
      </c>
      <c r="C15" s="145"/>
      <c r="D15" s="4">
        <v>1459.1854457442173</v>
      </c>
      <c r="E15" s="4">
        <v>1446.6628715209306</v>
      </c>
      <c r="F15" s="4">
        <v>1935.4273057685355</v>
      </c>
      <c r="G15" s="4">
        <v>1914.0794128437951</v>
      </c>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5.2225159919544284</v>
      </c>
      <c r="E19" s="4">
        <v>5.1420715301695692</v>
      </c>
      <c r="F19" s="4">
        <v>5.8702502737032392</v>
      </c>
      <c r="G19" s="4">
        <v>1.8282832223831675</v>
      </c>
    </row>
    <row r="20" spans="2:7" x14ac:dyDescent="0.25">
      <c r="B20" s="119"/>
      <c r="C20" s="14" t="s">
        <v>109</v>
      </c>
      <c r="D20" s="4">
        <v>240.97279321141266</v>
      </c>
      <c r="E20" s="4">
        <v>236.27973661111122</v>
      </c>
      <c r="F20" s="4">
        <v>129.40351250528701</v>
      </c>
      <c r="G20" s="4">
        <v>80.22272234491092</v>
      </c>
    </row>
    <row r="21" spans="2:7" x14ac:dyDescent="0.25">
      <c r="B21" s="118" t="s">
        <v>7</v>
      </c>
      <c r="C21" s="14" t="s">
        <v>108</v>
      </c>
      <c r="D21" s="4">
        <v>32.63718126490086</v>
      </c>
      <c r="E21" s="4">
        <v>14.48138882279776</v>
      </c>
      <c r="F21" s="4">
        <v>12.696784662294585</v>
      </c>
      <c r="G21" s="4"/>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v>62.427190279556079</v>
      </c>
      <c r="E24" s="4">
        <v>62.427190279556079</v>
      </c>
      <c r="F24" s="4">
        <v>25.860380004398699</v>
      </c>
      <c r="G24" s="4"/>
    </row>
    <row r="25" spans="2:7" x14ac:dyDescent="0.25">
      <c r="B25" s="118" t="s">
        <v>9</v>
      </c>
      <c r="C25" s="14" t="s">
        <v>108</v>
      </c>
      <c r="D25" s="4">
        <v>1965.6313092242501</v>
      </c>
      <c r="E25" s="4">
        <v>1832.874037285028</v>
      </c>
      <c r="F25" s="4">
        <v>9073.8931834238829</v>
      </c>
      <c r="G25" s="4">
        <v>9034.2929051209849</v>
      </c>
    </row>
    <row r="26" spans="2:7" x14ac:dyDescent="0.25">
      <c r="B26" s="119"/>
      <c r="C26" s="14" t="s">
        <v>109</v>
      </c>
      <c r="D26" s="4">
        <v>3.0667463341367647E-3</v>
      </c>
      <c r="E26" s="4">
        <v>3.0667463341367647E-3</v>
      </c>
      <c r="F26" s="4">
        <v>3.345541455421925E-2</v>
      </c>
      <c r="G26" s="4">
        <v>3.1225053583937963E-2</v>
      </c>
    </row>
    <row r="27" spans="2:7" x14ac:dyDescent="0.25">
      <c r="B27" s="118" t="s">
        <v>10</v>
      </c>
      <c r="C27" s="14" t="s">
        <v>108</v>
      </c>
      <c r="D27" s="4">
        <v>655.51309521462201</v>
      </c>
      <c r="E27" s="4">
        <v>609.61462560277164</v>
      </c>
      <c r="F27" s="4">
        <v>1933.985684694522</v>
      </c>
      <c r="G27" s="4">
        <v>1680.3644883361437</v>
      </c>
    </row>
    <row r="28" spans="2:7" x14ac:dyDescent="0.25">
      <c r="B28" s="119"/>
      <c r="C28" s="14" t="s">
        <v>109</v>
      </c>
      <c r="D28" s="4">
        <v>145.76680755174573</v>
      </c>
      <c r="E28" s="4">
        <v>140.29458610205398</v>
      </c>
      <c r="F28" s="4">
        <v>126.46094534669341</v>
      </c>
      <c r="G28" s="4">
        <v>18.700738672567269</v>
      </c>
    </row>
    <row r="29" spans="2:7" x14ac:dyDescent="0.25">
      <c r="B29" s="118" t="s">
        <v>11</v>
      </c>
      <c r="C29" s="14" t="s">
        <v>108</v>
      </c>
      <c r="D29" s="4">
        <v>1174.9517822735929</v>
      </c>
      <c r="E29" s="4">
        <v>1130.4010938382939</v>
      </c>
      <c r="F29" s="4">
        <v>4094.2577418211649</v>
      </c>
      <c r="G29" s="4">
        <v>3824.2409312944824</v>
      </c>
    </row>
    <row r="30" spans="2:7" x14ac:dyDescent="0.25">
      <c r="B30" s="119"/>
      <c r="C30" s="14" t="s">
        <v>109</v>
      </c>
      <c r="D30" s="4">
        <v>70.683491534254898</v>
      </c>
      <c r="E30" s="4">
        <v>70.683491534254898</v>
      </c>
      <c r="F30" s="4">
        <v>52.740043866446797</v>
      </c>
      <c r="G30" s="4">
        <v>24.818257013718014</v>
      </c>
    </row>
    <row r="31" spans="2:7" x14ac:dyDescent="0.25">
      <c r="B31" s="118" t="s">
        <v>12</v>
      </c>
      <c r="C31" s="14" t="s">
        <v>108</v>
      </c>
      <c r="D31" s="4">
        <v>157.2471705515151</v>
      </c>
      <c r="E31" s="4">
        <v>157.2471705515151</v>
      </c>
      <c r="F31" s="4">
        <v>197.66237514021628</v>
      </c>
      <c r="G31" s="4">
        <v>177.65962099280691</v>
      </c>
    </row>
    <row r="32" spans="2:7" x14ac:dyDescent="0.25">
      <c r="B32" s="119"/>
      <c r="C32" s="14" t="s">
        <v>109</v>
      </c>
      <c r="D32" s="4">
        <v>122.89585100252636</v>
      </c>
      <c r="E32" s="4">
        <v>106.66391176733137</v>
      </c>
      <c r="F32" s="4">
        <v>259.57863147144042</v>
      </c>
      <c r="G32" s="4">
        <v>134.0787216249648</v>
      </c>
    </row>
    <row r="33" spans="2:7" x14ac:dyDescent="0.25">
      <c r="B33" s="118" t="s">
        <v>13</v>
      </c>
      <c r="C33" s="14" t="s">
        <v>108</v>
      </c>
      <c r="D33" s="4"/>
      <c r="E33" s="4"/>
      <c r="F33" s="4"/>
      <c r="G33" s="4"/>
    </row>
    <row r="34" spans="2:7" x14ac:dyDescent="0.25">
      <c r="B34" s="119"/>
      <c r="C34" s="14" t="s">
        <v>109</v>
      </c>
      <c r="D34" s="4">
        <v>50.075412929049236</v>
      </c>
      <c r="E34" s="4">
        <v>19.23352178852161</v>
      </c>
      <c r="F34" s="4">
        <v>3.3506223807353446</v>
      </c>
      <c r="G34" s="4"/>
    </row>
    <row r="35" spans="2:7" x14ac:dyDescent="0.25">
      <c r="B35" s="118" t="s">
        <v>14</v>
      </c>
      <c r="C35" s="14" t="s">
        <v>108</v>
      </c>
      <c r="D35" s="4">
        <v>316.87251486292342</v>
      </c>
      <c r="E35" s="4">
        <v>285.10393946844783</v>
      </c>
      <c r="F35" s="4">
        <v>950.44077730720483</v>
      </c>
      <c r="G35" s="4">
        <v>697.21730384688942</v>
      </c>
    </row>
    <row r="36" spans="2:7" x14ac:dyDescent="0.25">
      <c r="B36" s="119"/>
      <c r="C36" s="14" t="s">
        <v>109</v>
      </c>
      <c r="D36" s="4">
        <v>74.131483617634672</v>
      </c>
      <c r="E36" s="4">
        <v>74.131483617634672</v>
      </c>
      <c r="F36" s="4">
        <v>33.122261208982046</v>
      </c>
      <c r="G36" s="4"/>
    </row>
    <row r="37" spans="2:7" x14ac:dyDescent="0.25">
      <c r="B37" s="118" t="s">
        <v>15</v>
      </c>
      <c r="C37" s="14" t="s">
        <v>108</v>
      </c>
      <c r="D37" s="4">
        <v>863.65809698468274</v>
      </c>
      <c r="E37" s="4">
        <v>834.00463156514581</v>
      </c>
      <c r="F37" s="4">
        <v>4585.0092341280279</v>
      </c>
      <c r="G37" s="4">
        <v>4189.9104628568284</v>
      </c>
    </row>
    <row r="38" spans="2:7" x14ac:dyDescent="0.25">
      <c r="B38" s="119"/>
      <c r="C38" s="14" t="s">
        <v>109</v>
      </c>
      <c r="D38" s="4">
        <v>4.9400281129099994</v>
      </c>
      <c r="E38" s="4">
        <v>3.952022490327999</v>
      </c>
      <c r="F38" s="4">
        <v>2.6945607888599992</v>
      </c>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19.55208073961516</v>
      </c>
      <c r="E47" s="4">
        <v>19.55208073961516</v>
      </c>
      <c r="F47" s="4">
        <v>137.43262000666704</v>
      </c>
      <c r="G47" s="4">
        <v>137.43262000666704</v>
      </c>
    </row>
    <row r="48" spans="2:7" x14ac:dyDescent="0.25">
      <c r="B48" s="119"/>
      <c r="C48" s="14" t="s">
        <v>109</v>
      </c>
      <c r="D48" s="4"/>
      <c r="E48" s="4"/>
      <c r="F48" s="4"/>
      <c r="G48" s="4"/>
    </row>
    <row r="49" spans="2:7" x14ac:dyDescent="0.25">
      <c r="B49" s="118" t="s">
        <v>20</v>
      </c>
      <c r="C49" s="14" t="s">
        <v>108</v>
      </c>
      <c r="D49" s="4">
        <v>36.481558286786345</v>
      </c>
      <c r="E49" s="4">
        <v>36.481558286786345</v>
      </c>
      <c r="F49" s="4">
        <v>9.9495158963962744</v>
      </c>
      <c r="G49" s="4">
        <v>6.6330105975975178</v>
      </c>
    </row>
    <row r="50" spans="2:7" x14ac:dyDescent="0.25">
      <c r="B50" s="119"/>
      <c r="C50" s="14" t="s">
        <v>109</v>
      </c>
      <c r="D50" s="4"/>
      <c r="E50" s="4"/>
      <c r="F50" s="4"/>
      <c r="G50" s="4"/>
    </row>
    <row r="51" spans="2:7" x14ac:dyDescent="0.25">
      <c r="B51" s="118" t="s">
        <v>21</v>
      </c>
      <c r="C51" s="14" t="s">
        <v>108</v>
      </c>
      <c r="D51" s="4">
        <v>1365.617722002758</v>
      </c>
      <c r="E51" s="4">
        <v>1353.0951477794704</v>
      </c>
      <c r="F51" s="4">
        <v>1734.5902171494417</v>
      </c>
      <c r="G51" s="4">
        <v>1734.3673340630123</v>
      </c>
    </row>
    <row r="52" spans="2:7" x14ac:dyDescent="0.25">
      <c r="B52" s="119"/>
      <c r="C52" s="14" t="s">
        <v>109</v>
      </c>
      <c r="D52" s="4">
        <v>37.534084715057787</v>
      </c>
      <c r="E52" s="4">
        <v>37.534084715057787</v>
      </c>
      <c r="F52" s="4">
        <v>53.454952716030292</v>
      </c>
      <c r="G52" s="4">
        <v>35.646448176517779</v>
      </c>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500-000000000000}"/>
  </hyperlink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5:L70"/>
  <sheetViews>
    <sheetView showGridLines="0" zoomScaleNormal="100" workbookViewId="0">
      <selection activeCell="B15" sqref="B15:C15"/>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397</v>
      </c>
      <c r="C6" s="91"/>
      <c r="D6" s="91"/>
      <c r="E6" s="91"/>
      <c r="F6" s="91"/>
      <c r="G6" s="91"/>
      <c r="H6" s="91"/>
      <c r="I6" s="91"/>
      <c r="J6" s="91"/>
      <c r="K6" s="91"/>
      <c r="L6" s="91"/>
    </row>
    <row r="7" spans="2:12" ht="15" x14ac:dyDescent="0.25">
      <c r="B7" s="91" t="s">
        <v>398</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2872.2487250314716</v>
      </c>
      <c r="E13" s="13">
        <v>2733.552625418085</v>
      </c>
      <c r="F13" s="13">
        <v>13150.25056170893</v>
      </c>
      <c r="G13" s="13">
        <v>12206.756244125834</v>
      </c>
    </row>
    <row r="14" spans="2:12" x14ac:dyDescent="0.25">
      <c r="B14" s="144" t="s">
        <v>3</v>
      </c>
      <c r="C14" s="145"/>
      <c r="D14" s="4">
        <v>1531.4544473481981</v>
      </c>
      <c r="E14" s="4">
        <v>1417.7177396234497</v>
      </c>
      <c r="F14" s="4">
        <v>8397.8904642407251</v>
      </c>
      <c r="G14" s="4">
        <v>8279.5967263982529</v>
      </c>
    </row>
    <row r="15" spans="2:12" x14ac:dyDescent="0.25">
      <c r="B15" s="144" t="s">
        <v>4</v>
      </c>
      <c r="C15" s="145"/>
      <c r="D15" s="4">
        <v>1250.6045221882482</v>
      </c>
      <c r="E15" s="4">
        <v>1225.6451302996109</v>
      </c>
      <c r="F15" s="4">
        <v>4666.5026409366938</v>
      </c>
      <c r="G15" s="4">
        <v>3924.7062227978695</v>
      </c>
    </row>
    <row r="16" spans="2:12" x14ac:dyDescent="0.25">
      <c r="B16" s="144" t="s">
        <v>618</v>
      </c>
      <c r="C16" s="145"/>
      <c r="D16" s="4">
        <v>90.189755495024556</v>
      </c>
      <c r="E16" s="4">
        <v>90.189755495024556</v>
      </c>
      <c r="F16" s="4">
        <v>85.857456531514828</v>
      </c>
      <c r="G16" s="4">
        <v>2.4532949297078241</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v>7.7448194771038779</v>
      </c>
      <c r="E20" s="4">
        <v>6.8336642445034217</v>
      </c>
      <c r="F20" s="4">
        <v>4.141614693638437</v>
      </c>
      <c r="G20" s="4"/>
    </row>
    <row r="21" spans="2:7" x14ac:dyDescent="0.25">
      <c r="B21" s="118" t="s">
        <v>7</v>
      </c>
      <c r="C21" s="14" t="s">
        <v>108</v>
      </c>
      <c r="D21" s="4"/>
      <c r="E21" s="4"/>
      <c r="F21" s="4"/>
      <c r="G21" s="4"/>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v>41.80522918652899</v>
      </c>
      <c r="E25" s="4">
        <v>41.80522918652899</v>
      </c>
      <c r="F25" s="4">
        <v>266.69613694026918</v>
      </c>
      <c r="G25" s="4">
        <v>266.37313062108115</v>
      </c>
    </row>
    <row r="26" spans="2:7" x14ac:dyDescent="0.25">
      <c r="B26" s="119"/>
      <c r="C26" s="14" t="s">
        <v>109</v>
      </c>
      <c r="D26" s="4">
        <v>3.0667463341367647E-3</v>
      </c>
      <c r="E26" s="4">
        <v>3.0667463341367647E-3</v>
      </c>
      <c r="F26" s="4">
        <v>5.5759024257032086E-3</v>
      </c>
      <c r="G26" s="4">
        <v>4.4607219405625662E-3</v>
      </c>
    </row>
    <row r="27" spans="2:7" x14ac:dyDescent="0.25">
      <c r="B27" s="118" t="s">
        <v>10</v>
      </c>
      <c r="C27" s="14" t="s">
        <v>108</v>
      </c>
      <c r="D27" s="4">
        <v>12.083737480093827</v>
      </c>
      <c r="E27" s="4">
        <v>12.083737480093827</v>
      </c>
      <c r="F27" s="4">
        <v>10.40704663357363</v>
      </c>
      <c r="G27" s="4"/>
    </row>
    <row r="28" spans="2:7" x14ac:dyDescent="0.25">
      <c r="B28" s="119"/>
      <c r="C28" s="14" t="s">
        <v>109</v>
      </c>
      <c r="D28" s="4">
        <v>4.3569434576289305</v>
      </c>
      <c r="E28" s="4">
        <v>4.3569434576289305</v>
      </c>
      <c r="F28" s="4">
        <v>13.202858962511913</v>
      </c>
      <c r="G28" s="4"/>
    </row>
    <row r="29" spans="2:7" x14ac:dyDescent="0.25">
      <c r="B29" s="118" t="s">
        <v>11</v>
      </c>
      <c r="C29" s="14" t="s">
        <v>108</v>
      </c>
      <c r="D29" s="4">
        <v>771.24987570761027</v>
      </c>
      <c r="E29" s="4">
        <v>749.68148486452594</v>
      </c>
      <c r="F29" s="4">
        <v>6957.3330349653443</v>
      </c>
      <c r="G29" s="4">
        <v>6937.6019416319014</v>
      </c>
    </row>
    <row r="30" spans="2:7" x14ac:dyDescent="0.25">
      <c r="B30" s="119"/>
      <c r="C30" s="14" t="s">
        <v>109</v>
      </c>
      <c r="D30" s="4">
        <v>14.622039531972655</v>
      </c>
      <c r="E30" s="4">
        <v>14.622039531972655</v>
      </c>
      <c r="F30" s="4">
        <v>12.659774486556413</v>
      </c>
      <c r="G30" s="4"/>
    </row>
    <row r="31" spans="2:7" x14ac:dyDescent="0.25">
      <c r="B31" s="118" t="s">
        <v>12</v>
      </c>
      <c r="C31" s="14" t="s">
        <v>108</v>
      </c>
      <c r="D31" s="4">
        <v>12.772449645245077</v>
      </c>
      <c r="E31" s="4">
        <v>12.772449645245077</v>
      </c>
      <c r="F31" s="4">
        <v>53.59033637333809</v>
      </c>
      <c r="G31" s="4">
        <v>53.59033637333809</v>
      </c>
    </row>
    <row r="32" spans="2:7" x14ac:dyDescent="0.25">
      <c r="B32" s="119"/>
      <c r="C32" s="14" t="s">
        <v>109</v>
      </c>
      <c r="D32" s="4"/>
      <c r="E32" s="4"/>
      <c r="F32" s="4"/>
      <c r="G32" s="4"/>
    </row>
    <row r="33" spans="2:7" x14ac:dyDescent="0.25">
      <c r="B33" s="118" t="s">
        <v>13</v>
      </c>
      <c r="C33" s="14" t="s">
        <v>108</v>
      </c>
      <c r="D33" s="4">
        <v>130.22005133913058</v>
      </c>
      <c r="E33" s="4">
        <v>130.22005133913058</v>
      </c>
      <c r="F33" s="4">
        <v>274.81097904300702</v>
      </c>
      <c r="G33" s="4">
        <v>221.83719239849603</v>
      </c>
    </row>
    <row r="34" spans="2:7" x14ac:dyDescent="0.25">
      <c r="B34" s="119"/>
      <c r="C34" s="14" t="s">
        <v>109</v>
      </c>
      <c r="D34" s="4">
        <v>14.570756948672795</v>
      </c>
      <c r="E34" s="4">
        <v>14.570756948672795</v>
      </c>
      <c r="F34" s="4">
        <v>26.49228536122326</v>
      </c>
      <c r="G34" s="4">
        <v>22.076904467686056</v>
      </c>
    </row>
    <row r="35" spans="2:7" x14ac:dyDescent="0.25">
      <c r="B35" s="118" t="s">
        <v>14</v>
      </c>
      <c r="C35" s="14" t="s">
        <v>108</v>
      </c>
      <c r="D35" s="4"/>
      <c r="E35" s="4"/>
      <c r="F35" s="4"/>
      <c r="G35" s="4"/>
    </row>
    <row r="36" spans="2:7" x14ac:dyDescent="0.25">
      <c r="B36" s="119"/>
      <c r="C36" s="14" t="s">
        <v>109</v>
      </c>
      <c r="D36" s="4"/>
      <c r="E36" s="4"/>
      <c r="F36" s="4"/>
      <c r="G36" s="4"/>
    </row>
    <row r="37" spans="2:7" x14ac:dyDescent="0.25">
      <c r="B37" s="118" t="s">
        <v>15</v>
      </c>
      <c r="C37" s="14" t="s">
        <v>108</v>
      </c>
      <c r="D37" s="4">
        <v>0.17</v>
      </c>
      <c r="E37" s="4">
        <v>0.17</v>
      </c>
      <c r="F37" s="4">
        <v>0.13636363636363635</v>
      </c>
      <c r="G37" s="4"/>
    </row>
    <row r="38" spans="2:7" x14ac:dyDescent="0.25">
      <c r="B38" s="119"/>
      <c r="C38" s="14" t="s">
        <v>109</v>
      </c>
      <c r="D38" s="4"/>
      <c r="E38" s="4"/>
      <c r="F38" s="4"/>
      <c r="G38" s="4"/>
    </row>
    <row r="39" spans="2:7" ht="14.25" customHeight="1" x14ac:dyDescent="0.25">
      <c r="B39" s="118" t="s">
        <v>16</v>
      </c>
      <c r="C39" s="14" t="s">
        <v>108</v>
      </c>
      <c r="D39" s="4">
        <v>521.85547782787739</v>
      </c>
      <c r="E39" s="4">
        <v>430.59831617881326</v>
      </c>
      <c r="F39" s="4">
        <v>778.41445724247546</v>
      </c>
      <c r="G39" s="4">
        <v>778.11276018380852</v>
      </c>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68.26881874397354</v>
      </c>
      <c r="E43" s="4">
        <v>61.919114406200407</v>
      </c>
      <c r="F43" s="4">
        <v>176.60085476859376</v>
      </c>
      <c r="G43" s="4">
        <v>171.23544872800571</v>
      </c>
    </row>
    <row r="44" spans="2:7" x14ac:dyDescent="0.25">
      <c r="B44" s="119"/>
      <c r="C44" s="14" t="s">
        <v>109</v>
      </c>
      <c r="D44" s="4">
        <v>55.391831962230022</v>
      </c>
      <c r="E44" s="4">
        <v>55.391831962230022</v>
      </c>
      <c r="F44" s="4">
        <v>251.78105437377286</v>
      </c>
      <c r="G44" s="4">
        <v>188.83579078032963</v>
      </c>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314.39087190900949</v>
      </c>
      <c r="E47" s="4">
        <v>314.39087190900949</v>
      </c>
      <c r="F47" s="4">
        <v>930.57381536598939</v>
      </c>
      <c r="G47" s="4">
        <v>904.30777522105586</v>
      </c>
    </row>
    <row r="48" spans="2:7" x14ac:dyDescent="0.25">
      <c r="B48" s="119"/>
      <c r="C48" s="14" t="s">
        <v>109</v>
      </c>
      <c r="D48" s="4"/>
      <c r="E48" s="4"/>
      <c r="F48" s="4"/>
      <c r="G48" s="4"/>
    </row>
    <row r="49" spans="2:7" x14ac:dyDescent="0.25">
      <c r="B49" s="118" t="s">
        <v>20</v>
      </c>
      <c r="C49" s="14" t="s">
        <v>108</v>
      </c>
      <c r="D49" s="4">
        <v>40.314438278837152</v>
      </c>
      <c r="E49" s="4">
        <v>40.314438278837152</v>
      </c>
      <c r="F49" s="4">
        <v>366.49489344397415</v>
      </c>
      <c r="G49" s="4">
        <v>366.49489344397415</v>
      </c>
    </row>
    <row r="50" spans="2:7" x14ac:dyDescent="0.25">
      <c r="B50" s="119"/>
      <c r="C50" s="14" t="s">
        <v>109</v>
      </c>
      <c r="D50" s="4"/>
      <c r="E50" s="4"/>
      <c r="F50" s="4"/>
      <c r="G50" s="4"/>
    </row>
    <row r="51" spans="2:7" x14ac:dyDescent="0.25">
      <c r="B51" s="118" t="s">
        <v>21</v>
      </c>
      <c r="C51" s="14" t="s">
        <v>108</v>
      </c>
      <c r="D51" s="4">
        <v>548.94422876691533</v>
      </c>
      <c r="E51" s="4">
        <v>548.94422876691533</v>
      </c>
      <c r="F51" s="4">
        <v>1655.4062721225537</v>
      </c>
      <c r="G51" s="4">
        <v>1009.3082754488781</v>
      </c>
    </row>
    <row r="52" spans="2:7" x14ac:dyDescent="0.25">
      <c r="B52" s="119"/>
      <c r="C52" s="14" t="s">
        <v>109</v>
      </c>
      <c r="D52" s="4"/>
      <c r="E52" s="4"/>
      <c r="F52" s="4"/>
      <c r="G52" s="4"/>
    </row>
    <row r="53" spans="2:7" x14ac:dyDescent="0.25">
      <c r="B53" s="118" t="s">
        <v>22</v>
      </c>
      <c r="C53" s="14" t="s">
        <v>108</v>
      </c>
      <c r="D53" s="4">
        <v>223.29433252728282</v>
      </c>
      <c r="E53" s="4">
        <v>204.68464497641881</v>
      </c>
      <c r="F53" s="4">
        <v>1285.6457508618107</v>
      </c>
      <c r="G53" s="4">
        <v>1284.5240391756263</v>
      </c>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64.776883916256637</v>
      </c>
      <c r="E57" s="4">
        <v>64.776883916256637</v>
      </c>
      <c r="F57" s="4">
        <v>71.995890215823238</v>
      </c>
      <c r="G57" s="4">
        <v>2.4532949297078241</v>
      </c>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v>25.412871578767906</v>
      </c>
      <c r="E65" s="4">
        <v>25.412871578767906</v>
      </c>
      <c r="F65" s="4">
        <v>13.861566315691585</v>
      </c>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6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K42"/>
  <sheetViews>
    <sheetView showGridLines="0" zoomScaleNormal="100" workbookViewId="0">
      <selection activeCell="G11" sqref="G11"/>
    </sheetView>
  </sheetViews>
  <sheetFormatPr baseColWidth="10" defaultColWidth="9.109375" defaultRowHeight="13.2" x14ac:dyDescent="0.25"/>
  <cols>
    <col min="1" max="1" width="2" style="1" customWidth="1"/>
    <col min="2" max="2" width="33.5546875" style="1" customWidth="1"/>
    <col min="3" max="3" width="21.44140625" style="1" customWidth="1"/>
    <col min="4" max="4" width="20.88671875" style="1" customWidth="1"/>
    <col min="5" max="5" width="20.44140625" style="1" customWidth="1"/>
    <col min="6" max="6" width="9.44140625" style="1" bestFit="1" customWidth="1"/>
    <col min="7" max="7" width="13.5546875" style="1" customWidth="1"/>
    <col min="8" max="9" width="9.44140625" style="1" bestFit="1" customWidth="1"/>
    <col min="10" max="10" width="11.5546875" style="1" bestFit="1" customWidth="1"/>
    <col min="11" max="16384" width="9.109375" style="1"/>
  </cols>
  <sheetData>
    <row r="5" spans="2:10" ht="13.8" x14ac:dyDescent="0.25">
      <c r="B5" s="2"/>
      <c r="C5" s="2"/>
      <c r="D5" s="2"/>
      <c r="E5" s="2"/>
    </row>
    <row r="6" spans="2:10" ht="15" x14ac:dyDescent="0.25">
      <c r="B6" s="91" t="s">
        <v>319</v>
      </c>
      <c r="C6" s="91"/>
      <c r="D6" s="91"/>
      <c r="E6" s="91"/>
      <c r="F6" s="91"/>
      <c r="G6" s="91"/>
      <c r="H6" s="91"/>
      <c r="I6" s="91"/>
      <c r="J6" s="91"/>
    </row>
    <row r="7" spans="2:10" ht="15" x14ac:dyDescent="0.25">
      <c r="B7" s="91" t="s">
        <v>321</v>
      </c>
      <c r="C7" s="91"/>
      <c r="D7" s="91"/>
      <c r="E7" s="91"/>
      <c r="F7" s="91"/>
      <c r="G7" s="91"/>
      <c r="H7" s="91"/>
      <c r="I7" s="91"/>
      <c r="J7" s="91"/>
    </row>
    <row r="8" spans="2:10" ht="15" x14ac:dyDescent="0.25">
      <c r="B8" s="12" t="s">
        <v>320</v>
      </c>
      <c r="C8" s="12"/>
      <c r="D8" s="12"/>
      <c r="E8" s="12"/>
      <c r="F8" s="12"/>
      <c r="G8" s="12"/>
      <c r="H8" s="12"/>
      <c r="I8" s="12"/>
      <c r="J8" s="12"/>
    </row>
    <row r="9" spans="2:10" ht="15" x14ac:dyDescent="0.25">
      <c r="B9" s="12" t="s">
        <v>344</v>
      </c>
      <c r="C9" s="12"/>
      <c r="D9" s="12"/>
      <c r="E9" s="12"/>
      <c r="F9" s="12"/>
      <c r="G9" s="12"/>
      <c r="H9" s="12"/>
      <c r="I9" s="12"/>
      <c r="J9" s="12"/>
    </row>
    <row r="10" spans="2:10" ht="15" x14ac:dyDescent="0.25">
      <c r="B10" s="91"/>
      <c r="C10" s="91"/>
      <c r="D10" s="91"/>
      <c r="E10" s="91"/>
      <c r="F10" s="91"/>
      <c r="G10" s="91"/>
      <c r="H10" s="91"/>
      <c r="I10" s="91"/>
      <c r="J10" s="91"/>
    </row>
    <row r="11" spans="2:10" ht="33" customHeight="1" x14ac:dyDescent="0.25">
      <c r="B11" s="6" t="s">
        <v>148</v>
      </c>
      <c r="C11" s="6" t="s">
        <v>149</v>
      </c>
      <c r="D11" s="6" t="s">
        <v>113</v>
      </c>
      <c r="E11" s="6" t="s">
        <v>114</v>
      </c>
      <c r="G11" s="16" t="s">
        <v>312</v>
      </c>
    </row>
    <row r="12" spans="2:10" ht="19.5" customHeight="1" x14ac:dyDescent="0.25">
      <c r="B12" s="10" t="s">
        <v>132</v>
      </c>
      <c r="C12" s="4">
        <v>2233.243148200555</v>
      </c>
      <c r="D12" s="4">
        <v>47.418061137281754</v>
      </c>
      <c r="E12" s="4">
        <v>33.216012218189697</v>
      </c>
    </row>
    <row r="13" spans="2:10" ht="19.5" customHeight="1" x14ac:dyDescent="0.25">
      <c r="B13" s="10" t="s">
        <v>115</v>
      </c>
      <c r="C13" s="4">
        <v>258309.44248596142</v>
      </c>
      <c r="D13" s="4">
        <v>9692.4857380887952</v>
      </c>
      <c r="E13" s="4">
        <v>2707.9607588326917</v>
      </c>
    </row>
    <row r="14" spans="2:10" ht="19.5" customHeight="1" x14ac:dyDescent="0.25">
      <c r="B14" s="10" t="s">
        <v>116</v>
      </c>
      <c r="C14" s="4">
        <v>550581.50549825712</v>
      </c>
      <c r="D14" s="4">
        <v>7354.9013940146542</v>
      </c>
      <c r="E14" s="4">
        <v>815.87706022530267</v>
      </c>
    </row>
    <row r="15" spans="2:10" ht="19.5" customHeight="1" x14ac:dyDescent="0.25">
      <c r="B15" s="10" t="s">
        <v>117</v>
      </c>
      <c r="C15" s="4">
        <v>259061.47319029781</v>
      </c>
      <c r="D15" s="4">
        <v>618.00492510479444</v>
      </c>
      <c r="E15" s="4">
        <v>502.57386677596702</v>
      </c>
    </row>
    <row r="16" spans="2:10" ht="19.5" customHeight="1" x14ac:dyDescent="0.25">
      <c r="B16" s="10" t="s">
        <v>118</v>
      </c>
      <c r="C16" s="4">
        <v>58431.922882767001</v>
      </c>
      <c r="D16" s="4">
        <v>47.320013410137754</v>
      </c>
      <c r="E16" s="4">
        <v>25.520624451403965</v>
      </c>
    </row>
    <row r="17" spans="2:5" ht="19.5" customHeight="1" x14ac:dyDescent="0.25">
      <c r="B17" s="10" t="s">
        <v>133</v>
      </c>
      <c r="C17" s="4">
        <v>28786.674415202324</v>
      </c>
      <c r="D17" s="4">
        <v>324.35164283957033</v>
      </c>
      <c r="E17" s="4">
        <v>154.57214843982322</v>
      </c>
    </row>
    <row r="18" spans="2:5" ht="19.5" customHeight="1" x14ac:dyDescent="0.25">
      <c r="B18" s="10" t="s">
        <v>134</v>
      </c>
      <c r="C18" s="4">
        <v>72642.381613244623</v>
      </c>
      <c r="D18" s="4">
        <v>1853.1167926925377</v>
      </c>
      <c r="E18" s="4">
        <v>46.012292321657227</v>
      </c>
    </row>
    <row r="19" spans="2:5" ht="19.5" customHeight="1" x14ac:dyDescent="0.25">
      <c r="B19" s="10" t="s">
        <v>135</v>
      </c>
      <c r="C19" s="4">
        <v>33070.790805971104</v>
      </c>
      <c r="D19" s="4">
        <v>815.87955517831801</v>
      </c>
      <c r="E19" s="4">
        <v>47.293479409019987</v>
      </c>
    </row>
    <row r="20" spans="2:5" ht="19.5" customHeight="1" x14ac:dyDescent="0.25">
      <c r="B20" s="10" t="s">
        <v>136</v>
      </c>
      <c r="C20" s="4">
        <v>170305.68134609939</v>
      </c>
      <c r="D20" s="4">
        <v>2205.2138755163005</v>
      </c>
      <c r="E20" s="4">
        <v>128.08492879346412</v>
      </c>
    </row>
    <row r="21" spans="2:5" ht="19.5" customHeight="1" x14ac:dyDescent="0.25">
      <c r="B21" s="10" t="s">
        <v>137</v>
      </c>
      <c r="C21" s="4">
        <v>29982.061874151274</v>
      </c>
      <c r="D21" s="4">
        <v>416.20583184676752</v>
      </c>
      <c r="E21" s="4">
        <v>190.37812401189254</v>
      </c>
    </row>
    <row r="22" spans="2:5" ht="19.5" customHeight="1" x14ac:dyDescent="0.25">
      <c r="B22" s="10" t="s">
        <v>138</v>
      </c>
      <c r="C22" s="4">
        <v>263756.81323126488</v>
      </c>
      <c r="D22" s="4">
        <v>12222.53328653485</v>
      </c>
      <c r="E22" s="4">
        <v>1031.0589970299195</v>
      </c>
    </row>
    <row r="23" spans="2:5" ht="19.5" customHeight="1" x14ac:dyDescent="0.25">
      <c r="B23" s="10" t="s">
        <v>139</v>
      </c>
      <c r="C23" s="4">
        <v>162168.50565956798</v>
      </c>
      <c r="D23" s="4">
        <v>21214.247331657527</v>
      </c>
      <c r="E23" s="4">
        <v>81.693389345949655</v>
      </c>
    </row>
    <row r="24" spans="2:5" ht="19.5" customHeight="1" x14ac:dyDescent="0.25">
      <c r="B24" s="10" t="s">
        <v>140</v>
      </c>
      <c r="C24" s="4">
        <v>69075.090431837889</v>
      </c>
      <c r="D24" s="4">
        <v>1772.7974726500247</v>
      </c>
      <c r="E24" s="4">
        <v>53.070612445555355</v>
      </c>
    </row>
    <row r="25" spans="2:5" ht="19.5" customHeight="1" x14ac:dyDescent="0.25">
      <c r="B25" s="10" t="s">
        <v>141</v>
      </c>
      <c r="C25" s="4">
        <v>8164.4190685794092</v>
      </c>
      <c r="D25" s="4">
        <v>349.49628488908655</v>
      </c>
      <c r="E25" s="4">
        <v>19.30562770209513</v>
      </c>
    </row>
    <row r="26" spans="2:5" ht="19.5" customHeight="1" x14ac:dyDescent="0.25">
      <c r="B26" s="10" t="s">
        <v>121</v>
      </c>
      <c r="C26" s="4">
        <v>416840.03975114622</v>
      </c>
      <c r="D26" s="4">
        <v>16976.078773537152</v>
      </c>
      <c r="E26" s="4">
        <v>1643.1220893292887</v>
      </c>
    </row>
    <row r="27" spans="2:5" ht="19.5" customHeight="1" x14ac:dyDescent="0.25">
      <c r="B27" s="10" t="s">
        <v>142</v>
      </c>
      <c r="C27" s="4">
        <v>1458508.1420888039</v>
      </c>
      <c r="D27" s="4">
        <v>69605.201093505908</v>
      </c>
      <c r="E27" s="4">
        <v>36905.48404085225</v>
      </c>
    </row>
    <row r="28" spans="2:5" ht="19.5" customHeight="1" x14ac:dyDescent="0.25">
      <c r="B28" s="10" t="s">
        <v>122</v>
      </c>
      <c r="C28" s="4">
        <v>856714.72033049085</v>
      </c>
      <c r="D28" s="4">
        <v>587034.13397461723</v>
      </c>
      <c r="E28" s="4">
        <v>5131.7702003381646</v>
      </c>
    </row>
    <row r="29" spans="2:5" ht="19.5" customHeight="1" x14ac:dyDescent="0.25">
      <c r="B29" s="10" t="s">
        <v>143</v>
      </c>
      <c r="C29" s="4">
        <v>45205.123766839875</v>
      </c>
      <c r="D29" s="4">
        <v>402.34029788791497</v>
      </c>
      <c r="E29" s="4">
        <v>99.54882831118789</v>
      </c>
    </row>
    <row r="30" spans="2:5" ht="19.5" customHeight="1" x14ac:dyDescent="0.25">
      <c r="B30" s="10" t="s">
        <v>123</v>
      </c>
      <c r="C30" s="4">
        <v>11390.599475531621</v>
      </c>
      <c r="D30" s="4">
        <v>137.80504498588573</v>
      </c>
      <c r="E30" s="4">
        <v>18.237921904415611</v>
      </c>
    </row>
    <row r="31" spans="2:5" ht="19.5" customHeight="1" x14ac:dyDescent="0.25">
      <c r="B31" s="10" t="s">
        <v>124</v>
      </c>
      <c r="C31" s="4">
        <v>2121140.8027501442</v>
      </c>
      <c r="D31" s="4">
        <v>119586.45740095762</v>
      </c>
      <c r="E31" s="4">
        <v>34145.791273796138</v>
      </c>
    </row>
    <row r="32" spans="2:5" ht="19.5" customHeight="1" x14ac:dyDescent="0.25">
      <c r="B32" s="10" t="s">
        <v>125</v>
      </c>
      <c r="C32" s="4">
        <v>15973.155391592511</v>
      </c>
      <c r="D32" s="4">
        <v>170.31890713972751</v>
      </c>
      <c r="E32" s="4">
        <v>52.698313853356034</v>
      </c>
    </row>
    <row r="33" spans="2:11" ht="19.5" customHeight="1" x14ac:dyDescent="0.25">
      <c r="B33" s="10" t="s">
        <v>144</v>
      </c>
      <c r="C33" s="4">
        <v>1306344.9003919079</v>
      </c>
      <c r="D33" s="4">
        <v>237802.49011517351</v>
      </c>
      <c r="E33" s="4">
        <v>115.24826980460944</v>
      </c>
    </row>
    <row r="34" spans="2:11" ht="19.5" customHeight="1" x14ac:dyDescent="0.25">
      <c r="B34" s="10" t="s">
        <v>145</v>
      </c>
      <c r="C34" s="4">
        <v>8845.8548566218833</v>
      </c>
      <c r="D34" s="4">
        <v>182.92518183632873</v>
      </c>
      <c r="E34" s="4">
        <v>42.71938672482937</v>
      </c>
    </row>
    <row r="35" spans="2:11" ht="19.5" customHeight="1" x14ac:dyDescent="0.25">
      <c r="B35" s="10" t="s">
        <v>128</v>
      </c>
      <c r="C35" s="4">
        <v>32582.416614615966</v>
      </c>
      <c r="D35" s="4">
        <v>30.594328647929288</v>
      </c>
      <c r="E35" s="4"/>
    </row>
    <row r="36" spans="2:11" ht="19.5" customHeight="1" x14ac:dyDescent="0.25">
      <c r="B36" s="10" t="s">
        <v>129</v>
      </c>
      <c r="C36" s="4">
        <v>3779369.546516336</v>
      </c>
      <c r="D36" s="4">
        <v>50272.978538613643</v>
      </c>
      <c r="E36" s="4">
        <v>15581.041075354466</v>
      </c>
    </row>
    <row r="37" spans="2:11" ht="19.5" customHeight="1" x14ac:dyDescent="0.25">
      <c r="B37" s="10" t="s">
        <v>130</v>
      </c>
      <c r="C37" s="4">
        <v>34242.614244105091</v>
      </c>
      <c r="D37" s="4">
        <v>222.36288598728603</v>
      </c>
      <c r="E37" s="4">
        <v>65.182035823476099</v>
      </c>
    </row>
    <row r="38" spans="2:11" ht="19.5" customHeight="1" x14ac:dyDescent="0.25">
      <c r="B38" s="10" t="s">
        <v>146</v>
      </c>
      <c r="C38" s="4">
        <v>180154.59405668284</v>
      </c>
      <c r="D38" s="4">
        <v>9985.5668185919349</v>
      </c>
      <c r="E38" s="4">
        <v>2476.5409091121815</v>
      </c>
    </row>
    <row r="39" spans="2:11" ht="19.5" customHeight="1" x14ac:dyDescent="0.25">
      <c r="B39" s="10" t="s">
        <v>147</v>
      </c>
      <c r="C39" s="4">
        <v>518742.99241304165</v>
      </c>
      <c r="D39" s="4">
        <v>24567.980150378553</v>
      </c>
      <c r="E39" s="4">
        <v>49.255074664954286</v>
      </c>
    </row>
    <row r="40" spans="2:11" ht="19.5" customHeight="1" x14ac:dyDescent="0.25">
      <c r="B40" s="10" t="s">
        <v>131</v>
      </c>
      <c r="C40" s="4">
        <v>434349.7444464243</v>
      </c>
      <c r="D40" s="4">
        <v>16893.763022283401</v>
      </c>
      <c r="E40" s="4">
        <v>5616.6881762042703</v>
      </c>
    </row>
    <row r="41" spans="2:11" ht="13.8" x14ac:dyDescent="0.3">
      <c r="B41" s="5"/>
      <c r="C41" s="5"/>
      <c r="D41" s="5"/>
      <c r="E41" s="5"/>
    </row>
    <row r="42" spans="2:11" x14ac:dyDescent="0.25">
      <c r="B42" s="95" t="s">
        <v>626</v>
      </c>
      <c r="C42" s="95"/>
      <c r="D42" s="95"/>
      <c r="E42" s="95"/>
      <c r="F42" s="95"/>
      <c r="G42" s="95"/>
      <c r="H42" s="95"/>
      <c r="I42" s="95"/>
      <c r="J42" s="95"/>
      <c r="K42" s="95"/>
    </row>
  </sheetData>
  <mergeCells count="4">
    <mergeCell ref="B6:J6"/>
    <mergeCell ref="B7:J7"/>
    <mergeCell ref="B10:J10"/>
    <mergeCell ref="B42:K42"/>
  </mergeCells>
  <hyperlinks>
    <hyperlink ref="G11" location="ÍNDICE!A1" display="ÍNDICE" xr:uid="{00000000-0004-0000-0300-000000000000}"/>
  </hyperlink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5:L70"/>
  <sheetViews>
    <sheetView showGridLines="0" topLeftCell="A43" zoomScaleNormal="100" workbookViewId="0">
      <selection activeCell="D19" sqref="D19"/>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400</v>
      </c>
      <c r="C6" s="91"/>
      <c r="D6" s="91"/>
      <c r="E6" s="91"/>
      <c r="F6" s="91"/>
      <c r="G6" s="91"/>
      <c r="H6" s="91"/>
      <c r="I6" s="91"/>
      <c r="J6" s="91"/>
      <c r="K6" s="91"/>
      <c r="L6" s="91"/>
    </row>
    <row r="7" spans="2:12" ht="15" x14ac:dyDescent="0.25">
      <c r="B7" s="91" t="s">
        <v>399</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334766.70997387415</v>
      </c>
      <c r="E13" s="13">
        <v>322846.27584363805</v>
      </c>
      <c r="F13" s="13">
        <v>1479769.8877279493</v>
      </c>
      <c r="G13" s="13">
        <v>1427928.9961266743</v>
      </c>
    </row>
    <row r="14" spans="2:12" x14ac:dyDescent="0.25">
      <c r="B14" s="144" t="s">
        <v>3</v>
      </c>
      <c r="C14" s="145"/>
      <c r="D14" s="4">
        <v>33126.741199651668</v>
      </c>
      <c r="E14" s="4">
        <v>30895.738645404857</v>
      </c>
      <c r="F14" s="4">
        <v>134113.07701569423</v>
      </c>
      <c r="G14" s="4">
        <v>110031.22147418368</v>
      </c>
    </row>
    <row r="15" spans="2:12" x14ac:dyDescent="0.25">
      <c r="B15" s="144" t="s">
        <v>4</v>
      </c>
      <c r="C15" s="145"/>
      <c r="D15" s="4">
        <v>287990.63460936298</v>
      </c>
      <c r="E15" s="4">
        <v>278647.92683665175</v>
      </c>
      <c r="F15" s="4">
        <v>1322997.9376498007</v>
      </c>
      <c r="G15" s="4">
        <v>1299656.5349324076</v>
      </c>
    </row>
    <row r="16" spans="2:12" x14ac:dyDescent="0.25">
      <c r="B16" s="144" t="s">
        <v>618</v>
      </c>
      <c r="C16" s="145"/>
      <c r="D16" s="4">
        <v>13649.334164858046</v>
      </c>
      <c r="E16" s="4">
        <v>13302.610361580431</v>
      </c>
      <c r="F16" s="4">
        <v>22658.873062451108</v>
      </c>
      <c r="G16" s="4">
        <v>18241.239720078898</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946.51341514180035</v>
      </c>
      <c r="E19" s="4">
        <v>927.73245276752243</v>
      </c>
      <c r="F19" s="4">
        <v>950.70220511958792</v>
      </c>
      <c r="G19" s="4">
        <v>345.3837423159577</v>
      </c>
    </row>
    <row r="20" spans="2:7" x14ac:dyDescent="0.25">
      <c r="B20" s="119"/>
      <c r="C20" s="14" t="s">
        <v>109</v>
      </c>
      <c r="D20" s="4">
        <v>117.40549515024007</v>
      </c>
      <c r="E20" s="4">
        <v>117.40549515024007</v>
      </c>
      <c r="F20" s="4">
        <v>114.07520238672586</v>
      </c>
      <c r="G20" s="4">
        <v>27.996506737362292</v>
      </c>
    </row>
    <row r="21" spans="2:7" x14ac:dyDescent="0.25">
      <c r="B21" s="118" t="s">
        <v>7</v>
      </c>
      <c r="C21" s="14" t="s">
        <v>108</v>
      </c>
      <c r="D21" s="4">
        <v>403.99563478627402</v>
      </c>
      <c r="E21" s="4">
        <v>403.99563478627402</v>
      </c>
      <c r="F21" s="4">
        <v>601.93654608955535</v>
      </c>
      <c r="G21" s="4">
        <v>432.20171380245591</v>
      </c>
    </row>
    <row r="22" spans="2:7" x14ac:dyDescent="0.25">
      <c r="B22" s="119"/>
      <c r="C22" s="14" t="s">
        <v>109</v>
      </c>
      <c r="D22" s="4"/>
      <c r="E22" s="4"/>
      <c r="F22" s="4"/>
      <c r="G22" s="4"/>
    </row>
    <row r="23" spans="2:7" x14ac:dyDescent="0.25">
      <c r="B23" s="118" t="s">
        <v>8</v>
      </c>
      <c r="C23" s="14" t="s">
        <v>108</v>
      </c>
      <c r="D23" s="4">
        <v>586.88496418281284</v>
      </c>
      <c r="E23" s="4">
        <v>572.54734514631173</v>
      </c>
      <c r="F23" s="4">
        <v>977.33890037275012</v>
      </c>
      <c r="G23" s="4">
        <v>786.67085105975718</v>
      </c>
    </row>
    <row r="24" spans="2:7" x14ac:dyDescent="0.25">
      <c r="B24" s="119"/>
      <c r="C24" s="14" t="s">
        <v>109</v>
      </c>
      <c r="D24" s="4">
        <v>46.89887587691198</v>
      </c>
      <c r="E24" s="4">
        <v>39.352794755892496</v>
      </c>
      <c r="F24" s="4">
        <v>42.526508319389968</v>
      </c>
      <c r="G24" s="4">
        <v>24.89714101241043</v>
      </c>
    </row>
    <row r="25" spans="2:7" x14ac:dyDescent="0.25">
      <c r="B25" s="118" t="s">
        <v>9</v>
      </c>
      <c r="C25" s="14" t="s">
        <v>108</v>
      </c>
      <c r="D25" s="4">
        <v>409.30396112577222</v>
      </c>
      <c r="E25" s="4">
        <v>288.40205927744876</v>
      </c>
      <c r="F25" s="4">
        <v>769.07268237296694</v>
      </c>
      <c r="G25" s="4">
        <v>679.54237382573262</v>
      </c>
    </row>
    <row r="26" spans="2:7" x14ac:dyDescent="0.25">
      <c r="B26" s="119"/>
      <c r="C26" s="14" t="s">
        <v>109</v>
      </c>
      <c r="D26" s="4"/>
      <c r="E26" s="4"/>
      <c r="F26" s="4"/>
      <c r="G26" s="4"/>
    </row>
    <row r="27" spans="2:7" x14ac:dyDescent="0.25">
      <c r="B27" s="118" t="s">
        <v>10</v>
      </c>
      <c r="C27" s="14" t="s">
        <v>108</v>
      </c>
      <c r="D27" s="4">
        <v>395.52965422248212</v>
      </c>
      <c r="E27" s="4">
        <v>395.52965422248212</v>
      </c>
      <c r="F27" s="4">
        <v>2073.6543953291175</v>
      </c>
      <c r="G27" s="4">
        <v>2062.3934279259802</v>
      </c>
    </row>
    <row r="28" spans="2:7" x14ac:dyDescent="0.25">
      <c r="B28" s="119"/>
      <c r="C28" s="14" t="s">
        <v>109</v>
      </c>
      <c r="D28" s="4"/>
      <c r="E28" s="4"/>
      <c r="F28" s="4"/>
      <c r="G28" s="4"/>
    </row>
    <row r="29" spans="2:7" x14ac:dyDescent="0.25">
      <c r="B29" s="118" t="s">
        <v>11</v>
      </c>
      <c r="C29" s="14" t="s">
        <v>108</v>
      </c>
      <c r="D29" s="4">
        <v>443.57044328030167</v>
      </c>
      <c r="E29" s="4">
        <v>393.85484629101626</v>
      </c>
      <c r="F29" s="4">
        <v>1106.2940861976233</v>
      </c>
      <c r="G29" s="4">
        <v>1028.546149905331</v>
      </c>
    </row>
    <row r="30" spans="2:7" x14ac:dyDescent="0.25">
      <c r="B30" s="119"/>
      <c r="C30" s="14" t="s">
        <v>109</v>
      </c>
      <c r="D30" s="4">
        <v>9.8016918008904691E-2</v>
      </c>
      <c r="E30" s="4">
        <v>9.8016918008904691E-2</v>
      </c>
      <c r="F30" s="4">
        <v>0.17821257819800851</v>
      </c>
      <c r="G30" s="4"/>
    </row>
    <row r="31" spans="2:7" x14ac:dyDescent="0.25">
      <c r="B31" s="118" t="s">
        <v>12</v>
      </c>
      <c r="C31" s="14" t="s">
        <v>108</v>
      </c>
      <c r="D31" s="4">
        <v>747.98880557636301</v>
      </c>
      <c r="E31" s="4">
        <v>747.98880557636301</v>
      </c>
      <c r="F31" s="4">
        <v>1601.8704372883344</v>
      </c>
      <c r="G31" s="4">
        <v>1092.5713806343481</v>
      </c>
    </row>
    <row r="32" spans="2:7" x14ac:dyDescent="0.25">
      <c r="B32" s="119"/>
      <c r="C32" s="14" t="s">
        <v>109</v>
      </c>
      <c r="D32" s="4">
        <v>92.144131621267576</v>
      </c>
      <c r="E32" s="4">
        <v>77.838088726595757</v>
      </c>
      <c r="F32" s="4">
        <v>57.132109777217046</v>
      </c>
      <c r="G32" s="4"/>
    </row>
    <row r="33" spans="2:7" x14ac:dyDescent="0.25">
      <c r="B33" s="118" t="s">
        <v>13</v>
      </c>
      <c r="C33" s="14" t="s">
        <v>108</v>
      </c>
      <c r="D33" s="4">
        <v>26732.180809233403</v>
      </c>
      <c r="E33" s="4">
        <v>24864.135140621205</v>
      </c>
      <c r="F33" s="4">
        <v>119539.06121722171</v>
      </c>
      <c r="G33" s="4">
        <v>102793.14241330493</v>
      </c>
    </row>
    <row r="34" spans="2:7" x14ac:dyDescent="0.25">
      <c r="B34" s="119"/>
      <c r="C34" s="14" t="s">
        <v>109</v>
      </c>
      <c r="D34" s="4">
        <v>1706.5613275080764</v>
      </c>
      <c r="E34" s="4">
        <v>1608.5436443643</v>
      </c>
      <c r="F34" s="4">
        <v>5694.2830923139909</v>
      </c>
      <c r="G34" s="4">
        <v>445.40783715694715</v>
      </c>
    </row>
    <row r="35" spans="2:7" x14ac:dyDescent="0.25">
      <c r="B35" s="118" t="s">
        <v>14</v>
      </c>
      <c r="C35" s="14" t="s">
        <v>108</v>
      </c>
      <c r="D35" s="4">
        <v>287.20558748495137</v>
      </c>
      <c r="E35" s="4">
        <v>281.85191938138973</v>
      </c>
      <c r="F35" s="4">
        <v>267.4095424655012</v>
      </c>
      <c r="G35" s="4">
        <v>227.18838763897713</v>
      </c>
    </row>
    <row r="36" spans="2:7" x14ac:dyDescent="0.25">
      <c r="B36" s="119"/>
      <c r="C36" s="14" t="s">
        <v>109</v>
      </c>
      <c r="D36" s="4"/>
      <c r="E36" s="4"/>
      <c r="F36" s="4"/>
      <c r="G36" s="4"/>
    </row>
    <row r="37" spans="2:7" x14ac:dyDescent="0.25">
      <c r="B37" s="118" t="s">
        <v>15</v>
      </c>
      <c r="C37" s="14" t="s">
        <v>108</v>
      </c>
      <c r="D37" s="4">
        <v>18.299622652970598</v>
      </c>
      <c r="E37" s="4">
        <v>18.299622652970598</v>
      </c>
      <c r="F37" s="4">
        <v>25.746704862899957</v>
      </c>
      <c r="G37" s="4"/>
    </row>
    <row r="38" spans="2:7" x14ac:dyDescent="0.25">
      <c r="B38" s="119"/>
      <c r="C38" s="14" t="s">
        <v>109</v>
      </c>
      <c r="D38" s="4"/>
      <c r="E38" s="4"/>
      <c r="F38" s="4"/>
      <c r="G38" s="4"/>
    </row>
    <row r="39" spans="2:7" ht="14.25" customHeight="1" x14ac:dyDescent="0.25">
      <c r="B39" s="118" t="s">
        <v>16</v>
      </c>
      <c r="C39" s="14" t="s">
        <v>108</v>
      </c>
      <c r="D39" s="4">
        <v>192.16045489002613</v>
      </c>
      <c r="E39" s="4">
        <v>158.16312476685053</v>
      </c>
      <c r="F39" s="4">
        <v>291.79517299861863</v>
      </c>
      <c r="G39" s="4">
        <v>85.279548863378366</v>
      </c>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674.16216194081971</v>
      </c>
      <c r="E43" s="4">
        <v>639.13657204537833</v>
      </c>
      <c r="F43" s="4">
        <v>1867.2474254022636</v>
      </c>
      <c r="G43" s="4">
        <v>1573.2453192377554</v>
      </c>
    </row>
    <row r="44" spans="2:7" x14ac:dyDescent="0.25">
      <c r="B44" s="119"/>
      <c r="C44" s="14" t="s">
        <v>109</v>
      </c>
      <c r="D44" s="4">
        <v>18.928101488344417</v>
      </c>
      <c r="E44" s="4">
        <v>18.928101488344417</v>
      </c>
      <c r="F44" s="4">
        <v>36.902675768037327</v>
      </c>
      <c r="G44" s="4">
        <v>32.825517964388851</v>
      </c>
    </row>
    <row r="45" spans="2:7" x14ac:dyDescent="0.25">
      <c r="B45" s="118" t="s">
        <v>18</v>
      </c>
      <c r="C45" s="14" t="s">
        <v>108</v>
      </c>
      <c r="D45" s="4">
        <v>564.00563824287906</v>
      </c>
      <c r="E45" s="4">
        <v>472.6006071196004</v>
      </c>
      <c r="F45" s="4">
        <v>456.09113536215648</v>
      </c>
      <c r="G45" s="4">
        <v>405.99424198338215</v>
      </c>
    </row>
    <row r="46" spans="2:7" x14ac:dyDescent="0.25">
      <c r="B46" s="119"/>
      <c r="C46" s="14" t="s">
        <v>109</v>
      </c>
      <c r="D46" s="4"/>
      <c r="E46" s="4"/>
      <c r="F46" s="4"/>
      <c r="G46" s="4"/>
    </row>
    <row r="47" spans="2:7" x14ac:dyDescent="0.25">
      <c r="B47" s="118" t="s">
        <v>19</v>
      </c>
      <c r="C47" s="14" t="s">
        <v>108</v>
      </c>
      <c r="D47" s="4">
        <v>55267.749795225689</v>
      </c>
      <c r="E47" s="4">
        <v>51801.888435875881</v>
      </c>
      <c r="F47" s="4">
        <v>241708.80165269942</v>
      </c>
      <c r="G47" s="4">
        <v>237994.80487142666</v>
      </c>
    </row>
    <row r="48" spans="2:7" x14ac:dyDescent="0.25">
      <c r="B48" s="119"/>
      <c r="C48" s="14" t="s">
        <v>109</v>
      </c>
      <c r="D48" s="4">
        <v>30.684527737147182</v>
      </c>
      <c r="E48" s="4">
        <v>30.684527737147182</v>
      </c>
      <c r="F48" s="4">
        <v>68.680933295956166</v>
      </c>
      <c r="G48" s="4">
        <v>48.604968178676671</v>
      </c>
    </row>
    <row r="49" spans="2:7" x14ac:dyDescent="0.25">
      <c r="B49" s="118" t="s">
        <v>20</v>
      </c>
      <c r="C49" s="14" t="s">
        <v>108</v>
      </c>
      <c r="D49" s="4">
        <v>127089.12904138096</v>
      </c>
      <c r="E49" s="4">
        <v>126581.36478976763</v>
      </c>
      <c r="F49" s="4">
        <v>641185.40449856035</v>
      </c>
      <c r="G49" s="4">
        <v>636520.73297054833</v>
      </c>
    </row>
    <row r="50" spans="2:7" x14ac:dyDescent="0.25">
      <c r="B50" s="119"/>
      <c r="C50" s="14" t="s">
        <v>109</v>
      </c>
      <c r="D50" s="4">
        <v>2012.197694915702</v>
      </c>
      <c r="E50" s="4">
        <v>1986.2366470474788</v>
      </c>
      <c r="F50" s="4">
        <v>7168.6572266902403</v>
      </c>
      <c r="G50" s="4">
        <v>7118.191011288659</v>
      </c>
    </row>
    <row r="51" spans="2:7" x14ac:dyDescent="0.25">
      <c r="B51" s="118" t="s">
        <v>21</v>
      </c>
      <c r="C51" s="14" t="s">
        <v>108</v>
      </c>
      <c r="D51" s="4">
        <v>96450.539371264284</v>
      </c>
      <c r="E51" s="4">
        <v>91233.848878403107</v>
      </c>
      <c r="F51" s="4">
        <v>404630.81829879672</v>
      </c>
      <c r="G51" s="4">
        <v>390551.29028967419</v>
      </c>
    </row>
    <row r="52" spans="2:7" x14ac:dyDescent="0.25">
      <c r="B52" s="119"/>
      <c r="C52" s="14" t="s">
        <v>109</v>
      </c>
      <c r="D52" s="4">
        <v>2644.9426981340794</v>
      </c>
      <c r="E52" s="4">
        <v>2644.9426981340794</v>
      </c>
      <c r="F52" s="4">
        <v>10614.461278218423</v>
      </c>
      <c r="G52" s="4">
        <v>10189.56242892423</v>
      </c>
    </row>
    <row r="53" spans="2:7" x14ac:dyDescent="0.25">
      <c r="B53" s="118" t="s">
        <v>22</v>
      </c>
      <c r="C53" s="14" t="s">
        <v>108</v>
      </c>
      <c r="D53" s="4">
        <v>3238.295579032872</v>
      </c>
      <c r="E53" s="4">
        <v>3238.295579032872</v>
      </c>
      <c r="F53" s="4">
        <v>15260.87252500511</v>
      </c>
      <c r="G53" s="4">
        <v>15221.283313183882</v>
      </c>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1280.5777661080688</v>
      </c>
      <c r="E57" s="4">
        <v>1280.5777661080688</v>
      </c>
      <c r="F57" s="4">
        <v>970.07781018070216</v>
      </c>
      <c r="G57" s="4">
        <v>130.4872790258739</v>
      </c>
    </row>
    <row r="58" spans="2:7" x14ac:dyDescent="0.25">
      <c r="B58" s="119"/>
      <c r="C58" s="14" t="s">
        <v>109</v>
      </c>
      <c r="D58" s="4"/>
      <c r="E58" s="4"/>
      <c r="F58" s="4"/>
      <c r="G58" s="4"/>
    </row>
    <row r="59" spans="2:7" x14ac:dyDescent="0.25">
      <c r="B59" s="118" t="s">
        <v>24</v>
      </c>
      <c r="C59" s="14" t="s">
        <v>108</v>
      </c>
      <c r="D59" s="4">
        <v>3007.5789342019284</v>
      </c>
      <c r="E59" s="4">
        <v>2914.0586664423822</v>
      </c>
      <c r="F59" s="4">
        <v>3401.2246225274607</v>
      </c>
      <c r="G59" s="4">
        <v>3060.7209721391441</v>
      </c>
    </row>
    <row r="60" spans="2:7" x14ac:dyDescent="0.25">
      <c r="B60" s="119"/>
      <c r="C60" s="14" t="s">
        <v>109</v>
      </c>
      <c r="D60" s="4">
        <v>36.529666396783313</v>
      </c>
      <c r="E60" s="4">
        <v>36.529666396783313</v>
      </c>
      <c r="F60" s="4">
        <v>29.875177449659887</v>
      </c>
      <c r="G60" s="4">
        <v>25.136310414483933</v>
      </c>
    </row>
    <row r="61" spans="2:7" x14ac:dyDescent="0.25">
      <c r="B61" s="118" t="s">
        <v>25</v>
      </c>
      <c r="C61" s="14" t="s">
        <v>108</v>
      </c>
      <c r="D61" s="4">
        <v>3463.9786805050462</v>
      </c>
      <c r="E61" s="4">
        <v>3446.3637762880267</v>
      </c>
      <c r="F61" s="4">
        <v>5881.9257154592051</v>
      </c>
      <c r="G61" s="4">
        <v>4456.8287791754519</v>
      </c>
    </row>
    <row r="62" spans="2:7" x14ac:dyDescent="0.25">
      <c r="B62" s="119"/>
      <c r="C62" s="14" t="s">
        <v>109</v>
      </c>
      <c r="D62" s="4">
        <v>589.1868542538258</v>
      </c>
      <c r="E62" s="4">
        <v>589.1868542538258</v>
      </c>
      <c r="F62" s="4">
        <v>1606.8732388740702</v>
      </c>
      <c r="G62" s="4">
        <v>1606.8732388740702</v>
      </c>
    </row>
    <row r="63" spans="2:7" x14ac:dyDescent="0.25">
      <c r="B63" s="118" t="s">
        <v>26</v>
      </c>
      <c r="C63" s="14" t="s">
        <v>108</v>
      </c>
      <c r="D63" s="4">
        <v>59.475427285624043</v>
      </c>
      <c r="E63" s="4">
        <v>59.475427285624043</v>
      </c>
      <c r="F63" s="4">
        <v>140.57828267511138</v>
      </c>
      <c r="G63" s="4">
        <v>126.52045440760024</v>
      </c>
    </row>
    <row r="64" spans="2:7" x14ac:dyDescent="0.25">
      <c r="B64" s="119"/>
      <c r="C64" s="14" t="s">
        <v>109</v>
      </c>
      <c r="D64" s="4"/>
      <c r="E64" s="4"/>
      <c r="F64" s="4"/>
      <c r="G64" s="4"/>
    </row>
    <row r="65" spans="2:11" x14ac:dyDescent="0.25">
      <c r="B65" s="118" t="s">
        <v>27</v>
      </c>
      <c r="C65" s="14" t="s">
        <v>108</v>
      </c>
      <c r="D65" s="4">
        <v>5084.1829103520931</v>
      </c>
      <c r="E65" s="4">
        <v>4848.5942790510508</v>
      </c>
      <c r="F65" s="4">
        <v>10484.274338101235</v>
      </c>
      <c r="G65" s="4">
        <v>8834.672686042275</v>
      </c>
    </row>
    <row r="66" spans="2:11" x14ac:dyDescent="0.25">
      <c r="B66" s="119"/>
      <c r="C66" s="14" t="s">
        <v>109</v>
      </c>
      <c r="D66" s="4">
        <v>40.833935218600359</v>
      </c>
      <c r="E66" s="4">
        <v>40.833935218600359</v>
      </c>
      <c r="F66" s="4">
        <v>51.970463005491368</v>
      </c>
      <c r="G66" s="4"/>
    </row>
    <row r="67" spans="2:11" x14ac:dyDescent="0.25">
      <c r="B67" s="118" t="s">
        <v>28</v>
      </c>
      <c r="C67" s="14" t="s">
        <v>108</v>
      </c>
      <c r="D67" s="4">
        <v>86.989990536059508</v>
      </c>
      <c r="E67" s="4">
        <v>86.989990536059508</v>
      </c>
      <c r="F67" s="4">
        <v>92.073414178169571</v>
      </c>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700-000000000000}"/>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5:L70"/>
  <sheetViews>
    <sheetView showGridLines="0" zoomScaleNormal="100" workbookViewId="0">
      <selection activeCell="B17" sqref="B17:G17"/>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401</v>
      </c>
      <c r="C6" s="91"/>
      <c r="D6" s="91"/>
      <c r="E6" s="91"/>
      <c r="F6" s="91"/>
      <c r="G6" s="91"/>
      <c r="H6" s="91"/>
      <c r="I6" s="91"/>
      <c r="J6" s="91"/>
      <c r="K6" s="91"/>
      <c r="L6" s="91"/>
    </row>
    <row r="7" spans="2:12" ht="15" x14ac:dyDescent="0.25">
      <c r="B7" s="91" t="s">
        <v>402</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19233.76584144029</v>
      </c>
      <c r="E13" s="13">
        <v>18438.5082637327</v>
      </c>
      <c r="F13" s="13">
        <v>74324.158038544658</v>
      </c>
      <c r="G13" s="13">
        <v>65943.812568936919</v>
      </c>
    </row>
    <row r="14" spans="2:12" x14ac:dyDescent="0.25">
      <c r="B14" s="144" t="s">
        <v>3</v>
      </c>
      <c r="C14" s="145"/>
      <c r="D14" s="4">
        <v>19226.869998745195</v>
      </c>
      <c r="E14" s="4">
        <v>18431.612421037578</v>
      </c>
      <c r="F14" s="4">
        <v>74316.907726939331</v>
      </c>
      <c r="G14" s="4">
        <v>65943.812568936919</v>
      </c>
    </row>
    <row r="15" spans="2:12" x14ac:dyDescent="0.25">
      <c r="B15" s="144" t="s">
        <v>4</v>
      </c>
      <c r="C15" s="145"/>
      <c r="D15" s="4">
        <v>6.3099694196233536</v>
      </c>
      <c r="E15" s="4">
        <v>6.3099694196233536</v>
      </c>
      <c r="F15" s="4">
        <v>7.1704197950265378</v>
      </c>
      <c r="G15" s="4"/>
    </row>
    <row r="16" spans="2:12" x14ac:dyDescent="0.25">
      <c r="B16" s="144" t="s">
        <v>618</v>
      </c>
      <c r="C16" s="145"/>
      <c r="D16" s="4">
        <v>0.58587327549697255</v>
      </c>
      <c r="E16" s="4">
        <v>0.58587327549697255</v>
      </c>
      <c r="F16" s="4">
        <v>7.9891810295041693E-2</v>
      </c>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546.80112512790924</v>
      </c>
      <c r="E19" s="4">
        <v>526.95443547177945</v>
      </c>
      <c r="F19" s="4">
        <v>873.42197821262596</v>
      </c>
      <c r="G19" s="4">
        <v>153.82791269595126</v>
      </c>
    </row>
    <row r="20" spans="2:7" x14ac:dyDescent="0.25">
      <c r="B20" s="119"/>
      <c r="C20" s="14" t="s">
        <v>109</v>
      </c>
      <c r="D20" s="4">
        <v>419.29537977059545</v>
      </c>
      <c r="E20" s="4">
        <v>405.1682368727441</v>
      </c>
      <c r="F20" s="4">
        <v>454.4554052528955</v>
      </c>
      <c r="G20" s="4">
        <v>134.7729861929447</v>
      </c>
    </row>
    <row r="21" spans="2:7" x14ac:dyDescent="0.25">
      <c r="B21" s="118" t="s">
        <v>7</v>
      </c>
      <c r="C21" s="14" t="s">
        <v>108</v>
      </c>
      <c r="D21" s="4">
        <v>3244.2326542624824</v>
      </c>
      <c r="E21" s="4">
        <v>3146.0869071078123</v>
      </c>
      <c r="F21" s="4">
        <v>14787.864461704152</v>
      </c>
      <c r="G21" s="4">
        <v>13988.161312342612</v>
      </c>
    </row>
    <row r="22" spans="2:7" x14ac:dyDescent="0.25">
      <c r="B22" s="119"/>
      <c r="C22" s="14" t="s">
        <v>109</v>
      </c>
      <c r="D22" s="4">
        <v>291.8010976004395</v>
      </c>
      <c r="E22" s="4">
        <v>291.8010976004395</v>
      </c>
      <c r="F22" s="4">
        <v>723.67528322672047</v>
      </c>
      <c r="G22" s="4">
        <v>723.67528322672047</v>
      </c>
    </row>
    <row r="23" spans="2:7" x14ac:dyDescent="0.25">
      <c r="B23" s="118" t="s">
        <v>8</v>
      </c>
      <c r="C23" s="14" t="s">
        <v>108</v>
      </c>
      <c r="D23" s="4">
        <v>1.7645989073965831</v>
      </c>
      <c r="E23" s="4">
        <v>1.7645989073965831</v>
      </c>
      <c r="F23" s="4">
        <v>3.2083616498119691</v>
      </c>
      <c r="G23" s="4"/>
    </row>
    <row r="24" spans="2:7" x14ac:dyDescent="0.25">
      <c r="B24" s="119"/>
      <c r="C24" s="14" t="s">
        <v>109</v>
      </c>
      <c r="D24" s="4">
        <v>24.457755651979024</v>
      </c>
      <c r="E24" s="4">
        <v>24.457755651979024</v>
      </c>
      <c r="F24" s="4">
        <v>74.114411066603097</v>
      </c>
      <c r="G24" s="4">
        <v>66.702969959942806</v>
      </c>
    </row>
    <row r="25" spans="2:7" x14ac:dyDescent="0.25">
      <c r="B25" s="118" t="s">
        <v>9</v>
      </c>
      <c r="C25" s="14" t="s">
        <v>108</v>
      </c>
      <c r="D25" s="4">
        <v>349.15045521605981</v>
      </c>
      <c r="E25" s="4">
        <v>342.66637417009525</v>
      </c>
      <c r="F25" s="4">
        <v>1782.0802450685003</v>
      </c>
      <c r="G25" s="4">
        <v>1674.0944910970816</v>
      </c>
    </row>
    <row r="26" spans="2:7" x14ac:dyDescent="0.25">
      <c r="B26" s="119"/>
      <c r="C26" s="14" t="s">
        <v>109</v>
      </c>
      <c r="D26" s="4"/>
      <c r="E26" s="4"/>
      <c r="F26" s="4"/>
      <c r="G26" s="4"/>
    </row>
    <row r="27" spans="2:7" x14ac:dyDescent="0.25">
      <c r="B27" s="118" t="s">
        <v>10</v>
      </c>
      <c r="C27" s="14" t="s">
        <v>108</v>
      </c>
      <c r="D27" s="4">
        <v>2802.9776757451773</v>
      </c>
      <c r="E27" s="4">
        <v>2658.1405561913139</v>
      </c>
      <c r="F27" s="4">
        <v>7911.9935183572188</v>
      </c>
      <c r="G27" s="4">
        <v>6844.0477573975004</v>
      </c>
    </row>
    <row r="28" spans="2:7" x14ac:dyDescent="0.25">
      <c r="B28" s="119"/>
      <c r="C28" s="14" t="s">
        <v>109</v>
      </c>
      <c r="D28" s="4">
        <v>107.8926639836434</v>
      </c>
      <c r="E28" s="4">
        <v>107.8926639836434</v>
      </c>
      <c r="F28" s="4">
        <v>195.43759742999211</v>
      </c>
      <c r="G28" s="4">
        <v>100.89447932023231</v>
      </c>
    </row>
    <row r="29" spans="2:7" x14ac:dyDescent="0.25">
      <c r="B29" s="118" t="s">
        <v>11</v>
      </c>
      <c r="C29" s="14" t="s">
        <v>108</v>
      </c>
      <c r="D29" s="4">
        <v>2424.2890915291759</v>
      </c>
      <c r="E29" s="4">
        <v>2336.0395865943269</v>
      </c>
      <c r="F29" s="4">
        <v>10220.045357784995</v>
      </c>
      <c r="G29" s="4">
        <v>9374.6992674766516</v>
      </c>
    </row>
    <row r="30" spans="2:7" x14ac:dyDescent="0.25">
      <c r="B30" s="119"/>
      <c r="C30" s="14" t="s">
        <v>109</v>
      </c>
      <c r="D30" s="4">
        <v>188.67674547934865</v>
      </c>
      <c r="E30" s="4">
        <v>171.22158574116659</v>
      </c>
      <c r="F30" s="4">
        <v>286.49666120469868</v>
      </c>
      <c r="G30" s="4">
        <v>211.37933939036813</v>
      </c>
    </row>
    <row r="31" spans="2:7" x14ac:dyDescent="0.25">
      <c r="B31" s="118" t="s">
        <v>12</v>
      </c>
      <c r="C31" s="14" t="s">
        <v>108</v>
      </c>
      <c r="D31" s="4">
        <v>1135.1621763532864</v>
      </c>
      <c r="E31" s="4">
        <v>999.87850297804357</v>
      </c>
      <c r="F31" s="4">
        <v>2887.9274587412806</v>
      </c>
      <c r="G31" s="4">
        <v>1817.4973848865504</v>
      </c>
    </row>
    <row r="32" spans="2:7" x14ac:dyDescent="0.25">
      <c r="B32" s="119"/>
      <c r="C32" s="14" t="s">
        <v>109</v>
      </c>
      <c r="D32" s="4">
        <v>309.49486457561034</v>
      </c>
      <c r="E32" s="4">
        <v>277.63573279694219</v>
      </c>
      <c r="F32" s="4">
        <v>408.28119480010957</v>
      </c>
      <c r="G32" s="4">
        <v>42.211137310653697</v>
      </c>
    </row>
    <row r="33" spans="2:7" x14ac:dyDescent="0.25">
      <c r="B33" s="118" t="s">
        <v>13</v>
      </c>
      <c r="C33" s="14" t="s">
        <v>108</v>
      </c>
      <c r="D33" s="4">
        <v>1399.6535216384345</v>
      </c>
      <c r="E33" s="4">
        <v>1366.3526038293037</v>
      </c>
      <c r="F33" s="4">
        <v>5747.3493618727134</v>
      </c>
      <c r="G33" s="4">
        <v>5445.937613934796</v>
      </c>
    </row>
    <row r="34" spans="2:7" x14ac:dyDescent="0.25">
      <c r="B34" s="119"/>
      <c r="C34" s="14" t="s">
        <v>109</v>
      </c>
      <c r="D34" s="4">
        <v>144.72056346502049</v>
      </c>
      <c r="E34" s="4">
        <v>113.87867232449287</v>
      </c>
      <c r="F34" s="4">
        <v>496.11527860860838</v>
      </c>
      <c r="G34" s="4"/>
    </row>
    <row r="35" spans="2:7" x14ac:dyDescent="0.25">
      <c r="B35" s="118" t="s">
        <v>14</v>
      </c>
      <c r="C35" s="14" t="s">
        <v>108</v>
      </c>
      <c r="D35" s="4">
        <v>1972.2217617611957</v>
      </c>
      <c r="E35" s="4">
        <v>1950.4997598296434</v>
      </c>
      <c r="F35" s="4">
        <v>6370.1257948553284</v>
      </c>
      <c r="G35" s="4">
        <v>5150.3511871274177</v>
      </c>
    </row>
    <row r="36" spans="2:7" x14ac:dyDescent="0.25">
      <c r="B36" s="119"/>
      <c r="C36" s="14" t="s">
        <v>109</v>
      </c>
      <c r="D36" s="4">
        <v>288.96816417167861</v>
      </c>
      <c r="E36" s="4">
        <v>285.61372387354362</v>
      </c>
      <c r="F36" s="4">
        <v>389.28904865037657</v>
      </c>
      <c r="G36" s="4">
        <v>120.31350988334766</v>
      </c>
    </row>
    <row r="37" spans="2:7" x14ac:dyDescent="0.25">
      <c r="B37" s="118" t="s">
        <v>15</v>
      </c>
      <c r="C37" s="14" t="s">
        <v>108</v>
      </c>
      <c r="D37" s="4">
        <v>3507.4382862279135</v>
      </c>
      <c r="E37" s="4">
        <v>3361.6402323254333</v>
      </c>
      <c r="F37" s="4">
        <v>20451.724077894854</v>
      </c>
      <c r="G37" s="4">
        <v>19872.23686915389</v>
      </c>
    </row>
    <row r="38" spans="2:7" x14ac:dyDescent="0.25">
      <c r="B38" s="119"/>
      <c r="C38" s="14" t="s">
        <v>109</v>
      </c>
      <c r="D38" s="4">
        <v>67.871417277804397</v>
      </c>
      <c r="E38" s="4">
        <v>63.919394787476392</v>
      </c>
      <c r="F38" s="4">
        <v>253.30223055771279</v>
      </c>
      <c r="G38" s="4">
        <v>223.00906754023407</v>
      </c>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6.3099694196233536</v>
      </c>
      <c r="E43" s="4">
        <v>6.3099694196233536</v>
      </c>
      <c r="F43" s="4">
        <v>7.1704197950265378</v>
      </c>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v>0.58587327549697255</v>
      </c>
      <c r="E67" s="4">
        <v>0.58587327549697255</v>
      </c>
      <c r="F67" s="4">
        <v>7.9891810295041693E-2</v>
      </c>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800-000000000000}"/>
  </hyperlink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5:L70"/>
  <sheetViews>
    <sheetView showGridLines="0" zoomScaleNormal="100" workbookViewId="0">
      <selection activeCell="B18" sqref="B18:G18"/>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403</v>
      </c>
      <c r="C6" s="91"/>
      <c r="D6" s="91"/>
      <c r="E6" s="91"/>
      <c r="F6" s="91"/>
      <c r="G6" s="91"/>
      <c r="H6" s="91"/>
      <c r="I6" s="91"/>
      <c r="J6" s="91"/>
      <c r="K6" s="91"/>
      <c r="L6" s="91"/>
    </row>
    <row r="7" spans="2:12" ht="15" x14ac:dyDescent="0.25">
      <c r="B7" s="91" t="s">
        <v>404</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48385.970657120233</v>
      </c>
      <c r="E13" s="13">
        <v>44819.766862344186</v>
      </c>
      <c r="F13" s="13">
        <v>61275.176828927011</v>
      </c>
      <c r="G13" s="13">
        <v>42233.592263131526</v>
      </c>
    </row>
    <row r="14" spans="2:12" x14ac:dyDescent="0.25">
      <c r="B14" s="144" t="s">
        <v>3</v>
      </c>
      <c r="C14" s="145"/>
      <c r="D14" s="4">
        <v>47608.337269841701</v>
      </c>
      <c r="E14" s="4">
        <v>44116.766169283037</v>
      </c>
      <c r="F14" s="4">
        <v>59891.762033666688</v>
      </c>
      <c r="G14" s="4">
        <v>41238.317554056972</v>
      </c>
    </row>
    <row r="15" spans="2:12" x14ac:dyDescent="0.25">
      <c r="B15" s="144" t="s">
        <v>4</v>
      </c>
      <c r="C15" s="145"/>
      <c r="D15" s="4">
        <v>470.18320282054447</v>
      </c>
      <c r="E15" s="4">
        <v>404.2093893870171</v>
      </c>
      <c r="F15" s="4">
        <v>928.13961363103067</v>
      </c>
      <c r="G15" s="4">
        <v>830.97811393767711</v>
      </c>
    </row>
    <row r="16" spans="2:12" x14ac:dyDescent="0.25">
      <c r="B16" s="144" t="s">
        <v>618</v>
      </c>
      <c r="C16" s="145"/>
      <c r="D16" s="4">
        <v>307.45018445807938</v>
      </c>
      <c r="E16" s="4">
        <v>298.79130367407566</v>
      </c>
      <c r="F16" s="4">
        <v>455.27518162921888</v>
      </c>
      <c r="G16" s="4">
        <v>164.29659513691612</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2650.9057900555922</v>
      </c>
      <c r="E19" s="4">
        <v>2549.4126047189047</v>
      </c>
      <c r="F19" s="4">
        <v>2228.9090263970643</v>
      </c>
      <c r="G19" s="4">
        <v>757.2942535036027</v>
      </c>
    </row>
    <row r="20" spans="2:7" x14ac:dyDescent="0.25">
      <c r="B20" s="119"/>
      <c r="C20" s="14" t="s">
        <v>109</v>
      </c>
      <c r="D20" s="4">
        <v>4841.1485547672855</v>
      </c>
      <c r="E20" s="4">
        <v>4538.1295330997964</v>
      </c>
      <c r="F20" s="4">
        <v>4430.1300827419946</v>
      </c>
      <c r="G20" s="4">
        <v>889.69414649807686</v>
      </c>
    </row>
    <row r="21" spans="2:7" x14ac:dyDescent="0.25">
      <c r="B21" s="118" t="s">
        <v>7</v>
      </c>
      <c r="C21" s="14" t="s">
        <v>108</v>
      </c>
      <c r="D21" s="4">
        <v>14930.624847229637</v>
      </c>
      <c r="E21" s="4">
        <v>14345.414212943291</v>
      </c>
      <c r="F21" s="4">
        <v>29049.283743228134</v>
      </c>
      <c r="G21" s="4">
        <v>26503.097948676186</v>
      </c>
    </row>
    <row r="22" spans="2:7" x14ac:dyDescent="0.25">
      <c r="B22" s="119"/>
      <c r="C22" s="14" t="s">
        <v>109</v>
      </c>
      <c r="D22" s="4">
        <v>794.4251945336074</v>
      </c>
      <c r="E22" s="4">
        <v>794.4251945336074</v>
      </c>
      <c r="F22" s="4">
        <v>1359.2523884841048</v>
      </c>
      <c r="G22" s="4">
        <v>989.40914038903816</v>
      </c>
    </row>
    <row r="23" spans="2:7" x14ac:dyDescent="0.25">
      <c r="B23" s="118" t="s">
        <v>8</v>
      </c>
      <c r="C23" s="14" t="s">
        <v>108</v>
      </c>
      <c r="D23" s="4">
        <v>1466.2855191119236</v>
      </c>
      <c r="E23" s="4">
        <v>1410.95505666127</v>
      </c>
      <c r="F23" s="4">
        <v>1423.0273309531558</v>
      </c>
      <c r="G23" s="4">
        <v>636.45283459124107</v>
      </c>
    </row>
    <row r="24" spans="2:7" x14ac:dyDescent="0.25">
      <c r="B24" s="119"/>
      <c r="C24" s="14" t="s">
        <v>109</v>
      </c>
      <c r="D24" s="4">
        <v>1248.4642187402503</v>
      </c>
      <c r="E24" s="4">
        <v>1232.9724466683733</v>
      </c>
      <c r="F24" s="4">
        <v>714.99864620574897</v>
      </c>
      <c r="G24" s="4">
        <v>244.52215252453698</v>
      </c>
    </row>
    <row r="25" spans="2:7" x14ac:dyDescent="0.25">
      <c r="B25" s="118" t="s">
        <v>9</v>
      </c>
      <c r="C25" s="14" t="s">
        <v>108</v>
      </c>
      <c r="D25" s="4">
        <v>318.8705564811309</v>
      </c>
      <c r="E25" s="4">
        <v>279.91810505027922</v>
      </c>
      <c r="F25" s="4">
        <v>427.66053819198959</v>
      </c>
      <c r="G25" s="4">
        <v>294.99939404066146</v>
      </c>
    </row>
    <row r="26" spans="2:7" x14ac:dyDescent="0.25">
      <c r="B26" s="119"/>
      <c r="C26" s="14" t="s">
        <v>109</v>
      </c>
      <c r="D26" s="4"/>
      <c r="E26" s="4"/>
      <c r="F26" s="4"/>
      <c r="G26" s="4"/>
    </row>
    <row r="27" spans="2:7" x14ac:dyDescent="0.25">
      <c r="B27" s="118" t="s">
        <v>10</v>
      </c>
      <c r="C27" s="14" t="s">
        <v>108</v>
      </c>
      <c r="D27" s="4">
        <v>6679.0668178785372</v>
      </c>
      <c r="E27" s="4">
        <v>6136.3655423286582</v>
      </c>
      <c r="F27" s="4">
        <v>7011.5572206397974</v>
      </c>
      <c r="G27" s="4">
        <v>4460.6252657807372</v>
      </c>
    </row>
    <row r="28" spans="2:7" x14ac:dyDescent="0.25">
      <c r="B28" s="119"/>
      <c r="C28" s="14" t="s">
        <v>109</v>
      </c>
      <c r="D28" s="4">
        <v>873.56574660047181</v>
      </c>
      <c r="E28" s="4">
        <v>868.09352515078035</v>
      </c>
      <c r="F28" s="4">
        <v>673.32065866049504</v>
      </c>
      <c r="G28" s="4">
        <v>320.30991979809676</v>
      </c>
    </row>
    <row r="29" spans="2:7" x14ac:dyDescent="0.25">
      <c r="B29" s="118" t="s">
        <v>11</v>
      </c>
      <c r="C29" s="14" t="s">
        <v>108</v>
      </c>
      <c r="D29" s="4">
        <v>5117.2606613391172</v>
      </c>
      <c r="E29" s="4">
        <v>3751.381302104211</v>
      </c>
      <c r="F29" s="4">
        <v>3839.8358929888241</v>
      </c>
      <c r="G29" s="4">
        <v>2017.6631388776441</v>
      </c>
    </row>
    <row r="30" spans="2:7" x14ac:dyDescent="0.25">
      <c r="B30" s="119"/>
      <c r="C30" s="14" t="s">
        <v>109</v>
      </c>
      <c r="D30" s="4">
        <v>22.264039677480945</v>
      </c>
      <c r="E30" s="4">
        <v>22.264039677480945</v>
      </c>
      <c r="F30" s="4">
        <v>9.534424925587242</v>
      </c>
      <c r="G30" s="4">
        <v>0.40216419126038405</v>
      </c>
    </row>
    <row r="31" spans="2:7" x14ac:dyDescent="0.25">
      <c r="B31" s="118" t="s">
        <v>12</v>
      </c>
      <c r="C31" s="14" t="s">
        <v>108</v>
      </c>
      <c r="D31" s="4">
        <v>2973.0491342782616</v>
      </c>
      <c r="E31" s="4">
        <v>2790.9520172648654</v>
      </c>
      <c r="F31" s="4">
        <v>2928.1438566989168</v>
      </c>
      <c r="G31" s="4">
        <v>1872.3254241054444</v>
      </c>
    </row>
    <row r="32" spans="2:7" x14ac:dyDescent="0.25">
      <c r="B32" s="119"/>
      <c r="C32" s="14" t="s">
        <v>109</v>
      </c>
      <c r="D32" s="4">
        <v>1199.2901559700504</v>
      </c>
      <c r="E32" s="4">
        <v>1155.5683465662071</v>
      </c>
      <c r="F32" s="4">
        <v>1036.4576506832627</v>
      </c>
      <c r="G32" s="4">
        <v>242.62397131433713</v>
      </c>
    </row>
    <row r="33" spans="2:7" x14ac:dyDescent="0.25">
      <c r="B33" s="118" t="s">
        <v>13</v>
      </c>
      <c r="C33" s="14" t="s">
        <v>108</v>
      </c>
      <c r="D33" s="4">
        <v>1275.3828837672729</v>
      </c>
      <c r="E33" s="4">
        <v>1201.1911107460598</v>
      </c>
      <c r="F33" s="4">
        <v>998.21198243329206</v>
      </c>
      <c r="G33" s="4">
        <v>309.47390071876998</v>
      </c>
    </row>
    <row r="34" spans="2:7" x14ac:dyDescent="0.25">
      <c r="B34" s="119"/>
      <c r="C34" s="14" t="s">
        <v>109</v>
      </c>
      <c r="D34" s="4">
        <v>665.45407202451975</v>
      </c>
      <c r="E34" s="4">
        <v>665.45407202451975</v>
      </c>
      <c r="F34" s="4">
        <v>981.83642348208264</v>
      </c>
      <c r="G34" s="4">
        <v>188.54820629570085</v>
      </c>
    </row>
    <row r="35" spans="2:7" x14ac:dyDescent="0.25">
      <c r="B35" s="118" t="s">
        <v>14</v>
      </c>
      <c r="C35" s="14" t="s">
        <v>108</v>
      </c>
      <c r="D35" s="4">
        <v>2319.1368051796617</v>
      </c>
      <c r="E35" s="4">
        <v>2150.3970899778069</v>
      </c>
      <c r="F35" s="4">
        <v>2538.4899127384547</v>
      </c>
      <c r="G35" s="4">
        <v>1413.093812323156</v>
      </c>
    </row>
    <row r="36" spans="2:7" x14ac:dyDescent="0.25">
      <c r="B36" s="119"/>
      <c r="C36" s="14" t="s">
        <v>109</v>
      </c>
      <c r="D36" s="4">
        <v>173.3624356554638</v>
      </c>
      <c r="E36" s="4">
        <v>170.8387370782041</v>
      </c>
      <c r="F36" s="4">
        <v>164.42433371818476</v>
      </c>
      <c r="G36" s="4">
        <v>85.167256051296889</v>
      </c>
    </row>
    <row r="37" spans="2:7" x14ac:dyDescent="0.25">
      <c r="B37" s="118" t="s">
        <v>15</v>
      </c>
      <c r="C37" s="14" t="s">
        <v>108</v>
      </c>
      <c r="D37" s="4">
        <v>57.518406130302566</v>
      </c>
      <c r="E37" s="4">
        <v>50.771802267698149</v>
      </c>
      <c r="F37" s="4">
        <v>75.574337333618132</v>
      </c>
      <c r="G37" s="4">
        <v>12.614624377126306</v>
      </c>
    </row>
    <row r="38" spans="2:7" x14ac:dyDescent="0.25">
      <c r="B38" s="119"/>
      <c r="C38" s="14" t="s">
        <v>109</v>
      </c>
      <c r="D38" s="4">
        <v>2.2614304211217786</v>
      </c>
      <c r="E38" s="4">
        <v>2.2614304211217786</v>
      </c>
      <c r="F38" s="4">
        <v>1.1135831619160275</v>
      </c>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80.477912276336127</v>
      </c>
      <c r="E43" s="4">
        <v>75.954379618780777</v>
      </c>
      <c r="F43" s="4">
        <v>44.43685252011246</v>
      </c>
      <c r="G43" s="4"/>
    </row>
    <row r="44" spans="2:7" x14ac:dyDescent="0.25">
      <c r="B44" s="119"/>
      <c r="C44" s="14" t="s">
        <v>109</v>
      </c>
      <c r="D44" s="4">
        <v>103.65303490406244</v>
      </c>
      <c r="E44" s="4">
        <v>103.42943086944345</v>
      </c>
      <c r="F44" s="4">
        <v>40.653484189380592</v>
      </c>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v>286.05225564014592</v>
      </c>
      <c r="E51" s="4">
        <v>224.82557889879291</v>
      </c>
      <c r="F51" s="4">
        <v>843.04927692153763</v>
      </c>
      <c r="G51" s="4">
        <v>830.97811393767711</v>
      </c>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266.65578053806087</v>
      </c>
      <c r="E57" s="4">
        <v>266.65578053806087</v>
      </c>
      <c r="F57" s="4">
        <v>393.76412209464991</v>
      </c>
      <c r="G57" s="4">
        <v>115.07440975508113</v>
      </c>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v>18</v>
      </c>
      <c r="E61" s="4">
        <v>13.899999999999999</v>
      </c>
      <c r="F61" s="4">
        <v>32.5</v>
      </c>
      <c r="G61" s="4">
        <v>28.5</v>
      </c>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v>22.794403920018489</v>
      </c>
      <c r="E65" s="4">
        <v>18.235523136014791</v>
      </c>
      <c r="F65" s="4">
        <v>29.011059534568986</v>
      </c>
      <c r="G65" s="4">
        <v>20.72218538183499</v>
      </c>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900-000000000000}"/>
  </hyperlink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5:L70"/>
  <sheetViews>
    <sheetView showGridLines="0" zoomScaleNormal="100" workbookViewId="0">
      <selection activeCell="E15" sqref="E15"/>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405</v>
      </c>
      <c r="C6" s="91"/>
      <c r="D6" s="91"/>
      <c r="E6" s="91"/>
      <c r="F6" s="91"/>
      <c r="G6" s="91"/>
      <c r="H6" s="91"/>
      <c r="I6" s="91"/>
      <c r="J6" s="91"/>
      <c r="K6" s="91"/>
      <c r="L6" s="91"/>
    </row>
    <row r="7" spans="2:12" ht="15" x14ac:dyDescent="0.25">
      <c r="B7" s="91" t="s">
        <v>406</v>
      </c>
      <c r="C7" s="91"/>
      <c r="D7" s="91"/>
      <c r="E7" s="91"/>
      <c r="F7" s="91"/>
      <c r="G7" s="91"/>
      <c r="H7" s="91"/>
      <c r="I7" s="91"/>
      <c r="J7" s="91"/>
      <c r="K7" s="91"/>
      <c r="L7" s="91"/>
    </row>
    <row r="8" spans="2:12" ht="15" x14ac:dyDescent="0.25">
      <c r="B8" s="91" t="s">
        <v>363</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8121.9398388057061</v>
      </c>
      <c r="E13" s="13">
        <v>7821.5069896628529</v>
      </c>
      <c r="F13" s="13">
        <v>5393.1369059804201</v>
      </c>
      <c r="G13" s="13">
        <v>4597.5102966329077</v>
      </c>
    </row>
    <row r="14" spans="2:12" x14ac:dyDescent="0.25">
      <c r="B14" s="144" t="s">
        <v>3</v>
      </c>
      <c r="C14" s="145"/>
      <c r="D14" s="4">
        <v>2869.0317726341518</v>
      </c>
      <c r="E14" s="4">
        <v>2798.3716955609571</v>
      </c>
      <c r="F14" s="4">
        <v>1250.9081544872058</v>
      </c>
      <c r="G14" s="4">
        <v>861.28046039368553</v>
      </c>
    </row>
    <row r="15" spans="2:12" x14ac:dyDescent="0.25">
      <c r="B15" s="144" t="s">
        <v>4</v>
      </c>
      <c r="C15" s="145"/>
      <c r="D15" s="4">
        <v>4989.1148109557562</v>
      </c>
      <c r="E15" s="4">
        <v>4759.342038886105</v>
      </c>
      <c r="F15" s="4">
        <v>4075.6408417376824</v>
      </c>
      <c r="G15" s="4">
        <v>3693.6080687316185</v>
      </c>
    </row>
    <row r="16" spans="2:12" x14ac:dyDescent="0.25">
      <c r="B16" s="144" t="s">
        <v>618</v>
      </c>
      <c r="C16" s="145"/>
      <c r="D16" s="4">
        <v>263.79325521579409</v>
      </c>
      <c r="E16" s="4">
        <v>263.79325521579409</v>
      </c>
      <c r="F16" s="4">
        <v>66.587909755533673</v>
      </c>
      <c r="G16" s="4">
        <v>42.621767507602797</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c r="E21" s="4"/>
      <c r="F21" s="4"/>
      <c r="G21" s="4"/>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c r="E25" s="4"/>
      <c r="F25" s="4"/>
      <c r="G25" s="4"/>
    </row>
    <row r="26" spans="2:7" x14ac:dyDescent="0.25">
      <c r="B26" s="119"/>
      <c r="C26" s="14" t="s">
        <v>109</v>
      </c>
      <c r="D26" s="4"/>
      <c r="E26" s="4"/>
      <c r="F26" s="4"/>
      <c r="G26" s="4"/>
    </row>
    <row r="27" spans="2:7" x14ac:dyDescent="0.25">
      <c r="B27" s="118" t="s">
        <v>10</v>
      </c>
      <c r="C27" s="14" t="s">
        <v>108</v>
      </c>
      <c r="D27" s="4"/>
      <c r="E27" s="4"/>
      <c r="F27" s="4"/>
      <c r="G27" s="4"/>
    </row>
    <row r="28" spans="2:7" x14ac:dyDescent="0.25">
      <c r="B28" s="119"/>
      <c r="C28" s="14" t="s">
        <v>109</v>
      </c>
      <c r="D28" s="4"/>
      <c r="E28" s="4"/>
      <c r="F28" s="4"/>
      <c r="G28" s="4"/>
    </row>
    <row r="29" spans="2:7" x14ac:dyDescent="0.25">
      <c r="B29" s="118" t="s">
        <v>11</v>
      </c>
      <c r="C29" s="14" t="s">
        <v>108</v>
      </c>
      <c r="D29" s="4"/>
      <c r="E29" s="4"/>
      <c r="F29" s="4"/>
      <c r="G29" s="4"/>
    </row>
    <row r="30" spans="2:7" x14ac:dyDescent="0.25">
      <c r="B30" s="119"/>
      <c r="C30" s="14" t="s">
        <v>109</v>
      </c>
      <c r="D30" s="4"/>
      <c r="E30" s="4"/>
      <c r="F30" s="4"/>
      <c r="G30" s="4"/>
    </row>
    <row r="31" spans="2:7" x14ac:dyDescent="0.25">
      <c r="B31" s="118" t="s">
        <v>12</v>
      </c>
      <c r="C31" s="14" t="s">
        <v>108</v>
      </c>
      <c r="D31" s="4"/>
      <c r="E31" s="4"/>
      <c r="F31" s="4"/>
      <c r="G31" s="4"/>
    </row>
    <row r="32" spans="2:7" x14ac:dyDescent="0.25">
      <c r="B32" s="119"/>
      <c r="C32" s="14" t="s">
        <v>109</v>
      </c>
      <c r="D32" s="4"/>
      <c r="E32" s="4"/>
      <c r="F32" s="4"/>
      <c r="G32" s="4"/>
    </row>
    <row r="33" spans="2:7" x14ac:dyDescent="0.25">
      <c r="B33" s="118" t="s">
        <v>13</v>
      </c>
      <c r="C33" s="14" t="s">
        <v>108</v>
      </c>
      <c r="D33" s="4">
        <v>1461.3012724021216</v>
      </c>
      <c r="E33" s="4">
        <v>1415.0969671529724</v>
      </c>
      <c r="F33" s="4">
        <v>844.09671774951153</v>
      </c>
      <c r="G33" s="4">
        <v>642.14968567448886</v>
      </c>
    </row>
    <row r="34" spans="2:7" x14ac:dyDescent="0.25">
      <c r="B34" s="119"/>
      <c r="C34" s="14" t="s">
        <v>109</v>
      </c>
      <c r="D34" s="4">
        <v>1407.7305002320302</v>
      </c>
      <c r="E34" s="4">
        <v>1383.2747284079844</v>
      </c>
      <c r="F34" s="4">
        <v>406.81143673769532</v>
      </c>
      <c r="G34" s="4">
        <v>219.13077471919712</v>
      </c>
    </row>
    <row r="35" spans="2:7" x14ac:dyDescent="0.25">
      <c r="B35" s="118" t="s">
        <v>14</v>
      </c>
      <c r="C35" s="14" t="s">
        <v>108</v>
      </c>
      <c r="D35" s="4"/>
      <c r="E35" s="4"/>
      <c r="F35" s="4"/>
      <c r="G35" s="4"/>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3.5197710737655026</v>
      </c>
      <c r="E43" s="4">
        <v>3.5197710737655026</v>
      </c>
      <c r="F43" s="4">
        <v>2.3998439139310239</v>
      </c>
      <c r="G43" s="4">
        <v>1.4399063483586145</v>
      </c>
    </row>
    <row r="44" spans="2:7" x14ac:dyDescent="0.25">
      <c r="B44" s="119"/>
      <c r="C44" s="14" t="s">
        <v>109</v>
      </c>
      <c r="D44" s="4">
        <v>14.443227904331094</v>
      </c>
      <c r="E44" s="4">
        <v>14.443227904331094</v>
      </c>
      <c r="F44" s="4">
        <v>7.8781243114533233</v>
      </c>
      <c r="G44" s="4">
        <v>7.8781243114533233</v>
      </c>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1744.4094912911287</v>
      </c>
      <c r="E47" s="4">
        <v>1658.8138929280553</v>
      </c>
      <c r="F47" s="4">
        <v>1340.1026526524631</v>
      </c>
      <c r="G47" s="4">
        <v>1298.0497176119197</v>
      </c>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v>3094.0405776641951</v>
      </c>
      <c r="E51" s="4">
        <v>2975.1417819129606</v>
      </c>
      <c r="F51" s="4">
        <v>2696.8791284399035</v>
      </c>
      <c r="G51" s="4">
        <v>2361.9132896867686</v>
      </c>
    </row>
    <row r="52" spans="2:7" x14ac:dyDescent="0.25">
      <c r="B52" s="119"/>
      <c r="C52" s="14" t="s">
        <v>109</v>
      </c>
      <c r="D52" s="4">
        <v>132.70174302233457</v>
      </c>
      <c r="E52" s="4">
        <v>107.42336506699412</v>
      </c>
      <c r="F52" s="4">
        <v>28.381092419931399</v>
      </c>
      <c r="G52" s="4">
        <v>24.327030773116594</v>
      </c>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106.72982045585073</v>
      </c>
      <c r="E57" s="4">
        <v>106.72982045585073</v>
      </c>
      <c r="F57" s="4">
        <v>23.966142247930886</v>
      </c>
      <c r="G57" s="4"/>
    </row>
    <row r="58" spans="2:7" x14ac:dyDescent="0.25">
      <c r="B58" s="119"/>
      <c r="C58" s="14" t="s">
        <v>109</v>
      </c>
      <c r="D58" s="4"/>
      <c r="E58" s="4"/>
      <c r="F58" s="4"/>
      <c r="G58" s="4"/>
    </row>
    <row r="59" spans="2:7" x14ac:dyDescent="0.25">
      <c r="B59" s="118" t="s">
        <v>24</v>
      </c>
      <c r="C59" s="14" t="s">
        <v>108</v>
      </c>
      <c r="D59" s="4">
        <v>151.23941169044187</v>
      </c>
      <c r="E59" s="4">
        <v>151.23941169044187</v>
      </c>
      <c r="F59" s="4">
        <v>29.914808083235993</v>
      </c>
      <c r="G59" s="4">
        <v>29.914808083235993</v>
      </c>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v>5.8240230695014548</v>
      </c>
      <c r="E63" s="4">
        <v>5.8240230695014548</v>
      </c>
      <c r="F63" s="4">
        <v>12.70695942436681</v>
      </c>
      <c r="G63" s="4">
        <v>12.70695942436681</v>
      </c>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A00-000000000000}"/>
  </hyperlink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5:L70"/>
  <sheetViews>
    <sheetView showGridLines="0" zoomScaleNormal="100" workbookViewId="0">
      <selection activeCell="E21" sqref="E21"/>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389</v>
      </c>
      <c r="C6" s="91"/>
      <c r="D6" s="91"/>
      <c r="E6" s="91"/>
      <c r="F6" s="91"/>
      <c r="G6" s="91"/>
      <c r="H6" s="91"/>
      <c r="I6" s="91"/>
      <c r="J6" s="91"/>
      <c r="K6" s="91"/>
      <c r="L6" s="91"/>
    </row>
    <row r="7" spans="2:12" ht="15" x14ac:dyDescent="0.25">
      <c r="B7" s="91" t="s">
        <v>407</v>
      </c>
      <c r="C7" s="91"/>
      <c r="D7" s="91"/>
      <c r="E7" s="91"/>
      <c r="F7" s="91"/>
      <c r="G7" s="91"/>
      <c r="H7" s="91"/>
      <c r="I7" s="91"/>
      <c r="J7" s="91"/>
      <c r="K7" s="91"/>
      <c r="L7" s="91"/>
    </row>
    <row r="8" spans="2:12" ht="15" x14ac:dyDescent="0.25">
      <c r="B8" s="91" t="s">
        <v>363</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20626.278758923356</v>
      </c>
      <c r="E13" s="13">
        <v>19675.106847091349</v>
      </c>
      <c r="F13" s="13">
        <v>275345.66729104024</v>
      </c>
      <c r="G13" s="13">
        <v>253706.03054652247</v>
      </c>
    </row>
    <row r="14" spans="2:12" x14ac:dyDescent="0.25">
      <c r="B14" s="144" t="s">
        <v>3</v>
      </c>
      <c r="C14" s="145"/>
      <c r="D14" s="4">
        <v>20423.578942856249</v>
      </c>
      <c r="E14" s="4">
        <v>19472.821481131334</v>
      </c>
      <c r="F14" s="4">
        <v>274707.85493210115</v>
      </c>
      <c r="G14" s="4">
        <v>253646.56001515879</v>
      </c>
    </row>
    <row r="15" spans="2:12" x14ac:dyDescent="0.25">
      <c r="B15" s="144" t="s">
        <v>4</v>
      </c>
      <c r="C15" s="145"/>
      <c r="D15" s="4">
        <v>202.69981606708791</v>
      </c>
      <c r="E15" s="4">
        <v>202.28536596004932</v>
      </c>
      <c r="F15" s="4">
        <v>637.8123589394072</v>
      </c>
      <c r="G15" s="4">
        <v>59.470531363658381</v>
      </c>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1263.4388324483034</v>
      </c>
      <c r="E19" s="4">
        <v>1241.2700672546118</v>
      </c>
      <c r="F19" s="4">
        <v>8298.7848077729941</v>
      </c>
      <c r="G19" s="4">
        <v>7206.1714587573024</v>
      </c>
    </row>
    <row r="20" spans="2:7" x14ac:dyDescent="0.25">
      <c r="B20" s="119"/>
      <c r="C20" s="14" t="s">
        <v>109</v>
      </c>
      <c r="D20" s="4">
        <v>213.12301393118483</v>
      </c>
      <c r="E20" s="4">
        <v>205.43923132355519</v>
      </c>
      <c r="F20" s="4">
        <v>827.04835673187358</v>
      </c>
      <c r="G20" s="4">
        <v>676.77154565148146</v>
      </c>
    </row>
    <row r="21" spans="2:7" x14ac:dyDescent="0.25">
      <c r="B21" s="118" t="s">
        <v>7</v>
      </c>
      <c r="C21" s="14" t="s">
        <v>108</v>
      </c>
      <c r="D21" s="4">
        <v>1440.5746328610564</v>
      </c>
      <c r="E21" s="4">
        <v>1330.7033859860803</v>
      </c>
      <c r="F21" s="4">
        <v>8879.6388002136191</v>
      </c>
      <c r="G21" s="4">
        <v>7589.3026029466473</v>
      </c>
    </row>
    <row r="22" spans="2:7" x14ac:dyDescent="0.25">
      <c r="B22" s="119"/>
      <c r="C22" s="14" t="s">
        <v>109</v>
      </c>
      <c r="D22" s="4"/>
      <c r="E22" s="4"/>
      <c r="F22" s="4"/>
      <c r="G22" s="4"/>
    </row>
    <row r="23" spans="2:7" x14ac:dyDescent="0.25">
      <c r="B23" s="118" t="s">
        <v>8</v>
      </c>
      <c r="C23" s="14" t="s">
        <v>108</v>
      </c>
      <c r="D23" s="4">
        <v>585.46835167454822</v>
      </c>
      <c r="E23" s="4">
        <v>526.89123039133585</v>
      </c>
      <c r="F23" s="4">
        <v>2314.2629727952271</v>
      </c>
      <c r="G23" s="4">
        <v>2016.0724494118749</v>
      </c>
    </row>
    <row r="24" spans="2:7" x14ac:dyDescent="0.25">
      <c r="B24" s="119"/>
      <c r="C24" s="14" t="s">
        <v>109</v>
      </c>
      <c r="D24" s="4">
        <v>118.98595118967434</v>
      </c>
      <c r="E24" s="4">
        <v>66.959035459427696</v>
      </c>
      <c r="F24" s="4">
        <v>247.32078049418928</v>
      </c>
      <c r="G24" s="4">
        <v>162.04100003900135</v>
      </c>
    </row>
    <row r="25" spans="2:7" x14ac:dyDescent="0.25">
      <c r="B25" s="118" t="s">
        <v>9</v>
      </c>
      <c r="C25" s="14" t="s">
        <v>108</v>
      </c>
      <c r="D25" s="4">
        <v>5152.3520743568715</v>
      </c>
      <c r="E25" s="4">
        <v>5017.6641011696765</v>
      </c>
      <c r="F25" s="4">
        <v>119939.05246231152</v>
      </c>
      <c r="G25" s="4">
        <v>114829.71989146285</v>
      </c>
    </row>
    <row r="26" spans="2:7" x14ac:dyDescent="0.25">
      <c r="B26" s="119"/>
      <c r="C26" s="14" t="s">
        <v>109</v>
      </c>
      <c r="D26" s="4"/>
      <c r="E26" s="4"/>
      <c r="F26" s="4"/>
      <c r="G26" s="4"/>
    </row>
    <row r="27" spans="2:7" x14ac:dyDescent="0.25">
      <c r="B27" s="118" t="s">
        <v>10</v>
      </c>
      <c r="C27" s="14" t="s">
        <v>108</v>
      </c>
      <c r="D27" s="4">
        <v>3286.9052643018531</v>
      </c>
      <c r="E27" s="4">
        <v>3172.809590104463</v>
      </c>
      <c r="F27" s="4">
        <v>35282.395767608483</v>
      </c>
      <c r="G27" s="4">
        <v>32239.33448101973</v>
      </c>
    </row>
    <row r="28" spans="2:7" x14ac:dyDescent="0.25">
      <c r="B28" s="119"/>
      <c r="C28" s="14" t="s">
        <v>109</v>
      </c>
      <c r="D28" s="4">
        <v>12.122585133776314</v>
      </c>
      <c r="E28" s="4">
        <v>8.7262401660730013</v>
      </c>
      <c r="F28" s="4">
        <v>60.529055328973548</v>
      </c>
      <c r="G28" s="4"/>
    </row>
    <row r="29" spans="2:7" x14ac:dyDescent="0.25">
      <c r="B29" s="118" t="s">
        <v>11</v>
      </c>
      <c r="C29" s="14" t="s">
        <v>108</v>
      </c>
      <c r="D29" s="4">
        <v>3447.9680624211505</v>
      </c>
      <c r="E29" s="4">
        <v>3386.3949041349574</v>
      </c>
      <c r="F29" s="4">
        <v>28030.143459162628</v>
      </c>
      <c r="G29" s="4">
        <v>23686.110531482936</v>
      </c>
    </row>
    <row r="30" spans="2:7" x14ac:dyDescent="0.25">
      <c r="B30" s="119"/>
      <c r="C30" s="14" t="s">
        <v>109</v>
      </c>
      <c r="D30" s="4">
        <v>266.20908273563634</v>
      </c>
      <c r="E30" s="4">
        <v>265.44858962395352</v>
      </c>
      <c r="F30" s="4">
        <v>197.94894606943899</v>
      </c>
      <c r="G30" s="4">
        <v>156.7436155394835</v>
      </c>
    </row>
    <row r="31" spans="2:7" x14ac:dyDescent="0.25">
      <c r="B31" s="118" t="s">
        <v>12</v>
      </c>
      <c r="C31" s="14" t="s">
        <v>108</v>
      </c>
      <c r="D31" s="4">
        <v>1252.5086334421956</v>
      </c>
      <c r="E31" s="4">
        <v>1157.3021595832106</v>
      </c>
      <c r="F31" s="4">
        <v>18513.463244657993</v>
      </c>
      <c r="G31" s="4">
        <v>16661.334768113538</v>
      </c>
    </row>
    <row r="32" spans="2:7" x14ac:dyDescent="0.25">
      <c r="B32" s="119"/>
      <c r="C32" s="14" t="s">
        <v>109</v>
      </c>
      <c r="D32" s="4"/>
      <c r="E32" s="4"/>
      <c r="F32" s="4"/>
      <c r="G32" s="4"/>
    </row>
    <row r="33" spans="2:7" x14ac:dyDescent="0.25">
      <c r="B33" s="118" t="s">
        <v>13</v>
      </c>
      <c r="C33" s="14" t="s">
        <v>108</v>
      </c>
      <c r="D33" s="4">
        <v>10.482142718479629</v>
      </c>
      <c r="E33" s="4">
        <v>10.482142718479629</v>
      </c>
      <c r="F33" s="4">
        <v>108.22728722016522</v>
      </c>
      <c r="G33" s="4">
        <v>97.478655073806323</v>
      </c>
    </row>
    <row r="34" spans="2:7" x14ac:dyDescent="0.25">
      <c r="B34" s="119"/>
      <c r="C34" s="14" t="s">
        <v>109</v>
      </c>
      <c r="D34" s="4">
        <v>7.0644967283039266</v>
      </c>
      <c r="E34" s="4">
        <v>7.0644967283039266</v>
      </c>
      <c r="F34" s="4">
        <v>48.379112777526764</v>
      </c>
      <c r="G34" s="4">
        <v>29.561581075223973</v>
      </c>
    </row>
    <row r="35" spans="2:7" x14ac:dyDescent="0.25">
      <c r="B35" s="118" t="s">
        <v>14</v>
      </c>
      <c r="C35" s="14" t="s">
        <v>108</v>
      </c>
      <c r="D35" s="4">
        <v>1062.4582935280723</v>
      </c>
      <c r="E35" s="4">
        <v>816.34868887846494</v>
      </c>
      <c r="F35" s="4">
        <v>11981.60285505413</v>
      </c>
      <c r="G35" s="4">
        <v>11288.063958590254</v>
      </c>
    </row>
    <row r="36" spans="2:7" x14ac:dyDescent="0.25">
      <c r="B36" s="119"/>
      <c r="C36" s="14" t="s">
        <v>109</v>
      </c>
      <c r="D36" s="4">
        <v>5.0473971545193095</v>
      </c>
      <c r="E36" s="4"/>
      <c r="F36" s="4"/>
      <c r="G36" s="4"/>
    </row>
    <row r="37" spans="2:7" x14ac:dyDescent="0.25">
      <c r="B37" s="118" t="s">
        <v>15</v>
      </c>
      <c r="C37" s="14" t="s">
        <v>108</v>
      </c>
      <c r="D37" s="4">
        <v>2271.598983219867</v>
      </c>
      <c r="E37" s="4">
        <v>2232.0464725979446</v>
      </c>
      <c r="F37" s="4">
        <v>39772.635087191833</v>
      </c>
      <c r="G37" s="4">
        <v>36817.89348056561</v>
      </c>
    </row>
    <row r="38" spans="2:7" x14ac:dyDescent="0.25">
      <c r="B38" s="119"/>
      <c r="C38" s="14" t="s">
        <v>109</v>
      </c>
      <c r="D38" s="4">
        <v>27.271145010780963</v>
      </c>
      <c r="E38" s="4">
        <v>27.271145010780963</v>
      </c>
      <c r="F38" s="4">
        <v>206.42193671028187</v>
      </c>
      <c r="G38" s="4">
        <v>189.95999542894617</v>
      </c>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194.25751791604281</v>
      </c>
      <c r="E43" s="4">
        <v>193.84306780900422</v>
      </c>
      <c r="F43" s="4">
        <v>596.55986639687535</v>
      </c>
      <c r="G43" s="4">
        <v>45.200479050888717</v>
      </c>
    </row>
    <row r="44" spans="2:7" x14ac:dyDescent="0.25">
      <c r="B44" s="119"/>
      <c r="C44" s="14" t="s">
        <v>109</v>
      </c>
      <c r="D44" s="4">
        <v>8.4422981510450921</v>
      </c>
      <c r="E44" s="4">
        <v>8.4422981510450921</v>
      </c>
      <c r="F44" s="4">
        <v>41.252492542531712</v>
      </c>
      <c r="G44" s="4">
        <v>14.270052312769668</v>
      </c>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B00-000000000000}"/>
  </hyperlink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5:L70"/>
  <sheetViews>
    <sheetView showGridLines="0" zoomScaleNormal="100" workbookViewId="0">
      <selection activeCell="C36" sqref="C36"/>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408</v>
      </c>
      <c r="C6" s="91"/>
      <c r="D6" s="91"/>
      <c r="E6" s="91"/>
      <c r="F6" s="91"/>
      <c r="G6" s="91"/>
      <c r="H6" s="91"/>
      <c r="I6" s="91"/>
      <c r="J6" s="91"/>
      <c r="K6" s="91"/>
      <c r="L6" s="91"/>
    </row>
    <row r="7" spans="2:12" ht="15" x14ac:dyDescent="0.25">
      <c r="B7" s="91" t="s">
        <v>409</v>
      </c>
      <c r="C7" s="91"/>
      <c r="D7" s="91"/>
      <c r="E7" s="91"/>
      <c r="F7" s="91"/>
      <c r="G7" s="91"/>
      <c r="H7" s="91"/>
      <c r="I7" s="91"/>
      <c r="J7" s="91"/>
      <c r="K7" s="91"/>
      <c r="L7" s="91"/>
    </row>
    <row r="8" spans="2:12" ht="15" x14ac:dyDescent="0.25">
      <c r="B8" s="91" t="s">
        <v>363</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2957.0950715798813</v>
      </c>
      <c r="E13" s="13">
        <v>2558.5536924704884</v>
      </c>
      <c r="F13" s="13">
        <v>4504.8261865138184</v>
      </c>
      <c r="G13" s="13">
        <v>2603.3752000827872</v>
      </c>
    </row>
    <row r="14" spans="2:12" x14ac:dyDescent="0.25">
      <c r="B14" s="144" t="s">
        <v>3</v>
      </c>
      <c r="C14" s="145"/>
      <c r="D14" s="4">
        <v>2957.0950715798813</v>
      </c>
      <c r="E14" s="4">
        <v>2558.5536924704884</v>
      </c>
      <c r="F14" s="4">
        <v>4504.8261865138184</v>
      </c>
      <c r="G14" s="4">
        <v>2603.3752000827872</v>
      </c>
    </row>
    <row r="15" spans="2:12" x14ac:dyDescent="0.25">
      <c r="B15" s="144" t="s">
        <v>4</v>
      </c>
      <c r="C15" s="145"/>
      <c r="D15" s="4"/>
      <c r="E15" s="4"/>
      <c r="F15" s="4"/>
      <c r="G15" s="4"/>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c r="E21" s="4"/>
      <c r="F21" s="4"/>
      <c r="G21" s="4"/>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v>68.603043150555607</v>
      </c>
      <c r="E25" s="4">
        <v>68.603043150555607</v>
      </c>
      <c r="F25" s="4">
        <v>197.24632303818197</v>
      </c>
      <c r="G25" s="4">
        <v>194.58254834952035</v>
      </c>
    </row>
    <row r="26" spans="2:7" x14ac:dyDescent="0.25">
      <c r="B26" s="119"/>
      <c r="C26" s="14" t="s">
        <v>109</v>
      </c>
      <c r="D26" s="4"/>
      <c r="E26" s="4"/>
      <c r="F26" s="4"/>
      <c r="G26" s="4"/>
    </row>
    <row r="27" spans="2:7" x14ac:dyDescent="0.25">
      <c r="B27" s="118" t="s">
        <v>10</v>
      </c>
      <c r="C27" s="14" t="s">
        <v>108</v>
      </c>
      <c r="D27" s="4">
        <v>634.17426138488213</v>
      </c>
      <c r="E27" s="4">
        <v>634.17426138488213</v>
      </c>
      <c r="F27" s="4">
        <v>1778.1802306479026</v>
      </c>
      <c r="G27" s="4">
        <v>499.31747796062905</v>
      </c>
    </row>
    <row r="28" spans="2:7" x14ac:dyDescent="0.25">
      <c r="B28" s="119"/>
      <c r="C28" s="14" t="s">
        <v>109</v>
      </c>
      <c r="D28" s="4"/>
      <c r="E28" s="4"/>
      <c r="F28" s="4"/>
      <c r="G28" s="4"/>
    </row>
    <row r="29" spans="2:7" x14ac:dyDescent="0.25">
      <c r="B29" s="118" t="s">
        <v>11</v>
      </c>
      <c r="C29" s="14" t="s">
        <v>108</v>
      </c>
      <c r="D29" s="4">
        <v>1549.9161193839154</v>
      </c>
      <c r="E29" s="4">
        <v>1474.8738221023759</v>
      </c>
      <c r="F29" s="4">
        <v>1968.5888585876301</v>
      </c>
      <c r="G29" s="4">
        <v>1811.3816563102275</v>
      </c>
    </row>
    <row r="30" spans="2:7" x14ac:dyDescent="0.25">
      <c r="B30" s="119"/>
      <c r="C30" s="14" t="s">
        <v>109</v>
      </c>
      <c r="D30" s="4"/>
      <c r="E30" s="4"/>
      <c r="F30" s="4"/>
      <c r="G30" s="4"/>
    </row>
    <row r="31" spans="2:7" x14ac:dyDescent="0.25">
      <c r="B31" s="118" t="s">
        <v>12</v>
      </c>
      <c r="C31" s="14" t="s">
        <v>108</v>
      </c>
      <c r="D31" s="4">
        <v>669.40164766052931</v>
      </c>
      <c r="E31" s="4">
        <v>345.90256583267455</v>
      </c>
      <c r="F31" s="4">
        <v>551.26531969465054</v>
      </c>
      <c r="G31" s="4">
        <v>88.548062916955828</v>
      </c>
    </row>
    <row r="32" spans="2:7" x14ac:dyDescent="0.25">
      <c r="B32" s="119"/>
      <c r="C32" s="14" t="s">
        <v>109</v>
      </c>
      <c r="D32" s="4"/>
      <c r="E32" s="4"/>
      <c r="F32" s="4"/>
      <c r="G32" s="4"/>
    </row>
    <row r="33" spans="2:7" x14ac:dyDescent="0.25">
      <c r="B33" s="118" t="s">
        <v>13</v>
      </c>
      <c r="C33" s="14" t="s">
        <v>108</v>
      </c>
      <c r="D33" s="4"/>
      <c r="E33" s="4"/>
      <c r="F33" s="4"/>
      <c r="G33" s="4"/>
    </row>
    <row r="34" spans="2:7" x14ac:dyDescent="0.25">
      <c r="B34" s="119"/>
      <c r="C34" s="14" t="s">
        <v>109</v>
      </c>
      <c r="D34" s="4"/>
      <c r="E34" s="4"/>
      <c r="F34" s="4"/>
      <c r="G34" s="4"/>
    </row>
    <row r="35" spans="2:7" x14ac:dyDescent="0.25">
      <c r="B35" s="118" t="s">
        <v>14</v>
      </c>
      <c r="C35" s="14" t="s">
        <v>108</v>
      </c>
      <c r="D35" s="4">
        <v>35</v>
      </c>
      <c r="E35" s="4">
        <v>35</v>
      </c>
      <c r="F35" s="4">
        <v>9.545454545454545</v>
      </c>
      <c r="G35" s="4">
        <v>9.545454545454545</v>
      </c>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C00-000000000000}"/>
  </hyperlink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5:L70"/>
  <sheetViews>
    <sheetView showGridLines="0" zoomScaleNormal="100" workbookViewId="0">
      <selection activeCell="E46" sqref="E46"/>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410</v>
      </c>
      <c r="C6" s="91"/>
      <c r="D6" s="91"/>
      <c r="E6" s="91"/>
      <c r="F6" s="91"/>
      <c r="G6" s="91"/>
      <c r="H6" s="91"/>
      <c r="I6" s="91"/>
      <c r="J6" s="91"/>
      <c r="K6" s="91"/>
      <c r="L6" s="91"/>
    </row>
    <row r="7" spans="2:12" ht="15" x14ac:dyDescent="0.25">
      <c r="B7" s="91" t="s">
        <v>624</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27960.008202566925</v>
      </c>
      <c r="E13" s="13">
        <v>27019.989015690713</v>
      </c>
      <c r="F13" s="13">
        <v>39514.718315994411</v>
      </c>
      <c r="G13" s="13">
        <v>38973.917388903465</v>
      </c>
    </row>
    <row r="14" spans="2:12" x14ac:dyDescent="0.25">
      <c r="B14" s="144" t="s">
        <v>3</v>
      </c>
      <c r="C14" s="145"/>
      <c r="D14" s="4">
        <v>244.23955721469619</v>
      </c>
      <c r="E14" s="4">
        <v>244.23955721469619</v>
      </c>
      <c r="F14" s="4">
        <v>213.42973119136528</v>
      </c>
      <c r="G14" s="4">
        <v>60.80807846841396</v>
      </c>
    </row>
    <row r="15" spans="2:12" x14ac:dyDescent="0.25">
      <c r="B15" s="144" t="s">
        <v>4</v>
      </c>
      <c r="C15" s="145"/>
      <c r="D15" s="4">
        <v>27715.768645352222</v>
      </c>
      <c r="E15" s="4">
        <v>26775.74945847601</v>
      </c>
      <c r="F15" s="4">
        <v>39301.288584803056</v>
      </c>
      <c r="G15" s="4">
        <v>38913.109310435022</v>
      </c>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v>41.145324009810935</v>
      </c>
      <c r="E21" s="4">
        <v>41.145324009810935</v>
      </c>
      <c r="F21" s="4">
        <v>65.724834315085076</v>
      </c>
      <c r="G21" s="4">
        <v>60.80807846841396</v>
      </c>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c r="E25" s="4"/>
      <c r="F25" s="4"/>
      <c r="G25" s="4"/>
    </row>
    <row r="26" spans="2:7" x14ac:dyDescent="0.25">
      <c r="B26" s="119"/>
      <c r="C26" s="14" t="s">
        <v>109</v>
      </c>
      <c r="D26" s="4"/>
      <c r="E26" s="4"/>
      <c r="F26" s="4"/>
      <c r="G26" s="4"/>
    </row>
    <row r="27" spans="2:7" x14ac:dyDescent="0.25">
      <c r="B27" s="118" t="s">
        <v>10</v>
      </c>
      <c r="C27" s="14" t="s">
        <v>108</v>
      </c>
      <c r="D27" s="4"/>
      <c r="E27" s="4"/>
      <c r="F27" s="4"/>
      <c r="G27" s="4"/>
    </row>
    <row r="28" spans="2:7" x14ac:dyDescent="0.25">
      <c r="B28" s="119"/>
      <c r="C28" s="14" t="s">
        <v>109</v>
      </c>
      <c r="D28" s="4"/>
      <c r="E28" s="4"/>
      <c r="F28" s="4"/>
      <c r="G28" s="4"/>
    </row>
    <row r="29" spans="2:7" x14ac:dyDescent="0.25">
      <c r="B29" s="118" t="s">
        <v>11</v>
      </c>
      <c r="C29" s="14" t="s">
        <v>108</v>
      </c>
      <c r="D29" s="4"/>
      <c r="E29" s="4"/>
      <c r="F29" s="4"/>
      <c r="G29" s="4"/>
    </row>
    <row r="30" spans="2:7" x14ac:dyDescent="0.25">
      <c r="B30" s="119"/>
      <c r="C30" s="14" t="s">
        <v>109</v>
      </c>
      <c r="D30" s="4"/>
      <c r="E30" s="4"/>
      <c r="F30" s="4"/>
      <c r="G30" s="4"/>
    </row>
    <row r="31" spans="2:7" x14ac:dyDescent="0.25">
      <c r="B31" s="118" t="s">
        <v>12</v>
      </c>
      <c r="C31" s="14" t="s">
        <v>108</v>
      </c>
      <c r="D31" s="4"/>
      <c r="E31" s="4"/>
      <c r="F31" s="4"/>
      <c r="G31" s="4"/>
    </row>
    <row r="32" spans="2:7" x14ac:dyDescent="0.25">
      <c r="B32" s="119"/>
      <c r="C32" s="14" t="s">
        <v>109</v>
      </c>
      <c r="D32" s="4"/>
      <c r="E32" s="4"/>
      <c r="F32" s="4"/>
      <c r="G32" s="4"/>
    </row>
    <row r="33" spans="2:7" x14ac:dyDescent="0.25">
      <c r="B33" s="118" t="s">
        <v>13</v>
      </c>
      <c r="C33" s="14" t="s">
        <v>108</v>
      </c>
      <c r="D33" s="4">
        <v>203.09423320488526</v>
      </c>
      <c r="E33" s="4">
        <v>203.09423320488526</v>
      </c>
      <c r="F33" s="4">
        <v>147.7048968762802</v>
      </c>
      <c r="G33" s="4"/>
    </row>
    <row r="34" spans="2:7" x14ac:dyDescent="0.25">
      <c r="B34" s="119"/>
      <c r="C34" s="14" t="s">
        <v>109</v>
      </c>
      <c r="D34" s="4"/>
      <c r="E34" s="4"/>
      <c r="F34" s="4"/>
      <c r="G34" s="4"/>
    </row>
    <row r="35" spans="2:7" x14ac:dyDescent="0.25">
      <c r="B35" s="118" t="s">
        <v>14</v>
      </c>
      <c r="C35" s="14" t="s">
        <v>108</v>
      </c>
      <c r="D35" s="4"/>
      <c r="E35" s="4"/>
      <c r="F35" s="4"/>
      <c r="G35" s="4"/>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10688.133590302688</v>
      </c>
      <c r="E47" s="4">
        <v>10688.133590302688</v>
      </c>
      <c r="F47" s="4">
        <v>15124.723488471507</v>
      </c>
      <c r="G47" s="4">
        <v>15077.6968665898</v>
      </c>
    </row>
    <row r="48" spans="2:7" x14ac:dyDescent="0.25">
      <c r="B48" s="119"/>
      <c r="C48" s="14" t="s">
        <v>109</v>
      </c>
      <c r="D48" s="4"/>
      <c r="E48" s="4"/>
      <c r="F48" s="4"/>
      <c r="G48" s="4"/>
    </row>
    <row r="49" spans="2:7" x14ac:dyDescent="0.25">
      <c r="B49" s="118" t="s">
        <v>20</v>
      </c>
      <c r="C49" s="14" t="s">
        <v>108</v>
      </c>
      <c r="D49" s="4">
        <v>16914.924706128309</v>
      </c>
      <c r="E49" s="4">
        <v>15974.905519252101</v>
      </c>
      <c r="F49" s="4">
        <v>23927.003961602404</v>
      </c>
      <c r="G49" s="4">
        <v>23635.412443845242</v>
      </c>
    </row>
    <row r="50" spans="2:7" x14ac:dyDescent="0.25">
      <c r="B50" s="119"/>
      <c r="C50" s="14" t="s">
        <v>109</v>
      </c>
      <c r="D50" s="4"/>
      <c r="E50" s="4"/>
      <c r="F50" s="4"/>
      <c r="G50" s="4"/>
    </row>
    <row r="51" spans="2:7" x14ac:dyDescent="0.25">
      <c r="B51" s="118" t="s">
        <v>21</v>
      </c>
      <c r="C51" s="14" t="s">
        <v>108</v>
      </c>
      <c r="D51" s="4">
        <v>32.710348921225219</v>
      </c>
      <c r="E51" s="4">
        <v>32.710348921225219</v>
      </c>
      <c r="F51" s="4">
        <v>49.56113472912913</v>
      </c>
      <c r="G51" s="4"/>
    </row>
    <row r="52" spans="2:7" x14ac:dyDescent="0.25">
      <c r="B52" s="119"/>
      <c r="C52" s="14" t="s">
        <v>109</v>
      </c>
      <c r="D52" s="4"/>
      <c r="E52" s="4"/>
      <c r="F52" s="4"/>
      <c r="G52" s="4"/>
    </row>
    <row r="53" spans="2:7" x14ac:dyDescent="0.25">
      <c r="B53" s="118" t="s">
        <v>22</v>
      </c>
      <c r="C53" s="14" t="s">
        <v>108</v>
      </c>
      <c r="D53" s="4">
        <v>80</v>
      </c>
      <c r="E53" s="4">
        <v>80</v>
      </c>
      <c r="F53" s="4">
        <v>200</v>
      </c>
      <c r="G53" s="4">
        <v>200</v>
      </c>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D00-000000000000}"/>
  </hyperlink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5:L70"/>
  <sheetViews>
    <sheetView showGridLines="0" zoomScaleNormal="100" workbookViewId="0">
      <selection activeCell="E15" sqref="E15"/>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412</v>
      </c>
      <c r="C6" s="91"/>
      <c r="D6" s="91"/>
      <c r="E6" s="91"/>
      <c r="F6" s="91"/>
      <c r="G6" s="91"/>
      <c r="H6" s="91"/>
      <c r="I6" s="91"/>
      <c r="J6" s="91"/>
      <c r="K6" s="91"/>
      <c r="L6" s="91"/>
    </row>
    <row r="7" spans="2:12" ht="15" x14ac:dyDescent="0.25">
      <c r="B7" s="91" t="s">
        <v>411</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3649.7610846553243</v>
      </c>
      <c r="E13" s="13">
        <v>3649.7610846553243</v>
      </c>
      <c r="F13" s="13">
        <v>4602.6798054953833</v>
      </c>
      <c r="G13" s="13">
        <v>4328.05235622905</v>
      </c>
    </row>
    <row r="14" spans="2:12" x14ac:dyDescent="0.25">
      <c r="B14" s="144" t="s">
        <v>3</v>
      </c>
      <c r="C14" s="145"/>
      <c r="D14" s="4"/>
      <c r="E14" s="4"/>
      <c r="F14" s="4"/>
      <c r="G14" s="4"/>
    </row>
    <row r="15" spans="2:12" x14ac:dyDescent="0.25">
      <c r="B15" s="144" t="s">
        <v>4</v>
      </c>
      <c r="C15" s="145"/>
      <c r="D15" s="4">
        <v>3649.7610846553243</v>
      </c>
      <c r="E15" s="4">
        <v>3649.7610846553243</v>
      </c>
      <c r="F15" s="4">
        <v>4602.6798054953833</v>
      </c>
      <c r="G15" s="4">
        <v>4328.05235622905</v>
      </c>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c r="E19" s="4"/>
      <c r="F19" s="4"/>
      <c r="G19" s="4"/>
    </row>
    <row r="20" spans="2:7" x14ac:dyDescent="0.25">
      <c r="B20" s="119"/>
      <c r="C20" s="14" t="s">
        <v>109</v>
      </c>
      <c r="D20" s="4"/>
      <c r="E20" s="4"/>
      <c r="F20" s="4"/>
      <c r="G20" s="4"/>
    </row>
    <row r="21" spans="2:7" x14ac:dyDescent="0.25">
      <c r="B21" s="118" t="s">
        <v>7</v>
      </c>
      <c r="C21" s="14" t="s">
        <v>108</v>
      </c>
      <c r="D21" s="4"/>
      <c r="E21" s="4"/>
      <c r="F21" s="4"/>
      <c r="G21" s="4"/>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c r="E25" s="4"/>
      <c r="F25" s="4"/>
      <c r="G25" s="4"/>
    </row>
    <row r="26" spans="2:7" x14ac:dyDescent="0.25">
      <c r="B26" s="119"/>
      <c r="C26" s="14" t="s">
        <v>109</v>
      </c>
      <c r="D26" s="4"/>
      <c r="E26" s="4"/>
      <c r="F26" s="4"/>
      <c r="G26" s="4"/>
    </row>
    <row r="27" spans="2:7" x14ac:dyDescent="0.25">
      <c r="B27" s="118" t="s">
        <v>10</v>
      </c>
      <c r="C27" s="14" t="s">
        <v>108</v>
      </c>
      <c r="D27" s="4"/>
      <c r="E27" s="4"/>
      <c r="F27" s="4"/>
      <c r="G27" s="4"/>
    </row>
    <row r="28" spans="2:7" x14ac:dyDescent="0.25">
      <c r="B28" s="119"/>
      <c r="C28" s="14" t="s">
        <v>109</v>
      </c>
      <c r="D28" s="4"/>
      <c r="E28" s="4"/>
      <c r="F28" s="4"/>
      <c r="G28" s="4"/>
    </row>
    <row r="29" spans="2:7" x14ac:dyDescent="0.25">
      <c r="B29" s="118" t="s">
        <v>11</v>
      </c>
      <c r="C29" s="14" t="s">
        <v>108</v>
      </c>
      <c r="D29" s="4"/>
      <c r="E29" s="4"/>
      <c r="F29" s="4"/>
      <c r="G29" s="4"/>
    </row>
    <row r="30" spans="2:7" x14ac:dyDescent="0.25">
      <c r="B30" s="119"/>
      <c r="C30" s="14" t="s">
        <v>109</v>
      </c>
      <c r="D30" s="4"/>
      <c r="E30" s="4"/>
      <c r="F30" s="4"/>
      <c r="G30" s="4"/>
    </row>
    <row r="31" spans="2:7" x14ac:dyDescent="0.25">
      <c r="B31" s="118" t="s">
        <v>12</v>
      </c>
      <c r="C31" s="14" t="s">
        <v>108</v>
      </c>
      <c r="D31" s="4"/>
      <c r="E31" s="4"/>
      <c r="F31" s="4"/>
      <c r="G31" s="4"/>
    </row>
    <row r="32" spans="2:7" x14ac:dyDescent="0.25">
      <c r="B32" s="119"/>
      <c r="C32" s="14" t="s">
        <v>109</v>
      </c>
      <c r="D32" s="4"/>
      <c r="E32" s="4"/>
      <c r="F32" s="4"/>
      <c r="G32" s="4"/>
    </row>
    <row r="33" spans="2:7" x14ac:dyDescent="0.25">
      <c r="B33" s="118" t="s">
        <v>13</v>
      </c>
      <c r="C33" s="14" t="s">
        <v>108</v>
      </c>
      <c r="D33" s="4"/>
      <c r="E33" s="4"/>
      <c r="F33" s="4"/>
      <c r="G33" s="4"/>
    </row>
    <row r="34" spans="2:7" x14ac:dyDescent="0.25">
      <c r="B34" s="119"/>
      <c r="C34" s="14" t="s">
        <v>109</v>
      </c>
      <c r="D34" s="4"/>
      <c r="E34" s="4"/>
      <c r="F34" s="4"/>
      <c r="G34" s="4"/>
    </row>
    <row r="35" spans="2:7" x14ac:dyDescent="0.25">
      <c r="B35" s="118" t="s">
        <v>14</v>
      </c>
      <c r="C35" s="14" t="s">
        <v>108</v>
      </c>
      <c r="D35" s="4"/>
      <c r="E35" s="4"/>
      <c r="F35" s="4"/>
      <c r="G35" s="4"/>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2983.4523777688287</v>
      </c>
      <c r="E47" s="4">
        <v>2983.4523777688287</v>
      </c>
      <c r="F47" s="4">
        <v>3526.8011110342613</v>
      </c>
      <c r="G47" s="4">
        <v>3526.8011110342613</v>
      </c>
    </row>
    <row r="48" spans="2:7" x14ac:dyDescent="0.25">
      <c r="B48" s="119"/>
      <c r="C48" s="14" t="s">
        <v>109</v>
      </c>
      <c r="D48" s="4"/>
      <c r="E48" s="4"/>
      <c r="F48" s="4"/>
      <c r="G48" s="4"/>
    </row>
    <row r="49" spans="2:7" x14ac:dyDescent="0.25">
      <c r="B49" s="118" t="s">
        <v>20</v>
      </c>
      <c r="C49" s="14" t="s">
        <v>108</v>
      </c>
      <c r="D49" s="4">
        <v>666.3087068864952</v>
      </c>
      <c r="E49" s="4">
        <v>666.3087068864952</v>
      </c>
      <c r="F49" s="4">
        <v>1075.8786944611224</v>
      </c>
      <c r="G49" s="4">
        <v>801.25124519478788</v>
      </c>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E00-000000000000}"/>
  </hyperlink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5:L70"/>
  <sheetViews>
    <sheetView showGridLines="0" zoomScaleNormal="100" workbookViewId="0">
      <selection activeCell="E23" sqref="E23"/>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413</v>
      </c>
      <c r="C6" s="91"/>
      <c r="D6" s="91"/>
      <c r="E6" s="91"/>
      <c r="F6" s="91"/>
      <c r="G6" s="91"/>
      <c r="H6" s="91"/>
      <c r="I6" s="91"/>
      <c r="J6" s="91"/>
      <c r="K6" s="91"/>
      <c r="L6" s="91"/>
    </row>
    <row r="7" spans="2:12" ht="15" x14ac:dyDescent="0.25">
      <c r="B7" s="91" t="s">
        <v>414</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1452.3661551757755</v>
      </c>
      <c r="E13" s="13">
        <v>1400.7697888688724</v>
      </c>
      <c r="F13" s="13">
        <v>31591.405679878313</v>
      </c>
      <c r="G13" s="13">
        <v>31405.21397725253</v>
      </c>
    </row>
    <row r="14" spans="2:12" x14ac:dyDescent="0.25">
      <c r="B14" s="144" t="s">
        <v>3</v>
      </c>
      <c r="C14" s="145"/>
      <c r="D14" s="4">
        <v>1124.9141251240217</v>
      </c>
      <c r="E14" s="4">
        <v>1073.3177588171193</v>
      </c>
      <c r="F14" s="4">
        <v>28765.978769470657</v>
      </c>
      <c r="G14" s="4">
        <v>28607.807778290866</v>
      </c>
    </row>
    <row r="15" spans="2:12" x14ac:dyDescent="0.25">
      <c r="B15" s="144" t="s">
        <v>4</v>
      </c>
      <c r="C15" s="145"/>
      <c r="D15" s="4">
        <v>327.45203005175352</v>
      </c>
      <c r="E15" s="4">
        <v>327.45203005175352</v>
      </c>
      <c r="F15" s="4">
        <v>2825.426910407692</v>
      </c>
      <c r="G15" s="4">
        <v>2797.4061989616962</v>
      </c>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161.8393312687152</v>
      </c>
      <c r="E19" s="4">
        <v>161.8393312687152</v>
      </c>
      <c r="F19" s="4">
        <v>5678.2126338846801</v>
      </c>
      <c r="G19" s="4">
        <v>5560.4490879098248</v>
      </c>
    </row>
    <row r="20" spans="2:7" x14ac:dyDescent="0.25">
      <c r="B20" s="119"/>
      <c r="C20" s="14" t="s">
        <v>109</v>
      </c>
      <c r="D20" s="4"/>
      <c r="E20" s="4"/>
      <c r="F20" s="4"/>
      <c r="G20" s="4"/>
    </row>
    <row r="21" spans="2:7" x14ac:dyDescent="0.25">
      <c r="B21" s="118" t="s">
        <v>7</v>
      </c>
      <c r="C21" s="14" t="s">
        <v>108</v>
      </c>
      <c r="D21" s="4">
        <v>79.208167122523079</v>
      </c>
      <c r="E21" s="4">
        <v>79.208167122523079</v>
      </c>
      <c r="F21" s="4">
        <v>81.505712168133243</v>
      </c>
      <c r="G21" s="4">
        <v>79.777244557159975</v>
      </c>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v>241.96916797494748</v>
      </c>
      <c r="E25" s="4">
        <v>241.96916797494748</v>
      </c>
      <c r="F25" s="4">
        <v>10691.812557543833</v>
      </c>
      <c r="G25" s="4">
        <v>10672.08928490325</v>
      </c>
    </row>
    <row r="26" spans="2:7" x14ac:dyDescent="0.25">
      <c r="B26" s="119"/>
      <c r="C26" s="14" t="s">
        <v>109</v>
      </c>
      <c r="D26" s="4"/>
      <c r="E26" s="4"/>
      <c r="F26" s="4"/>
      <c r="G26" s="4"/>
    </row>
    <row r="27" spans="2:7" x14ac:dyDescent="0.25">
      <c r="B27" s="118" t="s">
        <v>10</v>
      </c>
      <c r="C27" s="14" t="s">
        <v>108</v>
      </c>
      <c r="D27" s="4">
        <v>105.20259259602086</v>
      </c>
      <c r="E27" s="4">
        <v>105.20259259602086</v>
      </c>
      <c r="F27" s="4">
        <v>2080.6640390139787</v>
      </c>
      <c r="G27" s="4">
        <v>2078.8181186662705</v>
      </c>
    </row>
    <row r="28" spans="2:7" x14ac:dyDescent="0.25">
      <c r="B28" s="119"/>
      <c r="C28" s="14" t="s">
        <v>109</v>
      </c>
      <c r="D28" s="4"/>
      <c r="E28" s="4"/>
      <c r="F28" s="4"/>
      <c r="G28" s="4"/>
    </row>
    <row r="29" spans="2:7" x14ac:dyDescent="0.25">
      <c r="B29" s="118" t="s">
        <v>11</v>
      </c>
      <c r="C29" s="14" t="s">
        <v>108</v>
      </c>
      <c r="D29" s="4">
        <v>212.93113665574592</v>
      </c>
      <c r="E29" s="4">
        <v>201.68684434526511</v>
      </c>
      <c r="F29" s="4">
        <v>4018.1655530376365</v>
      </c>
      <c r="G29" s="4">
        <v>4002.0888427088798</v>
      </c>
    </row>
    <row r="30" spans="2:7" x14ac:dyDescent="0.25">
      <c r="B30" s="119"/>
      <c r="C30" s="14" t="s">
        <v>109</v>
      </c>
      <c r="D30" s="4"/>
      <c r="E30" s="4"/>
      <c r="F30" s="4"/>
      <c r="G30" s="4"/>
    </row>
    <row r="31" spans="2:7" x14ac:dyDescent="0.25">
      <c r="B31" s="118" t="s">
        <v>12</v>
      </c>
      <c r="C31" s="14" t="s">
        <v>108</v>
      </c>
      <c r="D31" s="4">
        <v>61.0154136685398</v>
      </c>
      <c r="E31" s="4">
        <v>58.42401510297811</v>
      </c>
      <c r="F31" s="4">
        <v>2003.6159539084733</v>
      </c>
      <c r="G31" s="4">
        <v>2002.5828796315614</v>
      </c>
    </row>
    <row r="32" spans="2:7" x14ac:dyDescent="0.25">
      <c r="B32" s="119"/>
      <c r="C32" s="14" t="s">
        <v>109</v>
      </c>
      <c r="D32" s="4"/>
      <c r="E32" s="4"/>
      <c r="F32" s="4"/>
      <c r="G32" s="4"/>
    </row>
    <row r="33" spans="2:7" x14ac:dyDescent="0.25">
      <c r="B33" s="118" t="s">
        <v>13</v>
      </c>
      <c r="C33" s="14" t="s">
        <v>108</v>
      </c>
      <c r="D33" s="4">
        <v>112.06524493711088</v>
      </c>
      <c r="E33" s="4">
        <v>88.741374361702057</v>
      </c>
      <c r="F33" s="4">
        <v>641.53722021411738</v>
      </c>
      <c r="G33" s="4">
        <v>641.53722021411738</v>
      </c>
    </row>
    <row r="34" spans="2:7" x14ac:dyDescent="0.25">
      <c r="B34" s="119"/>
      <c r="C34" s="14" t="s">
        <v>109</v>
      </c>
      <c r="D34" s="4"/>
      <c r="E34" s="4"/>
      <c r="F34" s="4"/>
      <c r="G34" s="4"/>
    </row>
    <row r="35" spans="2:7" x14ac:dyDescent="0.25">
      <c r="B35" s="118" t="s">
        <v>14</v>
      </c>
      <c r="C35" s="14" t="s">
        <v>108</v>
      </c>
      <c r="D35" s="4">
        <v>51.902980509604511</v>
      </c>
      <c r="E35" s="4">
        <v>51.902980509604511</v>
      </c>
      <c r="F35" s="4">
        <v>730.51217556603149</v>
      </c>
      <c r="G35" s="4">
        <v>730.51217556603149</v>
      </c>
    </row>
    <row r="36" spans="2:7" x14ac:dyDescent="0.25">
      <c r="B36" s="119"/>
      <c r="C36" s="14" t="s">
        <v>109</v>
      </c>
      <c r="D36" s="4"/>
      <c r="E36" s="4"/>
      <c r="F36" s="4"/>
      <c r="G36" s="4"/>
    </row>
    <row r="37" spans="2:7" x14ac:dyDescent="0.25">
      <c r="B37" s="118" t="s">
        <v>15</v>
      </c>
      <c r="C37" s="14" t="s">
        <v>108</v>
      </c>
      <c r="D37" s="4">
        <v>98.780090390814209</v>
      </c>
      <c r="E37" s="4">
        <v>84.343285535362995</v>
      </c>
      <c r="F37" s="4">
        <v>2839.952924133765</v>
      </c>
      <c r="G37" s="4">
        <v>2839.952924133765</v>
      </c>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131.28667511160117</v>
      </c>
      <c r="E43" s="4">
        <v>131.28667511160117</v>
      </c>
      <c r="F43" s="4">
        <v>122.61648447011464</v>
      </c>
      <c r="G43" s="4">
        <v>122.61648447011464</v>
      </c>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v>57.188469820245636</v>
      </c>
      <c r="E47" s="4">
        <v>57.188469820245636</v>
      </c>
      <c r="F47" s="4">
        <v>1730.1626744938858</v>
      </c>
      <c r="G47" s="4">
        <v>1726.7808515719801</v>
      </c>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v>67.756943441248382</v>
      </c>
      <c r="E51" s="4">
        <v>67.756943441248382</v>
      </c>
      <c r="F51" s="4">
        <v>246.38888524090319</v>
      </c>
      <c r="G51" s="4">
        <v>221.74999671681289</v>
      </c>
    </row>
    <row r="52" spans="2:7" x14ac:dyDescent="0.25">
      <c r="B52" s="119"/>
      <c r="C52" s="14" t="s">
        <v>109</v>
      </c>
      <c r="D52" s="4">
        <v>71.219941678658273</v>
      </c>
      <c r="E52" s="4">
        <v>71.219941678658273</v>
      </c>
      <c r="F52" s="4">
        <v>726.25886620278789</v>
      </c>
      <c r="G52" s="4">
        <v>726.25886620278789</v>
      </c>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2F00-000000000000}"/>
  </hyperlinks>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5:L70"/>
  <sheetViews>
    <sheetView showGridLines="0" zoomScaleNormal="100" workbookViewId="0">
      <selection activeCell="E44" sqref="E44"/>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415</v>
      </c>
      <c r="C6" s="91"/>
      <c r="D6" s="91"/>
      <c r="E6" s="91"/>
      <c r="F6" s="91"/>
      <c r="G6" s="91"/>
      <c r="H6" s="91"/>
      <c r="I6" s="91"/>
      <c r="J6" s="91"/>
      <c r="K6" s="91"/>
      <c r="L6" s="91"/>
    </row>
    <row r="7" spans="2:12" ht="15" x14ac:dyDescent="0.25">
      <c r="B7" s="91" t="s">
        <v>416</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3138.2318240187292</v>
      </c>
      <c r="E13" s="13">
        <v>3084.8582888466335</v>
      </c>
      <c r="F13" s="13">
        <v>5073.394291966687</v>
      </c>
      <c r="G13" s="13">
        <v>3491.5316273686167</v>
      </c>
    </row>
    <row r="14" spans="2:12" x14ac:dyDescent="0.25">
      <c r="B14" s="144" t="s">
        <v>3</v>
      </c>
      <c r="C14" s="145"/>
      <c r="D14" s="4">
        <v>3138.2318240187292</v>
      </c>
      <c r="E14" s="4">
        <v>3084.8582888466335</v>
      </c>
      <c r="F14" s="4">
        <v>5073.394291966687</v>
      </c>
      <c r="G14" s="4">
        <v>3491.5316273686167</v>
      </c>
    </row>
    <row r="15" spans="2:12" x14ac:dyDescent="0.25">
      <c r="B15" s="144" t="s">
        <v>4</v>
      </c>
      <c r="C15" s="145"/>
      <c r="D15" s="4"/>
      <c r="E15" s="4"/>
      <c r="F15" s="4"/>
      <c r="G15" s="4"/>
    </row>
    <row r="16" spans="2:12" x14ac:dyDescent="0.25">
      <c r="B16" s="144" t="s">
        <v>618</v>
      </c>
      <c r="C16" s="145"/>
      <c r="D16" s="4"/>
      <c r="E16" s="4"/>
      <c r="F16" s="4"/>
      <c r="G16" s="4"/>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63.601411486356533</v>
      </c>
      <c r="E19" s="4">
        <v>63.601411486356533</v>
      </c>
      <c r="F19" s="4">
        <v>146.45536864938038</v>
      </c>
      <c r="G19" s="4">
        <v>93.589623270865133</v>
      </c>
    </row>
    <row r="20" spans="2:7" x14ac:dyDescent="0.25">
      <c r="B20" s="119"/>
      <c r="C20" s="14" t="s">
        <v>109</v>
      </c>
      <c r="D20" s="4"/>
      <c r="E20" s="4"/>
      <c r="F20" s="4"/>
      <c r="G20" s="4"/>
    </row>
    <row r="21" spans="2:7" x14ac:dyDescent="0.25">
      <c r="B21" s="118" t="s">
        <v>7</v>
      </c>
      <c r="C21" s="14" t="s">
        <v>108</v>
      </c>
      <c r="D21" s="4">
        <v>865.32289266810142</v>
      </c>
      <c r="E21" s="4">
        <v>858.63042076529064</v>
      </c>
      <c r="F21" s="4">
        <v>1084.3973697249858</v>
      </c>
      <c r="G21" s="4">
        <v>770.05459647881094</v>
      </c>
    </row>
    <row r="22" spans="2:7" x14ac:dyDescent="0.25">
      <c r="B22" s="119"/>
      <c r="C22" s="14" t="s">
        <v>109</v>
      </c>
      <c r="D22" s="4"/>
      <c r="E22" s="4"/>
      <c r="F22" s="4"/>
      <c r="G22" s="4"/>
    </row>
    <row r="23" spans="2:7" x14ac:dyDescent="0.25">
      <c r="B23" s="118" t="s">
        <v>8</v>
      </c>
      <c r="C23" s="14" t="s">
        <v>108</v>
      </c>
      <c r="D23" s="4"/>
      <c r="E23" s="4"/>
      <c r="F23" s="4"/>
      <c r="G23" s="4"/>
    </row>
    <row r="24" spans="2:7" x14ac:dyDescent="0.25">
      <c r="B24" s="119"/>
      <c r="C24" s="14" t="s">
        <v>109</v>
      </c>
      <c r="D24" s="4"/>
      <c r="E24" s="4"/>
      <c r="F24" s="4"/>
      <c r="G24" s="4"/>
    </row>
    <row r="25" spans="2:7" x14ac:dyDescent="0.25">
      <c r="B25" s="118" t="s">
        <v>9</v>
      </c>
      <c r="C25" s="14" t="s">
        <v>108</v>
      </c>
      <c r="D25" s="4">
        <v>901.7300188918141</v>
      </c>
      <c r="E25" s="4">
        <v>901.7300188918141</v>
      </c>
      <c r="F25" s="4">
        <v>2281.8910747567729</v>
      </c>
      <c r="G25" s="4">
        <v>1608.1595354487463</v>
      </c>
    </row>
    <row r="26" spans="2:7" x14ac:dyDescent="0.25">
      <c r="B26" s="119"/>
      <c r="C26" s="14" t="s">
        <v>109</v>
      </c>
      <c r="D26" s="4"/>
      <c r="E26" s="4"/>
      <c r="F26" s="4"/>
      <c r="G26" s="4"/>
    </row>
    <row r="27" spans="2:7" x14ac:dyDescent="0.25">
      <c r="B27" s="118" t="s">
        <v>10</v>
      </c>
      <c r="C27" s="14" t="s">
        <v>108</v>
      </c>
      <c r="D27" s="4">
        <v>8.9023581817550195</v>
      </c>
      <c r="E27" s="4">
        <v>7.4415381479067628</v>
      </c>
      <c r="F27" s="4">
        <v>3.8348293526670214</v>
      </c>
      <c r="G27" s="4"/>
    </row>
    <row r="28" spans="2:7" x14ac:dyDescent="0.25">
      <c r="B28" s="119"/>
      <c r="C28" s="14" t="s">
        <v>109</v>
      </c>
      <c r="D28" s="4"/>
      <c r="E28" s="4"/>
      <c r="F28" s="4"/>
      <c r="G28" s="4"/>
    </row>
    <row r="29" spans="2:7" x14ac:dyDescent="0.25">
      <c r="B29" s="118" t="s">
        <v>11</v>
      </c>
      <c r="C29" s="14" t="s">
        <v>108</v>
      </c>
      <c r="D29" s="4">
        <v>462.15506123214453</v>
      </c>
      <c r="E29" s="4">
        <v>440.49511940726723</v>
      </c>
      <c r="F29" s="4">
        <v>367.71969330319598</v>
      </c>
      <c r="G29" s="4">
        <v>73.377821952013861</v>
      </c>
    </row>
    <row r="30" spans="2:7" x14ac:dyDescent="0.25">
      <c r="B30" s="119"/>
      <c r="C30" s="14" t="s">
        <v>109</v>
      </c>
      <c r="D30" s="4"/>
      <c r="E30" s="4"/>
      <c r="F30" s="4"/>
      <c r="G30" s="4"/>
    </row>
    <row r="31" spans="2:7" x14ac:dyDescent="0.25">
      <c r="B31" s="118" t="s">
        <v>12</v>
      </c>
      <c r="C31" s="14" t="s">
        <v>108</v>
      </c>
      <c r="D31" s="4">
        <v>195.77483308402063</v>
      </c>
      <c r="E31" s="4">
        <v>172.21453167346093</v>
      </c>
      <c r="F31" s="4">
        <v>252.26569855976626</v>
      </c>
      <c r="G31" s="4">
        <v>191.90861050734782</v>
      </c>
    </row>
    <row r="32" spans="2:7" x14ac:dyDescent="0.25">
      <c r="B32" s="119"/>
      <c r="C32" s="14" t="s">
        <v>109</v>
      </c>
      <c r="D32" s="4"/>
      <c r="E32" s="4"/>
      <c r="F32" s="4"/>
      <c r="G32" s="4"/>
    </row>
    <row r="33" spans="2:7" x14ac:dyDescent="0.25">
      <c r="B33" s="118" t="s">
        <v>13</v>
      </c>
      <c r="C33" s="14" t="s">
        <v>108</v>
      </c>
      <c r="D33" s="4">
        <v>197.53063749624258</v>
      </c>
      <c r="E33" s="4">
        <v>197.53063749624258</v>
      </c>
      <c r="F33" s="4">
        <v>89.786653407382985</v>
      </c>
      <c r="G33" s="4"/>
    </row>
    <row r="34" spans="2:7" x14ac:dyDescent="0.25">
      <c r="B34" s="119"/>
      <c r="C34" s="14" t="s">
        <v>109</v>
      </c>
      <c r="D34" s="4"/>
      <c r="E34" s="4"/>
      <c r="F34" s="4"/>
      <c r="G34" s="4"/>
    </row>
    <row r="35" spans="2:7" x14ac:dyDescent="0.25">
      <c r="B35" s="118" t="s">
        <v>14</v>
      </c>
      <c r="C35" s="14" t="s">
        <v>108</v>
      </c>
      <c r="D35" s="4">
        <v>443.21461097829553</v>
      </c>
      <c r="E35" s="4">
        <v>443.21461097829553</v>
      </c>
      <c r="F35" s="4">
        <v>847.04360421253693</v>
      </c>
      <c r="G35" s="4">
        <v>754.44143971083338</v>
      </c>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c r="E39" s="4"/>
      <c r="F39" s="4"/>
      <c r="G39" s="4"/>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c r="E43" s="4"/>
      <c r="F43" s="4"/>
      <c r="G43" s="4"/>
    </row>
    <row r="44" spans="2:7" x14ac:dyDescent="0.25">
      <c r="B44" s="119"/>
      <c r="C44" s="14" t="s">
        <v>109</v>
      </c>
      <c r="D44" s="4"/>
      <c r="E44" s="4"/>
      <c r="F44" s="4"/>
      <c r="G44" s="4"/>
    </row>
    <row r="45" spans="2:7" x14ac:dyDescent="0.25">
      <c r="B45" s="118" t="s">
        <v>18</v>
      </c>
      <c r="C45" s="14" t="s">
        <v>108</v>
      </c>
      <c r="D45" s="4"/>
      <c r="E45" s="4"/>
      <c r="F45" s="4"/>
      <c r="G45" s="4"/>
    </row>
    <row r="46" spans="2:7" x14ac:dyDescent="0.25">
      <c r="B46" s="119"/>
      <c r="C46" s="14" t="s">
        <v>109</v>
      </c>
      <c r="D46" s="4"/>
      <c r="E46" s="4"/>
      <c r="F46" s="4"/>
      <c r="G46" s="4"/>
    </row>
    <row r="47" spans="2:7" x14ac:dyDescent="0.25">
      <c r="B47" s="118" t="s">
        <v>19</v>
      </c>
      <c r="C47" s="14" t="s">
        <v>108</v>
      </c>
      <c r="D47" s="4"/>
      <c r="E47" s="4"/>
      <c r="F47" s="4"/>
      <c r="G47" s="4"/>
    </row>
    <row r="48" spans="2:7" x14ac:dyDescent="0.25">
      <c r="B48" s="119"/>
      <c r="C48" s="14" t="s">
        <v>109</v>
      </c>
      <c r="D48" s="4"/>
      <c r="E48" s="4"/>
      <c r="F48" s="4"/>
      <c r="G48" s="4"/>
    </row>
    <row r="49" spans="2:7" x14ac:dyDescent="0.25">
      <c r="B49" s="118" t="s">
        <v>20</v>
      </c>
      <c r="C49" s="14" t="s">
        <v>108</v>
      </c>
      <c r="D49" s="4"/>
      <c r="E49" s="4"/>
      <c r="F49" s="4"/>
      <c r="G49" s="4"/>
    </row>
    <row r="50" spans="2:7" x14ac:dyDescent="0.25">
      <c r="B50" s="119"/>
      <c r="C50" s="14" t="s">
        <v>109</v>
      </c>
      <c r="D50" s="4"/>
      <c r="E50" s="4"/>
      <c r="F50" s="4"/>
      <c r="G50" s="4"/>
    </row>
    <row r="51" spans="2:7" x14ac:dyDescent="0.25">
      <c r="B51" s="118" t="s">
        <v>21</v>
      </c>
      <c r="C51" s="14" t="s">
        <v>108</v>
      </c>
      <c r="D51" s="4"/>
      <c r="E51" s="4"/>
      <c r="F51" s="4"/>
      <c r="G51" s="4"/>
    </row>
    <row r="52" spans="2:7" x14ac:dyDescent="0.25">
      <c r="B52" s="119"/>
      <c r="C52" s="14" t="s">
        <v>109</v>
      </c>
      <c r="D52" s="4"/>
      <c r="E52" s="4"/>
      <c r="F52" s="4"/>
      <c r="G52" s="4"/>
    </row>
    <row r="53" spans="2:7" x14ac:dyDescent="0.25">
      <c r="B53" s="118" t="s">
        <v>22</v>
      </c>
      <c r="C53" s="14" t="s">
        <v>108</v>
      </c>
      <c r="D53" s="4"/>
      <c r="E53" s="4"/>
      <c r="F53" s="4"/>
      <c r="G53" s="4"/>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c r="E57" s="4"/>
      <c r="F57" s="4"/>
      <c r="G57" s="4"/>
    </row>
    <row r="58" spans="2:7" x14ac:dyDescent="0.25">
      <c r="B58" s="119"/>
      <c r="C58" s="14" t="s">
        <v>109</v>
      </c>
      <c r="D58" s="4"/>
      <c r="E58" s="4"/>
      <c r="F58" s="4"/>
      <c r="G58" s="4"/>
    </row>
    <row r="59" spans="2:7" x14ac:dyDescent="0.25">
      <c r="B59" s="118" t="s">
        <v>24</v>
      </c>
      <c r="C59" s="14" t="s">
        <v>108</v>
      </c>
      <c r="D59" s="4"/>
      <c r="E59" s="4"/>
      <c r="F59" s="4"/>
      <c r="G59" s="4"/>
    </row>
    <row r="60" spans="2:7" x14ac:dyDescent="0.25">
      <c r="B60" s="119"/>
      <c r="C60" s="14" t="s">
        <v>109</v>
      </c>
      <c r="D60" s="4"/>
      <c r="E60" s="4"/>
      <c r="F60" s="4"/>
      <c r="G60" s="4"/>
    </row>
    <row r="61" spans="2:7" x14ac:dyDescent="0.25">
      <c r="B61" s="118" t="s">
        <v>25</v>
      </c>
      <c r="C61" s="14" t="s">
        <v>108</v>
      </c>
      <c r="D61" s="4"/>
      <c r="E61" s="4"/>
      <c r="F61" s="4"/>
      <c r="G61" s="4"/>
    </row>
    <row r="62" spans="2:7" x14ac:dyDescent="0.25">
      <c r="B62" s="119"/>
      <c r="C62" s="14" t="s">
        <v>109</v>
      </c>
      <c r="D62" s="4"/>
      <c r="E62" s="4"/>
      <c r="F62" s="4"/>
      <c r="G62" s="4"/>
    </row>
    <row r="63" spans="2:7" x14ac:dyDescent="0.25">
      <c r="B63" s="118" t="s">
        <v>26</v>
      </c>
      <c r="C63" s="14" t="s">
        <v>108</v>
      </c>
      <c r="D63" s="4"/>
      <c r="E63" s="4"/>
      <c r="F63" s="4"/>
      <c r="G63" s="4"/>
    </row>
    <row r="64" spans="2:7" x14ac:dyDescent="0.25">
      <c r="B64" s="119"/>
      <c r="C64" s="14" t="s">
        <v>109</v>
      </c>
      <c r="D64" s="4"/>
      <c r="E64" s="4"/>
      <c r="F64" s="4"/>
      <c r="G64" s="4"/>
    </row>
    <row r="65" spans="2:11" x14ac:dyDescent="0.25">
      <c r="B65" s="118" t="s">
        <v>27</v>
      </c>
      <c r="C65" s="14" t="s">
        <v>108</v>
      </c>
      <c r="D65" s="4"/>
      <c r="E65" s="4"/>
      <c r="F65" s="4"/>
      <c r="G65" s="4"/>
    </row>
    <row r="66" spans="2:11" x14ac:dyDescent="0.25">
      <c r="B66" s="119"/>
      <c r="C66" s="14" t="s">
        <v>109</v>
      </c>
      <c r="D66" s="4"/>
      <c r="E66" s="4"/>
      <c r="F66" s="4"/>
      <c r="G66" s="4"/>
    </row>
    <row r="67" spans="2:11" x14ac:dyDescent="0.25">
      <c r="B67" s="118" t="s">
        <v>28</v>
      </c>
      <c r="C67" s="14" t="s">
        <v>108</v>
      </c>
      <c r="D67" s="4"/>
      <c r="E67" s="4"/>
      <c r="F67" s="4"/>
      <c r="G67" s="4"/>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30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5:M51"/>
  <sheetViews>
    <sheetView showGridLines="0" topLeftCell="B1" zoomScaleNormal="100" workbookViewId="0">
      <selection activeCell="C53" sqref="C53"/>
    </sheetView>
  </sheetViews>
  <sheetFormatPr baseColWidth="10" defaultColWidth="9.109375" defaultRowHeight="13.2" x14ac:dyDescent="0.25"/>
  <cols>
    <col min="1" max="1" width="2" style="1" customWidth="1"/>
    <col min="2" max="2" width="45.6640625" style="1" customWidth="1"/>
    <col min="3" max="3" width="12.109375" style="1" customWidth="1"/>
    <col min="4" max="10" width="15.6640625" style="1" customWidth="1"/>
    <col min="11" max="12" width="9.44140625" style="1" bestFit="1" customWidth="1"/>
    <col min="13" max="13" width="11.5546875" style="1" bestFit="1" customWidth="1"/>
    <col min="14" max="16384" width="9.109375" style="1"/>
  </cols>
  <sheetData>
    <row r="5" spans="2:13" ht="13.8" x14ac:dyDescent="0.25">
      <c r="B5" s="2"/>
      <c r="C5" s="2"/>
      <c r="D5" s="2"/>
      <c r="E5" s="2"/>
      <c r="F5" s="2"/>
      <c r="G5" s="2"/>
      <c r="H5" s="2"/>
    </row>
    <row r="6" spans="2:13" ht="15" x14ac:dyDescent="0.25">
      <c r="B6" s="91" t="s">
        <v>322</v>
      </c>
      <c r="C6" s="91"/>
      <c r="D6" s="91"/>
      <c r="E6" s="91"/>
      <c r="F6" s="91"/>
      <c r="G6" s="91"/>
      <c r="H6" s="91"/>
      <c r="I6" s="91"/>
      <c r="J6" s="91"/>
      <c r="K6" s="91"/>
      <c r="L6" s="91"/>
      <c r="M6" s="91"/>
    </row>
    <row r="7" spans="2:13" ht="15" x14ac:dyDescent="0.25">
      <c r="B7" s="91" t="s">
        <v>324</v>
      </c>
      <c r="C7" s="91"/>
      <c r="D7" s="91"/>
      <c r="E7" s="91"/>
      <c r="F7" s="91"/>
      <c r="G7" s="91"/>
      <c r="H7" s="91"/>
      <c r="I7" s="91"/>
      <c r="J7" s="91"/>
      <c r="K7" s="91"/>
      <c r="L7" s="91"/>
      <c r="M7" s="91"/>
    </row>
    <row r="8" spans="2:13" ht="15" x14ac:dyDescent="0.25">
      <c r="B8" s="12" t="s">
        <v>323</v>
      </c>
      <c r="C8" s="12"/>
      <c r="D8" s="12"/>
      <c r="E8" s="12"/>
      <c r="F8" s="12"/>
      <c r="G8" s="12"/>
      <c r="H8" s="12"/>
      <c r="I8" s="12"/>
      <c r="J8" s="12"/>
      <c r="K8" s="12"/>
      <c r="L8" s="12"/>
      <c r="M8" s="12"/>
    </row>
    <row r="9" spans="2:13" ht="15" x14ac:dyDescent="0.25">
      <c r="B9" s="12" t="s">
        <v>342</v>
      </c>
      <c r="C9" s="12"/>
      <c r="D9" s="12"/>
      <c r="E9" s="12"/>
      <c r="F9" s="12"/>
      <c r="G9" s="12"/>
      <c r="H9" s="12"/>
      <c r="I9" s="12"/>
      <c r="J9" s="12"/>
      <c r="K9" s="12"/>
      <c r="L9" s="12"/>
      <c r="M9" s="12"/>
    </row>
    <row r="10" spans="2:13" ht="15" x14ac:dyDescent="0.25">
      <c r="B10" s="91"/>
      <c r="C10" s="91"/>
      <c r="D10" s="91"/>
      <c r="E10" s="91"/>
      <c r="F10" s="91"/>
      <c r="G10" s="91"/>
      <c r="H10" s="91"/>
      <c r="I10" s="91"/>
      <c r="J10" s="91"/>
      <c r="K10" s="91"/>
      <c r="L10" s="91"/>
      <c r="M10" s="91"/>
    </row>
    <row r="11" spans="2:13" ht="13.5" customHeight="1" x14ac:dyDescent="0.25">
      <c r="B11" s="109" t="s">
        <v>156</v>
      </c>
      <c r="C11" s="110"/>
      <c r="D11" s="120" t="s">
        <v>248</v>
      </c>
      <c r="E11" s="121"/>
      <c r="F11" s="121"/>
      <c r="G11" s="121"/>
      <c r="H11" s="121"/>
      <c r="I11" s="121"/>
      <c r="J11" s="122"/>
      <c r="L11" s="16" t="s">
        <v>312</v>
      </c>
    </row>
    <row r="12" spans="2:13" ht="27" customHeight="1" x14ac:dyDescent="0.25">
      <c r="B12" s="111"/>
      <c r="C12" s="112"/>
      <c r="D12" s="6" t="s">
        <v>0</v>
      </c>
      <c r="E12" s="6" t="s">
        <v>150</v>
      </c>
      <c r="F12" s="6" t="s">
        <v>151</v>
      </c>
      <c r="G12" s="6" t="s">
        <v>152</v>
      </c>
      <c r="H12" s="6" t="s">
        <v>153</v>
      </c>
      <c r="I12" s="6" t="s">
        <v>154</v>
      </c>
      <c r="J12" s="6" t="s">
        <v>155</v>
      </c>
    </row>
    <row r="13" spans="2:13" x14ac:dyDescent="0.25">
      <c r="B13" s="116" t="s">
        <v>5</v>
      </c>
      <c r="C13" s="15" t="s">
        <v>108</v>
      </c>
      <c r="D13" s="13">
        <v>68929.100960290132</v>
      </c>
      <c r="E13" s="13">
        <v>2343.2390826707738</v>
      </c>
      <c r="F13" s="13">
        <v>1261.6481737027223</v>
      </c>
      <c r="G13" s="13">
        <v>19834.988450175879</v>
      </c>
      <c r="H13" s="13">
        <v>24486.969279094781</v>
      </c>
      <c r="I13" s="13">
        <v>1265.2247862779309</v>
      </c>
      <c r="J13" s="13">
        <v>19737.031188368164</v>
      </c>
    </row>
    <row r="14" spans="2:13" x14ac:dyDescent="0.25">
      <c r="B14" s="117"/>
      <c r="C14" s="15" t="s">
        <v>109</v>
      </c>
      <c r="D14" s="13">
        <v>8408.2879303893023</v>
      </c>
      <c r="E14" s="13">
        <v>543.71558399895866</v>
      </c>
      <c r="F14" s="13">
        <v>2125.0725950296928</v>
      </c>
      <c r="G14" s="13">
        <v>3321.7694669140978</v>
      </c>
      <c r="H14" s="13">
        <v>641.61935028515529</v>
      </c>
      <c r="I14" s="13">
        <v>174.56373702734001</v>
      </c>
      <c r="J14" s="13">
        <v>1601.5471971340562</v>
      </c>
    </row>
    <row r="15" spans="2:13" x14ac:dyDescent="0.25">
      <c r="B15" s="104"/>
      <c r="C15" s="105"/>
      <c r="D15" s="105"/>
      <c r="E15" s="105"/>
      <c r="F15" s="105"/>
      <c r="G15" s="105"/>
      <c r="H15" s="105"/>
      <c r="I15" s="105"/>
      <c r="J15" s="106"/>
    </row>
    <row r="16" spans="2:13" x14ac:dyDescent="0.25">
      <c r="B16" s="102" t="s">
        <v>115</v>
      </c>
      <c r="C16" s="14" t="s">
        <v>108</v>
      </c>
      <c r="D16" s="4">
        <v>466.32692639452233</v>
      </c>
      <c r="E16" s="4">
        <v>271.84120517433269</v>
      </c>
      <c r="F16" s="4"/>
      <c r="G16" s="4">
        <v>12.419487935179962</v>
      </c>
      <c r="H16" s="4">
        <v>8.7650832296195595</v>
      </c>
      <c r="I16" s="4"/>
      <c r="J16" s="4">
        <v>173.30115005539011</v>
      </c>
    </row>
    <row r="17" spans="2:10" x14ac:dyDescent="0.25">
      <c r="B17" s="103"/>
      <c r="C17" s="14" t="s">
        <v>109</v>
      </c>
      <c r="D17" s="4">
        <v>126.42153299776226</v>
      </c>
      <c r="E17" s="4">
        <v>68.122651889788997</v>
      </c>
      <c r="F17" s="4"/>
      <c r="G17" s="4"/>
      <c r="H17" s="4"/>
      <c r="I17" s="4"/>
      <c r="J17" s="4">
        <v>58.298881107973244</v>
      </c>
    </row>
    <row r="18" spans="2:10" x14ac:dyDescent="0.25">
      <c r="B18" s="102" t="s">
        <v>116</v>
      </c>
      <c r="C18" s="14" t="s">
        <v>108</v>
      </c>
      <c r="D18" s="4">
        <v>951.96048509002094</v>
      </c>
      <c r="E18" s="4">
        <v>27.308037486681776</v>
      </c>
      <c r="F18" s="4">
        <v>91.686446824983733</v>
      </c>
      <c r="G18" s="4">
        <v>289.91301104695719</v>
      </c>
      <c r="H18" s="4">
        <v>158.49620959911235</v>
      </c>
      <c r="I18" s="4">
        <v>122.38498803043396</v>
      </c>
      <c r="J18" s="4">
        <v>262.17179210185202</v>
      </c>
    </row>
    <row r="19" spans="2:10" x14ac:dyDescent="0.25">
      <c r="B19" s="103"/>
      <c r="C19" s="14" t="s">
        <v>109</v>
      </c>
      <c r="D19" s="4">
        <v>361.83107999951022</v>
      </c>
      <c r="E19" s="4">
        <v>112.49011953674321</v>
      </c>
      <c r="F19" s="4"/>
      <c r="G19" s="4">
        <v>86.918642286000519</v>
      </c>
      <c r="H19" s="4"/>
      <c r="I19" s="4"/>
      <c r="J19" s="4">
        <v>162.42231817676662</v>
      </c>
    </row>
    <row r="20" spans="2:10" x14ac:dyDescent="0.25">
      <c r="B20" s="102" t="s">
        <v>117</v>
      </c>
      <c r="C20" s="14" t="s">
        <v>108</v>
      </c>
      <c r="D20" s="4">
        <v>24806.438952571189</v>
      </c>
      <c r="E20" s="4">
        <v>1251.2301144783828</v>
      </c>
      <c r="F20" s="4">
        <v>596.82923009342687</v>
      </c>
      <c r="G20" s="4">
        <v>10156.530677469184</v>
      </c>
      <c r="H20" s="4">
        <v>3240.3110666605671</v>
      </c>
      <c r="I20" s="4">
        <v>546.21576867343288</v>
      </c>
      <c r="J20" s="4">
        <v>9015.3220951961903</v>
      </c>
    </row>
    <row r="21" spans="2:10" x14ac:dyDescent="0.25">
      <c r="B21" s="103"/>
      <c r="C21" s="14" t="s">
        <v>109</v>
      </c>
      <c r="D21" s="4">
        <v>3062.603652302324</v>
      </c>
      <c r="E21" s="4">
        <v>51.78066331839743</v>
      </c>
      <c r="F21" s="4">
        <v>785.45852562348568</v>
      </c>
      <c r="G21" s="4">
        <v>1559.8011609553362</v>
      </c>
      <c r="H21" s="4">
        <v>121.18677906036125</v>
      </c>
      <c r="I21" s="4">
        <v>19.591431524319781</v>
      </c>
      <c r="J21" s="4">
        <v>524.78509182042365</v>
      </c>
    </row>
    <row r="22" spans="2:10" x14ac:dyDescent="0.25">
      <c r="B22" s="102" t="s">
        <v>118</v>
      </c>
      <c r="C22" s="14" t="s">
        <v>108</v>
      </c>
      <c r="D22" s="4">
        <v>2469.9794348210453</v>
      </c>
      <c r="E22" s="4">
        <v>84.101746810146309</v>
      </c>
      <c r="F22" s="4">
        <v>210.86683803751905</v>
      </c>
      <c r="G22" s="4">
        <v>171.71864752044365</v>
      </c>
      <c r="H22" s="4">
        <v>237.79969265576059</v>
      </c>
      <c r="I22" s="4">
        <v>8.7473197542517056</v>
      </c>
      <c r="J22" s="4">
        <v>1756.7451900429242</v>
      </c>
    </row>
    <row r="23" spans="2:10" x14ac:dyDescent="0.25">
      <c r="B23" s="103"/>
      <c r="C23" s="14" t="s">
        <v>109</v>
      </c>
      <c r="D23" s="4">
        <v>1705.341460614515</v>
      </c>
      <c r="E23" s="4">
        <v>25.710290630763218</v>
      </c>
      <c r="F23" s="4">
        <v>1174.6312413083251</v>
      </c>
      <c r="G23" s="4">
        <v>92.721738776265013</v>
      </c>
      <c r="H23" s="4">
        <v>233.03322261126542</v>
      </c>
      <c r="I23" s="4"/>
      <c r="J23" s="4">
        <v>179.24496728789646</v>
      </c>
    </row>
    <row r="24" spans="2:10" ht="14.25" customHeight="1" x14ac:dyDescent="0.25">
      <c r="B24" s="118" t="s">
        <v>119</v>
      </c>
      <c r="C24" s="14" t="s">
        <v>108</v>
      </c>
      <c r="D24" s="4">
        <v>376.78502097018776</v>
      </c>
      <c r="E24" s="4"/>
      <c r="F24" s="4"/>
      <c r="G24" s="4">
        <v>124.56137498440556</v>
      </c>
      <c r="H24" s="4"/>
      <c r="I24" s="4"/>
      <c r="J24" s="4">
        <v>252.22364598578213</v>
      </c>
    </row>
    <row r="25" spans="2:10" x14ac:dyDescent="0.25">
      <c r="B25" s="119"/>
      <c r="C25" s="14" t="s">
        <v>109</v>
      </c>
      <c r="D25" s="4"/>
      <c r="E25" s="4"/>
      <c r="F25" s="4"/>
      <c r="G25" s="4"/>
      <c r="H25" s="4"/>
      <c r="I25" s="4"/>
      <c r="J25" s="4"/>
    </row>
    <row r="26" spans="2:10" ht="14.25" customHeight="1" x14ac:dyDescent="0.25">
      <c r="B26" s="118" t="s">
        <v>120</v>
      </c>
      <c r="C26" s="14" t="s">
        <v>108</v>
      </c>
      <c r="D26" s="4">
        <v>495.95041886542276</v>
      </c>
      <c r="E26" s="4"/>
      <c r="F26" s="4">
        <v>150.81336740929248</v>
      </c>
      <c r="G26" s="4">
        <v>13.687320623080669</v>
      </c>
      <c r="H26" s="4"/>
      <c r="I26" s="4"/>
      <c r="J26" s="4">
        <v>331.44973083304956</v>
      </c>
    </row>
    <row r="27" spans="2:10" ht="14.25" customHeight="1" x14ac:dyDescent="0.25">
      <c r="B27" s="119"/>
      <c r="C27" s="14" t="s">
        <v>109</v>
      </c>
      <c r="D27" s="4"/>
      <c r="E27" s="4"/>
      <c r="F27" s="4"/>
      <c r="G27" s="4"/>
      <c r="H27" s="4"/>
      <c r="I27" s="4"/>
      <c r="J27" s="4"/>
    </row>
    <row r="28" spans="2:10" x14ac:dyDescent="0.25">
      <c r="B28" s="102" t="s">
        <v>121</v>
      </c>
      <c r="C28" s="14" t="s">
        <v>108</v>
      </c>
      <c r="D28" s="4">
        <v>320.70056728481228</v>
      </c>
      <c r="E28" s="4">
        <v>106.85648309388662</v>
      </c>
      <c r="F28" s="4"/>
      <c r="G28" s="4">
        <v>9.815810606566119</v>
      </c>
      <c r="H28" s="4">
        <v>22.606728230869429</v>
      </c>
      <c r="I28" s="4">
        <v>66.237263581242104</v>
      </c>
      <c r="J28" s="4">
        <v>115.18428177224799</v>
      </c>
    </row>
    <row r="29" spans="2:10" x14ac:dyDescent="0.25">
      <c r="B29" s="103"/>
      <c r="C29" s="14" t="s">
        <v>109</v>
      </c>
      <c r="D29" s="4">
        <v>119.38736808528529</v>
      </c>
      <c r="E29" s="4">
        <v>57.685851783551769</v>
      </c>
      <c r="F29" s="4"/>
      <c r="G29" s="4">
        <v>61.70151630173352</v>
      </c>
      <c r="H29" s="4"/>
      <c r="I29" s="4"/>
      <c r="J29" s="4"/>
    </row>
    <row r="30" spans="2:10" x14ac:dyDescent="0.25">
      <c r="B30" s="102" t="s">
        <v>122</v>
      </c>
      <c r="C30" s="14" t="s">
        <v>108</v>
      </c>
      <c r="D30" s="4">
        <v>1265.1994696847889</v>
      </c>
      <c r="E30" s="4"/>
      <c r="F30" s="4">
        <v>30.885340570350106</v>
      </c>
      <c r="G30" s="4">
        <v>668.52421654329623</v>
      </c>
      <c r="H30" s="4"/>
      <c r="I30" s="4">
        <v>59.702832789407552</v>
      </c>
      <c r="J30" s="4">
        <v>506.08707978173533</v>
      </c>
    </row>
    <row r="31" spans="2:10" x14ac:dyDescent="0.25">
      <c r="B31" s="103"/>
      <c r="C31" s="14" t="s">
        <v>109</v>
      </c>
      <c r="D31" s="4">
        <v>3.2161912567019568</v>
      </c>
      <c r="E31" s="4">
        <v>3.2161912567019568</v>
      </c>
      <c r="F31" s="4"/>
      <c r="G31" s="4"/>
      <c r="H31" s="4"/>
      <c r="I31" s="4"/>
      <c r="J31" s="4"/>
    </row>
    <row r="32" spans="2:10" ht="14.25" customHeight="1" x14ac:dyDescent="0.25">
      <c r="B32" s="102" t="s">
        <v>123</v>
      </c>
      <c r="C32" s="14" t="s">
        <v>108</v>
      </c>
      <c r="D32" s="4">
        <v>569.73937890218076</v>
      </c>
      <c r="E32" s="4">
        <v>115.10461475859772</v>
      </c>
      <c r="F32" s="4"/>
      <c r="G32" s="4">
        <v>354.61358769036366</v>
      </c>
      <c r="H32" s="4"/>
      <c r="I32" s="4"/>
      <c r="J32" s="4">
        <v>100.0211764532193</v>
      </c>
    </row>
    <row r="33" spans="2:10" x14ac:dyDescent="0.25">
      <c r="B33" s="103"/>
      <c r="C33" s="14" t="s">
        <v>109</v>
      </c>
      <c r="D33" s="4">
        <v>173.01411680341144</v>
      </c>
      <c r="E33" s="4"/>
      <c r="F33" s="4"/>
      <c r="G33" s="4">
        <v>0.57322698864888944</v>
      </c>
      <c r="H33" s="4"/>
      <c r="I33" s="4"/>
      <c r="J33" s="4">
        <v>172.44088981476256</v>
      </c>
    </row>
    <row r="34" spans="2:10" x14ac:dyDescent="0.25">
      <c r="B34" s="102" t="s">
        <v>124</v>
      </c>
      <c r="C34" s="14" t="s">
        <v>108</v>
      </c>
      <c r="D34" s="4">
        <v>146.25932679057482</v>
      </c>
      <c r="E34" s="4">
        <v>7.2519953292985324</v>
      </c>
      <c r="F34" s="4">
        <v>43.302786812884108</v>
      </c>
      <c r="G34" s="4"/>
      <c r="H34" s="4">
        <v>26.206534477477415</v>
      </c>
      <c r="I34" s="4"/>
      <c r="J34" s="4">
        <v>69.498010170914725</v>
      </c>
    </row>
    <row r="35" spans="2:10" ht="14.25" customHeight="1" x14ac:dyDescent="0.25">
      <c r="B35" s="103"/>
      <c r="C35" s="14" t="s">
        <v>109</v>
      </c>
      <c r="D35" s="4">
        <v>468.74154736840944</v>
      </c>
      <c r="E35" s="4"/>
      <c r="F35" s="4">
        <v>18.200985710413711</v>
      </c>
      <c r="G35" s="4">
        <v>262.65408657211594</v>
      </c>
      <c r="H35" s="4"/>
      <c r="I35" s="4"/>
      <c r="J35" s="4">
        <v>187.88647508587974</v>
      </c>
    </row>
    <row r="36" spans="2:10" x14ac:dyDescent="0.25">
      <c r="B36" s="102" t="s">
        <v>125</v>
      </c>
      <c r="C36" s="14" t="s">
        <v>108</v>
      </c>
      <c r="D36" s="4">
        <v>85.748303486130894</v>
      </c>
      <c r="E36" s="4"/>
      <c r="F36" s="4"/>
      <c r="G36" s="4">
        <v>1.5544619137225895</v>
      </c>
      <c r="H36" s="4">
        <v>84.193841572408303</v>
      </c>
      <c r="I36" s="4"/>
      <c r="J36" s="4"/>
    </row>
    <row r="37" spans="2:10" x14ac:dyDescent="0.25">
      <c r="B37" s="103"/>
      <c r="C37" s="14" t="s">
        <v>109</v>
      </c>
      <c r="D37" s="4">
        <v>10.018504660262897</v>
      </c>
      <c r="E37" s="4"/>
      <c r="F37" s="4"/>
      <c r="G37" s="4"/>
      <c r="H37" s="4">
        <v>10.018504660262897</v>
      </c>
      <c r="I37" s="4"/>
      <c r="J37" s="4"/>
    </row>
    <row r="38" spans="2:10" ht="14.25" customHeight="1" x14ac:dyDescent="0.25">
      <c r="B38" s="102" t="s">
        <v>126</v>
      </c>
      <c r="C38" s="14" t="s">
        <v>108</v>
      </c>
      <c r="D38" s="4">
        <v>25517.880253904787</v>
      </c>
      <c r="E38" s="4">
        <v>33.367989327390006</v>
      </c>
      <c r="F38" s="4">
        <v>3</v>
      </c>
      <c r="G38" s="4">
        <v>2131.6397381001671</v>
      </c>
      <c r="H38" s="4">
        <v>18479.926991179753</v>
      </c>
      <c r="I38" s="4"/>
      <c r="J38" s="4">
        <v>4869.945535297481</v>
      </c>
    </row>
    <row r="39" spans="2:10" x14ac:dyDescent="0.25">
      <c r="B39" s="103"/>
      <c r="C39" s="14" t="s">
        <v>109</v>
      </c>
      <c r="D39" s="4">
        <v>584.00600935553837</v>
      </c>
      <c r="E39" s="4"/>
      <c r="F39" s="4"/>
      <c r="G39" s="4">
        <v>420.65586970530325</v>
      </c>
      <c r="H39" s="4">
        <v>163.35013965023506</v>
      </c>
      <c r="I39" s="4"/>
      <c r="J39" s="4"/>
    </row>
    <row r="40" spans="2:10" x14ac:dyDescent="0.25">
      <c r="B40" s="102" t="s">
        <v>127</v>
      </c>
      <c r="C40" s="14" t="s">
        <v>108</v>
      </c>
      <c r="D40" s="4"/>
      <c r="E40" s="4"/>
      <c r="F40" s="4"/>
      <c r="G40" s="4"/>
      <c r="H40" s="4"/>
      <c r="I40" s="4"/>
      <c r="J40" s="4"/>
    </row>
    <row r="41" spans="2:10" x14ac:dyDescent="0.25">
      <c r="B41" s="103"/>
      <c r="C41" s="14" t="s">
        <v>109</v>
      </c>
      <c r="D41" s="4"/>
      <c r="E41" s="4"/>
      <c r="F41" s="4"/>
      <c r="G41" s="4"/>
      <c r="H41" s="4"/>
      <c r="I41" s="4"/>
      <c r="J41" s="4"/>
    </row>
    <row r="42" spans="2:10" x14ac:dyDescent="0.25">
      <c r="B42" s="102" t="s">
        <v>128</v>
      </c>
      <c r="C42" s="14" t="s">
        <v>108</v>
      </c>
      <c r="D42" s="4">
        <v>305.36628721987699</v>
      </c>
      <c r="E42" s="4"/>
      <c r="F42" s="4"/>
      <c r="G42" s="4">
        <v>305.36628721987699</v>
      </c>
      <c r="H42" s="4"/>
      <c r="I42" s="4"/>
      <c r="J42" s="4"/>
    </row>
    <row r="43" spans="2:10" x14ac:dyDescent="0.25">
      <c r="B43" s="103"/>
      <c r="C43" s="14" t="s">
        <v>109</v>
      </c>
      <c r="D43" s="4">
        <v>3.2161912567019568</v>
      </c>
      <c r="E43" s="4">
        <v>3.2161912567019568</v>
      </c>
      <c r="F43" s="4"/>
      <c r="G43" s="4"/>
      <c r="H43" s="4"/>
      <c r="I43" s="4"/>
      <c r="J43" s="4"/>
    </row>
    <row r="44" spans="2:10" x14ac:dyDescent="0.25">
      <c r="B44" s="102" t="s">
        <v>129</v>
      </c>
      <c r="C44" s="14" t="s">
        <v>108</v>
      </c>
      <c r="D44" s="4">
        <v>4213.8766374817042</v>
      </c>
      <c r="E44" s="4">
        <v>318.18011574670635</v>
      </c>
      <c r="F44" s="4">
        <v>98.755953214059758</v>
      </c>
      <c r="G44" s="4">
        <v>2622.0438026535271</v>
      </c>
      <c r="H44" s="4">
        <v>263.63569019292248</v>
      </c>
      <c r="I44" s="4">
        <v>461.93661344916319</v>
      </c>
      <c r="J44" s="4">
        <v>449.32446222532207</v>
      </c>
    </row>
    <row r="45" spans="2:10" x14ac:dyDescent="0.25">
      <c r="B45" s="103"/>
      <c r="C45" s="14" t="s">
        <v>109</v>
      </c>
      <c r="D45" s="4">
        <v>1434.5365800929035</v>
      </c>
      <c r="E45" s="4">
        <v>198.86397034019109</v>
      </c>
      <c r="F45" s="4">
        <v>146.7818423874686</v>
      </c>
      <c r="G45" s="4">
        <v>641.86536989975855</v>
      </c>
      <c r="H45" s="4">
        <v>114.03070430303066</v>
      </c>
      <c r="I45" s="4">
        <v>154.97230550302027</v>
      </c>
      <c r="J45" s="4">
        <v>178.02238765943437</v>
      </c>
    </row>
    <row r="46" spans="2:10" ht="14.25" customHeight="1" x14ac:dyDescent="0.25">
      <c r="B46" s="102" t="s">
        <v>130</v>
      </c>
      <c r="C46" s="14" t="s">
        <v>108</v>
      </c>
      <c r="D46" s="4">
        <v>123.67067415079433</v>
      </c>
      <c r="E46" s="4"/>
      <c r="F46" s="4">
        <v>1.3785144273519012</v>
      </c>
      <c r="G46" s="4">
        <v>15.722313969850333</v>
      </c>
      <c r="H46" s="4">
        <v>69.204189805751071</v>
      </c>
      <c r="I46" s="4"/>
      <c r="J46" s="4">
        <v>37.365655947841034</v>
      </c>
    </row>
    <row r="47" spans="2:10" x14ac:dyDescent="0.25">
      <c r="B47" s="103"/>
      <c r="C47" s="14" t="s">
        <v>109</v>
      </c>
      <c r="D47" s="4">
        <v>11.06589352079928</v>
      </c>
      <c r="E47" s="4"/>
      <c r="F47" s="4"/>
      <c r="G47" s="4"/>
      <c r="H47" s="4"/>
      <c r="I47" s="4"/>
      <c r="J47" s="4">
        <v>11.06589352079928</v>
      </c>
    </row>
    <row r="48" spans="2:10" x14ac:dyDescent="0.25">
      <c r="B48" s="102" t="s">
        <v>131</v>
      </c>
      <c r="C48" s="14" t="s">
        <v>108</v>
      </c>
      <c r="D48" s="4">
        <v>6813.2188226721482</v>
      </c>
      <c r="E48" s="4">
        <v>127.99678046535054</v>
      </c>
      <c r="F48" s="4">
        <v>34.129696312854705</v>
      </c>
      <c r="G48" s="4">
        <v>2956.8777118992407</v>
      </c>
      <c r="H48" s="4">
        <v>1895.8232514905201</v>
      </c>
      <c r="I48" s="4"/>
      <c r="J48" s="4">
        <v>1798.3913825041848</v>
      </c>
    </row>
    <row r="49" spans="2:11" x14ac:dyDescent="0.25">
      <c r="B49" s="103"/>
      <c r="C49" s="14" t="s">
        <v>109</v>
      </c>
      <c r="D49" s="4">
        <v>344.88780207517493</v>
      </c>
      <c r="E49" s="4">
        <v>22.629653986118971</v>
      </c>
      <c r="F49" s="4"/>
      <c r="G49" s="4">
        <v>194.87785542893613</v>
      </c>
      <c r="H49" s="4"/>
      <c r="I49" s="4"/>
      <c r="J49" s="4">
        <v>127.38029266011976</v>
      </c>
    </row>
    <row r="50" spans="2:11" ht="13.8" x14ac:dyDescent="0.3">
      <c r="B50" s="5"/>
      <c r="C50" s="5"/>
      <c r="D50" s="5"/>
      <c r="E50" s="5"/>
      <c r="F50" s="5"/>
      <c r="G50" s="5"/>
      <c r="H50" s="5"/>
    </row>
    <row r="51" spans="2:11" x14ac:dyDescent="0.25">
      <c r="B51" s="95" t="s">
        <v>626</v>
      </c>
      <c r="C51" s="95"/>
      <c r="D51" s="95"/>
      <c r="E51" s="95"/>
      <c r="F51" s="95"/>
      <c r="G51" s="95"/>
      <c r="H51" s="95"/>
      <c r="I51" s="95"/>
      <c r="J51" s="95"/>
      <c r="K51" s="95"/>
    </row>
  </sheetData>
  <mergeCells count="25">
    <mergeCell ref="B34:B35"/>
    <mergeCell ref="B13:B14"/>
    <mergeCell ref="B16:B17"/>
    <mergeCell ref="B6:M6"/>
    <mergeCell ref="B7:M7"/>
    <mergeCell ref="B10:M10"/>
    <mergeCell ref="B11:C12"/>
    <mergeCell ref="B15:J15"/>
    <mergeCell ref="D11:J11"/>
    <mergeCell ref="B51:K51"/>
    <mergeCell ref="B18:B19"/>
    <mergeCell ref="B20:B21"/>
    <mergeCell ref="B22:B23"/>
    <mergeCell ref="B48:B49"/>
    <mergeCell ref="B36:B37"/>
    <mergeCell ref="B38:B39"/>
    <mergeCell ref="B40:B41"/>
    <mergeCell ref="B42:B43"/>
    <mergeCell ref="B44:B45"/>
    <mergeCell ref="B46:B47"/>
    <mergeCell ref="B24:B25"/>
    <mergeCell ref="B26:B27"/>
    <mergeCell ref="B28:B29"/>
    <mergeCell ref="B30:B31"/>
    <mergeCell ref="B32:B33"/>
  </mergeCells>
  <hyperlinks>
    <hyperlink ref="L11" location="ÍNDICE!A1" display="ÍNDICE" xr:uid="{00000000-0004-0000-0400-000000000000}"/>
  </hyperlink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B5:L70"/>
  <sheetViews>
    <sheetView showGridLines="0" zoomScaleNormal="100" workbookViewId="0">
      <selection activeCell="E15" sqref="E15"/>
    </sheetView>
  </sheetViews>
  <sheetFormatPr baseColWidth="10" defaultColWidth="9.109375" defaultRowHeight="13.2" x14ac:dyDescent="0.25"/>
  <cols>
    <col min="1" max="1" width="2" style="1" customWidth="1"/>
    <col min="2" max="2" width="25.6640625" style="1" customWidth="1"/>
    <col min="3" max="3" width="12.6640625" style="1" customWidth="1"/>
    <col min="4" max="5" width="15.6640625" style="1" customWidth="1"/>
    <col min="6" max="7" width="20.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417</v>
      </c>
      <c r="C6" s="91"/>
      <c r="D6" s="91"/>
      <c r="E6" s="91"/>
      <c r="F6" s="91"/>
      <c r="G6" s="91"/>
      <c r="H6" s="91"/>
      <c r="I6" s="91"/>
      <c r="J6" s="91"/>
      <c r="K6" s="91"/>
      <c r="L6" s="91"/>
    </row>
    <row r="7" spans="2:12" ht="15" x14ac:dyDescent="0.25">
      <c r="B7" s="91" t="s">
        <v>418</v>
      </c>
      <c r="C7" s="91"/>
      <c r="D7" s="91"/>
      <c r="E7" s="91"/>
      <c r="F7" s="91"/>
      <c r="G7" s="91"/>
      <c r="H7" s="91"/>
      <c r="I7" s="91"/>
      <c r="J7" s="91"/>
      <c r="K7" s="91"/>
      <c r="L7" s="91"/>
    </row>
    <row r="8" spans="2:12" ht="15" x14ac:dyDescent="0.25">
      <c r="B8" s="91" t="s">
        <v>314</v>
      </c>
      <c r="C8" s="91"/>
      <c r="D8" s="91"/>
      <c r="E8" s="91"/>
      <c r="F8" s="91"/>
      <c r="G8" s="91"/>
      <c r="H8" s="12"/>
      <c r="I8" s="12"/>
      <c r="J8" s="12"/>
      <c r="K8" s="12"/>
      <c r="L8" s="12"/>
    </row>
    <row r="9" spans="2:12" ht="15" x14ac:dyDescent="0.25">
      <c r="B9" s="12" t="s">
        <v>343</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8" customHeight="1" x14ac:dyDescent="0.25">
      <c r="B11" s="109" t="s">
        <v>2</v>
      </c>
      <c r="C11" s="123"/>
      <c r="D11" s="120" t="s">
        <v>247</v>
      </c>
      <c r="E11" s="122"/>
      <c r="F11" s="146" t="s">
        <v>113</v>
      </c>
      <c r="G11" s="146" t="s">
        <v>114</v>
      </c>
      <c r="I11" s="16" t="s">
        <v>312</v>
      </c>
    </row>
    <row r="12" spans="2:12" ht="18" customHeight="1" x14ac:dyDescent="0.25">
      <c r="B12" s="111"/>
      <c r="C12" s="126"/>
      <c r="D12" s="3" t="s">
        <v>628</v>
      </c>
      <c r="E12" s="6" t="s">
        <v>112</v>
      </c>
      <c r="F12" s="147"/>
      <c r="G12" s="147"/>
    </row>
    <row r="13" spans="2:12" x14ac:dyDescent="0.25">
      <c r="B13" s="142" t="s">
        <v>5</v>
      </c>
      <c r="C13" s="143"/>
      <c r="D13" s="13">
        <v>14822.892778482123</v>
      </c>
      <c r="E13" s="13">
        <v>13601.086543176201</v>
      </c>
      <c r="F13" s="13">
        <v>69863.160501385835</v>
      </c>
      <c r="G13" s="13">
        <v>51566.74817249761</v>
      </c>
    </row>
    <row r="14" spans="2:12" x14ac:dyDescent="0.25">
      <c r="B14" s="144" t="s">
        <v>3</v>
      </c>
      <c r="C14" s="145"/>
      <c r="D14" s="4">
        <v>3577.0608686088817</v>
      </c>
      <c r="E14" s="4">
        <v>3529.7182690840268</v>
      </c>
      <c r="F14" s="4">
        <v>19459.451881463458</v>
      </c>
      <c r="G14" s="4">
        <v>16487.765805684288</v>
      </c>
    </row>
    <row r="15" spans="2:12" x14ac:dyDescent="0.25">
      <c r="B15" s="144" t="s">
        <v>4</v>
      </c>
      <c r="C15" s="145"/>
      <c r="D15" s="4">
        <v>4803.4750224096852</v>
      </c>
      <c r="E15" s="4">
        <v>4108.7326380748964</v>
      </c>
      <c r="F15" s="4">
        <v>24440.070902889649</v>
      </c>
      <c r="G15" s="4">
        <v>20510.79624389936</v>
      </c>
    </row>
    <row r="16" spans="2:12" x14ac:dyDescent="0.25">
      <c r="B16" s="144" t="s">
        <v>618</v>
      </c>
      <c r="C16" s="145"/>
      <c r="D16" s="4">
        <v>6442.3568874635503</v>
      </c>
      <c r="E16" s="4">
        <v>5962.635636017274</v>
      </c>
      <c r="F16" s="4">
        <v>25963.637717032721</v>
      </c>
      <c r="G16" s="4">
        <v>14568.186122913947</v>
      </c>
    </row>
    <row r="17" spans="2:7" x14ac:dyDescent="0.25">
      <c r="B17" s="99"/>
      <c r="C17" s="100"/>
      <c r="D17" s="100"/>
      <c r="E17" s="100"/>
      <c r="F17" s="100"/>
      <c r="G17" s="101"/>
    </row>
    <row r="18" spans="2:7" x14ac:dyDescent="0.25">
      <c r="B18" s="92" t="s">
        <v>3</v>
      </c>
      <c r="C18" s="93"/>
      <c r="D18" s="93"/>
      <c r="E18" s="93"/>
      <c r="F18" s="93"/>
      <c r="G18" s="94"/>
    </row>
    <row r="19" spans="2:7" x14ac:dyDescent="0.25">
      <c r="B19" s="118" t="s">
        <v>6</v>
      </c>
      <c r="C19" s="14" t="s">
        <v>108</v>
      </c>
      <c r="D19" s="4">
        <v>64.031880650077383</v>
      </c>
      <c r="E19" s="4">
        <v>64.031880650077383</v>
      </c>
      <c r="F19" s="4">
        <v>219.88706128582783</v>
      </c>
      <c r="G19" s="4">
        <v>132.27445592858274</v>
      </c>
    </row>
    <row r="20" spans="2:7" x14ac:dyDescent="0.25">
      <c r="B20" s="119"/>
      <c r="C20" s="14" t="s">
        <v>109</v>
      </c>
      <c r="D20" s="4">
        <v>18.356729772779818</v>
      </c>
      <c r="E20" s="4">
        <v>18.356729772779818</v>
      </c>
      <c r="F20" s="4">
        <v>39.994579038259886</v>
      </c>
      <c r="G20" s="4">
        <v>31.032215533644941</v>
      </c>
    </row>
    <row r="21" spans="2:7" x14ac:dyDescent="0.25">
      <c r="B21" s="118" t="s">
        <v>7</v>
      </c>
      <c r="C21" s="14" t="s">
        <v>108</v>
      </c>
      <c r="D21" s="4"/>
      <c r="E21" s="4"/>
      <c r="F21" s="4"/>
      <c r="G21" s="4"/>
    </row>
    <row r="22" spans="2:7" x14ac:dyDescent="0.25">
      <c r="B22" s="119"/>
      <c r="C22" s="14" t="s">
        <v>109</v>
      </c>
      <c r="D22" s="4"/>
      <c r="E22" s="4"/>
      <c r="F22" s="4"/>
      <c r="G22" s="4"/>
    </row>
    <row r="23" spans="2:7" x14ac:dyDescent="0.25">
      <c r="B23" s="118" t="s">
        <v>8</v>
      </c>
      <c r="C23" s="14" t="s">
        <v>108</v>
      </c>
      <c r="D23" s="4">
        <v>20.762391148102427</v>
      </c>
      <c r="E23" s="4">
        <v>14.918488627822343</v>
      </c>
      <c r="F23" s="4">
        <v>233.49390641175563</v>
      </c>
      <c r="G23" s="4"/>
    </row>
    <row r="24" spans="2:7" x14ac:dyDescent="0.25">
      <c r="B24" s="119"/>
      <c r="C24" s="14" t="s">
        <v>109</v>
      </c>
      <c r="D24" s="4"/>
      <c r="E24" s="4"/>
      <c r="F24" s="4"/>
      <c r="G24" s="4"/>
    </row>
    <row r="25" spans="2:7" x14ac:dyDescent="0.25">
      <c r="B25" s="118" t="s">
        <v>9</v>
      </c>
      <c r="C25" s="14" t="s">
        <v>108</v>
      </c>
      <c r="D25" s="4"/>
      <c r="E25" s="4"/>
      <c r="F25" s="4"/>
      <c r="G25" s="4"/>
    </row>
    <row r="26" spans="2:7" x14ac:dyDescent="0.25">
      <c r="B26" s="119"/>
      <c r="C26" s="14" t="s">
        <v>109</v>
      </c>
      <c r="D26" s="4"/>
      <c r="E26" s="4"/>
      <c r="F26" s="4"/>
      <c r="G26" s="4"/>
    </row>
    <row r="27" spans="2:7" x14ac:dyDescent="0.25">
      <c r="B27" s="118" t="s">
        <v>10</v>
      </c>
      <c r="C27" s="14" t="s">
        <v>108</v>
      </c>
      <c r="D27" s="4">
        <v>439.28086055479548</v>
      </c>
      <c r="E27" s="4">
        <v>433.36018932868706</v>
      </c>
      <c r="F27" s="4">
        <v>1742.376557492579</v>
      </c>
      <c r="G27" s="4">
        <v>1246.7414337970156</v>
      </c>
    </row>
    <row r="28" spans="2:7" x14ac:dyDescent="0.25">
      <c r="B28" s="119"/>
      <c r="C28" s="14" t="s">
        <v>109</v>
      </c>
      <c r="D28" s="4">
        <v>20.276710054341031</v>
      </c>
      <c r="E28" s="4">
        <v>20.276710054341031</v>
      </c>
      <c r="F28" s="4">
        <v>36.866745553347329</v>
      </c>
      <c r="G28" s="4">
        <v>24.577830368898219</v>
      </c>
    </row>
    <row r="29" spans="2:7" x14ac:dyDescent="0.25">
      <c r="B29" s="118" t="s">
        <v>11</v>
      </c>
      <c r="C29" s="14" t="s">
        <v>108</v>
      </c>
      <c r="D29" s="4">
        <v>108.8006911363497</v>
      </c>
      <c r="E29" s="4">
        <v>108.3006911363497</v>
      </c>
      <c r="F29" s="4">
        <v>552.3188479682052</v>
      </c>
      <c r="G29" s="4">
        <v>532.80572865062959</v>
      </c>
    </row>
    <row r="30" spans="2:7" x14ac:dyDescent="0.25">
      <c r="B30" s="119"/>
      <c r="C30" s="14" t="s">
        <v>109</v>
      </c>
      <c r="D30" s="4"/>
      <c r="E30" s="4"/>
      <c r="F30" s="4"/>
      <c r="G30" s="4"/>
    </row>
    <row r="31" spans="2:7" x14ac:dyDescent="0.25">
      <c r="B31" s="118" t="s">
        <v>12</v>
      </c>
      <c r="C31" s="14" t="s">
        <v>108</v>
      </c>
      <c r="D31" s="4">
        <v>357.577439543975</v>
      </c>
      <c r="E31" s="4">
        <v>357.577439543975</v>
      </c>
      <c r="F31" s="4">
        <v>2734.028544146579</v>
      </c>
      <c r="G31" s="4">
        <v>2187.6762701275848</v>
      </c>
    </row>
    <row r="32" spans="2:7" x14ac:dyDescent="0.25">
      <c r="B32" s="119"/>
      <c r="C32" s="14" t="s">
        <v>109</v>
      </c>
      <c r="D32" s="4"/>
      <c r="E32" s="4"/>
      <c r="F32" s="4"/>
      <c r="G32" s="4"/>
    </row>
    <row r="33" spans="2:7" x14ac:dyDescent="0.25">
      <c r="B33" s="118" t="s">
        <v>13</v>
      </c>
      <c r="C33" s="14" t="s">
        <v>108</v>
      </c>
      <c r="D33" s="4">
        <v>534.81457928905479</v>
      </c>
      <c r="E33" s="4">
        <v>526.68218238292764</v>
      </c>
      <c r="F33" s="4">
        <v>2351.058096097257</v>
      </c>
      <c r="G33" s="4">
        <v>1889.5605791460141</v>
      </c>
    </row>
    <row r="34" spans="2:7" x14ac:dyDescent="0.25">
      <c r="B34" s="119"/>
      <c r="C34" s="14" t="s">
        <v>109</v>
      </c>
      <c r="D34" s="4">
        <v>44.90938145389719</v>
      </c>
      <c r="E34" s="4">
        <v>17.963752581558875</v>
      </c>
      <c r="F34" s="4">
        <v>24.496026247580282</v>
      </c>
      <c r="G34" s="4"/>
    </row>
    <row r="35" spans="2:7" x14ac:dyDescent="0.25">
      <c r="B35" s="118" t="s">
        <v>14</v>
      </c>
      <c r="C35" s="14" t="s">
        <v>108</v>
      </c>
      <c r="D35" s="4">
        <v>93.453018113649833</v>
      </c>
      <c r="E35" s="4">
        <v>93.453018113649833</v>
      </c>
      <c r="F35" s="4">
        <v>231.7782536512486</v>
      </c>
      <c r="G35" s="4">
        <v>104.61175872410669</v>
      </c>
    </row>
    <row r="36" spans="2:7" x14ac:dyDescent="0.25">
      <c r="B36" s="119"/>
      <c r="C36" s="14" t="s">
        <v>109</v>
      </c>
      <c r="D36" s="4"/>
      <c r="E36" s="4"/>
      <c r="F36" s="4"/>
      <c r="G36" s="4"/>
    </row>
    <row r="37" spans="2:7" x14ac:dyDescent="0.25">
      <c r="B37" s="118" t="s">
        <v>15</v>
      </c>
      <c r="C37" s="14" t="s">
        <v>108</v>
      </c>
      <c r="D37" s="4"/>
      <c r="E37" s="4"/>
      <c r="F37" s="4"/>
      <c r="G37" s="4"/>
    </row>
    <row r="38" spans="2:7" x14ac:dyDescent="0.25">
      <c r="B38" s="119"/>
      <c r="C38" s="14" t="s">
        <v>109</v>
      </c>
      <c r="D38" s="4"/>
      <c r="E38" s="4"/>
      <c r="F38" s="4"/>
      <c r="G38" s="4"/>
    </row>
    <row r="39" spans="2:7" ht="14.25" customHeight="1" x14ac:dyDescent="0.25">
      <c r="B39" s="118" t="s">
        <v>16</v>
      </c>
      <c r="C39" s="14" t="s">
        <v>108</v>
      </c>
      <c r="D39" s="4">
        <v>1874.7971868918587</v>
      </c>
      <c r="E39" s="4">
        <v>1874.7971868918587</v>
      </c>
      <c r="F39" s="4">
        <v>11293.153263570817</v>
      </c>
      <c r="G39" s="4">
        <v>10338.485533407798</v>
      </c>
    </row>
    <row r="40" spans="2:7" ht="14.25" customHeight="1" x14ac:dyDescent="0.25">
      <c r="B40" s="119"/>
      <c r="C40" s="14" t="s">
        <v>109</v>
      </c>
      <c r="D40" s="4"/>
      <c r="E40" s="4"/>
      <c r="F40" s="4"/>
      <c r="G40" s="4"/>
    </row>
    <row r="41" spans="2:7" x14ac:dyDescent="0.25">
      <c r="B41" s="99"/>
      <c r="C41" s="100"/>
      <c r="D41" s="100"/>
      <c r="E41" s="100"/>
      <c r="F41" s="100"/>
      <c r="G41" s="101"/>
    </row>
    <row r="42" spans="2:7" x14ac:dyDescent="0.25">
      <c r="B42" s="92" t="s">
        <v>4</v>
      </c>
      <c r="C42" s="93"/>
      <c r="D42" s="93"/>
      <c r="E42" s="93"/>
      <c r="F42" s="93"/>
      <c r="G42" s="94"/>
    </row>
    <row r="43" spans="2:7" x14ac:dyDescent="0.25">
      <c r="B43" s="118" t="s">
        <v>17</v>
      </c>
      <c r="C43" s="14" t="s">
        <v>108</v>
      </c>
      <c r="D43" s="4">
        <v>4.8983456181551315</v>
      </c>
      <c r="E43" s="4">
        <v>2.4975422051751544</v>
      </c>
      <c r="F43" s="4">
        <v>3.7005440294854748</v>
      </c>
      <c r="G43" s="4"/>
    </row>
    <row r="44" spans="2:7" x14ac:dyDescent="0.25">
      <c r="B44" s="119"/>
      <c r="C44" s="14" t="s">
        <v>109</v>
      </c>
      <c r="D44" s="4"/>
      <c r="E44" s="4"/>
      <c r="F44" s="4"/>
      <c r="G44" s="4"/>
    </row>
    <row r="45" spans="2:7" x14ac:dyDescent="0.25">
      <c r="B45" s="118" t="s">
        <v>18</v>
      </c>
      <c r="C45" s="14" t="s">
        <v>108</v>
      </c>
      <c r="D45" s="4">
        <v>23.2525944419505</v>
      </c>
      <c r="E45" s="4">
        <v>23.2525944419505</v>
      </c>
      <c r="F45" s="4">
        <v>38.049699995918999</v>
      </c>
      <c r="G45" s="4">
        <v>38.049699995918999</v>
      </c>
    </row>
    <row r="46" spans="2:7" x14ac:dyDescent="0.25">
      <c r="B46" s="119"/>
      <c r="C46" s="14" t="s">
        <v>109</v>
      </c>
      <c r="D46" s="4"/>
      <c r="E46" s="4"/>
      <c r="F46" s="4"/>
      <c r="G46" s="4"/>
    </row>
    <row r="47" spans="2:7" x14ac:dyDescent="0.25">
      <c r="B47" s="118" t="s">
        <v>19</v>
      </c>
      <c r="C47" s="14" t="s">
        <v>108</v>
      </c>
      <c r="D47" s="4">
        <v>225.9583823907553</v>
      </c>
      <c r="E47" s="4">
        <v>225.9583823907553</v>
      </c>
      <c r="F47" s="4">
        <v>511.88490747721988</v>
      </c>
      <c r="G47" s="4">
        <v>389.05784919427276</v>
      </c>
    </row>
    <row r="48" spans="2:7" x14ac:dyDescent="0.25">
      <c r="B48" s="119"/>
      <c r="C48" s="14" t="s">
        <v>109</v>
      </c>
      <c r="D48" s="4"/>
      <c r="E48" s="4"/>
      <c r="F48" s="4"/>
      <c r="G48" s="4"/>
    </row>
    <row r="49" spans="2:7" x14ac:dyDescent="0.25">
      <c r="B49" s="118" t="s">
        <v>20</v>
      </c>
      <c r="C49" s="14" t="s">
        <v>108</v>
      </c>
      <c r="D49" s="4">
        <v>1442.4439785808661</v>
      </c>
      <c r="E49" s="4">
        <v>1335.0837541992391</v>
      </c>
      <c r="F49" s="4">
        <v>14759.584764463911</v>
      </c>
      <c r="G49" s="4">
        <v>14452.017159555184</v>
      </c>
    </row>
    <row r="50" spans="2:7" x14ac:dyDescent="0.25">
      <c r="B50" s="119"/>
      <c r="C50" s="14" t="s">
        <v>109</v>
      </c>
      <c r="D50" s="4"/>
      <c r="E50" s="4"/>
      <c r="F50" s="4"/>
      <c r="G50" s="4"/>
    </row>
    <row r="51" spans="2:7" x14ac:dyDescent="0.25">
      <c r="B51" s="118" t="s">
        <v>21</v>
      </c>
      <c r="C51" s="14" t="s">
        <v>108</v>
      </c>
      <c r="D51" s="4">
        <v>2887.9919025861473</v>
      </c>
      <c r="E51" s="4">
        <v>2303.0105460459658</v>
      </c>
      <c r="F51" s="4">
        <v>7357.0387205371189</v>
      </c>
      <c r="G51" s="4">
        <v>4366.0315753559653</v>
      </c>
    </row>
    <row r="52" spans="2:7" x14ac:dyDescent="0.25">
      <c r="B52" s="119"/>
      <c r="C52" s="14" t="s">
        <v>109</v>
      </c>
      <c r="D52" s="4">
        <v>206.23712039851816</v>
      </c>
      <c r="E52" s="4">
        <v>206.23712039851816</v>
      </c>
      <c r="F52" s="4">
        <v>1695.9638393704652</v>
      </c>
      <c r="G52" s="4">
        <v>1191.7915327824874</v>
      </c>
    </row>
    <row r="53" spans="2:7" x14ac:dyDescent="0.25">
      <c r="B53" s="118" t="s">
        <v>22</v>
      </c>
      <c r="C53" s="14" t="s">
        <v>108</v>
      </c>
      <c r="D53" s="4">
        <v>12.692698393293121</v>
      </c>
      <c r="E53" s="4">
        <v>12.692698393293121</v>
      </c>
      <c r="F53" s="4">
        <v>73.848427015523612</v>
      </c>
      <c r="G53" s="4">
        <v>73.848427015523612</v>
      </c>
    </row>
    <row r="54" spans="2:7" x14ac:dyDescent="0.25">
      <c r="B54" s="119"/>
      <c r="C54" s="14" t="s">
        <v>109</v>
      </c>
      <c r="D54" s="4"/>
      <c r="E54" s="4"/>
      <c r="F54" s="4"/>
      <c r="G54" s="4"/>
    </row>
    <row r="55" spans="2:7" x14ac:dyDescent="0.25">
      <c r="B55" s="99"/>
      <c r="C55" s="100"/>
      <c r="D55" s="100"/>
      <c r="E55" s="100"/>
      <c r="F55" s="100"/>
      <c r="G55" s="101"/>
    </row>
    <row r="56" spans="2:7" x14ac:dyDescent="0.25">
      <c r="B56" s="92" t="s">
        <v>618</v>
      </c>
      <c r="C56" s="93"/>
      <c r="D56" s="93"/>
      <c r="E56" s="93"/>
      <c r="F56" s="93"/>
      <c r="G56" s="94"/>
    </row>
    <row r="57" spans="2:7" x14ac:dyDescent="0.25">
      <c r="B57" s="118" t="s">
        <v>23</v>
      </c>
      <c r="C57" s="14" t="s">
        <v>108</v>
      </c>
      <c r="D57" s="4">
        <v>1226.1090494243542</v>
      </c>
      <c r="E57" s="4">
        <v>1172.1831812080241</v>
      </c>
      <c r="F57" s="4">
        <v>3469.2862894550876</v>
      </c>
      <c r="G57" s="4">
        <v>1576.4970824528561</v>
      </c>
    </row>
    <row r="58" spans="2:7" x14ac:dyDescent="0.25">
      <c r="B58" s="119"/>
      <c r="C58" s="14" t="s">
        <v>109</v>
      </c>
      <c r="D58" s="4">
        <v>236.8178855585885</v>
      </c>
      <c r="E58" s="4">
        <v>236.8178855585885</v>
      </c>
      <c r="F58" s="4">
        <v>394.6964759309808</v>
      </c>
      <c r="G58" s="4">
        <v>340.8742292131198</v>
      </c>
    </row>
    <row r="59" spans="2:7" x14ac:dyDescent="0.25">
      <c r="B59" s="118" t="s">
        <v>24</v>
      </c>
      <c r="C59" s="14" t="s">
        <v>108</v>
      </c>
      <c r="D59" s="4">
        <v>963.70707020633142</v>
      </c>
      <c r="E59" s="4">
        <v>942.20715466638489</v>
      </c>
      <c r="F59" s="4">
        <v>2255.2816715689901</v>
      </c>
      <c r="G59" s="4">
        <v>2073.3395916350132</v>
      </c>
    </row>
    <row r="60" spans="2:7" x14ac:dyDescent="0.25">
      <c r="B60" s="119"/>
      <c r="C60" s="14" t="s">
        <v>109</v>
      </c>
      <c r="D60" s="4">
        <v>84.724914058450267</v>
      </c>
      <c r="E60" s="4">
        <v>84.001985343525277</v>
      </c>
      <c r="F60" s="4">
        <v>114.62094450404354</v>
      </c>
      <c r="G60" s="4">
        <v>37.221460087520811</v>
      </c>
    </row>
    <row r="61" spans="2:7" x14ac:dyDescent="0.25">
      <c r="B61" s="118" t="s">
        <v>25</v>
      </c>
      <c r="C61" s="14" t="s">
        <v>108</v>
      </c>
      <c r="D61" s="4">
        <v>1270.5728793162905</v>
      </c>
      <c r="E61" s="4">
        <v>1061.7903476956146</v>
      </c>
      <c r="F61" s="4">
        <v>11734.021914100727</v>
      </c>
      <c r="G61" s="4">
        <v>7467.4352769701272</v>
      </c>
    </row>
    <row r="62" spans="2:7" x14ac:dyDescent="0.25">
      <c r="B62" s="119"/>
      <c r="C62" s="14" t="s">
        <v>109</v>
      </c>
      <c r="D62" s="4">
        <v>83.051077388582854</v>
      </c>
      <c r="E62" s="4">
        <v>83.051077388582854</v>
      </c>
      <c r="F62" s="4">
        <v>100.66797259222163</v>
      </c>
      <c r="G62" s="4"/>
    </row>
    <row r="63" spans="2:7" x14ac:dyDescent="0.25">
      <c r="B63" s="118" t="s">
        <v>26</v>
      </c>
      <c r="C63" s="14" t="s">
        <v>108</v>
      </c>
      <c r="D63" s="4">
        <v>874.21778948957137</v>
      </c>
      <c r="E63" s="4">
        <v>863.38228482550073</v>
      </c>
      <c r="F63" s="4">
        <v>2270.8945021319246</v>
      </c>
      <c r="G63" s="4">
        <v>162.31031387044894</v>
      </c>
    </row>
    <row r="64" spans="2:7" x14ac:dyDescent="0.25">
      <c r="B64" s="119"/>
      <c r="C64" s="14" t="s">
        <v>109</v>
      </c>
      <c r="D64" s="4">
        <v>80.509933384431946</v>
      </c>
      <c r="E64" s="4">
        <v>80.509933384431946</v>
      </c>
      <c r="F64" s="4">
        <v>28.588146353366014</v>
      </c>
      <c r="G64" s="4"/>
    </row>
    <row r="65" spans="2:11" x14ac:dyDescent="0.25">
      <c r="B65" s="118" t="s">
        <v>27</v>
      </c>
      <c r="C65" s="14" t="s">
        <v>108</v>
      </c>
      <c r="D65" s="4">
        <v>613.72175812039234</v>
      </c>
      <c r="E65" s="4">
        <v>613.72175812039234</v>
      </c>
      <c r="F65" s="4">
        <v>2989.4951673754113</v>
      </c>
      <c r="G65" s="4">
        <v>561.50605149073567</v>
      </c>
    </row>
    <row r="66" spans="2:11" x14ac:dyDescent="0.25">
      <c r="B66" s="119"/>
      <c r="C66" s="14" t="s">
        <v>109</v>
      </c>
      <c r="D66" s="4">
        <v>7.3761599092548193</v>
      </c>
      <c r="E66" s="4">
        <v>7.3761599092548193</v>
      </c>
      <c r="F66" s="4">
        <v>10.058399876256571</v>
      </c>
      <c r="G66" s="4"/>
    </row>
    <row r="67" spans="2:11" x14ac:dyDescent="0.25">
      <c r="B67" s="118" t="s">
        <v>28</v>
      </c>
      <c r="C67" s="14" t="s">
        <v>108</v>
      </c>
      <c r="D67" s="4">
        <v>1001.5483706073024</v>
      </c>
      <c r="E67" s="4">
        <v>817.5938679169725</v>
      </c>
      <c r="F67" s="4">
        <v>2596.0262331437193</v>
      </c>
      <c r="G67" s="4">
        <v>2349.0021171941244</v>
      </c>
    </row>
    <row r="68" spans="2:11" x14ac:dyDescent="0.25">
      <c r="B68" s="119"/>
      <c r="C68" s="14" t="s">
        <v>109</v>
      </c>
      <c r="D68" s="4"/>
      <c r="E68" s="4"/>
      <c r="F68" s="4"/>
      <c r="G68" s="4"/>
    </row>
    <row r="69" spans="2:11" ht="13.8" x14ac:dyDescent="0.3">
      <c r="B69" s="5"/>
      <c r="C69" s="5"/>
      <c r="D69" s="5"/>
      <c r="E69" s="5"/>
      <c r="F69" s="5"/>
      <c r="G69" s="5"/>
    </row>
    <row r="70" spans="2:11" x14ac:dyDescent="0.25">
      <c r="B70" s="95" t="s">
        <v>626</v>
      </c>
      <c r="C70" s="95"/>
      <c r="D70" s="95"/>
      <c r="E70" s="95"/>
      <c r="F70" s="95"/>
      <c r="G70" s="95"/>
      <c r="H70" s="95"/>
      <c r="I70" s="95"/>
      <c r="J70" s="95"/>
      <c r="K70" s="95"/>
    </row>
  </sheetData>
  <mergeCells count="42">
    <mergeCell ref="B6:L6"/>
    <mergeCell ref="B7:L7"/>
    <mergeCell ref="B8:G8"/>
    <mergeCell ref="B10:L10"/>
    <mergeCell ref="B11:C12"/>
    <mergeCell ref="D11:E11"/>
    <mergeCell ref="F11:F12"/>
    <mergeCell ref="G11:G12"/>
    <mergeCell ref="B27:B28"/>
    <mergeCell ref="B13:C13"/>
    <mergeCell ref="B14:C14"/>
    <mergeCell ref="B15:C15"/>
    <mergeCell ref="B16:C16"/>
    <mergeCell ref="B17:G17"/>
    <mergeCell ref="B18:G18"/>
    <mergeCell ref="B19:B20"/>
    <mergeCell ref="B21:B22"/>
    <mergeCell ref="B23:B24"/>
    <mergeCell ref="B25:B26"/>
    <mergeCell ref="B70:K70"/>
    <mergeCell ref="B49:B50"/>
    <mergeCell ref="B29:B30"/>
    <mergeCell ref="B31:B32"/>
    <mergeCell ref="B33:B34"/>
    <mergeCell ref="B35:B36"/>
    <mergeCell ref="B37:B38"/>
    <mergeCell ref="B39:B40"/>
    <mergeCell ref="B41:G41"/>
    <mergeCell ref="B42:G42"/>
    <mergeCell ref="B43:B44"/>
    <mergeCell ref="B45:B46"/>
    <mergeCell ref="B47:B48"/>
    <mergeCell ref="B59:B60"/>
    <mergeCell ref="B61:B62"/>
    <mergeCell ref="B63:B64"/>
    <mergeCell ref="B65:B66"/>
    <mergeCell ref="B67:B68"/>
    <mergeCell ref="B51:B52"/>
    <mergeCell ref="B53:B54"/>
    <mergeCell ref="B55:G55"/>
    <mergeCell ref="B56:G56"/>
    <mergeCell ref="B57:B58"/>
  </mergeCells>
  <hyperlinks>
    <hyperlink ref="I11" location="ÍNDICE!A1" display="ÍNDICE" xr:uid="{00000000-0004-0000-3100-000000000000}"/>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B5:Q48"/>
  <sheetViews>
    <sheetView showGridLines="0" zoomScaleNormal="100" workbookViewId="0">
      <selection activeCell="D44" sqref="D44"/>
    </sheetView>
  </sheetViews>
  <sheetFormatPr baseColWidth="10" defaultColWidth="9.109375" defaultRowHeight="13.2" x14ac:dyDescent="0.25"/>
  <cols>
    <col min="1" max="1" width="2" style="1" customWidth="1"/>
    <col min="2" max="2" width="25.6640625" style="1" customWidth="1"/>
    <col min="3" max="12" width="15.6640625" style="1" customWidth="1"/>
    <col min="13" max="16" width="9.44140625" style="1" bestFit="1" customWidth="1"/>
    <col min="17" max="17" width="11.5546875" style="1" bestFit="1" customWidth="1"/>
    <col min="18" max="16384" width="9.109375" style="1"/>
  </cols>
  <sheetData>
    <row r="5" spans="2:17" ht="13.8" x14ac:dyDescent="0.25">
      <c r="B5" s="2"/>
      <c r="C5" s="2"/>
      <c r="D5" s="2"/>
      <c r="E5" s="2"/>
      <c r="F5" s="2"/>
      <c r="G5" s="2"/>
      <c r="H5" s="2"/>
      <c r="I5" s="2"/>
    </row>
    <row r="6" spans="2:17" ht="15" x14ac:dyDescent="0.25">
      <c r="B6" s="91" t="s">
        <v>419</v>
      </c>
      <c r="C6" s="91"/>
      <c r="D6" s="91"/>
      <c r="E6" s="91"/>
      <c r="F6" s="91"/>
      <c r="G6" s="91"/>
      <c r="H6" s="91"/>
      <c r="I6" s="91"/>
      <c r="J6" s="91"/>
      <c r="K6" s="91"/>
      <c r="L6" s="91"/>
      <c r="M6" s="91"/>
      <c r="N6" s="91"/>
      <c r="O6" s="91"/>
      <c r="P6" s="91"/>
      <c r="Q6" s="91"/>
    </row>
    <row r="7" spans="2:17" ht="15" x14ac:dyDescent="0.25">
      <c r="B7" s="91" t="s">
        <v>425</v>
      </c>
      <c r="C7" s="91"/>
      <c r="D7" s="91"/>
      <c r="E7" s="91"/>
      <c r="F7" s="91"/>
      <c r="G7" s="91"/>
      <c r="H7" s="91"/>
      <c r="I7" s="91"/>
      <c r="J7" s="91"/>
      <c r="K7" s="91"/>
      <c r="L7" s="91"/>
      <c r="M7" s="91"/>
      <c r="N7" s="91"/>
      <c r="O7" s="91"/>
      <c r="P7" s="91"/>
      <c r="Q7" s="91"/>
    </row>
    <row r="8" spans="2:17" ht="15" x14ac:dyDescent="0.25">
      <c r="B8" s="12" t="s">
        <v>314</v>
      </c>
      <c r="C8" s="12"/>
      <c r="D8" s="12"/>
      <c r="E8" s="12"/>
      <c r="F8" s="12"/>
      <c r="G8" s="12"/>
      <c r="H8" s="12"/>
      <c r="I8" s="12"/>
      <c r="J8" s="12"/>
      <c r="K8" s="12"/>
      <c r="L8" s="12"/>
      <c r="M8" s="12"/>
      <c r="N8" s="12"/>
      <c r="O8" s="12"/>
      <c r="P8" s="12"/>
      <c r="Q8" s="12"/>
    </row>
    <row r="9" spans="2:17" ht="15" x14ac:dyDescent="0.25">
      <c r="B9" s="12" t="s">
        <v>346</v>
      </c>
      <c r="C9" s="12"/>
      <c r="D9" s="12"/>
      <c r="E9" s="12"/>
      <c r="F9" s="12"/>
      <c r="G9" s="12"/>
      <c r="H9" s="12"/>
      <c r="I9" s="12"/>
      <c r="J9" s="12"/>
      <c r="K9" s="12"/>
      <c r="L9" s="12"/>
      <c r="M9" s="12"/>
      <c r="N9" s="12"/>
      <c r="O9" s="12"/>
      <c r="P9" s="12"/>
      <c r="Q9" s="12"/>
    </row>
    <row r="10" spans="2:17" ht="15" x14ac:dyDescent="0.25">
      <c r="B10" s="91"/>
      <c r="C10" s="91"/>
      <c r="D10" s="91"/>
      <c r="E10" s="91"/>
      <c r="F10" s="91"/>
      <c r="G10" s="91"/>
      <c r="H10" s="91"/>
      <c r="I10" s="91"/>
      <c r="J10" s="91"/>
      <c r="K10" s="91"/>
      <c r="L10" s="91"/>
      <c r="M10" s="91"/>
      <c r="N10" s="91"/>
      <c r="O10" s="91"/>
      <c r="P10" s="91"/>
      <c r="Q10" s="91"/>
    </row>
    <row r="11" spans="2:17" ht="13.5" customHeight="1" x14ac:dyDescent="0.25">
      <c r="B11" s="96" t="s">
        <v>2</v>
      </c>
      <c r="C11" s="109" t="s">
        <v>252</v>
      </c>
      <c r="D11" s="157" t="s">
        <v>250</v>
      </c>
      <c r="E11" s="157"/>
      <c r="F11" s="157"/>
      <c r="G11" s="157"/>
      <c r="H11" s="157"/>
      <c r="I11" s="157"/>
      <c r="J11" s="157"/>
      <c r="K11" s="157"/>
      <c r="L11" s="157"/>
      <c r="N11" s="16" t="s">
        <v>312</v>
      </c>
    </row>
    <row r="12" spans="2:17" ht="13.5" customHeight="1" x14ac:dyDescent="0.25">
      <c r="B12" s="154"/>
      <c r="C12" s="154"/>
      <c r="D12" s="156" t="s">
        <v>253</v>
      </c>
      <c r="E12" s="137" t="s">
        <v>251</v>
      </c>
      <c r="F12" s="155"/>
      <c r="G12" s="141"/>
      <c r="H12" s="156" t="s">
        <v>253</v>
      </c>
      <c r="I12" s="137" t="s">
        <v>254</v>
      </c>
      <c r="J12" s="155"/>
      <c r="K12" s="141"/>
      <c r="L12" s="156" t="s">
        <v>455</v>
      </c>
    </row>
    <row r="13" spans="2:17" ht="34.200000000000003" x14ac:dyDescent="0.25">
      <c r="B13" s="97"/>
      <c r="C13" s="97"/>
      <c r="D13" s="147"/>
      <c r="E13" s="6" t="s">
        <v>255</v>
      </c>
      <c r="F13" s="6" t="s">
        <v>256</v>
      </c>
      <c r="G13" s="6" t="s">
        <v>257</v>
      </c>
      <c r="H13" s="147"/>
      <c r="I13" s="6" t="s">
        <v>258</v>
      </c>
      <c r="J13" s="6" t="s">
        <v>259</v>
      </c>
      <c r="K13" s="6" t="s">
        <v>260</v>
      </c>
      <c r="L13" s="147"/>
    </row>
    <row r="14" spans="2:17" x14ac:dyDescent="0.25">
      <c r="B14" s="9" t="s">
        <v>5</v>
      </c>
      <c r="C14" s="13">
        <v>4306243.7975450512</v>
      </c>
      <c r="D14" s="13">
        <v>1324659.1877934996</v>
      </c>
      <c r="E14" s="13">
        <v>511253.70170678524</v>
      </c>
      <c r="F14" s="13">
        <v>498380.4988284657</v>
      </c>
      <c r="G14" s="13">
        <v>315024.98725825024</v>
      </c>
      <c r="H14" s="13">
        <v>2981584.6097515444</v>
      </c>
      <c r="I14" s="13">
        <v>553592.27843762166</v>
      </c>
      <c r="J14" s="13">
        <v>733426.17892895942</v>
      </c>
      <c r="K14" s="13">
        <v>1694566.1523849647</v>
      </c>
      <c r="L14" s="13">
        <v>779485.1395954832</v>
      </c>
    </row>
    <row r="15" spans="2:17" x14ac:dyDescent="0.25">
      <c r="B15" s="10" t="s">
        <v>3</v>
      </c>
      <c r="C15" s="4">
        <v>2225923.3988215299</v>
      </c>
      <c r="D15" s="4">
        <v>672207.32466041518</v>
      </c>
      <c r="E15" s="4">
        <v>247535.54600787262</v>
      </c>
      <c r="F15" s="4">
        <v>226766.71252597982</v>
      </c>
      <c r="G15" s="4">
        <v>197905.06612656228</v>
      </c>
      <c r="H15" s="4">
        <v>1553716.0741611216</v>
      </c>
      <c r="I15" s="4">
        <v>285437.78373449936</v>
      </c>
      <c r="J15" s="4">
        <v>352364.96275187575</v>
      </c>
      <c r="K15" s="4">
        <v>915913.32767474314</v>
      </c>
      <c r="L15" s="4">
        <v>431169.26813327626</v>
      </c>
    </row>
    <row r="16" spans="2:17" x14ac:dyDescent="0.25">
      <c r="B16" s="10" t="s">
        <v>4</v>
      </c>
      <c r="C16" s="4">
        <v>1710130.1604625999</v>
      </c>
      <c r="D16" s="4">
        <v>510743.05964134447</v>
      </c>
      <c r="E16" s="4">
        <v>224048.08088885486</v>
      </c>
      <c r="F16" s="4">
        <v>203793.93665556476</v>
      </c>
      <c r="G16" s="4">
        <v>82901.042096924124</v>
      </c>
      <c r="H16" s="4">
        <v>1199387.1008212548</v>
      </c>
      <c r="I16" s="4">
        <v>227194.28805918028</v>
      </c>
      <c r="J16" s="4">
        <v>317578.67508487013</v>
      </c>
      <c r="K16" s="4">
        <v>654614.13767720689</v>
      </c>
      <c r="L16" s="4">
        <v>281739.25770328252</v>
      </c>
    </row>
    <row r="17" spans="2:13" x14ac:dyDescent="0.25">
      <c r="B17" s="10" t="s">
        <v>618</v>
      </c>
      <c r="C17" s="4">
        <v>370190.23826091673</v>
      </c>
      <c r="D17" s="4">
        <v>141708.80349174453</v>
      </c>
      <c r="E17" s="4">
        <v>39670.074810058803</v>
      </c>
      <c r="F17" s="4">
        <v>67819.849646922085</v>
      </c>
      <c r="G17" s="4">
        <v>34218.879034763791</v>
      </c>
      <c r="H17" s="4">
        <v>228481.43476917173</v>
      </c>
      <c r="I17" s="4">
        <v>40960.206643943551</v>
      </c>
      <c r="J17" s="4">
        <v>63482.541092214968</v>
      </c>
      <c r="K17" s="4">
        <v>124038.68703301319</v>
      </c>
      <c r="L17" s="4">
        <v>66576.613758923937</v>
      </c>
    </row>
    <row r="18" spans="2:13" x14ac:dyDescent="0.25">
      <c r="B18" s="99"/>
      <c r="C18" s="100"/>
      <c r="D18" s="100"/>
      <c r="E18" s="100"/>
      <c r="F18" s="100"/>
      <c r="G18" s="100"/>
      <c r="H18" s="100"/>
      <c r="I18" s="100"/>
      <c r="J18" s="100"/>
      <c r="K18" s="100"/>
      <c r="L18" s="101"/>
      <c r="M18" s="17"/>
    </row>
    <row r="19" spans="2:13" x14ac:dyDescent="0.25">
      <c r="B19" s="92" t="s">
        <v>3</v>
      </c>
      <c r="C19" s="93"/>
      <c r="D19" s="93"/>
      <c r="E19" s="93"/>
      <c r="F19" s="93"/>
      <c r="G19" s="93"/>
      <c r="H19" s="93"/>
      <c r="I19" s="93"/>
      <c r="J19" s="93"/>
      <c r="K19" s="93"/>
      <c r="L19" s="94"/>
      <c r="M19" s="17"/>
    </row>
    <row r="20" spans="2:13" x14ac:dyDescent="0.25">
      <c r="B20" s="10" t="s">
        <v>6</v>
      </c>
      <c r="C20" s="4">
        <v>329670.19106384227</v>
      </c>
      <c r="D20" s="4">
        <v>84980.738043739737</v>
      </c>
      <c r="E20" s="4">
        <v>33503.712451185347</v>
      </c>
      <c r="F20" s="4">
        <v>21433.828267649587</v>
      </c>
      <c r="G20" s="4">
        <v>30043.197324904861</v>
      </c>
      <c r="H20" s="4">
        <v>244689.45302010325</v>
      </c>
      <c r="I20" s="4">
        <v>36849.490541543506</v>
      </c>
      <c r="J20" s="4">
        <v>57196.786483886732</v>
      </c>
      <c r="K20" s="4">
        <v>150643.17599467281</v>
      </c>
      <c r="L20" s="4">
        <v>52759.428788911813</v>
      </c>
    </row>
    <row r="21" spans="2:13" x14ac:dyDescent="0.25">
      <c r="B21" s="10" t="s">
        <v>7</v>
      </c>
      <c r="C21" s="4">
        <v>156195.36801371121</v>
      </c>
      <c r="D21" s="4">
        <v>49834.330963772038</v>
      </c>
      <c r="E21" s="4">
        <v>23020.431816167813</v>
      </c>
      <c r="F21" s="4">
        <v>13118.860087989529</v>
      </c>
      <c r="G21" s="4">
        <v>13695.039059614728</v>
      </c>
      <c r="H21" s="4">
        <v>106361.0370499394</v>
      </c>
      <c r="I21" s="4">
        <v>22017.946397150714</v>
      </c>
      <c r="J21" s="4">
        <v>20508.319219101832</v>
      </c>
      <c r="K21" s="4">
        <v>63834.771433686903</v>
      </c>
      <c r="L21" s="4">
        <v>34381.9217719222</v>
      </c>
    </row>
    <row r="22" spans="2:13" x14ac:dyDescent="0.25">
      <c r="B22" s="10" t="s">
        <v>8</v>
      </c>
      <c r="C22" s="4">
        <v>176015.35045228715</v>
      </c>
      <c r="D22" s="4">
        <v>48582.978151106414</v>
      </c>
      <c r="E22" s="4">
        <v>17039.828659947354</v>
      </c>
      <c r="F22" s="4">
        <v>13106.760952950419</v>
      </c>
      <c r="G22" s="4">
        <v>18436.388538208623</v>
      </c>
      <c r="H22" s="4">
        <v>127432.37230118077</v>
      </c>
      <c r="I22" s="4">
        <v>22083.50306122606</v>
      </c>
      <c r="J22" s="4">
        <v>29936.946594612848</v>
      </c>
      <c r="K22" s="4">
        <v>75411.922645341809</v>
      </c>
      <c r="L22" s="4">
        <v>29866.782205349187</v>
      </c>
    </row>
    <row r="23" spans="2:13" x14ac:dyDescent="0.25">
      <c r="B23" s="10" t="s">
        <v>9</v>
      </c>
      <c r="C23" s="4">
        <v>100119.5386822875</v>
      </c>
      <c r="D23" s="4">
        <v>21781.332067119078</v>
      </c>
      <c r="E23" s="4">
        <v>10772.737015265471</v>
      </c>
      <c r="F23" s="4">
        <v>7345.0819698625855</v>
      </c>
      <c r="G23" s="4">
        <v>3663.5130819910328</v>
      </c>
      <c r="H23" s="4">
        <v>78338.206615168368</v>
      </c>
      <c r="I23" s="4">
        <v>14877.019228896686</v>
      </c>
      <c r="J23" s="4">
        <v>17863.786775846453</v>
      </c>
      <c r="K23" s="4">
        <v>45597.400610425277</v>
      </c>
      <c r="L23" s="4">
        <v>23317.422473378443</v>
      </c>
    </row>
    <row r="24" spans="2:13" x14ac:dyDescent="0.25">
      <c r="B24" s="10" t="s">
        <v>10</v>
      </c>
      <c r="C24" s="4">
        <v>309494.95227571024</v>
      </c>
      <c r="D24" s="4">
        <v>114587.93719149524</v>
      </c>
      <c r="E24" s="4">
        <v>39855.891336027038</v>
      </c>
      <c r="F24" s="4">
        <v>50629.352476334541</v>
      </c>
      <c r="G24" s="4">
        <v>24102.693379133809</v>
      </c>
      <c r="H24" s="4">
        <v>194907.01508421521</v>
      </c>
      <c r="I24" s="4">
        <v>41563.466951896509</v>
      </c>
      <c r="J24" s="4">
        <v>42184.656500422316</v>
      </c>
      <c r="K24" s="4">
        <v>111158.89163189587</v>
      </c>
      <c r="L24" s="4">
        <v>75570.262055781815</v>
      </c>
    </row>
    <row r="25" spans="2:13" x14ac:dyDescent="0.25">
      <c r="B25" s="10" t="s">
        <v>11</v>
      </c>
      <c r="C25" s="4">
        <v>315497.66826417629</v>
      </c>
      <c r="D25" s="4">
        <v>104128.09302407051</v>
      </c>
      <c r="E25" s="4">
        <v>37810.484370441431</v>
      </c>
      <c r="F25" s="4">
        <v>27988.656181136303</v>
      </c>
      <c r="G25" s="4">
        <v>38328.952472492863</v>
      </c>
      <c r="H25" s="4">
        <v>211369.57524010597</v>
      </c>
      <c r="I25" s="4">
        <v>38385.710953208087</v>
      </c>
      <c r="J25" s="4">
        <v>44027.479015704324</v>
      </c>
      <c r="K25" s="4">
        <v>128956.38527119361</v>
      </c>
      <c r="L25" s="4">
        <v>47166.458142841329</v>
      </c>
    </row>
    <row r="26" spans="2:13" x14ac:dyDescent="0.25">
      <c r="B26" s="10" t="s">
        <v>12</v>
      </c>
      <c r="C26" s="4">
        <v>92492.16983934489</v>
      </c>
      <c r="D26" s="4">
        <v>33123.299564130786</v>
      </c>
      <c r="E26" s="4">
        <v>9462.7569161683714</v>
      </c>
      <c r="F26" s="4">
        <v>12862.324097874754</v>
      </c>
      <c r="G26" s="4">
        <v>10798.218550087651</v>
      </c>
      <c r="H26" s="4">
        <v>59368.87027521422</v>
      </c>
      <c r="I26" s="4">
        <v>11915.570352788929</v>
      </c>
      <c r="J26" s="4">
        <v>12116.119935362041</v>
      </c>
      <c r="K26" s="4">
        <v>35337.179987063195</v>
      </c>
      <c r="L26" s="4">
        <v>12112.155429590563</v>
      </c>
    </row>
    <row r="27" spans="2:13" x14ac:dyDescent="0.25">
      <c r="B27" s="10" t="s">
        <v>13</v>
      </c>
      <c r="C27" s="4">
        <v>138124.86317007113</v>
      </c>
      <c r="D27" s="4">
        <v>41664.343562336289</v>
      </c>
      <c r="E27" s="4">
        <v>16624.622983056895</v>
      </c>
      <c r="F27" s="4">
        <v>11607.385726072205</v>
      </c>
      <c r="G27" s="4">
        <v>13432.33485320718</v>
      </c>
      <c r="H27" s="4">
        <v>96460.519607734823</v>
      </c>
      <c r="I27" s="4">
        <v>17930.683439915185</v>
      </c>
      <c r="J27" s="4">
        <v>22720.225666832521</v>
      </c>
      <c r="K27" s="4">
        <v>55809.610500987059</v>
      </c>
      <c r="L27" s="4">
        <v>31522.175131839307</v>
      </c>
    </row>
    <row r="28" spans="2:13" x14ac:dyDescent="0.25">
      <c r="B28" s="10" t="s">
        <v>14</v>
      </c>
      <c r="C28" s="4">
        <v>285532.0984004591</v>
      </c>
      <c r="D28" s="4">
        <v>59293.354328513706</v>
      </c>
      <c r="E28" s="4">
        <v>19964.448584006695</v>
      </c>
      <c r="F28" s="4">
        <v>23204.20905246057</v>
      </c>
      <c r="G28" s="4">
        <v>16124.696692046378</v>
      </c>
      <c r="H28" s="4">
        <v>226238.74407194546</v>
      </c>
      <c r="I28" s="4">
        <v>39899.778558760452</v>
      </c>
      <c r="J28" s="4">
        <v>54748.777343891321</v>
      </c>
      <c r="K28" s="4">
        <v>131590.18816929363</v>
      </c>
      <c r="L28" s="4">
        <v>57430.936444436164</v>
      </c>
    </row>
    <row r="29" spans="2:13" x14ac:dyDescent="0.25">
      <c r="B29" s="10" t="s">
        <v>15</v>
      </c>
      <c r="C29" s="4">
        <v>163982.96548750382</v>
      </c>
      <c r="D29" s="4">
        <v>66567.13364160886</v>
      </c>
      <c r="E29" s="4">
        <v>22629.543936614395</v>
      </c>
      <c r="F29" s="4">
        <v>22797.329560346108</v>
      </c>
      <c r="G29" s="4">
        <v>21140.260144648535</v>
      </c>
      <c r="H29" s="4">
        <v>97415.831845894674</v>
      </c>
      <c r="I29" s="4">
        <v>21351.239393020936</v>
      </c>
      <c r="J29" s="4">
        <v>18599.771042801705</v>
      </c>
      <c r="K29" s="4">
        <v>57464.821410072123</v>
      </c>
      <c r="L29" s="4">
        <v>38382.001824089981</v>
      </c>
    </row>
    <row r="30" spans="2:13" ht="30.75" customHeight="1" x14ac:dyDescent="0.25">
      <c r="B30" s="11" t="s">
        <v>16</v>
      </c>
      <c r="C30" s="4">
        <v>158798.23317213356</v>
      </c>
      <c r="D30" s="4">
        <v>47663.784122521378</v>
      </c>
      <c r="E30" s="4">
        <v>16851.087938991801</v>
      </c>
      <c r="F30" s="4">
        <v>22672.924153302865</v>
      </c>
      <c r="G30" s="4">
        <v>8139.7720302266507</v>
      </c>
      <c r="H30" s="4">
        <v>111134.44904961201</v>
      </c>
      <c r="I30" s="4">
        <v>18563.374856091312</v>
      </c>
      <c r="J30" s="4">
        <v>32462.094173413403</v>
      </c>
      <c r="K30" s="4">
        <v>60108.980020107396</v>
      </c>
      <c r="L30" s="4">
        <v>28659.723865136111</v>
      </c>
    </row>
    <row r="31" spans="2:13" x14ac:dyDescent="0.25">
      <c r="B31" s="148"/>
      <c r="C31" s="149"/>
      <c r="D31" s="149"/>
      <c r="E31" s="149"/>
      <c r="F31" s="149"/>
      <c r="G31" s="149"/>
      <c r="H31" s="149"/>
      <c r="I31" s="149"/>
      <c r="J31" s="149"/>
      <c r="K31" s="149"/>
      <c r="L31" s="149"/>
      <c r="M31" s="17"/>
    </row>
    <row r="32" spans="2:13" x14ac:dyDescent="0.25">
      <c r="B32" s="151" t="s">
        <v>4</v>
      </c>
      <c r="C32" s="152"/>
      <c r="D32" s="152"/>
      <c r="E32" s="152"/>
      <c r="F32" s="152"/>
      <c r="G32" s="152"/>
      <c r="H32" s="152"/>
      <c r="I32" s="152"/>
      <c r="J32" s="152"/>
      <c r="K32" s="152"/>
      <c r="L32" s="152"/>
      <c r="M32" s="17"/>
    </row>
    <row r="33" spans="2:13" x14ac:dyDescent="0.25">
      <c r="B33" s="10" t="s">
        <v>17</v>
      </c>
      <c r="C33" s="4">
        <v>147850.1777606729</v>
      </c>
      <c r="D33" s="4">
        <v>50843.070676582327</v>
      </c>
      <c r="E33" s="4">
        <v>13806.324213616719</v>
      </c>
      <c r="F33" s="4">
        <v>22222.194923612242</v>
      </c>
      <c r="G33" s="4">
        <v>14814.551539353364</v>
      </c>
      <c r="H33" s="4">
        <v>97007.10708409053</v>
      </c>
      <c r="I33" s="4">
        <v>16886.989875058825</v>
      </c>
      <c r="J33" s="4">
        <v>28228.450404287469</v>
      </c>
      <c r="K33" s="4">
        <v>51891.6668047442</v>
      </c>
      <c r="L33" s="4">
        <v>27468.810926336948</v>
      </c>
    </row>
    <row r="34" spans="2:13" x14ac:dyDescent="0.25">
      <c r="B34" s="10" t="s">
        <v>18</v>
      </c>
      <c r="C34" s="4">
        <v>272246.99036163854</v>
      </c>
      <c r="D34" s="4">
        <v>96053.542906532588</v>
      </c>
      <c r="E34" s="4">
        <v>25859.101314105948</v>
      </c>
      <c r="F34" s="4">
        <v>55234.275123604137</v>
      </c>
      <c r="G34" s="4">
        <v>14960.166468822657</v>
      </c>
      <c r="H34" s="4">
        <v>176193.44745510587</v>
      </c>
      <c r="I34" s="4">
        <v>30134.712134058696</v>
      </c>
      <c r="J34" s="4">
        <v>52540.878031136563</v>
      </c>
      <c r="K34" s="4">
        <v>93517.857289910404</v>
      </c>
      <c r="L34" s="4">
        <v>50690.253718513333</v>
      </c>
    </row>
    <row r="35" spans="2:13" x14ac:dyDescent="0.25">
      <c r="B35" s="10" t="s">
        <v>19</v>
      </c>
      <c r="C35" s="4">
        <v>275280.17392728041</v>
      </c>
      <c r="D35" s="4">
        <v>74733.076093756754</v>
      </c>
      <c r="E35" s="4">
        <v>32193.245491060385</v>
      </c>
      <c r="F35" s="4">
        <v>31314.845191359269</v>
      </c>
      <c r="G35" s="4">
        <v>11224.985411337007</v>
      </c>
      <c r="H35" s="4">
        <v>200547.09783352364</v>
      </c>
      <c r="I35" s="4">
        <v>39046.313919601904</v>
      </c>
      <c r="J35" s="4">
        <v>50420.277761439393</v>
      </c>
      <c r="K35" s="4">
        <v>111080.50615248222</v>
      </c>
      <c r="L35" s="4">
        <v>58103.582176146869</v>
      </c>
    </row>
    <row r="36" spans="2:13" x14ac:dyDescent="0.25">
      <c r="B36" s="10" t="s">
        <v>20</v>
      </c>
      <c r="C36" s="4">
        <v>82481.088614817403</v>
      </c>
      <c r="D36" s="4">
        <v>22369.747230451194</v>
      </c>
      <c r="E36" s="4">
        <v>6393.0224868854202</v>
      </c>
      <c r="F36" s="4">
        <v>12008.133418842848</v>
      </c>
      <c r="G36" s="4">
        <v>3968.5913247229091</v>
      </c>
      <c r="H36" s="4">
        <v>60111.341384366235</v>
      </c>
      <c r="I36" s="4">
        <v>11615.486358542737</v>
      </c>
      <c r="J36" s="4">
        <v>21542.742089708092</v>
      </c>
      <c r="K36" s="4">
        <v>26953.11293611538</v>
      </c>
      <c r="L36" s="4">
        <v>13175.502167664998</v>
      </c>
    </row>
    <row r="37" spans="2:13" x14ac:dyDescent="0.25">
      <c r="B37" s="10" t="s">
        <v>21</v>
      </c>
      <c r="C37" s="4">
        <v>930152.52333713218</v>
      </c>
      <c r="D37" s="4">
        <v>266195.0904426421</v>
      </c>
      <c r="E37" s="4">
        <v>145609.69268781118</v>
      </c>
      <c r="F37" s="4">
        <v>82747.933747224582</v>
      </c>
      <c r="G37" s="4">
        <v>37837.464007605951</v>
      </c>
      <c r="H37" s="4">
        <v>663957.43289449089</v>
      </c>
      <c r="I37" s="4">
        <v>129372.39876292953</v>
      </c>
      <c r="J37" s="4">
        <v>164250.51568894985</v>
      </c>
      <c r="K37" s="4">
        <v>370334.51844261063</v>
      </c>
      <c r="L37" s="4">
        <v>132024.52067608136</v>
      </c>
    </row>
    <row r="38" spans="2:13" x14ac:dyDescent="0.25">
      <c r="B38" s="10" t="s">
        <v>22</v>
      </c>
      <c r="C38" s="4">
        <v>2119.2064610566563</v>
      </c>
      <c r="D38" s="4">
        <v>548.53229137849576</v>
      </c>
      <c r="E38" s="4">
        <v>186.69469537473827</v>
      </c>
      <c r="F38" s="4">
        <v>266.55425092137477</v>
      </c>
      <c r="G38" s="4">
        <v>95.283345082382866</v>
      </c>
      <c r="H38" s="4">
        <v>1570.6741696781598</v>
      </c>
      <c r="I38" s="4">
        <v>138.38700898822569</v>
      </c>
      <c r="J38" s="4">
        <v>595.81110934710216</v>
      </c>
      <c r="K38" s="4">
        <v>836.47605134283231</v>
      </c>
      <c r="L38" s="4">
        <v>276.58803853893704</v>
      </c>
    </row>
    <row r="39" spans="2:13" x14ac:dyDescent="0.25">
      <c r="B39" s="148"/>
      <c r="C39" s="149"/>
      <c r="D39" s="149"/>
      <c r="E39" s="149"/>
      <c r="F39" s="149"/>
      <c r="G39" s="149"/>
      <c r="H39" s="149"/>
      <c r="I39" s="149"/>
      <c r="J39" s="149"/>
      <c r="K39" s="149"/>
      <c r="L39" s="150"/>
      <c r="M39" s="17"/>
    </row>
    <row r="40" spans="2:13" x14ac:dyDescent="0.25">
      <c r="B40" s="151" t="s">
        <v>618</v>
      </c>
      <c r="C40" s="152"/>
      <c r="D40" s="152"/>
      <c r="E40" s="152"/>
      <c r="F40" s="152"/>
      <c r="G40" s="152"/>
      <c r="H40" s="152"/>
      <c r="I40" s="152"/>
      <c r="J40" s="152"/>
      <c r="K40" s="152"/>
      <c r="L40" s="153"/>
      <c r="M40" s="17"/>
    </row>
    <row r="41" spans="2:13" x14ac:dyDescent="0.25">
      <c r="B41" s="10" t="s">
        <v>23</v>
      </c>
      <c r="C41" s="4">
        <v>111911.86629804589</v>
      </c>
      <c r="D41" s="4">
        <v>36072.251768203671</v>
      </c>
      <c r="E41" s="4">
        <v>12069.22347690901</v>
      </c>
      <c r="F41" s="4">
        <v>11710.805083585239</v>
      </c>
      <c r="G41" s="4">
        <v>12292.223207709441</v>
      </c>
      <c r="H41" s="4">
        <v>75839.614529842263</v>
      </c>
      <c r="I41" s="4">
        <v>11766.051612213227</v>
      </c>
      <c r="J41" s="4">
        <v>19725.557900784439</v>
      </c>
      <c r="K41" s="4">
        <v>44348.005016844552</v>
      </c>
      <c r="L41" s="4">
        <v>18013.91814898697</v>
      </c>
    </row>
    <row r="42" spans="2:13" x14ac:dyDescent="0.25">
      <c r="B42" s="10" t="s">
        <v>24</v>
      </c>
      <c r="C42" s="4">
        <v>36462.796823407341</v>
      </c>
      <c r="D42" s="4">
        <v>12507.298265411155</v>
      </c>
      <c r="E42" s="4">
        <v>4205.2410538020013</v>
      </c>
      <c r="F42" s="4">
        <v>6065.9549850107987</v>
      </c>
      <c r="G42" s="4">
        <v>2236.1022265983529</v>
      </c>
      <c r="H42" s="4">
        <v>23955.498557996179</v>
      </c>
      <c r="I42" s="4">
        <v>4316.4835567338732</v>
      </c>
      <c r="J42" s="4">
        <v>8229.9389598281869</v>
      </c>
      <c r="K42" s="4">
        <v>11409.076041434124</v>
      </c>
      <c r="L42" s="4">
        <v>7752.3747661084726</v>
      </c>
    </row>
    <row r="43" spans="2:13" x14ac:dyDescent="0.25">
      <c r="B43" s="10" t="s">
        <v>25</v>
      </c>
      <c r="C43" s="4">
        <v>44225.578322320347</v>
      </c>
      <c r="D43" s="4">
        <v>24377.494556472866</v>
      </c>
      <c r="E43" s="4">
        <v>4726.2795878920551</v>
      </c>
      <c r="F43" s="4">
        <v>16281.155705582931</v>
      </c>
      <c r="G43" s="4">
        <v>3370.0592629978764</v>
      </c>
      <c r="H43" s="4">
        <v>19848.083765847459</v>
      </c>
      <c r="I43" s="4">
        <v>3248.33081941105</v>
      </c>
      <c r="J43" s="4">
        <v>7594.426120151742</v>
      </c>
      <c r="K43" s="4">
        <v>9005.3268262846577</v>
      </c>
      <c r="L43" s="4">
        <v>6087.4479794946719</v>
      </c>
    </row>
    <row r="44" spans="2:13" x14ac:dyDescent="0.25">
      <c r="B44" s="10" t="s">
        <v>26</v>
      </c>
      <c r="C44" s="4">
        <v>21035.470680914288</v>
      </c>
      <c r="D44" s="4">
        <v>9265.9871484200485</v>
      </c>
      <c r="E44" s="4">
        <v>1907.3557142348445</v>
      </c>
      <c r="F44" s="4">
        <v>2181.170205273726</v>
      </c>
      <c r="G44" s="4">
        <v>5177.461228911483</v>
      </c>
      <c r="H44" s="4">
        <v>11769.483532494243</v>
      </c>
      <c r="I44" s="4">
        <v>1749.9706614535387</v>
      </c>
      <c r="J44" s="4">
        <v>3124.5839549174038</v>
      </c>
      <c r="K44" s="4">
        <v>6894.9289161233028</v>
      </c>
      <c r="L44" s="4">
        <v>3901.2335190125559</v>
      </c>
    </row>
    <row r="45" spans="2:13" x14ac:dyDescent="0.25">
      <c r="B45" s="10" t="s">
        <v>27</v>
      </c>
      <c r="C45" s="4">
        <v>102467.64972831446</v>
      </c>
      <c r="D45" s="4">
        <v>39429.825651206171</v>
      </c>
      <c r="E45" s="4">
        <v>10565.423977582732</v>
      </c>
      <c r="F45" s="4">
        <v>22946.253690708505</v>
      </c>
      <c r="G45" s="4">
        <v>5918.1479829149494</v>
      </c>
      <c r="H45" s="4">
        <v>63037.824077108256</v>
      </c>
      <c r="I45" s="4">
        <v>13043.490449005407</v>
      </c>
      <c r="J45" s="4">
        <v>15282.527064578246</v>
      </c>
      <c r="K45" s="4">
        <v>34711.806563524624</v>
      </c>
      <c r="L45" s="4">
        <v>18674.879664395528</v>
      </c>
    </row>
    <row r="46" spans="2:13" x14ac:dyDescent="0.25">
      <c r="B46" s="10" t="s">
        <v>28</v>
      </c>
      <c r="C46" s="4">
        <v>54086.876407914075</v>
      </c>
      <c r="D46" s="4">
        <v>20055.946102030695</v>
      </c>
      <c r="E46" s="4">
        <v>6196.5509996381406</v>
      </c>
      <c r="F46" s="4">
        <v>8634.5099767608717</v>
      </c>
      <c r="G46" s="4">
        <v>5224.8851256316748</v>
      </c>
      <c r="H46" s="4">
        <v>34030.930305883368</v>
      </c>
      <c r="I46" s="4">
        <v>6835.8795451264041</v>
      </c>
      <c r="J46" s="4">
        <v>9525.5070919549471</v>
      </c>
      <c r="K46" s="4">
        <v>17669.54366880202</v>
      </c>
      <c r="L46" s="4">
        <v>12146.759680925767</v>
      </c>
    </row>
    <row r="47" spans="2:13" ht="13.8" x14ac:dyDescent="0.3">
      <c r="B47" s="5"/>
      <c r="C47" s="5"/>
      <c r="D47" s="5"/>
      <c r="E47" s="5"/>
      <c r="F47" s="5"/>
      <c r="G47" s="5"/>
      <c r="H47" s="5"/>
      <c r="I47" s="5"/>
      <c r="J47" s="5"/>
      <c r="K47" s="5"/>
      <c r="L47" s="5"/>
    </row>
    <row r="48" spans="2:13" x14ac:dyDescent="0.25">
      <c r="B48" s="95" t="s">
        <v>626</v>
      </c>
      <c r="C48" s="95"/>
      <c r="D48" s="95"/>
      <c r="E48" s="95"/>
      <c r="F48" s="95"/>
      <c r="G48" s="95"/>
      <c r="H48" s="95"/>
      <c r="I48" s="95"/>
      <c r="J48" s="95"/>
      <c r="K48" s="95"/>
      <c r="L48" s="26"/>
    </row>
  </sheetData>
  <mergeCells count="18">
    <mergeCell ref="B6:Q6"/>
    <mergeCell ref="B7:Q7"/>
    <mergeCell ref="B10:Q10"/>
    <mergeCell ref="B11:B13"/>
    <mergeCell ref="E12:G12"/>
    <mergeCell ref="I12:K12"/>
    <mergeCell ref="C11:C13"/>
    <mergeCell ref="D12:D13"/>
    <mergeCell ref="H12:H13"/>
    <mergeCell ref="L12:L13"/>
    <mergeCell ref="D11:L11"/>
    <mergeCell ref="B18:L18"/>
    <mergeCell ref="B19:L19"/>
    <mergeCell ref="B48:K48"/>
    <mergeCell ref="B39:L39"/>
    <mergeCell ref="B40:L40"/>
    <mergeCell ref="B31:L31"/>
    <mergeCell ref="B32:L32"/>
  </mergeCells>
  <hyperlinks>
    <hyperlink ref="N11" location="ÍNDICE!A1" display="ÍNDICE" xr:uid="{00000000-0004-0000-3200-000000000000}"/>
  </hyperlink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B5:P48"/>
  <sheetViews>
    <sheetView showGridLines="0" zoomScaleNormal="100" workbookViewId="0">
      <selection activeCell="M11" sqref="M11"/>
    </sheetView>
  </sheetViews>
  <sheetFormatPr baseColWidth="10" defaultColWidth="9.109375" defaultRowHeight="13.2" x14ac:dyDescent="0.25"/>
  <cols>
    <col min="1" max="1" width="2" style="1" customWidth="1"/>
    <col min="2" max="2" width="25.6640625" style="1" customWidth="1"/>
    <col min="3" max="11" width="15.6640625" style="1" customWidth="1"/>
    <col min="12" max="15" width="9.44140625" style="1" bestFit="1" customWidth="1"/>
    <col min="16" max="16" width="11.5546875" style="1" bestFit="1" customWidth="1"/>
    <col min="17" max="16384" width="9.109375" style="1"/>
  </cols>
  <sheetData>
    <row r="5" spans="2:16" ht="13.8" x14ac:dyDescent="0.25">
      <c r="B5" s="2"/>
      <c r="C5" s="2"/>
      <c r="D5" s="2"/>
      <c r="E5" s="2"/>
      <c r="F5" s="2"/>
      <c r="G5" s="2"/>
      <c r="H5" s="2"/>
      <c r="I5" s="2"/>
    </row>
    <row r="6" spans="2:16" ht="15" x14ac:dyDescent="0.25">
      <c r="B6" s="91" t="s">
        <v>420</v>
      </c>
      <c r="C6" s="91"/>
      <c r="D6" s="91"/>
      <c r="E6" s="91"/>
      <c r="F6" s="91"/>
      <c r="G6" s="91"/>
      <c r="H6" s="91"/>
      <c r="I6" s="91"/>
      <c r="J6" s="91"/>
      <c r="K6" s="91"/>
      <c r="L6" s="91"/>
      <c r="M6" s="91"/>
      <c r="N6" s="91"/>
      <c r="O6" s="91"/>
      <c r="P6" s="91"/>
    </row>
    <row r="7" spans="2:16" ht="15" x14ac:dyDescent="0.25">
      <c r="B7" s="91" t="s">
        <v>426</v>
      </c>
      <c r="C7" s="91"/>
      <c r="D7" s="91"/>
      <c r="E7" s="91"/>
      <c r="F7" s="91"/>
      <c r="G7" s="91"/>
      <c r="H7" s="91"/>
      <c r="I7" s="91"/>
      <c r="J7" s="91"/>
      <c r="K7" s="91"/>
      <c r="L7" s="91"/>
      <c r="M7" s="91"/>
      <c r="N7" s="91"/>
      <c r="O7" s="91"/>
      <c r="P7" s="91"/>
    </row>
    <row r="8" spans="2:16" ht="15" x14ac:dyDescent="0.25">
      <c r="B8" s="12" t="s">
        <v>314</v>
      </c>
      <c r="C8" s="12"/>
      <c r="D8" s="12"/>
      <c r="E8" s="12"/>
      <c r="F8" s="12"/>
      <c r="G8" s="12"/>
      <c r="H8" s="12"/>
      <c r="I8" s="12"/>
      <c r="J8" s="12"/>
      <c r="K8" s="12"/>
      <c r="L8" s="12"/>
      <c r="M8" s="12"/>
      <c r="N8" s="12"/>
      <c r="O8" s="12"/>
      <c r="P8" s="12"/>
    </row>
    <row r="9" spans="2:16" ht="15" x14ac:dyDescent="0.25">
      <c r="B9" s="12" t="s">
        <v>346</v>
      </c>
      <c r="C9" s="12"/>
      <c r="D9" s="12"/>
      <c r="E9" s="12"/>
      <c r="F9" s="12"/>
      <c r="G9" s="12"/>
      <c r="H9" s="12"/>
      <c r="I9" s="12"/>
      <c r="J9" s="12"/>
      <c r="K9" s="12"/>
      <c r="L9" s="12"/>
      <c r="M9" s="12"/>
      <c r="N9" s="12"/>
      <c r="O9" s="12"/>
      <c r="P9" s="12"/>
    </row>
    <row r="10" spans="2:16" ht="15" x14ac:dyDescent="0.25">
      <c r="B10" s="91"/>
      <c r="C10" s="91"/>
      <c r="D10" s="91"/>
      <c r="E10" s="91"/>
      <c r="F10" s="91"/>
      <c r="G10" s="91"/>
      <c r="H10" s="91"/>
      <c r="I10" s="91"/>
      <c r="J10" s="91"/>
      <c r="K10" s="91"/>
      <c r="L10" s="91"/>
      <c r="M10" s="91"/>
      <c r="N10" s="91"/>
      <c r="O10" s="91"/>
      <c r="P10" s="91"/>
    </row>
    <row r="11" spans="2:16" ht="13.5" customHeight="1" x14ac:dyDescent="0.25">
      <c r="B11" s="96" t="s">
        <v>2</v>
      </c>
      <c r="C11" s="96" t="s">
        <v>252</v>
      </c>
      <c r="D11" s="120" t="s">
        <v>250</v>
      </c>
      <c r="E11" s="121"/>
      <c r="F11" s="121"/>
      <c r="G11" s="121"/>
      <c r="H11" s="121"/>
      <c r="I11" s="121"/>
      <c r="J11" s="121"/>
      <c r="K11" s="122"/>
      <c r="M11" s="16" t="s">
        <v>312</v>
      </c>
    </row>
    <row r="12" spans="2:16" ht="13.5" customHeight="1" x14ac:dyDescent="0.25">
      <c r="B12" s="154"/>
      <c r="C12" s="154"/>
      <c r="D12" s="146" t="s">
        <v>253</v>
      </c>
      <c r="E12" s="120" t="s">
        <v>251</v>
      </c>
      <c r="F12" s="121"/>
      <c r="G12" s="122"/>
      <c r="H12" s="146" t="s">
        <v>253</v>
      </c>
      <c r="I12" s="120" t="s">
        <v>254</v>
      </c>
      <c r="J12" s="121"/>
      <c r="K12" s="122"/>
    </row>
    <row r="13" spans="2:16" ht="34.200000000000003" x14ac:dyDescent="0.25">
      <c r="B13" s="97"/>
      <c r="C13" s="97"/>
      <c r="D13" s="147"/>
      <c r="E13" s="6" t="s">
        <v>255</v>
      </c>
      <c r="F13" s="6" t="s">
        <v>256</v>
      </c>
      <c r="G13" s="6" t="s">
        <v>257</v>
      </c>
      <c r="H13" s="147"/>
      <c r="I13" s="6" t="s">
        <v>258</v>
      </c>
      <c r="J13" s="6" t="s">
        <v>259</v>
      </c>
      <c r="K13" s="6" t="s">
        <v>260</v>
      </c>
    </row>
    <row r="14" spans="2:16" x14ac:dyDescent="0.25">
      <c r="B14" s="9" t="s">
        <v>5</v>
      </c>
      <c r="C14" s="13">
        <v>198225.65825019096</v>
      </c>
      <c r="D14" s="13">
        <v>133865.90762515855</v>
      </c>
      <c r="E14" s="13">
        <v>40607.86418841566</v>
      </c>
      <c r="F14" s="13">
        <v>58663.71253918382</v>
      </c>
      <c r="G14" s="13">
        <v>34594.330897559128</v>
      </c>
      <c r="H14" s="13">
        <v>64359.750625032393</v>
      </c>
      <c r="I14" s="13">
        <v>16311.825495924584</v>
      </c>
      <c r="J14" s="13">
        <v>24020.747463473053</v>
      </c>
      <c r="K14" s="13">
        <v>24027.177665634772</v>
      </c>
    </row>
    <row r="15" spans="2:16" x14ac:dyDescent="0.25">
      <c r="B15" s="10" t="s">
        <v>3</v>
      </c>
      <c r="C15" s="4">
        <v>133647.69386050125</v>
      </c>
      <c r="D15" s="4">
        <v>88569.647549228568</v>
      </c>
      <c r="E15" s="4">
        <v>26755.057775358302</v>
      </c>
      <c r="F15" s="4">
        <v>35848.314906243606</v>
      </c>
      <c r="G15" s="4">
        <v>25966.274867626711</v>
      </c>
      <c r="H15" s="4">
        <v>45078.04631127273</v>
      </c>
      <c r="I15" s="4">
        <v>12646.449618584498</v>
      </c>
      <c r="J15" s="4">
        <v>17209.416855996285</v>
      </c>
      <c r="K15" s="4">
        <v>15222.179836691968</v>
      </c>
    </row>
    <row r="16" spans="2:16" x14ac:dyDescent="0.25">
      <c r="B16" s="10" t="s">
        <v>4</v>
      </c>
      <c r="C16" s="4">
        <v>40814.859570622008</v>
      </c>
      <c r="D16" s="4">
        <v>26345.278950666849</v>
      </c>
      <c r="E16" s="4">
        <v>5931.2334045442121</v>
      </c>
      <c r="F16" s="4">
        <v>12636.258746092346</v>
      </c>
      <c r="G16" s="4">
        <v>7777.7868000303033</v>
      </c>
      <c r="H16" s="4">
        <v>14469.580619955166</v>
      </c>
      <c r="I16" s="4">
        <v>2614.0480839833372</v>
      </c>
      <c r="J16" s="4">
        <v>5122.5607463330425</v>
      </c>
      <c r="K16" s="4">
        <v>6732.9717896387865</v>
      </c>
    </row>
    <row r="17" spans="2:11" x14ac:dyDescent="0.25">
      <c r="B17" s="10" t="s">
        <v>618</v>
      </c>
      <c r="C17" s="4">
        <v>23763.104819067703</v>
      </c>
      <c r="D17" s="4">
        <v>18950.981125263213</v>
      </c>
      <c r="E17" s="4">
        <v>7921.5730085131563</v>
      </c>
      <c r="F17" s="4">
        <v>10179.138886847915</v>
      </c>
      <c r="G17" s="4">
        <v>850.26922990213461</v>
      </c>
      <c r="H17" s="4">
        <v>4812.1236938044913</v>
      </c>
      <c r="I17" s="4">
        <v>1051.3277933567454</v>
      </c>
      <c r="J17" s="4">
        <v>1688.7698611437177</v>
      </c>
      <c r="K17" s="4">
        <v>2072.026039304028</v>
      </c>
    </row>
    <row r="18" spans="2:11" x14ac:dyDescent="0.25">
      <c r="B18" s="99"/>
      <c r="C18" s="100"/>
      <c r="D18" s="100"/>
      <c r="E18" s="100"/>
      <c r="F18" s="100"/>
      <c r="G18" s="100"/>
      <c r="H18" s="100"/>
      <c r="I18" s="100"/>
      <c r="J18" s="100"/>
      <c r="K18" s="101"/>
    </row>
    <row r="19" spans="2:11" x14ac:dyDescent="0.25">
      <c r="B19" s="92" t="s">
        <v>3</v>
      </c>
      <c r="C19" s="93"/>
      <c r="D19" s="93"/>
      <c r="E19" s="93"/>
      <c r="F19" s="93"/>
      <c r="G19" s="93"/>
      <c r="H19" s="93"/>
      <c r="I19" s="93"/>
      <c r="J19" s="93"/>
      <c r="K19" s="94"/>
    </row>
    <row r="20" spans="2:11" x14ac:dyDescent="0.25">
      <c r="B20" s="10" t="s">
        <v>6</v>
      </c>
      <c r="C20" s="4">
        <v>8641.8288741179313</v>
      </c>
      <c r="D20" s="4">
        <v>3036.1786818747728</v>
      </c>
      <c r="E20" s="4">
        <v>1161.3486436768112</v>
      </c>
      <c r="F20" s="4">
        <v>457.53127963193759</v>
      </c>
      <c r="G20" s="4">
        <v>1417.2987585660248</v>
      </c>
      <c r="H20" s="4">
        <v>5605.6501922431589</v>
      </c>
      <c r="I20" s="4">
        <v>860.07292906831776</v>
      </c>
      <c r="J20" s="4">
        <v>2913.2544956227312</v>
      </c>
      <c r="K20" s="4">
        <v>1832.3227675521093</v>
      </c>
    </row>
    <row r="21" spans="2:11" x14ac:dyDescent="0.25">
      <c r="B21" s="10" t="s">
        <v>7</v>
      </c>
      <c r="C21" s="4">
        <v>2705.1017054592548</v>
      </c>
      <c r="D21" s="4">
        <v>1726.4749997814572</v>
      </c>
      <c r="E21" s="4">
        <v>501.72145601340918</v>
      </c>
      <c r="F21" s="4">
        <v>877.45116102057523</v>
      </c>
      <c r="G21" s="4">
        <v>347.30238274747308</v>
      </c>
      <c r="H21" s="4">
        <v>978.62670567779685</v>
      </c>
      <c r="I21" s="4">
        <v>227.13247332783141</v>
      </c>
      <c r="J21" s="4">
        <v>427.08005054703676</v>
      </c>
      <c r="K21" s="4">
        <v>324.41418180292857</v>
      </c>
    </row>
    <row r="22" spans="2:11" x14ac:dyDescent="0.25">
      <c r="B22" s="10" t="s">
        <v>8</v>
      </c>
      <c r="C22" s="4">
        <v>3675.126735183821</v>
      </c>
      <c r="D22" s="4">
        <v>1373.4231016965539</v>
      </c>
      <c r="E22" s="4">
        <v>522.02539106622794</v>
      </c>
      <c r="F22" s="4">
        <v>535.99331291208057</v>
      </c>
      <c r="G22" s="4">
        <v>315.40439771824555</v>
      </c>
      <c r="H22" s="4">
        <v>2301.7036334872673</v>
      </c>
      <c r="I22" s="4">
        <v>929.05702156222378</v>
      </c>
      <c r="J22" s="4">
        <v>810.07144074214557</v>
      </c>
      <c r="K22" s="4">
        <v>562.57517118289832</v>
      </c>
    </row>
    <row r="23" spans="2:11" x14ac:dyDescent="0.25">
      <c r="B23" s="10" t="s">
        <v>9</v>
      </c>
      <c r="C23" s="4">
        <v>8910.3310513914494</v>
      </c>
      <c r="D23" s="4">
        <v>5125.5882169524157</v>
      </c>
      <c r="E23" s="4">
        <v>3174.6868515529027</v>
      </c>
      <c r="F23" s="4">
        <v>1325.0180087159661</v>
      </c>
      <c r="G23" s="4">
        <v>625.88335668354853</v>
      </c>
      <c r="H23" s="4">
        <v>3784.742834439031</v>
      </c>
      <c r="I23" s="4">
        <v>579.99094568061605</v>
      </c>
      <c r="J23" s="4">
        <v>1948.6716657128991</v>
      </c>
      <c r="K23" s="4">
        <v>1256.0802230455167</v>
      </c>
    </row>
    <row r="24" spans="2:11" x14ac:dyDescent="0.25">
      <c r="B24" s="10" t="s">
        <v>10</v>
      </c>
      <c r="C24" s="4">
        <v>45315.910557551957</v>
      </c>
      <c r="D24" s="4">
        <v>34334.2914230182</v>
      </c>
      <c r="E24" s="4">
        <v>5998.8974434244456</v>
      </c>
      <c r="F24" s="4">
        <v>9294.6714571525099</v>
      </c>
      <c r="G24" s="4">
        <v>19040.722522441236</v>
      </c>
      <c r="H24" s="4">
        <v>10981.619134533754</v>
      </c>
      <c r="I24" s="4">
        <v>2645.6618947696898</v>
      </c>
      <c r="J24" s="4">
        <v>2900.8940327306727</v>
      </c>
      <c r="K24" s="4">
        <v>5435.063207033395</v>
      </c>
    </row>
    <row r="25" spans="2:11" x14ac:dyDescent="0.25">
      <c r="B25" s="10" t="s">
        <v>11</v>
      </c>
      <c r="C25" s="4">
        <v>14673.4475456457</v>
      </c>
      <c r="D25" s="4">
        <v>7279.8696589723422</v>
      </c>
      <c r="E25" s="4">
        <v>2737.7930677369677</v>
      </c>
      <c r="F25" s="4">
        <v>3380.109067619599</v>
      </c>
      <c r="G25" s="4">
        <v>1161.9675236157802</v>
      </c>
      <c r="H25" s="4">
        <v>7393.5778866733608</v>
      </c>
      <c r="I25" s="4">
        <v>3186.5257404195295</v>
      </c>
      <c r="J25" s="4">
        <v>2073.8043574641783</v>
      </c>
      <c r="K25" s="4">
        <v>2133.2477887896516</v>
      </c>
    </row>
    <row r="26" spans="2:11" x14ac:dyDescent="0.25">
      <c r="B26" s="10" t="s">
        <v>12</v>
      </c>
      <c r="C26" s="4">
        <v>9727.6183458802243</v>
      </c>
      <c r="D26" s="4">
        <v>7440.7015209269784</v>
      </c>
      <c r="E26" s="4">
        <v>3081.3025842140105</v>
      </c>
      <c r="F26" s="4">
        <v>3765.8442165535575</v>
      </c>
      <c r="G26" s="4">
        <v>593.55472015941064</v>
      </c>
      <c r="H26" s="4">
        <v>2286.9168249532445</v>
      </c>
      <c r="I26" s="4">
        <v>1007.2319617875884</v>
      </c>
      <c r="J26" s="4">
        <v>841.04478860631934</v>
      </c>
      <c r="K26" s="4">
        <v>438.64007455933705</v>
      </c>
    </row>
    <row r="27" spans="2:11" x14ac:dyDescent="0.25">
      <c r="B27" s="10" t="s">
        <v>13</v>
      </c>
      <c r="C27" s="4">
        <v>4285.3029529862206</v>
      </c>
      <c r="D27" s="4">
        <v>2071.0414774139504</v>
      </c>
      <c r="E27" s="4">
        <v>1188.2873248592527</v>
      </c>
      <c r="F27" s="4">
        <v>401.10605324768312</v>
      </c>
      <c r="G27" s="4">
        <v>481.64809930701443</v>
      </c>
      <c r="H27" s="4">
        <v>2214.2614755722702</v>
      </c>
      <c r="I27" s="4">
        <v>446.70241498983529</v>
      </c>
      <c r="J27" s="4">
        <v>1029.1903850489157</v>
      </c>
      <c r="K27" s="4">
        <v>738.36867553351851</v>
      </c>
    </row>
    <row r="28" spans="2:11" x14ac:dyDescent="0.25">
      <c r="B28" s="10" t="s">
        <v>14</v>
      </c>
      <c r="C28" s="4">
        <v>14008.477377351237</v>
      </c>
      <c r="D28" s="4">
        <v>10080.768088408353</v>
      </c>
      <c r="E28" s="4">
        <v>3919.828768840679</v>
      </c>
      <c r="F28" s="4">
        <v>6004.8308451047978</v>
      </c>
      <c r="G28" s="4">
        <v>156.10847446287306</v>
      </c>
      <c r="H28" s="4">
        <v>3927.7092889428959</v>
      </c>
      <c r="I28" s="4">
        <v>925.87352097099915</v>
      </c>
      <c r="J28" s="4">
        <v>1737.6403122316565</v>
      </c>
      <c r="K28" s="4">
        <v>1264.195455740241</v>
      </c>
    </row>
    <row r="29" spans="2:11" x14ac:dyDescent="0.25">
      <c r="B29" s="10" t="s">
        <v>15</v>
      </c>
      <c r="C29" s="4">
        <v>14934.705846387555</v>
      </c>
      <c r="D29" s="4">
        <v>11062.321164409459</v>
      </c>
      <c r="E29" s="4">
        <v>3175.4390900790636</v>
      </c>
      <c r="F29" s="4">
        <v>6402.0166872688833</v>
      </c>
      <c r="G29" s="4">
        <v>1484.8653870615103</v>
      </c>
      <c r="H29" s="4">
        <v>3872.3846819781006</v>
      </c>
      <c r="I29" s="4">
        <v>1022.4451955911551</v>
      </c>
      <c r="J29" s="4">
        <v>2129.1026790388928</v>
      </c>
      <c r="K29" s="4">
        <v>720.83680734805091</v>
      </c>
    </row>
    <row r="30" spans="2:11" ht="30.75" customHeight="1" x14ac:dyDescent="0.25">
      <c r="B30" s="11" t="s">
        <v>16</v>
      </c>
      <c r="C30" s="4">
        <v>6769.8428685460003</v>
      </c>
      <c r="D30" s="4">
        <v>5038.9892157741251</v>
      </c>
      <c r="E30" s="4">
        <v>1293.7271538945217</v>
      </c>
      <c r="F30" s="4">
        <v>3403.7428170160142</v>
      </c>
      <c r="G30" s="4">
        <v>341.51924486358831</v>
      </c>
      <c r="H30" s="4">
        <v>1730.8536527718763</v>
      </c>
      <c r="I30" s="4">
        <v>815.75552041671369</v>
      </c>
      <c r="J30" s="4">
        <v>398.66264825083806</v>
      </c>
      <c r="K30" s="4">
        <v>516.43548410432481</v>
      </c>
    </row>
    <row r="31" spans="2:11" x14ac:dyDescent="0.25">
      <c r="B31" s="99"/>
      <c r="C31" s="100"/>
      <c r="D31" s="100"/>
      <c r="E31" s="100"/>
      <c r="F31" s="100"/>
      <c r="G31" s="100"/>
      <c r="H31" s="100"/>
      <c r="I31" s="100"/>
      <c r="J31" s="100"/>
      <c r="K31" s="101"/>
    </row>
    <row r="32" spans="2:11" x14ac:dyDescent="0.25">
      <c r="B32" s="92" t="s">
        <v>4</v>
      </c>
      <c r="C32" s="93"/>
      <c r="D32" s="93"/>
      <c r="E32" s="93"/>
      <c r="F32" s="93"/>
      <c r="G32" s="93"/>
      <c r="H32" s="93"/>
      <c r="I32" s="93"/>
      <c r="J32" s="93"/>
      <c r="K32" s="94"/>
    </row>
    <row r="33" spans="2:11" x14ac:dyDescent="0.25">
      <c r="B33" s="10" t="s">
        <v>17</v>
      </c>
      <c r="C33" s="4">
        <v>3444.8510254595171</v>
      </c>
      <c r="D33" s="4">
        <v>2667.0191321472967</v>
      </c>
      <c r="E33" s="4">
        <v>575.64443777603208</v>
      </c>
      <c r="F33" s="4">
        <v>1937.1369673953373</v>
      </c>
      <c r="G33" s="4">
        <v>154.23772697592798</v>
      </c>
      <c r="H33" s="4">
        <v>777.83189331222013</v>
      </c>
      <c r="I33" s="4">
        <v>73.339556859948658</v>
      </c>
      <c r="J33" s="4">
        <v>513.26618825100923</v>
      </c>
      <c r="K33" s="4">
        <v>191.22614820126236</v>
      </c>
    </row>
    <row r="34" spans="2:11" x14ac:dyDescent="0.25">
      <c r="B34" s="10" t="s">
        <v>18</v>
      </c>
      <c r="C34" s="4">
        <v>12332.289547989176</v>
      </c>
      <c r="D34" s="4">
        <v>8322.8555589279604</v>
      </c>
      <c r="E34" s="4">
        <v>2264.1745023741923</v>
      </c>
      <c r="F34" s="4">
        <v>4458.7330040522229</v>
      </c>
      <c r="G34" s="4">
        <v>1599.9480525015435</v>
      </c>
      <c r="H34" s="4">
        <v>4009.4339890612123</v>
      </c>
      <c r="I34" s="4">
        <v>1367.1166490368173</v>
      </c>
      <c r="J34" s="4">
        <v>1980.5422984558634</v>
      </c>
      <c r="K34" s="4">
        <v>661.77504156853308</v>
      </c>
    </row>
    <row r="35" spans="2:11" x14ac:dyDescent="0.25">
      <c r="B35" s="10" t="s">
        <v>19</v>
      </c>
      <c r="C35" s="4">
        <v>2353.6549345986514</v>
      </c>
      <c r="D35" s="4">
        <v>2084.8794348263627</v>
      </c>
      <c r="E35" s="4">
        <v>513.18840617721514</v>
      </c>
      <c r="F35" s="4">
        <v>1552.7096684593625</v>
      </c>
      <c r="G35" s="4">
        <v>18.981360189784766</v>
      </c>
      <c r="H35" s="4">
        <v>268.77549977228938</v>
      </c>
      <c r="I35" s="4">
        <v>102.81588903565586</v>
      </c>
      <c r="J35" s="4">
        <v>13</v>
      </c>
      <c r="K35" s="4">
        <v>152.95961073663346</v>
      </c>
    </row>
    <row r="36" spans="2:11" x14ac:dyDescent="0.25">
      <c r="B36" s="10" t="s">
        <v>20</v>
      </c>
      <c r="C36" s="4">
        <v>759.12740937323008</v>
      </c>
      <c r="D36" s="4">
        <v>521.27303144991629</v>
      </c>
      <c r="E36" s="4">
        <v>163.75785788337441</v>
      </c>
      <c r="F36" s="4">
        <v>187.9177554028779</v>
      </c>
      <c r="G36" s="4">
        <v>169.59741816366392</v>
      </c>
      <c r="H36" s="4">
        <v>237.85437792331388</v>
      </c>
      <c r="I36" s="4">
        <v>79.583188719086905</v>
      </c>
      <c r="J36" s="4">
        <v>98.755026963326216</v>
      </c>
      <c r="K36" s="4">
        <v>59.516162240900734</v>
      </c>
    </row>
    <row r="37" spans="2:11" x14ac:dyDescent="0.25">
      <c r="B37" s="10" t="s">
        <v>21</v>
      </c>
      <c r="C37" s="4">
        <v>21924.936653201457</v>
      </c>
      <c r="D37" s="4">
        <v>12749.251793315334</v>
      </c>
      <c r="E37" s="4">
        <v>2414.4682003333996</v>
      </c>
      <c r="F37" s="4">
        <v>4499.7613507825445</v>
      </c>
      <c r="G37" s="4">
        <v>5835.0222421993794</v>
      </c>
      <c r="H37" s="4">
        <v>9175.684859886127</v>
      </c>
      <c r="I37" s="4">
        <v>991.19280033182827</v>
      </c>
      <c r="J37" s="4">
        <v>2516.9972326628445</v>
      </c>
      <c r="K37" s="4">
        <v>5667.4948268914586</v>
      </c>
    </row>
    <row r="38" spans="2:11" x14ac:dyDescent="0.25">
      <c r="B38" s="10" t="s">
        <v>22</v>
      </c>
      <c r="C38" s="4"/>
      <c r="D38" s="4"/>
      <c r="E38" s="4"/>
      <c r="F38" s="4"/>
      <c r="G38" s="4"/>
      <c r="H38" s="4"/>
      <c r="I38" s="4"/>
      <c r="J38" s="4"/>
      <c r="K38" s="4"/>
    </row>
    <row r="39" spans="2:11" x14ac:dyDescent="0.25">
      <c r="B39" s="99"/>
      <c r="C39" s="100"/>
      <c r="D39" s="100"/>
      <c r="E39" s="100"/>
      <c r="F39" s="100"/>
      <c r="G39" s="100"/>
      <c r="H39" s="100"/>
      <c r="I39" s="100"/>
      <c r="J39" s="100"/>
      <c r="K39" s="101"/>
    </row>
    <row r="40" spans="2:11" x14ac:dyDescent="0.25">
      <c r="B40" s="92" t="s">
        <v>618</v>
      </c>
      <c r="C40" s="93"/>
      <c r="D40" s="93"/>
      <c r="E40" s="93"/>
      <c r="F40" s="93"/>
      <c r="G40" s="93"/>
      <c r="H40" s="93"/>
      <c r="I40" s="93"/>
      <c r="J40" s="93"/>
      <c r="K40" s="94"/>
    </row>
    <row r="41" spans="2:11" x14ac:dyDescent="0.25">
      <c r="B41" s="10" t="s">
        <v>23</v>
      </c>
      <c r="C41" s="4">
        <v>3693.3733435297954</v>
      </c>
      <c r="D41" s="4">
        <v>1529.1656868576365</v>
      </c>
      <c r="E41" s="4">
        <v>836.01392249346986</v>
      </c>
      <c r="F41" s="4">
        <v>83.257721627088927</v>
      </c>
      <c r="G41" s="4">
        <v>609.89404273707805</v>
      </c>
      <c r="H41" s="4">
        <v>2164.2076566721589</v>
      </c>
      <c r="I41" s="4">
        <v>496.47672184113361</v>
      </c>
      <c r="J41" s="4">
        <v>254.80739112690395</v>
      </c>
      <c r="K41" s="4">
        <v>1412.9235437041211</v>
      </c>
    </row>
    <row r="42" spans="2:11" x14ac:dyDescent="0.25">
      <c r="B42" s="10" t="s">
        <v>24</v>
      </c>
      <c r="C42" s="4">
        <v>4267.7668328428435</v>
      </c>
      <c r="D42" s="4">
        <v>3630.6598155961206</v>
      </c>
      <c r="E42" s="4"/>
      <c r="F42" s="4">
        <v>3630.6598155961206</v>
      </c>
      <c r="G42" s="4"/>
      <c r="H42" s="4">
        <v>637.10701724672242</v>
      </c>
      <c r="I42" s="4">
        <v>12.522427602420438</v>
      </c>
      <c r="J42" s="4">
        <v>572.97076152379952</v>
      </c>
      <c r="K42" s="4">
        <v>51.613828120502383</v>
      </c>
    </row>
    <row r="43" spans="2:11" x14ac:dyDescent="0.25">
      <c r="B43" s="10" t="s">
        <v>25</v>
      </c>
      <c r="C43" s="4">
        <v>2600.1921646630635</v>
      </c>
      <c r="D43" s="4">
        <v>2244.6674453270748</v>
      </c>
      <c r="E43" s="4">
        <v>922.00872169715001</v>
      </c>
      <c r="F43" s="4">
        <v>1204.8012400631708</v>
      </c>
      <c r="G43" s="4">
        <v>117.85748356675407</v>
      </c>
      <c r="H43" s="4">
        <v>355.52471933598872</v>
      </c>
      <c r="I43" s="4">
        <v>5</v>
      </c>
      <c r="J43" s="4">
        <v>150.23605442288545</v>
      </c>
      <c r="K43" s="4">
        <v>200.28866491310328</v>
      </c>
    </row>
    <row r="44" spans="2:11" x14ac:dyDescent="0.25">
      <c r="B44" s="10" t="s">
        <v>26</v>
      </c>
      <c r="C44" s="4">
        <v>43.080109005567927</v>
      </c>
      <c r="D44" s="4">
        <v>43.080109005567927</v>
      </c>
      <c r="E44" s="4">
        <v>43.080109005567927</v>
      </c>
      <c r="F44" s="4"/>
      <c r="G44" s="4"/>
      <c r="H44" s="4"/>
      <c r="I44" s="4"/>
      <c r="J44" s="4"/>
      <c r="K44" s="4"/>
    </row>
    <row r="45" spans="2:11" x14ac:dyDescent="0.25">
      <c r="B45" s="10" t="s">
        <v>27</v>
      </c>
      <c r="C45" s="4">
        <v>11320.479003418739</v>
      </c>
      <c r="D45" s="4">
        <v>10371.193637369028</v>
      </c>
      <c r="E45" s="4">
        <v>5141.4766360266285</v>
      </c>
      <c r="F45" s="4">
        <v>5173.761954659195</v>
      </c>
      <c r="G45" s="4">
        <v>55.955046683205147</v>
      </c>
      <c r="H45" s="4">
        <v>949.28536604971373</v>
      </c>
      <c r="I45" s="4">
        <v>438.44061093473499</v>
      </c>
      <c r="J45" s="4">
        <v>412.73808577252242</v>
      </c>
      <c r="K45" s="4">
        <v>98.1066693424563</v>
      </c>
    </row>
    <row r="46" spans="2:11" x14ac:dyDescent="0.25">
      <c r="B46" s="10" t="s">
        <v>28</v>
      </c>
      <c r="C46" s="4">
        <v>1838.2133656076871</v>
      </c>
      <c r="D46" s="4">
        <v>1132.2144311077805</v>
      </c>
      <c r="E46" s="4">
        <v>978.99361929034035</v>
      </c>
      <c r="F46" s="4">
        <v>86.658154902342346</v>
      </c>
      <c r="G46" s="4">
        <v>66.562656915097534</v>
      </c>
      <c r="H46" s="4">
        <v>705.99893449990725</v>
      </c>
      <c r="I46" s="4">
        <v>98.888032978456266</v>
      </c>
      <c r="J46" s="4">
        <v>298.01756829760632</v>
      </c>
      <c r="K46" s="4">
        <v>309.0933332238447</v>
      </c>
    </row>
    <row r="47" spans="2:11" ht="13.8" x14ac:dyDescent="0.3">
      <c r="B47" s="5"/>
      <c r="C47" s="5"/>
      <c r="D47" s="5"/>
      <c r="E47" s="5"/>
      <c r="F47" s="5"/>
      <c r="G47" s="5"/>
      <c r="H47" s="5"/>
      <c r="I47" s="5"/>
      <c r="J47" s="5"/>
      <c r="K47" s="5"/>
    </row>
    <row r="48" spans="2:11" x14ac:dyDescent="0.25">
      <c r="B48" s="95" t="s">
        <v>626</v>
      </c>
      <c r="C48" s="95"/>
      <c r="D48" s="95"/>
      <c r="E48" s="95"/>
      <c r="F48" s="95"/>
      <c r="G48" s="95"/>
      <c r="H48" s="95"/>
      <c r="I48" s="95"/>
      <c r="J48" s="95"/>
      <c r="K48" s="95"/>
    </row>
  </sheetData>
  <mergeCells count="17">
    <mergeCell ref="B6:P6"/>
    <mergeCell ref="B7:P7"/>
    <mergeCell ref="B10:P10"/>
    <mergeCell ref="B11:B13"/>
    <mergeCell ref="C11:C13"/>
    <mergeCell ref="D11:K11"/>
    <mergeCell ref="D12:D13"/>
    <mergeCell ref="E12:G12"/>
    <mergeCell ref="H12:H13"/>
    <mergeCell ref="I12:K12"/>
    <mergeCell ref="B48:K48"/>
    <mergeCell ref="B18:K18"/>
    <mergeCell ref="B19:K19"/>
    <mergeCell ref="B31:K31"/>
    <mergeCell ref="B32:K32"/>
    <mergeCell ref="B39:K39"/>
    <mergeCell ref="B40:K40"/>
  </mergeCells>
  <hyperlinks>
    <hyperlink ref="M11" location="ÍNDICE!A1" display="ÍNDICE" xr:uid="{00000000-0004-0000-3300-000000000000}"/>
  </hyperlinks>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5:P48"/>
  <sheetViews>
    <sheetView showGridLines="0" zoomScaleNormal="100" workbookViewId="0">
      <selection activeCell="D17" sqref="D17"/>
    </sheetView>
  </sheetViews>
  <sheetFormatPr baseColWidth="10" defaultColWidth="9.109375" defaultRowHeight="13.2" x14ac:dyDescent="0.25"/>
  <cols>
    <col min="1" max="1" width="2" style="1" customWidth="1"/>
    <col min="2" max="2" width="25.6640625" style="1" customWidth="1"/>
    <col min="3" max="11" width="15.6640625" style="59" customWidth="1"/>
    <col min="12" max="15" width="9.44140625" style="1" bestFit="1" customWidth="1"/>
    <col min="16" max="16" width="11.5546875" style="1" bestFit="1" customWidth="1"/>
    <col min="17" max="16384" width="9.109375" style="1"/>
  </cols>
  <sheetData>
    <row r="5" spans="2:16" ht="13.8" x14ac:dyDescent="0.25">
      <c r="B5" s="2"/>
      <c r="C5" s="58"/>
      <c r="D5" s="58"/>
      <c r="E5" s="58"/>
      <c r="F5" s="58"/>
      <c r="G5" s="58"/>
      <c r="H5" s="58"/>
      <c r="I5" s="58"/>
    </row>
    <row r="6" spans="2:16" ht="15" x14ac:dyDescent="0.25">
      <c r="B6" s="91" t="s">
        <v>421</v>
      </c>
      <c r="C6" s="91"/>
      <c r="D6" s="91"/>
      <c r="E6" s="91"/>
      <c r="F6" s="91"/>
      <c r="G6" s="91"/>
      <c r="H6" s="91"/>
      <c r="I6" s="91"/>
      <c r="J6" s="91"/>
      <c r="K6" s="91"/>
      <c r="L6" s="91"/>
      <c r="M6" s="91"/>
      <c r="N6" s="91"/>
      <c r="O6" s="91"/>
      <c r="P6" s="91"/>
    </row>
    <row r="7" spans="2:16" ht="15" x14ac:dyDescent="0.25">
      <c r="B7" s="91" t="s">
        <v>427</v>
      </c>
      <c r="C7" s="91"/>
      <c r="D7" s="91"/>
      <c r="E7" s="91"/>
      <c r="F7" s="91"/>
      <c r="G7" s="91"/>
      <c r="H7" s="91"/>
      <c r="I7" s="91"/>
      <c r="J7" s="91"/>
      <c r="K7" s="91"/>
      <c r="L7" s="91"/>
      <c r="M7" s="91"/>
      <c r="N7" s="91"/>
      <c r="O7" s="91"/>
      <c r="P7" s="91"/>
    </row>
    <row r="8" spans="2:16" ht="15" x14ac:dyDescent="0.25">
      <c r="B8" s="12" t="s">
        <v>314</v>
      </c>
      <c r="C8" s="60"/>
      <c r="D8" s="60"/>
      <c r="E8" s="60"/>
      <c r="F8" s="60"/>
      <c r="G8" s="60"/>
      <c r="H8" s="60"/>
      <c r="I8" s="60"/>
      <c r="J8" s="60"/>
      <c r="K8" s="60"/>
      <c r="L8" s="12"/>
      <c r="M8" s="12"/>
      <c r="N8" s="12"/>
      <c r="O8" s="12"/>
      <c r="P8" s="12"/>
    </row>
    <row r="9" spans="2:16" ht="15" x14ac:dyDescent="0.25">
      <c r="B9" s="12" t="s">
        <v>346</v>
      </c>
      <c r="C9" s="60"/>
      <c r="D9" s="60"/>
      <c r="E9" s="60"/>
      <c r="F9" s="60"/>
      <c r="G9" s="60"/>
      <c r="H9" s="60"/>
      <c r="I9" s="60"/>
      <c r="J9" s="60"/>
      <c r="K9" s="60"/>
      <c r="L9" s="12"/>
      <c r="M9" s="12"/>
      <c r="N9" s="12"/>
      <c r="O9" s="12"/>
      <c r="P9" s="12"/>
    </row>
    <row r="10" spans="2:16" ht="15" x14ac:dyDescent="0.25">
      <c r="B10" s="91"/>
      <c r="C10" s="91"/>
      <c r="D10" s="91"/>
      <c r="E10" s="91"/>
      <c r="F10" s="91"/>
      <c r="G10" s="91"/>
      <c r="H10" s="91"/>
      <c r="I10" s="91"/>
      <c r="J10" s="91"/>
      <c r="K10" s="91"/>
      <c r="L10" s="91"/>
      <c r="M10" s="91"/>
      <c r="N10" s="91"/>
      <c r="O10" s="91"/>
      <c r="P10" s="91"/>
    </row>
    <row r="11" spans="2:16" ht="13.5" customHeight="1" x14ac:dyDescent="0.25">
      <c r="B11" s="96" t="s">
        <v>2</v>
      </c>
      <c r="C11" s="158" t="s">
        <v>252</v>
      </c>
      <c r="D11" s="113" t="s">
        <v>250</v>
      </c>
      <c r="E11" s="114"/>
      <c r="F11" s="114"/>
      <c r="G11" s="114"/>
      <c r="H11" s="114"/>
      <c r="I11" s="114"/>
      <c r="J11" s="114"/>
      <c r="K11" s="115"/>
      <c r="M11" s="16" t="s">
        <v>312</v>
      </c>
    </row>
    <row r="12" spans="2:16" ht="13.5" customHeight="1" x14ac:dyDescent="0.25">
      <c r="B12" s="154"/>
      <c r="C12" s="159"/>
      <c r="D12" s="107" t="s">
        <v>253</v>
      </c>
      <c r="E12" s="113" t="s">
        <v>251</v>
      </c>
      <c r="F12" s="114"/>
      <c r="G12" s="115"/>
      <c r="H12" s="107" t="s">
        <v>253</v>
      </c>
      <c r="I12" s="113" t="s">
        <v>254</v>
      </c>
      <c r="J12" s="114"/>
      <c r="K12" s="115"/>
    </row>
    <row r="13" spans="2:16" ht="45.6" x14ac:dyDescent="0.25">
      <c r="B13" s="97"/>
      <c r="C13" s="160"/>
      <c r="D13" s="108"/>
      <c r="E13" s="62" t="s">
        <v>255</v>
      </c>
      <c r="F13" s="62" t="s">
        <v>256</v>
      </c>
      <c r="G13" s="62" t="s">
        <v>257</v>
      </c>
      <c r="H13" s="108"/>
      <c r="I13" s="62" t="s">
        <v>258</v>
      </c>
      <c r="J13" s="62" t="s">
        <v>259</v>
      </c>
      <c r="K13" s="62" t="s">
        <v>260</v>
      </c>
    </row>
    <row r="14" spans="2:16" x14ac:dyDescent="0.25">
      <c r="B14" s="9" t="s">
        <v>5</v>
      </c>
      <c r="C14" s="63">
        <v>114105.8252037066</v>
      </c>
      <c r="D14" s="63">
        <v>41371.078151871334</v>
      </c>
      <c r="E14" s="63">
        <v>26658.165709518973</v>
      </c>
      <c r="F14" s="63">
        <v>9305.6509600726404</v>
      </c>
      <c r="G14" s="63">
        <v>5407.261482279675</v>
      </c>
      <c r="H14" s="63">
        <v>72734.747051835322</v>
      </c>
      <c r="I14" s="63">
        <v>15759.564188567301</v>
      </c>
      <c r="J14" s="63">
        <v>13980.663734641274</v>
      </c>
      <c r="K14" s="63">
        <v>42994.519128626867</v>
      </c>
    </row>
    <row r="15" spans="2:16" x14ac:dyDescent="0.25">
      <c r="B15" s="10" t="s">
        <v>3</v>
      </c>
      <c r="C15" s="64">
        <v>73829.880001060505</v>
      </c>
      <c r="D15" s="64">
        <v>26186.699894241166</v>
      </c>
      <c r="E15" s="64">
        <v>16721.839489321501</v>
      </c>
      <c r="F15" s="64">
        <v>5561.0218064986138</v>
      </c>
      <c r="G15" s="64">
        <v>3903.8385984210431</v>
      </c>
      <c r="H15" s="64">
        <v>47643.180106819411</v>
      </c>
      <c r="I15" s="64">
        <v>11028.581970793299</v>
      </c>
      <c r="J15" s="64">
        <v>8874.8931235312139</v>
      </c>
      <c r="K15" s="64">
        <v>27739.705012494898</v>
      </c>
    </row>
    <row r="16" spans="2:16" x14ac:dyDescent="0.25">
      <c r="B16" s="10" t="s">
        <v>4</v>
      </c>
      <c r="C16" s="64">
        <v>28300.515255487364</v>
      </c>
      <c r="D16" s="64">
        <v>10522.970216753731</v>
      </c>
      <c r="E16" s="64">
        <v>7390.4048411622043</v>
      </c>
      <c r="F16" s="64">
        <v>2376.0524722275563</v>
      </c>
      <c r="G16" s="64">
        <v>756.51290336397608</v>
      </c>
      <c r="H16" s="64">
        <v>17777.545038733635</v>
      </c>
      <c r="I16" s="64">
        <v>2977.6351758848709</v>
      </c>
      <c r="J16" s="64">
        <v>4013.347483442622</v>
      </c>
      <c r="K16" s="64">
        <v>10786.562379406152</v>
      </c>
    </row>
    <row r="17" spans="2:11" x14ac:dyDescent="0.25">
      <c r="B17" s="10" t="s">
        <v>618</v>
      </c>
      <c r="C17" s="64">
        <v>11975.429947158756</v>
      </c>
      <c r="D17" s="64">
        <v>4661.4080408764266</v>
      </c>
      <c r="E17" s="64">
        <v>2545.9213790352942</v>
      </c>
      <c r="F17" s="64">
        <v>1368.5766813464743</v>
      </c>
      <c r="G17" s="64">
        <v>746.90998049465588</v>
      </c>
      <c r="H17" s="64">
        <v>7314.021906282328</v>
      </c>
      <c r="I17" s="64">
        <v>1753.3470418891116</v>
      </c>
      <c r="J17" s="64">
        <v>1092.423127667437</v>
      </c>
      <c r="K17" s="64">
        <v>4468.2517367257769</v>
      </c>
    </row>
    <row r="18" spans="2:11" x14ac:dyDescent="0.25">
      <c r="B18" s="99"/>
      <c r="C18" s="100"/>
      <c r="D18" s="100"/>
      <c r="E18" s="100"/>
      <c r="F18" s="100"/>
      <c r="G18" s="100"/>
      <c r="H18" s="100"/>
      <c r="I18" s="100"/>
      <c r="J18" s="100"/>
      <c r="K18" s="101"/>
    </row>
    <row r="19" spans="2:11" x14ac:dyDescent="0.25">
      <c r="B19" s="92" t="s">
        <v>3</v>
      </c>
      <c r="C19" s="93"/>
      <c r="D19" s="93"/>
      <c r="E19" s="93"/>
      <c r="F19" s="93"/>
      <c r="G19" s="93"/>
      <c r="H19" s="93"/>
      <c r="I19" s="93"/>
      <c r="J19" s="93"/>
      <c r="K19" s="94"/>
    </row>
    <row r="20" spans="2:11" x14ac:dyDescent="0.25">
      <c r="B20" s="10" t="s">
        <v>6</v>
      </c>
      <c r="C20" s="64">
        <v>6829.2557833652936</v>
      </c>
      <c r="D20" s="64">
        <v>2866.2917883829782</v>
      </c>
      <c r="E20" s="64">
        <v>1832.6028726396967</v>
      </c>
      <c r="F20" s="64">
        <v>652.53996504115139</v>
      </c>
      <c r="G20" s="64">
        <v>381.14895070212992</v>
      </c>
      <c r="H20" s="64">
        <v>3962.9639949823136</v>
      </c>
      <c r="I20" s="64">
        <v>999.46030875274084</v>
      </c>
      <c r="J20" s="64">
        <v>1343.8419286462013</v>
      </c>
      <c r="K20" s="64">
        <v>1619.661757583372</v>
      </c>
    </row>
    <row r="21" spans="2:11" x14ac:dyDescent="0.25">
      <c r="B21" s="10" t="s">
        <v>7</v>
      </c>
      <c r="C21" s="64">
        <v>6549.5269143306223</v>
      </c>
      <c r="D21" s="64">
        <v>1692.7229276561516</v>
      </c>
      <c r="E21" s="64">
        <v>709.49193952492101</v>
      </c>
      <c r="F21" s="64">
        <v>645.17338082236506</v>
      </c>
      <c r="G21" s="64">
        <v>338.05760730886578</v>
      </c>
      <c r="H21" s="64">
        <v>4856.8039866744703</v>
      </c>
      <c r="I21" s="64">
        <v>480.92478288317272</v>
      </c>
      <c r="J21" s="64">
        <v>711.60962334731073</v>
      </c>
      <c r="K21" s="64">
        <v>3664.2695804439873</v>
      </c>
    </row>
    <row r="22" spans="2:11" x14ac:dyDescent="0.25">
      <c r="B22" s="10" t="s">
        <v>8</v>
      </c>
      <c r="C22" s="64">
        <v>4770.0465186907704</v>
      </c>
      <c r="D22" s="64">
        <v>2002.4752649652776</v>
      </c>
      <c r="E22" s="64">
        <v>938.46499222085458</v>
      </c>
      <c r="F22" s="64">
        <v>606.97434005870207</v>
      </c>
      <c r="G22" s="64">
        <v>457.03593268572104</v>
      </c>
      <c r="H22" s="64">
        <v>2767.5712537254904</v>
      </c>
      <c r="I22" s="64">
        <v>363.70140139889691</v>
      </c>
      <c r="J22" s="64">
        <v>877.4202649195197</v>
      </c>
      <c r="K22" s="64">
        <v>1526.4495874070751</v>
      </c>
    </row>
    <row r="23" spans="2:11" x14ac:dyDescent="0.25">
      <c r="B23" s="10" t="s">
        <v>9</v>
      </c>
      <c r="C23" s="64">
        <v>3744.9617892782849</v>
      </c>
      <c r="D23" s="64">
        <v>1218.5679561856994</v>
      </c>
      <c r="E23" s="64">
        <v>897.16245895656357</v>
      </c>
      <c r="F23" s="64">
        <v>212.51285798029002</v>
      </c>
      <c r="G23" s="64">
        <v>108.89263924884601</v>
      </c>
      <c r="H23" s="64">
        <v>2526.3938330925866</v>
      </c>
      <c r="I23" s="64">
        <v>585.05939944913234</v>
      </c>
      <c r="J23" s="64">
        <v>367.59692936249309</v>
      </c>
      <c r="K23" s="64">
        <v>1573.7375042809608</v>
      </c>
    </row>
    <row r="24" spans="2:11" x14ac:dyDescent="0.25">
      <c r="B24" s="10" t="s">
        <v>10</v>
      </c>
      <c r="C24" s="64">
        <v>9965.3823245042513</v>
      </c>
      <c r="D24" s="64">
        <v>4935.165635551286</v>
      </c>
      <c r="E24" s="64">
        <v>3644.9041504276443</v>
      </c>
      <c r="F24" s="64">
        <v>1083.3879538174688</v>
      </c>
      <c r="G24" s="64">
        <v>206.8735313061762</v>
      </c>
      <c r="H24" s="64">
        <v>5030.2166889529544</v>
      </c>
      <c r="I24" s="64">
        <v>963.79175060516593</v>
      </c>
      <c r="J24" s="64">
        <v>600.07266801541289</v>
      </c>
      <c r="K24" s="64">
        <v>3466.3522703323738</v>
      </c>
    </row>
    <row r="25" spans="2:11" x14ac:dyDescent="0.25">
      <c r="B25" s="10" t="s">
        <v>11</v>
      </c>
      <c r="C25" s="64">
        <v>8636.2965045068904</v>
      </c>
      <c r="D25" s="64">
        <v>3118.9589114785076</v>
      </c>
      <c r="E25" s="64">
        <v>2204.4774395317695</v>
      </c>
      <c r="F25" s="64">
        <v>272.64048532591829</v>
      </c>
      <c r="G25" s="64">
        <v>641.84098662081863</v>
      </c>
      <c r="H25" s="64">
        <v>5517.3375930283855</v>
      </c>
      <c r="I25" s="64">
        <v>1444.0119177248371</v>
      </c>
      <c r="J25" s="64">
        <v>1045.7958123505857</v>
      </c>
      <c r="K25" s="64">
        <v>3027.529862952962</v>
      </c>
    </row>
    <row r="26" spans="2:11" x14ac:dyDescent="0.25">
      <c r="B26" s="10" t="s">
        <v>12</v>
      </c>
      <c r="C26" s="64">
        <v>5282.5269954365331</v>
      </c>
      <c r="D26" s="64">
        <v>2367.5778355644188</v>
      </c>
      <c r="E26" s="64">
        <v>1294.091335577976</v>
      </c>
      <c r="F26" s="64">
        <v>435.86142817245945</v>
      </c>
      <c r="G26" s="64">
        <v>637.6250718139828</v>
      </c>
      <c r="H26" s="64">
        <v>2914.9491598721133</v>
      </c>
      <c r="I26" s="64">
        <v>928.91480974630349</v>
      </c>
      <c r="J26" s="64">
        <v>570.88484369981632</v>
      </c>
      <c r="K26" s="64">
        <v>1415.1495064259936</v>
      </c>
    </row>
    <row r="27" spans="2:11" x14ac:dyDescent="0.25">
      <c r="B27" s="10" t="s">
        <v>13</v>
      </c>
      <c r="C27" s="64">
        <v>5931.9040501901718</v>
      </c>
      <c r="D27" s="64">
        <v>1035.0812846886545</v>
      </c>
      <c r="E27" s="64">
        <v>209.91294934347329</v>
      </c>
      <c r="F27" s="64">
        <v>535.4068257311269</v>
      </c>
      <c r="G27" s="64">
        <v>289.76150961405438</v>
      </c>
      <c r="H27" s="64">
        <v>4896.822765501518</v>
      </c>
      <c r="I27" s="64">
        <v>751.8796586699815</v>
      </c>
      <c r="J27" s="64">
        <v>758.45120035637376</v>
      </c>
      <c r="K27" s="64">
        <v>3386.4919064751639</v>
      </c>
    </row>
    <row r="28" spans="2:11" x14ac:dyDescent="0.25">
      <c r="B28" s="10" t="s">
        <v>14</v>
      </c>
      <c r="C28" s="64">
        <v>12924.734829624078</v>
      </c>
      <c r="D28" s="64">
        <v>3228.5624891493767</v>
      </c>
      <c r="E28" s="64">
        <v>2078.7576457499185</v>
      </c>
      <c r="F28" s="64">
        <v>785.85178598013636</v>
      </c>
      <c r="G28" s="64">
        <v>363.95305741931975</v>
      </c>
      <c r="H28" s="64">
        <v>9696.1723404747081</v>
      </c>
      <c r="I28" s="64">
        <v>3405.2183892245434</v>
      </c>
      <c r="J28" s="64">
        <v>2086.1339250687279</v>
      </c>
      <c r="K28" s="64">
        <v>4204.8200261814427</v>
      </c>
    </row>
    <row r="29" spans="2:11" x14ac:dyDescent="0.25">
      <c r="B29" s="10" t="s">
        <v>15</v>
      </c>
      <c r="C29" s="64">
        <v>4632.9536828966247</v>
      </c>
      <c r="D29" s="64">
        <v>2040.9276462281118</v>
      </c>
      <c r="E29" s="64">
        <v>1537.4111432993773</v>
      </c>
      <c r="F29" s="64">
        <v>102.63140552791401</v>
      </c>
      <c r="G29" s="64">
        <v>400.88509740081975</v>
      </c>
      <c r="H29" s="64">
        <v>2592.0260366685116</v>
      </c>
      <c r="I29" s="64">
        <v>525.7334250207067</v>
      </c>
      <c r="J29" s="64">
        <v>298.53745266933316</v>
      </c>
      <c r="K29" s="64">
        <v>1767.7551589784709</v>
      </c>
    </row>
    <row r="30" spans="2:11" ht="30.75" customHeight="1" x14ac:dyDescent="0.25">
      <c r="B30" s="11" t="s">
        <v>16</v>
      </c>
      <c r="C30" s="64">
        <v>4562.2906082370573</v>
      </c>
      <c r="D30" s="64">
        <v>1680.3681543907023</v>
      </c>
      <c r="E30" s="64">
        <v>1374.5625620493101</v>
      </c>
      <c r="F30" s="64">
        <v>228.04137804108279</v>
      </c>
      <c r="G30" s="64">
        <v>77.764214300309249</v>
      </c>
      <c r="H30" s="64">
        <v>2881.9224538463554</v>
      </c>
      <c r="I30" s="64">
        <v>579.88612731782291</v>
      </c>
      <c r="J30" s="64">
        <v>214.54847509543339</v>
      </c>
      <c r="K30" s="64">
        <v>2087.4878514330976</v>
      </c>
    </row>
    <row r="31" spans="2:11" x14ac:dyDescent="0.25">
      <c r="B31" s="99"/>
      <c r="C31" s="100"/>
      <c r="D31" s="100"/>
      <c r="E31" s="100"/>
      <c r="F31" s="100"/>
      <c r="G31" s="100"/>
      <c r="H31" s="100"/>
      <c r="I31" s="100"/>
      <c r="J31" s="100"/>
      <c r="K31" s="101"/>
    </row>
    <row r="32" spans="2:11" x14ac:dyDescent="0.25">
      <c r="B32" s="92" t="s">
        <v>4</v>
      </c>
      <c r="C32" s="93"/>
      <c r="D32" s="93"/>
      <c r="E32" s="93"/>
      <c r="F32" s="93"/>
      <c r="G32" s="93"/>
      <c r="H32" s="93"/>
      <c r="I32" s="93"/>
      <c r="J32" s="93"/>
      <c r="K32" s="94"/>
    </row>
    <row r="33" spans="2:11" x14ac:dyDescent="0.25">
      <c r="B33" s="10" t="s">
        <v>17</v>
      </c>
      <c r="C33" s="64">
        <v>2771.6495593407158</v>
      </c>
      <c r="D33" s="64">
        <v>1092.1409251359157</v>
      </c>
      <c r="E33" s="64">
        <v>580.80842331029828</v>
      </c>
      <c r="F33" s="64">
        <v>280.23768731602138</v>
      </c>
      <c r="G33" s="64">
        <v>231.09481450959603</v>
      </c>
      <c r="H33" s="64">
        <v>1679.5086342047998</v>
      </c>
      <c r="I33" s="64">
        <v>261.96353565869515</v>
      </c>
      <c r="J33" s="64">
        <v>203.13571959101137</v>
      </c>
      <c r="K33" s="64">
        <v>1214.4093789550932</v>
      </c>
    </row>
    <row r="34" spans="2:11" x14ac:dyDescent="0.25">
      <c r="B34" s="10" t="s">
        <v>18</v>
      </c>
      <c r="C34" s="64">
        <v>5899.3728906396545</v>
      </c>
      <c r="D34" s="64">
        <v>2893.0714724860322</v>
      </c>
      <c r="E34" s="64">
        <v>1865.8177238299575</v>
      </c>
      <c r="F34" s="64">
        <v>629.97084642650486</v>
      </c>
      <c r="G34" s="64">
        <v>397.28290222957054</v>
      </c>
      <c r="H34" s="64">
        <v>3006.3014181536228</v>
      </c>
      <c r="I34" s="64">
        <v>388.43652072198449</v>
      </c>
      <c r="J34" s="64">
        <v>1029.9963803231997</v>
      </c>
      <c r="K34" s="64">
        <v>1587.8685171084376</v>
      </c>
    </row>
    <row r="35" spans="2:11" x14ac:dyDescent="0.25">
      <c r="B35" s="10" t="s">
        <v>19</v>
      </c>
      <c r="C35" s="64">
        <v>5650.3769347416683</v>
      </c>
      <c r="D35" s="64">
        <v>1598.3924121112766</v>
      </c>
      <c r="E35" s="64">
        <v>1074.9821133031162</v>
      </c>
      <c r="F35" s="64">
        <v>457.99124237274168</v>
      </c>
      <c r="G35" s="64">
        <v>65.419056435418497</v>
      </c>
      <c r="H35" s="64">
        <v>4051.9845226303942</v>
      </c>
      <c r="I35" s="64">
        <v>516.48169864278555</v>
      </c>
      <c r="J35" s="64">
        <v>860.53778603111834</v>
      </c>
      <c r="K35" s="64">
        <v>2674.9650379564887</v>
      </c>
    </row>
    <row r="36" spans="2:11" x14ac:dyDescent="0.25">
      <c r="B36" s="10" t="s">
        <v>20</v>
      </c>
      <c r="C36" s="64">
        <v>1030.5515421595721</v>
      </c>
      <c r="D36" s="64">
        <v>502.94541786144458</v>
      </c>
      <c r="E36" s="64">
        <v>293.7209685156991</v>
      </c>
      <c r="F36" s="64">
        <v>190.89560472709303</v>
      </c>
      <c r="G36" s="64">
        <v>18.328844618652457</v>
      </c>
      <c r="H36" s="64">
        <v>527.60612429812784</v>
      </c>
      <c r="I36" s="64">
        <v>163.19274155356163</v>
      </c>
      <c r="J36" s="64">
        <v>126.28529996168685</v>
      </c>
      <c r="K36" s="64">
        <v>238.12808278287918</v>
      </c>
    </row>
    <row r="37" spans="2:11" x14ac:dyDescent="0.25">
      <c r="B37" s="10" t="s">
        <v>21</v>
      </c>
      <c r="C37" s="64">
        <v>12932.81313672131</v>
      </c>
      <c r="D37" s="64">
        <v>4420.6687972746004</v>
      </c>
      <c r="E37" s="64">
        <v>3559.3244203186687</v>
      </c>
      <c r="F37" s="64">
        <v>816.95709138519453</v>
      </c>
      <c r="G37" s="64">
        <v>44.387285570738584</v>
      </c>
      <c r="H37" s="64">
        <v>8512.1443394467024</v>
      </c>
      <c r="I37" s="64">
        <v>1647.560679307845</v>
      </c>
      <c r="J37" s="64">
        <v>1793.392297535607</v>
      </c>
      <c r="K37" s="64">
        <v>5071.1913626032547</v>
      </c>
    </row>
    <row r="38" spans="2:11" x14ac:dyDescent="0.25">
      <c r="B38" s="10" t="s">
        <v>22</v>
      </c>
      <c r="C38" s="64">
        <v>15.751191884462187</v>
      </c>
      <c r="D38" s="64">
        <v>15.751191884462187</v>
      </c>
      <c r="E38" s="64">
        <v>15.751191884462187</v>
      </c>
      <c r="F38" s="64"/>
      <c r="G38" s="64"/>
      <c r="H38" s="64"/>
      <c r="I38" s="64"/>
      <c r="J38" s="64"/>
      <c r="K38" s="64"/>
    </row>
    <row r="39" spans="2:11" x14ac:dyDescent="0.25">
      <c r="B39" s="99"/>
      <c r="C39" s="100"/>
      <c r="D39" s="100"/>
      <c r="E39" s="100"/>
      <c r="F39" s="100"/>
      <c r="G39" s="100"/>
      <c r="H39" s="100"/>
      <c r="I39" s="100"/>
      <c r="J39" s="100"/>
      <c r="K39" s="101"/>
    </row>
    <row r="40" spans="2:11" x14ac:dyDescent="0.25">
      <c r="B40" s="92" t="s">
        <v>618</v>
      </c>
      <c r="C40" s="93"/>
      <c r="D40" s="93"/>
      <c r="E40" s="93"/>
      <c r="F40" s="93"/>
      <c r="G40" s="93"/>
      <c r="H40" s="93"/>
      <c r="I40" s="93"/>
      <c r="J40" s="93"/>
      <c r="K40" s="94"/>
    </row>
    <row r="41" spans="2:11" x14ac:dyDescent="0.25">
      <c r="B41" s="10" t="s">
        <v>23</v>
      </c>
      <c r="C41" s="64">
        <v>3649.3482336133407</v>
      </c>
      <c r="D41" s="64">
        <v>1354.5766881677316</v>
      </c>
      <c r="E41" s="64">
        <v>676.07265143391078</v>
      </c>
      <c r="F41" s="64">
        <v>484.29434933922499</v>
      </c>
      <c r="G41" s="64">
        <v>194.20968739459596</v>
      </c>
      <c r="H41" s="64">
        <v>2294.7715454456093</v>
      </c>
      <c r="I41" s="64">
        <v>197.98319321422119</v>
      </c>
      <c r="J41" s="64">
        <v>291.85383172865863</v>
      </c>
      <c r="K41" s="64">
        <v>1804.9345205027296</v>
      </c>
    </row>
    <row r="42" spans="2:11" x14ac:dyDescent="0.25">
      <c r="B42" s="10" t="s">
        <v>24</v>
      </c>
      <c r="C42" s="64">
        <v>946.9753077303692</v>
      </c>
      <c r="D42" s="64">
        <v>461.10878782156442</v>
      </c>
      <c r="E42" s="64">
        <v>274.85378820792783</v>
      </c>
      <c r="F42" s="64">
        <v>156.70940579765661</v>
      </c>
      <c r="G42" s="64">
        <v>29.545593815979927</v>
      </c>
      <c r="H42" s="64">
        <v>485.86651990880472</v>
      </c>
      <c r="I42" s="64">
        <v>143.78362713420876</v>
      </c>
      <c r="J42" s="64">
        <v>64.361681073347512</v>
      </c>
      <c r="K42" s="64">
        <v>277.72121170124859</v>
      </c>
    </row>
    <row r="43" spans="2:11" x14ac:dyDescent="0.25">
      <c r="B43" s="10" t="s">
        <v>25</v>
      </c>
      <c r="C43" s="64">
        <v>427.27157197427931</v>
      </c>
      <c r="D43" s="64">
        <v>158.80149973863485</v>
      </c>
      <c r="E43" s="64">
        <v>43.114790399437993</v>
      </c>
      <c r="F43" s="64">
        <v>57.745883747466877</v>
      </c>
      <c r="G43" s="64">
        <v>57.94082559172999</v>
      </c>
      <c r="H43" s="64">
        <v>268.47007223564435</v>
      </c>
      <c r="I43" s="64">
        <v>91.286035261390396</v>
      </c>
      <c r="J43" s="64">
        <v>80.019518130795987</v>
      </c>
      <c r="K43" s="64">
        <v>97.164518843457998</v>
      </c>
    </row>
    <row r="44" spans="2:11" x14ac:dyDescent="0.25">
      <c r="B44" s="10" t="s">
        <v>26</v>
      </c>
      <c r="C44" s="64">
        <v>227.72554202402745</v>
      </c>
      <c r="D44" s="64">
        <v>128.41983832588303</v>
      </c>
      <c r="E44" s="64">
        <v>1.5152306898354304</v>
      </c>
      <c r="F44" s="64"/>
      <c r="G44" s="64">
        <v>126.90460763604761</v>
      </c>
      <c r="H44" s="64">
        <v>99.30570369814437</v>
      </c>
      <c r="I44" s="64">
        <v>1.5152306898354304</v>
      </c>
      <c r="J44" s="64"/>
      <c r="K44" s="64">
        <v>97.790473008308936</v>
      </c>
    </row>
    <row r="45" spans="2:11" x14ac:dyDescent="0.25">
      <c r="B45" s="10" t="s">
        <v>27</v>
      </c>
      <c r="C45" s="64">
        <v>4469.9615722234603</v>
      </c>
      <c r="D45" s="64">
        <v>1629.9184657535573</v>
      </c>
      <c r="E45" s="64">
        <v>1194.9233949167981</v>
      </c>
      <c r="F45" s="64">
        <v>398.46534072957235</v>
      </c>
      <c r="G45" s="64">
        <v>36.529730107186403</v>
      </c>
      <c r="H45" s="64">
        <v>2840.0431064699042</v>
      </c>
      <c r="I45" s="64">
        <v>1044.8082049504994</v>
      </c>
      <c r="J45" s="64">
        <v>328.14767192568104</v>
      </c>
      <c r="K45" s="64">
        <v>1467.0872295937234</v>
      </c>
    </row>
    <row r="46" spans="2:11" x14ac:dyDescent="0.25">
      <c r="B46" s="10" t="s">
        <v>28</v>
      </c>
      <c r="C46" s="64">
        <v>2254.1477195932725</v>
      </c>
      <c r="D46" s="64">
        <v>928.5827610690535</v>
      </c>
      <c r="E46" s="64">
        <v>355.44152338738405</v>
      </c>
      <c r="F46" s="64">
        <v>271.36170173255334</v>
      </c>
      <c r="G46" s="64">
        <v>301.779535949116</v>
      </c>
      <c r="H46" s="64">
        <v>1325.5649585242199</v>
      </c>
      <c r="I46" s="64">
        <v>273.97075063895664</v>
      </c>
      <c r="J46" s="64">
        <v>328.04042480895413</v>
      </c>
      <c r="K46" s="64">
        <v>723.55378307630929</v>
      </c>
    </row>
    <row r="47" spans="2:11" ht="13.8" x14ac:dyDescent="0.3">
      <c r="B47" s="5"/>
      <c r="C47" s="65"/>
      <c r="D47" s="65"/>
      <c r="E47" s="65"/>
      <c r="F47" s="65"/>
      <c r="G47" s="65"/>
      <c r="H47" s="65"/>
      <c r="I47" s="65"/>
      <c r="J47" s="65"/>
      <c r="K47" s="65"/>
    </row>
    <row r="48" spans="2:11" x14ac:dyDescent="0.25">
      <c r="B48" s="95" t="s">
        <v>626</v>
      </c>
      <c r="C48" s="95"/>
      <c r="D48" s="95"/>
      <c r="E48" s="95"/>
      <c r="F48" s="95"/>
      <c r="G48" s="95"/>
      <c r="H48" s="95"/>
      <c r="I48" s="95"/>
      <c r="J48" s="95"/>
      <c r="K48" s="95"/>
    </row>
  </sheetData>
  <mergeCells count="17">
    <mergeCell ref="B6:P6"/>
    <mergeCell ref="B7:P7"/>
    <mergeCell ref="B10:P10"/>
    <mergeCell ref="B11:B13"/>
    <mergeCell ref="C11:C13"/>
    <mergeCell ref="D11:K11"/>
    <mergeCell ref="D12:D13"/>
    <mergeCell ref="E12:G12"/>
    <mergeCell ref="H12:H13"/>
    <mergeCell ref="I12:K12"/>
    <mergeCell ref="B48:K48"/>
    <mergeCell ref="B18:K18"/>
    <mergeCell ref="B19:K19"/>
    <mergeCell ref="B31:K31"/>
    <mergeCell ref="B32:K32"/>
    <mergeCell ref="B39:K39"/>
    <mergeCell ref="B40:K40"/>
  </mergeCells>
  <hyperlinks>
    <hyperlink ref="M11" location="ÍNDICE!A1" display="ÍNDICE" xr:uid="{00000000-0004-0000-3400-000000000000}"/>
  </hyperlink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B5:P48"/>
  <sheetViews>
    <sheetView showGridLines="0" zoomScaleNormal="100" workbookViewId="0">
      <selection activeCell="C46" sqref="C46:K46"/>
    </sheetView>
  </sheetViews>
  <sheetFormatPr baseColWidth="10" defaultColWidth="9.109375" defaultRowHeight="13.2" x14ac:dyDescent="0.25"/>
  <cols>
    <col min="1" max="1" width="2" style="1" customWidth="1"/>
    <col min="2" max="2" width="25.6640625" style="1" customWidth="1"/>
    <col min="3" max="11" width="15.6640625" style="1" customWidth="1"/>
    <col min="12" max="15" width="9.44140625" style="1" bestFit="1" customWidth="1"/>
    <col min="16" max="16" width="11.5546875" style="1" bestFit="1" customWidth="1"/>
    <col min="17" max="16384" width="9.109375" style="1"/>
  </cols>
  <sheetData>
    <row r="5" spans="2:16" ht="13.8" x14ac:dyDescent="0.25">
      <c r="B5" s="2"/>
      <c r="C5" s="2"/>
      <c r="D5" s="2"/>
      <c r="E5" s="2"/>
      <c r="F5" s="2"/>
      <c r="G5" s="2"/>
      <c r="H5" s="2"/>
      <c r="I5" s="2"/>
    </row>
    <row r="6" spans="2:16" ht="15" x14ac:dyDescent="0.25">
      <c r="B6" s="91" t="s">
        <v>422</v>
      </c>
      <c r="C6" s="91"/>
      <c r="D6" s="91"/>
      <c r="E6" s="91"/>
      <c r="F6" s="91"/>
      <c r="G6" s="91"/>
      <c r="H6" s="91"/>
      <c r="I6" s="91"/>
      <c r="J6" s="91"/>
      <c r="K6" s="91"/>
      <c r="L6" s="91"/>
      <c r="M6" s="91"/>
      <c r="N6" s="91"/>
      <c r="O6" s="91"/>
      <c r="P6" s="91"/>
    </row>
    <row r="7" spans="2:16" ht="15" x14ac:dyDescent="0.25">
      <c r="B7" s="91" t="s">
        <v>428</v>
      </c>
      <c r="C7" s="91"/>
      <c r="D7" s="91"/>
      <c r="E7" s="91"/>
      <c r="F7" s="91"/>
      <c r="G7" s="91"/>
      <c r="H7" s="91"/>
      <c r="I7" s="91"/>
      <c r="J7" s="91"/>
      <c r="K7" s="91"/>
      <c r="L7" s="91"/>
      <c r="M7" s="91"/>
      <c r="N7" s="91"/>
      <c r="O7" s="91"/>
      <c r="P7" s="91"/>
    </row>
    <row r="8" spans="2:16" ht="15" x14ac:dyDescent="0.25">
      <c r="B8" s="12" t="s">
        <v>314</v>
      </c>
      <c r="C8" s="12"/>
      <c r="D8" s="12"/>
      <c r="E8" s="12"/>
      <c r="F8" s="12"/>
      <c r="G8" s="12"/>
      <c r="H8" s="12"/>
      <c r="I8" s="12"/>
      <c r="J8" s="12"/>
      <c r="K8" s="12"/>
      <c r="L8" s="12"/>
      <c r="M8" s="12"/>
      <c r="N8" s="12"/>
      <c r="O8" s="12"/>
      <c r="P8" s="12"/>
    </row>
    <row r="9" spans="2:16" ht="15" x14ac:dyDescent="0.25">
      <c r="B9" s="12" t="s">
        <v>346</v>
      </c>
      <c r="C9" s="12"/>
      <c r="D9" s="12"/>
      <c r="E9" s="12"/>
      <c r="F9" s="12"/>
      <c r="G9" s="12"/>
      <c r="H9" s="12"/>
      <c r="I9" s="12"/>
      <c r="J9" s="12"/>
      <c r="K9" s="12"/>
      <c r="L9" s="12"/>
      <c r="M9" s="12"/>
      <c r="N9" s="12"/>
      <c r="O9" s="12"/>
      <c r="P9" s="12"/>
    </row>
    <row r="10" spans="2:16" ht="15" x14ac:dyDescent="0.25">
      <c r="B10" s="91"/>
      <c r="C10" s="91"/>
      <c r="D10" s="91"/>
      <c r="E10" s="91"/>
      <c r="F10" s="91"/>
      <c r="G10" s="91"/>
      <c r="H10" s="91"/>
      <c r="I10" s="91"/>
      <c r="J10" s="91"/>
      <c r="K10" s="91"/>
      <c r="L10" s="91"/>
      <c r="M10" s="91"/>
      <c r="N10" s="91"/>
      <c r="O10" s="91"/>
      <c r="P10" s="91"/>
    </row>
    <row r="11" spans="2:16" ht="13.5" customHeight="1" x14ac:dyDescent="0.25">
      <c r="B11" s="96" t="s">
        <v>2</v>
      </c>
      <c r="C11" s="96" t="s">
        <v>252</v>
      </c>
      <c r="D11" s="120" t="s">
        <v>250</v>
      </c>
      <c r="E11" s="121"/>
      <c r="F11" s="121"/>
      <c r="G11" s="121"/>
      <c r="H11" s="121"/>
      <c r="I11" s="121"/>
      <c r="J11" s="121"/>
      <c r="K11" s="122"/>
      <c r="M11" s="16" t="s">
        <v>312</v>
      </c>
    </row>
    <row r="12" spans="2:16" ht="13.5" customHeight="1" x14ac:dyDescent="0.25">
      <c r="B12" s="154"/>
      <c r="C12" s="154"/>
      <c r="D12" s="146" t="s">
        <v>253</v>
      </c>
      <c r="E12" s="120" t="s">
        <v>251</v>
      </c>
      <c r="F12" s="121"/>
      <c r="G12" s="122"/>
      <c r="H12" s="146" t="s">
        <v>253</v>
      </c>
      <c r="I12" s="120" t="s">
        <v>254</v>
      </c>
      <c r="J12" s="121"/>
      <c r="K12" s="122"/>
    </row>
    <row r="13" spans="2:16" ht="34.200000000000003" x14ac:dyDescent="0.25">
      <c r="B13" s="97"/>
      <c r="C13" s="97"/>
      <c r="D13" s="147"/>
      <c r="E13" s="6" t="s">
        <v>255</v>
      </c>
      <c r="F13" s="6" t="s">
        <v>256</v>
      </c>
      <c r="G13" s="6" t="s">
        <v>257</v>
      </c>
      <c r="H13" s="147"/>
      <c r="I13" s="6" t="s">
        <v>258</v>
      </c>
      <c r="J13" s="6" t="s">
        <v>259</v>
      </c>
      <c r="K13" s="6" t="s">
        <v>260</v>
      </c>
    </row>
    <row r="14" spans="2:16" x14ac:dyDescent="0.25">
      <c r="B14" s="9" t="s">
        <v>5</v>
      </c>
      <c r="C14" s="70">
        <v>22612.697300599964</v>
      </c>
      <c r="D14" s="70">
        <v>8680.6419196773295</v>
      </c>
      <c r="E14" s="70">
        <v>3256.2392030044025</v>
      </c>
      <c r="F14" s="70">
        <v>2893.9346470579776</v>
      </c>
      <c r="G14" s="70">
        <v>2530.4680696149503</v>
      </c>
      <c r="H14" s="70">
        <v>13932.055380922651</v>
      </c>
      <c r="I14" s="70">
        <v>1681.0140632938896</v>
      </c>
      <c r="J14" s="70">
        <v>3059.8302688902027</v>
      </c>
      <c r="K14" s="70">
        <v>9191.2110487385653</v>
      </c>
    </row>
    <row r="15" spans="2:16" x14ac:dyDescent="0.25">
      <c r="B15" s="10" t="s">
        <v>3</v>
      </c>
      <c r="C15" s="71">
        <v>11631.922156978981</v>
      </c>
      <c r="D15" s="71">
        <v>4726.5304650889348</v>
      </c>
      <c r="E15" s="71">
        <v>962.66070298871762</v>
      </c>
      <c r="F15" s="71">
        <v>1841.0578795275701</v>
      </c>
      <c r="G15" s="71">
        <v>1922.8118825726465</v>
      </c>
      <c r="H15" s="71">
        <v>6905.3916918900613</v>
      </c>
      <c r="I15" s="71">
        <v>1135.3151109036116</v>
      </c>
      <c r="J15" s="71">
        <v>1494.1406081000387</v>
      </c>
      <c r="K15" s="71">
        <v>4275.9359728864101</v>
      </c>
    </row>
    <row r="16" spans="2:16" x14ac:dyDescent="0.25">
      <c r="B16" s="10" t="s">
        <v>4</v>
      </c>
      <c r="C16" s="71">
        <v>9923.1371559874824</v>
      </c>
      <c r="D16" s="71">
        <v>3268.2715831893092</v>
      </c>
      <c r="E16" s="71">
        <v>1951.9248757422145</v>
      </c>
      <c r="F16" s="71">
        <v>940.562038464436</v>
      </c>
      <c r="G16" s="71">
        <v>375.78466898265913</v>
      </c>
      <c r="H16" s="71">
        <v>6654.8655727981768</v>
      </c>
      <c r="I16" s="71">
        <v>528.60330025045107</v>
      </c>
      <c r="J16" s="71">
        <v>1353.8719951409255</v>
      </c>
      <c r="K16" s="71">
        <v>4772.3902774067983</v>
      </c>
    </row>
    <row r="17" spans="2:11" x14ac:dyDescent="0.25">
      <c r="B17" s="10" t="s">
        <v>618</v>
      </c>
      <c r="C17" s="71">
        <v>1057.6379876335093</v>
      </c>
      <c r="D17" s="71">
        <v>685.83987139908731</v>
      </c>
      <c r="E17" s="71">
        <v>341.65362427347048</v>
      </c>
      <c r="F17" s="71">
        <v>112.31472906597139</v>
      </c>
      <c r="G17" s="71">
        <v>231.87151805964535</v>
      </c>
      <c r="H17" s="71">
        <v>371.79811623442225</v>
      </c>
      <c r="I17" s="71">
        <v>17.095652139828221</v>
      </c>
      <c r="J17" s="71">
        <v>211.81766564923865</v>
      </c>
      <c r="K17" s="71">
        <v>142.88479844535547</v>
      </c>
    </row>
    <row r="18" spans="2:11" x14ac:dyDescent="0.25">
      <c r="B18" s="99"/>
      <c r="C18" s="100"/>
      <c r="D18" s="100"/>
      <c r="E18" s="100"/>
      <c r="F18" s="100"/>
      <c r="G18" s="100"/>
      <c r="H18" s="100"/>
      <c r="I18" s="100"/>
      <c r="J18" s="100"/>
      <c r="K18" s="101"/>
    </row>
    <row r="19" spans="2:11" x14ac:dyDescent="0.25">
      <c r="B19" s="92" t="s">
        <v>3</v>
      </c>
      <c r="C19" s="93"/>
      <c r="D19" s="93"/>
      <c r="E19" s="93"/>
      <c r="F19" s="93"/>
      <c r="G19" s="93"/>
      <c r="H19" s="93"/>
      <c r="I19" s="93"/>
      <c r="J19" s="93"/>
      <c r="K19" s="94"/>
    </row>
    <row r="20" spans="2:11" x14ac:dyDescent="0.25">
      <c r="B20" s="10" t="s">
        <v>6</v>
      </c>
      <c r="C20" s="4">
        <v>1914.0024196133575</v>
      </c>
      <c r="D20" s="4">
        <v>465.12149030109731</v>
      </c>
      <c r="E20" s="4">
        <v>95.237635683043322</v>
      </c>
      <c r="F20" s="4">
        <v>126.16549539276275</v>
      </c>
      <c r="G20" s="4">
        <v>243.71835922529129</v>
      </c>
      <c r="H20" s="4">
        <v>1448.8809293122604</v>
      </c>
      <c r="I20" s="4">
        <v>73.187827162642492</v>
      </c>
      <c r="J20" s="4">
        <v>127.13213144191512</v>
      </c>
      <c r="K20" s="4">
        <v>1248.5609707077026</v>
      </c>
    </row>
    <row r="21" spans="2:11" x14ac:dyDescent="0.25">
      <c r="B21" s="10" t="s">
        <v>7</v>
      </c>
      <c r="C21" s="4">
        <v>1198.8775832318195</v>
      </c>
      <c r="D21" s="4">
        <v>509.68468899099571</v>
      </c>
      <c r="E21" s="4">
        <v>62.609936254511666</v>
      </c>
      <c r="F21" s="4">
        <v>170.62351421818482</v>
      </c>
      <c r="G21" s="4">
        <v>276.45123851829936</v>
      </c>
      <c r="H21" s="4">
        <v>689.19289424082342</v>
      </c>
      <c r="I21" s="4">
        <v>142.27145720187104</v>
      </c>
      <c r="J21" s="4">
        <v>120.79263317661631</v>
      </c>
      <c r="K21" s="4">
        <v>426.12880386233604</v>
      </c>
    </row>
    <row r="22" spans="2:11" x14ac:dyDescent="0.25">
      <c r="B22" s="10" t="s">
        <v>8</v>
      </c>
      <c r="C22" s="4">
        <v>351.61973428428286</v>
      </c>
      <c r="D22" s="4">
        <v>183.46395497414764</v>
      </c>
      <c r="E22" s="4">
        <v>30.425782856500216</v>
      </c>
      <c r="F22" s="4">
        <v>94.40332960818499</v>
      </c>
      <c r="G22" s="4">
        <v>58.634842509462437</v>
      </c>
      <c r="H22" s="4">
        <v>168.15577931013524</v>
      </c>
      <c r="I22" s="4"/>
      <c r="J22" s="4">
        <v>73.322329324396819</v>
      </c>
      <c r="K22" s="4">
        <v>94.833449985738426</v>
      </c>
    </row>
    <row r="23" spans="2:11" x14ac:dyDescent="0.25">
      <c r="B23" s="10" t="s">
        <v>9</v>
      </c>
      <c r="C23" s="4">
        <v>382.35209618201895</v>
      </c>
      <c r="D23" s="4">
        <v>120.2254457050136</v>
      </c>
      <c r="E23" s="4">
        <v>13.320971923191379</v>
      </c>
      <c r="F23" s="4">
        <v>76.323116546246283</v>
      </c>
      <c r="G23" s="4">
        <v>30.581357235575965</v>
      </c>
      <c r="H23" s="4">
        <v>262.12665047700534</v>
      </c>
      <c r="I23" s="4">
        <v>25.216623405572701</v>
      </c>
      <c r="J23" s="4">
        <v>148.76469814714511</v>
      </c>
      <c r="K23" s="4">
        <v>88.145328924287554</v>
      </c>
    </row>
    <row r="24" spans="2:11" x14ac:dyDescent="0.25">
      <c r="B24" s="10" t="s">
        <v>10</v>
      </c>
      <c r="C24" s="4">
        <v>741.78281607949066</v>
      </c>
      <c r="D24" s="4">
        <v>459.09991020195821</v>
      </c>
      <c r="E24" s="4">
        <v>125.67962411260494</v>
      </c>
      <c r="F24" s="4">
        <v>181.64902588254432</v>
      </c>
      <c r="G24" s="4">
        <v>151.7712602068089</v>
      </c>
      <c r="H24" s="4">
        <v>282.68290587753273</v>
      </c>
      <c r="I24" s="4">
        <v>59.393886739934466</v>
      </c>
      <c r="J24" s="4">
        <v>149.48562198742957</v>
      </c>
      <c r="K24" s="4">
        <v>73.803397150168692</v>
      </c>
    </row>
    <row r="25" spans="2:11" x14ac:dyDescent="0.25">
      <c r="B25" s="10" t="s">
        <v>11</v>
      </c>
      <c r="C25" s="4">
        <v>1487.730750366527</v>
      </c>
      <c r="D25" s="4">
        <v>927.5139700226033</v>
      </c>
      <c r="E25" s="4">
        <v>58.864984276812827</v>
      </c>
      <c r="F25" s="4">
        <v>700.01752144347904</v>
      </c>
      <c r="G25" s="4">
        <v>168.63146430231131</v>
      </c>
      <c r="H25" s="4">
        <v>560.21678034392335</v>
      </c>
      <c r="I25" s="4">
        <v>223.8311163262361</v>
      </c>
      <c r="J25" s="4">
        <v>120.57342808301894</v>
      </c>
      <c r="K25" s="4">
        <v>215.81223593466831</v>
      </c>
    </row>
    <row r="26" spans="2:11" x14ac:dyDescent="0.25">
      <c r="B26" s="10" t="s">
        <v>12</v>
      </c>
      <c r="C26" s="4">
        <v>985.4399691834484</v>
      </c>
      <c r="D26" s="4">
        <v>429.61905028745389</v>
      </c>
      <c r="E26" s="4">
        <v>132.85211104388296</v>
      </c>
      <c r="F26" s="4">
        <v>33.272697194155263</v>
      </c>
      <c r="G26" s="4">
        <v>263.49424204941562</v>
      </c>
      <c r="H26" s="4">
        <v>555.8209188959944</v>
      </c>
      <c r="I26" s="4">
        <v>126.35336520952104</v>
      </c>
      <c r="J26" s="4">
        <v>58.683858003116683</v>
      </c>
      <c r="K26" s="4">
        <v>370.78369568335677</v>
      </c>
    </row>
    <row r="27" spans="2:11" x14ac:dyDescent="0.25">
      <c r="B27" s="10" t="s">
        <v>13</v>
      </c>
      <c r="C27" s="4">
        <v>936.23144959191688</v>
      </c>
      <c r="D27" s="4">
        <v>255.51541461503584</v>
      </c>
      <c r="E27" s="4">
        <v>44.776694212595316</v>
      </c>
      <c r="F27" s="4">
        <v>14.425524639212577</v>
      </c>
      <c r="G27" s="4">
        <v>196.3131957632279</v>
      </c>
      <c r="H27" s="4">
        <v>680.71603497688102</v>
      </c>
      <c r="I27" s="4"/>
      <c r="J27" s="4">
        <v>30.45010666481884</v>
      </c>
      <c r="K27" s="4">
        <v>650.26592831206233</v>
      </c>
    </row>
    <row r="28" spans="2:11" x14ac:dyDescent="0.25">
      <c r="B28" s="10" t="s">
        <v>14</v>
      </c>
      <c r="C28" s="4">
        <v>1883.1308602590323</v>
      </c>
      <c r="D28" s="4">
        <v>703.05265192492755</v>
      </c>
      <c r="E28" s="4">
        <v>166.28048682022154</v>
      </c>
      <c r="F28" s="4">
        <v>166.73785364355163</v>
      </c>
      <c r="G28" s="4">
        <v>370.0343114611544</v>
      </c>
      <c r="H28" s="4">
        <v>1180.0782083341051</v>
      </c>
      <c r="I28" s="4">
        <v>331.53016881733799</v>
      </c>
      <c r="J28" s="4">
        <v>180.52999101300441</v>
      </c>
      <c r="K28" s="4">
        <v>668.018048503763</v>
      </c>
    </row>
    <row r="29" spans="2:11" x14ac:dyDescent="0.25">
      <c r="B29" s="10" t="s">
        <v>15</v>
      </c>
      <c r="C29" s="4">
        <v>272.49896691585735</v>
      </c>
      <c r="D29" s="4">
        <v>100.20891670817794</v>
      </c>
      <c r="E29" s="4">
        <v>36.227925026069457</v>
      </c>
      <c r="F29" s="4">
        <v>0</v>
      </c>
      <c r="G29" s="4">
        <v>63.980991682108474</v>
      </c>
      <c r="H29" s="4">
        <v>172.2900502076794</v>
      </c>
      <c r="I29" s="4">
        <v>110.06212518160994</v>
      </c>
      <c r="J29" s="4"/>
      <c r="K29" s="4">
        <v>62.227925026069457</v>
      </c>
    </row>
    <row r="30" spans="2:11" ht="30.75" customHeight="1" x14ac:dyDescent="0.25">
      <c r="B30" s="11" t="s">
        <v>16</v>
      </c>
      <c r="C30" s="4">
        <v>1478.2555112712414</v>
      </c>
      <c r="D30" s="4">
        <v>573.02497135752185</v>
      </c>
      <c r="E30" s="4">
        <v>196.38455077928413</v>
      </c>
      <c r="F30" s="4">
        <v>277.43980095924758</v>
      </c>
      <c r="G30" s="4">
        <v>99.200619618990146</v>
      </c>
      <c r="H30" s="4">
        <v>905.23053991371967</v>
      </c>
      <c r="I30" s="4">
        <v>43.46854085888566</v>
      </c>
      <c r="J30" s="4">
        <v>484.40581025857705</v>
      </c>
      <c r="K30" s="4">
        <v>377.35618879625673</v>
      </c>
    </row>
    <row r="31" spans="2:11" x14ac:dyDescent="0.25">
      <c r="B31" s="99"/>
      <c r="C31" s="100"/>
      <c r="D31" s="100"/>
      <c r="E31" s="100"/>
      <c r="F31" s="100"/>
      <c r="G31" s="100"/>
      <c r="H31" s="100"/>
      <c r="I31" s="100"/>
      <c r="J31" s="100"/>
      <c r="K31" s="101"/>
    </row>
    <row r="32" spans="2:11" x14ac:dyDescent="0.25">
      <c r="B32" s="92" t="s">
        <v>4</v>
      </c>
      <c r="C32" s="93"/>
      <c r="D32" s="93"/>
      <c r="E32" s="93"/>
      <c r="F32" s="93"/>
      <c r="G32" s="93"/>
      <c r="H32" s="93"/>
      <c r="I32" s="93"/>
      <c r="J32" s="93"/>
      <c r="K32" s="94"/>
    </row>
    <row r="33" spans="2:11" x14ac:dyDescent="0.25">
      <c r="B33" s="10" t="s">
        <v>17</v>
      </c>
      <c r="C33" s="4">
        <v>956.54480296959548</v>
      </c>
      <c r="D33" s="4">
        <v>320.11282527555164</v>
      </c>
      <c r="E33" s="4">
        <v>89.530289419072886</v>
      </c>
      <c r="F33" s="4">
        <v>40.319674319376844</v>
      </c>
      <c r="G33" s="4">
        <v>190.26286153710194</v>
      </c>
      <c r="H33" s="4">
        <v>636.43197769404378</v>
      </c>
      <c r="I33" s="4"/>
      <c r="J33" s="4">
        <v>37.647477283969096</v>
      </c>
      <c r="K33" s="4">
        <v>598.78450041007477</v>
      </c>
    </row>
    <row r="34" spans="2:11" x14ac:dyDescent="0.25">
      <c r="B34" s="10" t="s">
        <v>18</v>
      </c>
      <c r="C34" s="4">
        <v>1411.6108442719258</v>
      </c>
      <c r="D34" s="4">
        <v>318.69388038939951</v>
      </c>
      <c r="E34" s="4">
        <v>99.150998017134953</v>
      </c>
      <c r="F34" s="4">
        <v>172.9217522396761</v>
      </c>
      <c r="G34" s="4">
        <v>46.621130132588462</v>
      </c>
      <c r="H34" s="4">
        <v>1092.9169638825263</v>
      </c>
      <c r="I34" s="4">
        <v>61.352241052746095</v>
      </c>
      <c r="J34" s="4">
        <v>241.59834403435826</v>
      </c>
      <c r="K34" s="4">
        <v>789.96637879542175</v>
      </c>
    </row>
    <row r="35" spans="2:11" x14ac:dyDescent="0.25">
      <c r="B35" s="10" t="s">
        <v>19</v>
      </c>
      <c r="C35" s="4">
        <v>1681.547679479766</v>
      </c>
      <c r="D35" s="4">
        <v>974.17887731625444</v>
      </c>
      <c r="E35" s="4">
        <v>712.38043301763173</v>
      </c>
      <c r="F35" s="4">
        <v>226.42654709437249</v>
      </c>
      <c r="G35" s="4">
        <v>35.371897204250281</v>
      </c>
      <c r="H35" s="4">
        <v>707.3688021635113</v>
      </c>
      <c r="I35" s="4">
        <v>105.01889051262116</v>
      </c>
      <c r="J35" s="4">
        <v>232.99009488805214</v>
      </c>
      <c r="K35" s="4">
        <v>369.35981676283808</v>
      </c>
    </row>
    <row r="36" spans="2:11" x14ac:dyDescent="0.25">
      <c r="B36" s="10" t="s">
        <v>20</v>
      </c>
      <c r="C36" s="4">
        <v>319.33713202429095</v>
      </c>
      <c r="D36" s="4">
        <v>151.11219480802666</v>
      </c>
      <c r="E36" s="4">
        <v>141.99216314574173</v>
      </c>
      <c r="F36" s="4">
        <v>2</v>
      </c>
      <c r="G36" s="4">
        <v>7.1200316622849265</v>
      </c>
      <c r="H36" s="4">
        <v>168.22493721626438</v>
      </c>
      <c r="I36" s="4">
        <v>55.393729973373105</v>
      </c>
      <c r="J36" s="4">
        <v>31</v>
      </c>
      <c r="K36" s="4">
        <v>81.831207242891267</v>
      </c>
    </row>
    <row r="37" spans="2:11" x14ac:dyDescent="0.25">
      <c r="B37" s="10" t="s">
        <v>21</v>
      </c>
      <c r="C37" s="4">
        <v>5550.0966972419046</v>
      </c>
      <c r="D37" s="4">
        <v>1503.1738054000771</v>
      </c>
      <c r="E37" s="4">
        <v>908.8709921426331</v>
      </c>
      <c r="F37" s="4">
        <v>497.89406481101065</v>
      </c>
      <c r="G37" s="4">
        <v>96.408748446433549</v>
      </c>
      <c r="H37" s="4">
        <v>4046.922891841828</v>
      </c>
      <c r="I37" s="4">
        <v>306.83843871171047</v>
      </c>
      <c r="J37" s="4">
        <v>807.63607893454616</v>
      </c>
      <c r="K37" s="4">
        <v>2932.4483741955705</v>
      </c>
    </row>
    <row r="38" spans="2:11" x14ac:dyDescent="0.25">
      <c r="B38" s="10" t="s">
        <v>22</v>
      </c>
      <c r="C38" s="4">
        <v>4</v>
      </c>
      <c r="D38" s="4">
        <v>1</v>
      </c>
      <c r="E38" s="4"/>
      <c r="F38" s="4">
        <v>1</v>
      </c>
      <c r="G38" s="4"/>
      <c r="H38" s="4">
        <v>3</v>
      </c>
      <c r="I38" s="4"/>
      <c r="J38" s="4">
        <v>3</v>
      </c>
      <c r="K38" s="4"/>
    </row>
    <row r="39" spans="2:11" x14ac:dyDescent="0.25">
      <c r="B39" s="99"/>
      <c r="C39" s="100"/>
      <c r="D39" s="100"/>
      <c r="E39" s="100"/>
      <c r="F39" s="100"/>
      <c r="G39" s="100"/>
      <c r="H39" s="100"/>
      <c r="I39" s="100"/>
      <c r="J39" s="100"/>
      <c r="K39" s="101"/>
    </row>
    <row r="40" spans="2:11" x14ac:dyDescent="0.25">
      <c r="B40" s="92" t="s">
        <v>618</v>
      </c>
      <c r="C40" s="93"/>
      <c r="D40" s="93"/>
      <c r="E40" s="93"/>
      <c r="F40" s="93"/>
      <c r="G40" s="93"/>
      <c r="H40" s="93"/>
      <c r="I40" s="93"/>
      <c r="J40" s="93"/>
      <c r="K40" s="94"/>
    </row>
    <row r="41" spans="2:11" x14ac:dyDescent="0.25">
      <c r="B41" s="10" t="s">
        <v>23</v>
      </c>
      <c r="C41" s="4">
        <v>374.61567157784896</v>
      </c>
      <c r="D41" s="4">
        <v>246.94458902994958</v>
      </c>
      <c r="E41" s="4">
        <v>94.39086389942338</v>
      </c>
      <c r="F41" s="4">
        <v>15.26805957884803</v>
      </c>
      <c r="G41" s="4">
        <v>137.28566555167816</v>
      </c>
      <c r="H41" s="4">
        <v>127.67108254789939</v>
      </c>
      <c r="I41" s="4">
        <v>0</v>
      </c>
      <c r="J41" s="4">
        <v>120.71486585904859</v>
      </c>
      <c r="K41" s="4">
        <v>6.9562166888508097</v>
      </c>
    </row>
    <row r="42" spans="2:11" x14ac:dyDescent="0.25">
      <c r="B42" s="10" t="s">
        <v>24</v>
      </c>
      <c r="C42" s="4">
        <v>52.401316918116855</v>
      </c>
      <c r="D42" s="4">
        <v>11.060381014607112</v>
      </c>
      <c r="E42" s="4"/>
      <c r="F42" s="4">
        <v>11.060381014607112</v>
      </c>
      <c r="G42" s="4"/>
      <c r="H42" s="4">
        <v>41.340935903509738</v>
      </c>
      <c r="I42" s="4"/>
      <c r="J42" s="4">
        <v>11.060381014607112</v>
      </c>
      <c r="K42" s="4">
        <v>30.280554888902628</v>
      </c>
    </row>
    <row r="43" spans="2:11" x14ac:dyDescent="0.25">
      <c r="B43" s="10" t="s">
        <v>25</v>
      </c>
      <c r="C43" s="4">
        <v>46.099420578737018</v>
      </c>
      <c r="D43" s="4">
        <v>43.099420578737018</v>
      </c>
      <c r="E43" s="4"/>
      <c r="F43" s="4">
        <v>43.099420578737018</v>
      </c>
      <c r="G43" s="4"/>
      <c r="H43" s="4">
        <v>3</v>
      </c>
      <c r="I43" s="4"/>
      <c r="J43" s="4">
        <v>2</v>
      </c>
      <c r="K43" s="4">
        <v>1</v>
      </c>
    </row>
    <row r="44" spans="2:11" x14ac:dyDescent="0.25">
      <c r="B44" s="10" t="s">
        <v>26</v>
      </c>
      <c r="C44" s="4"/>
      <c r="D44" s="4"/>
      <c r="E44" s="4"/>
      <c r="F44" s="4"/>
      <c r="G44" s="4"/>
      <c r="H44" s="4"/>
      <c r="I44" s="4"/>
      <c r="J44" s="4"/>
      <c r="K44" s="4"/>
    </row>
    <row r="45" spans="2:11" x14ac:dyDescent="0.25">
      <c r="B45" s="10" t="s">
        <v>27</v>
      </c>
      <c r="C45" s="4">
        <v>268.46820657169178</v>
      </c>
      <c r="D45" s="4">
        <v>85.777760928506808</v>
      </c>
      <c r="E45" s="4">
        <v>9.6406032852554269</v>
      </c>
      <c r="F45" s="4">
        <v>42.886867893779232</v>
      </c>
      <c r="G45" s="4">
        <v>33.250289749472159</v>
      </c>
      <c r="H45" s="4">
        <v>182.69044564318497</v>
      </c>
      <c r="I45" s="4"/>
      <c r="J45" s="4">
        <v>78.042418775582931</v>
      </c>
      <c r="K45" s="4">
        <v>104.64802686760203</v>
      </c>
    </row>
    <row r="46" spans="2:11" x14ac:dyDescent="0.25">
      <c r="B46" s="10" t="s">
        <v>28</v>
      </c>
      <c r="C46" s="4">
        <v>316.05337198711493</v>
      </c>
      <c r="D46" s="4">
        <v>298.95771984728668</v>
      </c>
      <c r="E46" s="4">
        <v>237.62215708879168</v>
      </c>
      <c r="F46" s="4"/>
      <c r="G46" s="4">
        <v>61.335562758495016</v>
      </c>
      <c r="H46" s="4">
        <v>17.095652139828218</v>
      </c>
      <c r="I46" s="4">
        <v>17.095652139828218</v>
      </c>
      <c r="J46" s="4"/>
      <c r="K46" s="4"/>
    </row>
    <row r="47" spans="2:11" ht="13.8" x14ac:dyDescent="0.3">
      <c r="B47" s="5"/>
      <c r="C47" s="5"/>
      <c r="D47" s="5"/>
      <c r="E47" s="5"/>
      <c r="F47" s="5"/>
      <c r="G47" s="5"/>
      <c r="H47" s="5"/>
      <c r="I47" s="5"/>
      <c r="J47" s="5"/>
      <c r="K47" s="5"/>
    </row>
    <row r="48" spans="2:11" x14ac:dyDescent="0.25">
      <c r="B48" s="95" t="s">
        <v>626</v>
      </c>
      <c r="C48" s="95"/>
      <c r="D48" s="95"/>
      <c r="E48" s="95"/>
      <c r="F48" s="95"/>
      <c r="G48" s="95"/>
      <c r="H48" s="95"/>
      <c r="I48" s="95"/>
      <c r="J48" s="95"/>
      <c r="K48" s="95"/>
    </row>
  </sheetData>
  <mergeCells count="17">
    <mergeCell ref="B6:P6"/>
    <mergeCell ref="B7:P7"/>
    <mergeCell ref="B10:P10"/>
    <mergeCell ref="B11:B13"/>
    <mergeCell ref="C11:C13"/>
    <mergeCell ref="D11:K11"/>
    <mergeCell ref="D12:D13"/>
    <mergeCell ref="E12:G12"/>
    <mergeCell ref="H12:H13"/>
    <mergeCell ref="I12:K12"/>
    <mergeCell ref="B48:K48"/>
    <mergeCell ref="B18:K18"/>
    <mergeCell ref="B19:K19"/>
    <mergeCell ref="B31:K31"/>
    <mergeCell ref="B32:K32"/>
    <mergeCell ref="B39:K39"/>
    <mergeCell ref="B40:K40"/>
  </mergeCells>
  <hyperlinks>
    <hyperlink ref="M11" location="ÍNDICE!A1" display="ÍNDICE" xr:uid="{00000000-0004-0000-3500-000000000000}"/>
  </hyperlink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B5:P48"/>
  <sheetViews>
    <sheetView showGridLines="0" zoomScaleNormal="100" workbookViewId="0">
      <selection activeCell="M11" sqref="M11"/>
    </sheetView>
  </sheetViews>
  <sheetFormatPr baseColWidth="10" defaultColWidth="9.109375" defaultRowHeight="13.2" x14ac:dyDescent="0.25"/>
  <cols>
    <col min="1" max="1" width="2" style="1" customWidth="1"/>
    <col min="2" max="2" width="25.6640625" style="1" customWidth="1"/>
    <col min="3" max="11" width="15.6640625" style="1" customWidth="1"/>
    <col min="12" max="15" width="9.44140625" style="1" bestFit="1" customWidth="1"/>
    <col min="16" max="16" width="11.5546875" style="1" bestFit="1" customWidth="1"/>
    <col min="17" max="16384" width="9.109375" style="1"/>
  </cols>
  <sheetData>
    <row r="5" spans="2:16" ht="13.8" x14ac:dyDescent="0.25">
      <c r="B5" s="2"/>
      <c r="C5" s="2"/>
      <c r="D5" s="2"/>
      <c r="E5" s="2"/>
      <c r="F5" s="2"/>
      <c r="G5" s="2"/>
      <c r="H5" s="2"/>
      <c r="I5" s="2"/>
    </row>
    <row r="6" spans="2:16" ht="15" x14ac:dyDescent="0.25">
      <c r="B6" s="91" t="s">
        <v>423</v>
      </c>
      <c r="C6" s="91"/>
      <c r="D6" s="91"/>
      <c r="E6" s="91"/>
      <c r="F6" s="91"/>
      <c r="G6" s="91"/>
      <c r="H6" s="91"/>
      <c r="I6" s="91"/>
      <c r="J6" s="91"/>
      <c r="K6" s="91"/>
      <c r="L6" s="91"/>
      <c r="M6" s="91"/>
      <c r="N6" s="91"/>
      <c r="O6" s="91"/>
      <c r="P6" s="91"/>
    </row>
    <row r="7" spans="2:16" ht="15" x14ac:dyDescent="0.25">
      <c r="B7" s="91" t="s">
        <v>424</v>
      </c>
      <c r="C7" s="91"/>
      <c r="D7" s="91"/>
      <c r="E7" s="91"/>
      <c r="F7" s="91"/>
      <c r="G7" s="91"/>
      <c r="H7" s="91"/>
      <c r="I7" s="91"/>
      <c r="J7" s="91"/>
      <c r="K7" s="91"/>
      <c r="L7" s="91"/>
      <c r="M7" s="91"/>
      <c r="N7" s="91"/>
      <c r="O7" s="91"/>
      <c r="P7" s="91"/>
    </row>
    <row r="8" spans="2:16" ht="15" x14ac:dyDescent="0.25">
      <c r="B8" s="12" t="s">
        <v>314</v>
      </c>
      <c r="C8" s="12"/>
      <c r="D8" s="12"/>
      <c r="E8" s="12"/>
      <c r="F8" s="12"/>
      <c r="G8" s="12"/>
      <c r="H8" s="12"/>
      <c r="I8" s="12"/>
      <c r="J8" s="12"/>
      <c r="K8" s="12"/>
      <c r="L8" s="12"/>
      <c r="M8" s="12"/>
      <c r="N8" s="12"/>
      <c r="O8" s="12"/>
      <c r="P8" s="12"/>
    </row>
    <row r="9" spans="2:16" ht="15" x14ac:dyDescent="0.25">
      <c r="B9" s="12" t="s">
        <v>346</v>
      </c>
      <c r="C9" s="12"/>
      <c r="D9" s="12"/>
      <c r="E9" s="12"/>
      <c r="F9" s="12"/>
      <c r="G9" s="12"/>
      <c r="H9" s="12"/>
      <c r="I9" s="12"/>
      <c r="J9" s="12"/>
      <c r="K9" s="12"/>
      <c r="L9" s="12"/>
      <c r="M9" s="12"/>
      <c r="N9" s="12"/>
      <c r="O9" s="12"/>
      <c r="P9" s="12"/>
    </row>
    <row r="10" spans="2:16" ht="15" x14ac:dyDescent="0.25">
      <c r="B10" s="91"/>
      <c r="C10" s="91"/>
      <c r="D10" s="91"/>
      <c r="E10" s="91"/>
      <c r="F10" s="91"/>
      <c r="G10" s="91"/>
      <c r="H10" s="91"/>
      <c r="I10" s="91"/>
      <c r="J10" s="91"/>
      <c r="K10" s="91"/>
      <c r="L10" s="91"/>
      <c r="M10" s="91"/>
      <c r="N10" s="91"/>
      <c r="O10" s="91"/>
      <c r="P10" s="91"/>
    </row>
    <row r="11" spans="2:16" ht="13.5" customHeight="1" x14ac:dyDescent="0.25">
      <c r="B11" s="96" t="s">
        <v>2</v>
      </c>
      <c r="C11" s="96" t="s">
        <v>252</v>
      </c>
      <c r="D11" s="120" t="s">
        <v>250</v>
      </c>
      <c r="E11" s="121"/>
      <c r="F11" s="121"/>
      <c r="G11" s="121"/>
      <c r="H11" s="121"/>
      <c r="I11" s="121"/>
      <c r="J11" s="121"/>
      <c r="K11" s="122"/>
      <c r="M11" s="16" t="s">
        <v>312</v>
      </c>
    </row>
    <row r="12" spans="2:16" ht="13.5" customHeight="1" x14ac:dyDescent="0.25">
      <c r="B12" s="154"/>
      <c r="C12" s="154"/>
      <c r="D12" s="146" t="s">
        <v>253</v>
      </c>
      <c r="E12" s="120" t="s">
        <v>251</v>
      </c>
      <c r="F12" s="121"/>
      <c r="G12" s="122"/>
      <c r="H12" s="146" t="s">
        <v>253</v>
      </c>
      <c r="I12" s="120" t="s">
        <v>254</v>
      </c>
      <c r="J12" s="121"/>
      <c r="K12" s="122"/>
    </row>
    <row r="13" spans="2:16" ht="34.200000000000003" x14ac:dyDescent="0.25">
      <c r="B13" s="97"/>
      <c r="C13" s="97"/>
      <c r="D13" s="147"/>
      <c r="E13" s="6" t="s">
        <v>255</v>
      </c>
      <c r="F13" s="6" t="s">
        <v>256</v>
      </c>
      <c r="G13" s="6" t="s">
        <v>257</v>
      </c>
      <c r="H13" s="147"/>
      <c r="I13" s="6" t="s">
        <v>258</v>
      </c>
      <c r="J13" s="6" t="s">
        <v>259</v>
      </c>
      <c r="K13" s="6" t="s">
        <v>260</v>
      </c>
    </row>
    <row r="14" spans="2:16" x14ac:dyDescent="0.25">
      <c r="B14" s="9" t="s">
        <v>5</v>
      </c>
      <c r="C14" s="13">
        <v>37704.957216016788</v>
      </c>
      <c r="D14" s="13">
        <v>16527.850345216881</v>
      </c>
      <c r="E14" s="13">
        <v>7608.6470371468031</v>
      </c>
      <c r="F14" s="13">
        <v>6137.5585105022019</v>
      </c>
      <c r="G14" s="13">
        <v>2781.6447975678825</v>
      </c>
      <c r="H14" s="13">
        <v>21177.106870799889</v>
      </c>
      <c r="I14" s="13">
        <v>2392.3862022950475</v>
      </c>
      <c r="J14" s="13">
        <v>4611.4126507930032</v>
      </c>
      <c r="K14" s="13">
        <v>14173.308017711843</v>
      </c>
    </row>
    <row r="15" spans="2:16" x14ac:dyDescent="0.25">
      <c r="B15" s="10" t="s">
        <v>3</v>
      </c>
      <c r="C15" s="4">
        <v>11730.447338290964</v>
      </c>
      <c r="D15" s="4">
        <v>6431.5326561295178</v>
      </c>
      <c r="E15" s="4">
        <v>2321.2815120131504</v>
      </c>
      <c r="F15" s="4">
        <v>2096.3584677190106</v>
      </c>
      <c r="G15" s="4">
        <v>2013.8926763973573</v>
      </c>
      <c r="H15" s="4">
        <v>5298.9146821614495</v>
      </c>
      <c r="I15" s="4">
        <v>990.21732112383938</v>
      </c>
      <c r="J15" s="4">
        <v>664.87863838341229</v>
      </c>
      <c r="K15" s="4">
        <v>3643.8187226541977</v>
      </c>
    </row>
    <row r="16" spans="2:16" x14ac:dyDescent="0.25">
      <c r="B16" s="10" t="s">
        <v>4</v>
      </c>
      <c r="C16" s="4">
        <v>24791.837713069261</v>
      </c>
      <c r="D16" s="4">
        <v>9805.4716844809718</v>
      </c>
      <c r="E16" s="4">
        <v>5199.6086025599161</v>
      </c>
      <c r="F16" s="4">
        <v>3954.99478611619</v>
      </c>
      <c r="G16" s="4">
        <v>650.86829580486369</v>
      </c>
      <c r="H16" s="4">
        <v>14986.366028588285</v>
      </c>
      <c r="I16" s="4">
        <v>1237.3301534007387</v>
      </c>
      <c r="J16" s="4">
        <v>3828.7172854392893</v>
      </c>
      <c r="K16" s="4">
        <v>9920.3185897482635</v>
      </c>
    </row>
    <row r="17" spans="2:11" x14ac:dyDescent="0.25">
      <c r="B17" s="10" t="s">
        <v>618</v>
      </c>
      <c r="C17" s="4">
        <v>1182.6721646565629</v>
      </c>
      <c r="D17" s="4">
        <v>290.84600460640138</v>
      </c>
      <c r="E17" s="4">
        <v>87.756922573738265</v>
      </c>
      <c r="F17" s="4">
        <v>86.205256667002331</v>
      </c>
      <c r="G17" s="4">
        <v>116.88382536566081</v>
      </c>
      <c r="H17" s="4">
        <v>891.82616005016143</v>
      </c>
      <c r="I17" s="4">
        <v>164.83872777046929</v>
      </c>
      <c r="J17" s="4">
        <v>117.81672697030262</v>
      </c>
      <c r="K17" s="4">
        <v>609.17070530938963</v>
      </c>
    </row>
    <row r="18" spans="2:11" x14ac:dyDescent="0.25">
      <c r="B18" s="99"/>
      <c r="C18" s="100"/>
      <c r="D18" s="100"/>
      <c r="E18" s="100"/>
      <c r="F18" s="100"/>
      <c r="G18" s="100"/>
      <c r="H18" s="100"/>
      <c r="I18" s="100"/>
      <c r="J18" s="100"/>
      <c r="K18" s="101"/>
    </row>
    <row r="19" spans="2:11" x14ac:dyDescent="0.25">
      <c r="B19" s="92" t="s">
        <v>3</v>
      </c>
      <c r="C19" s="93"/>
      <c r="D19" s="93"/>
      <c r="E19" s="93"/>
      <c r="F19" s="93"/>
      <c r="G19" s="93"/>
      <c r="H19" s="93"/>
      <c r="I19" s="93"/>
      <c r="J19" s="93"/>
      <c r="K19" s="94"/>
    </row>
    <row r="20" spans="2:11" x14ac:dyDescent="0.25">
      <c r="B20" s="10" t="s">
        <v>6</v>
      </c>
      <c r="C20" s="4">
        <v>396.39889713509234</v>
      </c>
      <c r="D20" s="4">
        <v>188.94944772275372</v>
      </c>
      <c r="E20" s="4">
        <v>146.94132416393518</v>
      </c>
      <c r="F20" s="4">
        <v>30.933271536100499</v>
      </c>
      <c r="G20" s="4">
        <v>11.074852022718069</v>
      </c>
      <c r="H20" s="4">
        <v>207.44944941233859</v>
      </c>
      <c r="I20" s="4">
        <v>29.929824167550699</v>
      </c>
      <c r="J20" s="4">
        <v>117.1031836591645</v>
      </c>
      <c r="K20" s="4">
        <v>60.416441585623403</v>
      </c>
    </row>
    <row r="21" spans="2:11" x14ac:dyDescent="0.25">
      <c r="B21" s="10" t="s">
        <v>7</v>
      </c>
      <c r="C21" s="4">
        <v>1161.997058872259</v>
      </c>
      <c r="D21" s="4">
        <v>518.10115754467847</v>
      </c>
      <c r="E21" s="4">
        <v>99.660505721287151</v>
      </c>
      <c r="F21" s="4">
        <v>141.41600353839448</v>
      </c>
      <c r="G21" s="4">
        <v>277.02464828499683</v>
      </c>
      <c r="H21" s="4">
        <v>643.89590132758076</v>
      </c>
      <c r="I21" s="4">
        <v>8.2817355958603613</v>
      </c>
      <c r="J21" s="4">
        <v>68.91989935530529</v>
      </c>
      <c r="K21" s="4">
        <v>566.69426637641504</v>
      </c>
    </row>
    <row r="22" spans="2:11" x14ac:dyDescent="0.25">
      <c r="B22" s="10" t="s">
        <v>8</v>
      </c>
      <c r="C22" s="4">
        <v>273.66270774460156</v>
      </c>
      <c r="D22" s="4">
        <v>61.912909729926618</v>
      </c>
      <c r="E22" s="4">
        <v>8.8601274000260322</v>
      </c>
      <c r="F22" s="4">
        <v>0</v>
      </c>
      <c r="G22" s="4">
        <v>53.052782329900595</v>
      </c>
      <c r="H22" s="4">
        <v>211.74979801467492</v>
      </c>
      <c r="I22" s="4">
        <v>0</v>
      </c>
      <c r="J22" s="4">
        <v>17.405463382502553</v>
      </c>
      <c r="K22" s="4">
        <v>194.34433463217235</v>
      </c>
    </row>
    <row r="23" spans="2:11" x14ac:dyDescent="0.25">
      <c r="B23" s="10" t="s">
        <v>9</v>
      </c>
      <c r="C23" s="4">
        <v>941.60356198955424</v>
      </c>
      <c r="D23" s="4">
        <v>721.36657139164345</v>
      </c>
      <c r="E23" s="4">
        <v>100.85822243575868</v>
      </c>
      <c r="F23" s="4">
        <v>187.45840251081779</v>
      </c>
      <c r="G23" s="4">
        <v>433.04994644506695</v>
      </c>
      <c r="H23" s="4">
        <v>220.23699059791062</v>
      </c>
      <c r="I23" s="4">
        <v>0</v>
      </c>
      <c r="J23" s="4">
        <v>16.450689276218181</v>
      </c>
      <c r="K23" s="4">
        <v>203.78630132169243</v>
      </c>
    </row>
    <row r="24" spans="2:11" x14ac:dyDescent="0.25">
      <c r="B24" s="10" t="s">
        <v>10</v>
      </c>
      <c r="C24" s="4">
        <v>1501.4140005036425</v>
      </c>
      <c r="D24" s="4">
        <v>1082.6367438599514</v>
      </c>
      <c r="E24" s="4">
        <v>350.64155182526986</v>
      </c>
      <c r="F24" s="4">
        <v>143.17178730138082</v>
      </c>
      <c r="G24" s="4">
        <v>588.82340473330066</v>
      </c>
      <c r="H24" s="4">
        <v>418.77725664369103</v>
      </c>
      <c r="I24" s="4">
        <v>171.88585633688237</v>
      </c>
      <c r="J24" s="4">
        <v>65.594957308584185</v>
      </c>
      <c r="K24" s="4">
        <v>181.29644299822442</v>
      </c>
    </row>
    <row r="25" spans="2:11" x14ac:dyDescent="0.25">
      <c r="B25" s="10" t="s">
        <v>11</v>
      </c>
      <c r="C25" s="4">
        <v>610.72390322460001</v>
      </c>
      <c r="D25" s="4">
        <v>319.200684049637</v>
      </c>
      <c r="E25" s="4">
        <v>111.4417031617384</v>
      </c>
      <c r="F25" s="4">
        <v>0</v>
      </c>
      <c r="G25" s="4">
        <v>207.75898088789862</v>
      </c>
      <c r="H25" s="4">
        <v>291.523219174963</v>
      </c>
      <c r="I25" s="4">
        <v>53.906592048490857</v>
      </c>
      <c r="J25" s="4">
        <v>22.703912929524002</v>
      </c>
      <c r="K25" s="4">
        <v>214.91271419694812</v>
      </c>
    </row>
    <row r="26" spans="2:11" x14ac:dyDescent="0.25">
      <c r="B26" s="10" t="s">
        <v>12</v>
      </c>
      <c r="C26" s="4">
        <v>708.19187046563434</v>
      </c>
      <c r="D26" s="4">
        <v>417.59306077927147</v>
      </c>
      <c r="E26" s="4">
        <v>154.8247679814894</v>
      </c>
      <c r="F26" s="4">
        <v>102.74921562315689</v>
      </c>
      <c r="G26" s="4">
        <v>160.01907717462521</v>
      </c>
      <c r="H26" s="4">
        <v>290.59880968636287</v>
      </c>
      <c r="I26" s="4">
        <v>31.728154180959788</v>
      </c>
      <c r="J26" s="4">
        <v>12.597334430541503</v>
      </c>
      <c r="K26" s="4">
        <v>246.27332107486157</v>
      </c>
    </row>
    <row r="27" spans="2:11" x14ac:dyDescent="0.25">
      <c r="B27" s="10" t="s">
        <v>13</v>
      </c>
      <c r="C27" s="4">
        <v>465.10843065746991</v>
      </c>
      <c r="D27" s="4">
        <v>256.97679940756598</v>
      </c>
      <c r="E27" s="4">
        <v>10.737360779133747</v>
      </c>
      <c r="F27" s="4">
        <v>232.87987023421334</v>
      </c>
      <c r="G27" s="4">
        <v>13.35956839421889</v>
      </c>
      <c r="H27" s="4">
        <v>208.13163124990407</v>
      </c>
      <c r="I27" s="4">
        <v>49.192302459038146</v>
      </c>
      <c r="J27" s="4">
        <v>0</v>
      </c>
      <c r="K27" s="4">
        <v>158.93932879086589</v>
      </c>
    </row>
    <row r="28" spans="2:11" x14ac:dyDescent="0.25">
      <c r="B28" s="10" t="s">
        <v>14</v>
      </c>
      <c r="C28" s="4">
        <v>1710.4032329218876</v>
      </c>
      <c r="D28" s="4">
        <v>683.37511815017069</v>
      </c>
      <c r="E28" s="4">
        <v>450.16995221815893</v>
      </c>
      <c r="F28" s="4">
        <v>148.73473137019636</v>
      </c>
      <c r="G28" s="4">
        <v>84.470434561815367</v>
      </c>
      <c r="H28" s="4">
        <v>1027.0281147717169</v>
      </c>
      <c r="I28" s="4">
        <v>290.00701336627685</v>
      </c>
      <c r="J28" s="4">
        <v>223.65748800210076</v>
      </c>
      <c r="K28" s="4">
        <v>513.36361340333906</v>
      </c>
    </row>
    <row r="29" spans="2:11" x14ac:dyDescent="0.25">
      <c r="B29" s="10" t="s">
        <v>15</v>
      </c>
      <c r="C29" s="4">
        <v>682.3538305334805</v>
      </c>
      <c r="D29" s="4">
        <v>595.83321122803216</v>
      </c>
      <c r="E29" s="4">
        <v>492.6595260277445</v>
      </c>
      <c r="F29" s="4">
        <v>0</v>
      </c>
      <c r="G29" s="4">
        <v>103.17368520028751</v>
      </c>
      <c r="H29" s="4">
        <v>86.52061930544842</v>
      </c>
      <c r="I29" s="4">
        <v>9.9717144158534854</v>
      </c>
      <c r="J29" s="4">
        <v>25.51630162986498</v>
      </c>
      <c r="K29" s="4">
        <v>51.03260325972996</v>
      </c>
    </row>
    <row r="30" spans="2:11" ht="30.75" customHeight="1" x14ac:dyDescent="0.25">
      <c r="B30" s="11" t="s">
        <v>16</v>
      </c>
      <c r="C30" s="4">
        <v>3278.5898442427451</v>
      </c>
      <c r="D30" s="4">
        <v>1585.586952265887</v>
      </c>
      <c r="E30" s="4">
        <v>394.48647029860854</v>
      </c>
      <c r="F30" s="4">
        <v>1109.0151856047498</v>
      </c>
      <c r="G30" s="4">
        <v>82.085296362528595</v>
      </c>
      <c r="H30" s="4">
        <v>1693.0028919768583</v>
      </c>
      <c r="I30" s="4">
        <v>345.31412855292666</v>
      </c>
      <c r="J30" s="4">
        <v>94.929408409606296</v>
      </c>
      <c r="K30" s="4">
        <v>1252.7593550143254</v>
      </c>
    </row>
    <row r="31" spans="2:11" x14ac:dyDescent="0.25">
      <c r="B31" s="99"/>
      <c r="C31" s="100"/>
      <c r="D31" s="100"/>
      <c r="E31" s="100"/>
      <c r="F31" s="100"/>
      <c r="G31" s="100"/>
      <c r="H31" s="100"/>
      <c r="I31" s="100"/>
      <c r="J31" s="100"/>
      <c r="K31" s="101"/>
    </row>
    <row r="32" spans="2:11" x14ac:dyDescent="0.25">
      <c r="B32" s="92" t="s">
        <v>4</v>
      </c>
      <c r="C32" s="93"/>
      <c r="D32" s="93"/>
      <c r="E32" s="93"/>
      <c r="F32" s="93"/>
      <c r="G32" s="93"/>
      <c r="H32" s="93"/>
      <c r="I32" s="93"/>
      <c r="J32" s="93"/>
      <c r="K32" s="94"/>
    </row>
    <row r="33" spans="2:11" x14ac:dyDescent="0.25">
      <c r="B33" s="10" t="s">
        <v>17</v>
      </c>
      <c r="C33" s="4">
        <v>1059.1422883570372</v>
      </c>
      <c r="D33" s="4">
        <v>533.31291957788494</v>
      </c>
      <c r="E33" s="4">
        <v>59</v>
      </c>
      <c r="F33" s="4">
        <v>346.33679655864972</v>
      </c>
      <c r="G33" s="4">
        <v>127.97612301923519</v>
      </c>
      <c r="H33" s="4">
        <v>525.82936877915222</v>
      </c>
      <c r="I33" s="4">
        <v>2</v>
      </c>
      <c r="J33" s="4">
        <v>9</v>
      </c>
      <c r="K33" s="4">
        <v>514.82936877915222</v>
      </c>
    </row>
    <row r="34" spans="2:11" x14ac:dyDescent="0.25">
      <c r="B34" s="10" t="s">
        <v>18</v>
      </c>
      <c r="C34" s="4">
        <v>1587.1134968895244</v>
      </c>
      <c r="D34" s="4">
        <v>797.35201599492007</v>
      </c>
      <c r="E34" s="4">
        <v>277.29062292973771</v>
      </c>
      <c r="F34" s="4">
        <v>472.37122851693823</v>
      </c>
      <c r="G34" s="4">
        <v>47.690164548244184</v>
      </c>
      <c r="H34" s="4">
        <v>789.76148089460401</v>
      </c>
      <c r="I34" s="4">
        <v>1</v>
      </c>
      <c r="J34" s="4">
        <v>247.87401200384653</v>
      </c>
      <c r="K34" s="4">
        <v>540.88746889075765</v>
      </c>
    </row>
    <row r="35" spans="2:11" x14ac:dyDescent="0.25">
      <c r="B35" s="10" t="s">
        <v>19</v>
      </c>
      <c r="C35" s="4">
        <v>1510.728722697992</v>
      </c>
      <c r="D35" s="4">
        <v>350.39713878613912</v>
      </c>
      <c r="E35" s="4">
        <v>124.44825670091852</v>
      </c>
      <c r="F35" s="4">
        <v>224.05628591240526</v>
      </c>
      <c r="G35" s="4">
        <v>1.8925961728153189</v>
      </c>
      <c r="H35" s="4">
        <v>1160.3315839118527</v>
      </c>
      <c r="I35" s="4">
        <v>193.12350334999684</v>
      </c>
      <c r="J35" s="4">
        <v>223.9286144766553</v>
      </c>
      <c r="K35" s="4">
        <v>743.27946608520051</v>
      </c>
    </row>
    <row r="36" spans="2:11" x14ac:dyDescent="0.25">
      <c r="B36" s="10" t="s">
        <v>20</v>
      </c>
      <c r="C36" s="4">
        <v>1305.10918504136</v>
      </c>
      <c r="D36" s="4">
        <v>856.35455615925935</v>
      </c>
      <c r="E36" s="4">
        <v>299.54297048191836</v>
      </c>
      <c r="F36" s="4">
        <v>284.46977695564982</v>
      </c>
      <c r="G36" s="4">
        <v>272.34180872169134</v>
      </c>
      <c r="H36" s="4">
        <v>448.75462888210052</v>
      </c>
      <c r="I36" s="4">
        <v>17.196836926604824</v>
      </c>
      <c r="J36" s="4">
        <v>61.636278386904529</v>
      </c>
      <c r="K36" s="4">
        <v>369.92151356859114</v>
      </c>
    </row>
    <row r="37" spans="2:11" x14ac:dyDescent="0.25">
      <c r="B37" s="10" t="s">
        <v>21</v>
      </c>
      <c r="C37" s="4">
        <v>19329.744020083348</v>
      </c>
      <c r="D37" s="4">
        <v>7268.0550539627675</v>
      </c>
      <c r="E37" s="4">
        <v>4439.3267524473404</v>
      </c>
      <c r="F37" s="4">
        <v>2627.7606981725462</v>
      </c>
      <c r="G37" s="4">
        <v>200.96760334287771</v>
      </c>
      <c r="H37" s="4">
        <v>12061.688966120577</v>
      </c>
      <c r="I37" s="4">
        <v>1024.0098131241371</v>
      </c>
      <c r="J37" s="4">
        <v>3286.2783805718823</v>
      </c>
      <c r="K37" s="4">
        <v>7751.4007724245548</v>
      </c>
    </row>
    <row r="38" spans="2:11" x14ac:dyDescent="0.25">
      <c r="B38" s="10" t="s">
        <v>22</v>
      </c>
      <c r="C38" s="4"/>
      <c r="D38" s="4"/>
      <c r="E38" s="4"/>
      <c r="F38" s="4"/>
      <c r="G38" s="4"/>
      <c r="H38" s="4"/>
      <c r="I38" s="4"/>
      <c r="J38" s="4"/>
      <c r="K38" s="4"/>
    </row>
    <row r="39" spans="2:11" x14ac:dyDescent="0.25">
      <c r="B39" s="99"/>
      <c r="C39" s="100"/>
      <c r="D39" s="100"/>
      <c r="E39" s="100"/>
      <c r="F39" s="100"/>
      <c r="G39" s="100"/>
      <c r="H39" s="100"/>
      <c r="I39" s="100"/>
      <c r="J39" s="100"/>
      <c r="K39" s="101"/>
    </row>
    <row r="40" spans="2:11" x14ac:dyDescent="0.25">
      <c r="B40" s="92" t="s">
        <v>618</v>
      </c>
      <c r="C40" s="93"/>
      <c r="D40" s="93"/>
      <c r="E40" s="93"/>
      <c r="F40" s="93"/>
      <c r="G40" s="93"/>
      <c r="H40" s="93"/>
      <c r="I40" s="93"/>
      <c r="J40" s="93"/>
      <c r="K40" s="94"/>
    </row>
    <row r="41" spans="2:11" x14ac:dyDescent="0.25">
      <c r="B41" s="10" t="s">
        <v>23</v>
      </c>
      <c r="C41" s="4">
        <v>281.86529525978295</v>
      </c>
      <c r="D41" s="4">
        <v>81.121727598645322</v>
      </c>
      <c r="E41" s="4">
        <v>0</v>
      </c>
      <c r="F41" s="4">
        <v>42.536247750950324</v>
      </c>
      <c r="G41" s="4">
        <v>38.585479847694991</v>
      </c>
      <c r="H41" s="4">
        <v>200.74356766113766</v>
      </c>
      <c r="I41" s="4">
        <v>164.83872777046929</v>
      </c>
      <c r="J41" s="4">
        <v>0</v>
      </c>
      <c r="K41" s="4">
        <v>35.904839890668384</v>
      </c>
    </row>
    <row r="42" spans="2:11" x14ac:dyDescent="0.25">
      <c r="B42" s="10" t="s">
        <v>24</v>
      </c>
      <c r="C42" s="4">
        <v>0</v>
      </c>
      <c r="D42" s="4">
        <v>0</v>
      </c>
      <c r="E42" s="4">
        <v>0</v>
      </c>
      <c r="F42" s="4">
        <v>0</v>
      </c>
      <c r="G42" s="4">
        <v>0</v>
      </c>
      <c r="H42" s="4">
        <v>0</v>
      </c>
      <c r="I42" s="4">
        <v>0</v>
      </c>
      <c r="J42" s="4">
        <v>0</v>
      </c>
      <c r="K42" s="4">
        <v>0</v>
      </c>
    </row>
    <row r="43" spans="2:11" x14ac:dyDescent="0.25">
      <c r="B43" s="10" t="s">
        <v>25</v>
      </c>
      <c r="C43" s="4">
        <v>9.0014531581565915</v>
      </c>
      <c r="D43" s="4">
        <v>9.0014531581565915</v>
      </c>
      <c r="E43" s="4">
        <v>0</v>
      </c>
      <c r="F43" s="4">
        <v>9.0014531581565915</v>
      </c>
      <c r="G43" s="4">
        <v>0</v>
      </c>
      <c r="H43" s="4">
        <v>0</v>
      </c>
      <c r="I43" s="4">
        <v>0</v>
      </c>
      <c r="J43" s="4">
        <v>0</v>
      </c>
      <c r="K43" s="4">
        <v>0</v>
      </c>
    </row>
    <row r="44" spans="2:11" x14ac:dyDescent="0.25">
      <c r="B44" s="10" t="s">
        <v>26</v>
      </c>
      <c r="C44" s="4">
        <v>171.49255721149498</v>
      </c>
      <c r="D44" s="4">
        <v>70.614582381203817</v>
      </c>
      <c r="E44" s="4">
        <v>0</v>
      </c>
      <c r="F44" s="4">
        <v>0</v>
      </c>
      <c r="G44" s="4">
        <v>70.614582381203817</v>
      </c>
      <c r="H44" s="4">
        <v>100.87797483029118</v>
      </c>
      <c r="I44" s="4">
        <v>0</v>
      </c>
      <c r="J44" s="4">
        <v>0</v>
      </c>
      <c r="K44" s="4">
        <v>100.87797483029118</v>
      </c>
    </row>
    <row r="45" spans="2:11" x14ac:dyDescent="0.25">
      <c r="B45" s="10" t="s">
        <v>27</v>
      </c>
      <c r="C45" s="4">
        <v>613.1566505435685</v>
      </c>
      <c r="D45" s="4">
        <v>123.10824146839568</v>
      </c>
      <c r="E45" s="4">
        <v>87.756922573738265</v>
      </c>
      <c r="F45" s="4">
        <v>28.667555757895428</v>
      </c>
      <c r="G45" s="4">
        <v>6.6837631367619901</v>
      </c>
      <c r="H45" s="4">
        <v>490.04840907517269</v>
      </c>
      <c r="I45" s="4">
        <v>0</v>
      </c>
      <c r="J45" s="4">
        <v>41.67250365070268</v>
      </c>
      <c r="K45" s="4">
        <v>448.37590542447003</v>
      </c>
    </row>
    <row r="46" spans="2:11" x14ac:dyDescent="0.25">
      <c r="B46" s="10" t="s">
        <v>28</v>
      </c>
      <c r="C46" s="4">
        <v>107.15620848355998</v>
      </c>
      <c r="D46" s="4">
        <v>7</v>
      </c>
      <c r="E46" s="4">
        <v>0</v>
      </c>
      <c r="F46" s="4">
        <v>6</v>
      </c>
      <c r="G46" s="4">
        <v>1</v>
      </c>
      <c r="H46" s="4">
        <v>100.15620848355999</v>
      </c>
      <c r="I46" s="4">
        <v>0</v>
      </c>
      <c r="J46" s="4">
        <v>76.144223319599973</v>
      </c>
      <c r="K46" s="4">
        <v>24.011985163960013</v>
      </c>
    </row>
    <row r="47" spans="2:11" ht="13.8" x14ac:dyDescent="0.3">
      <c r="B47" s="5"/>
      <c r="C47" s="5"/>
      <c r="D47" s="5"/>
      <c r="E47" s="5"/>
      <c r="F47" s="5"/>
      <c r="G47" s="5"/>
      <c r="H47" s="5"/>
      <c r="I47" s="5"/>
      <c r="J47" s="5"/>
      <c r="K47" s="5"/>
    </row>
    <row r="48" spans="2:11" x14ac:dyDescent="0.25">
      <c r="B48" s="95" t="s">
        <v>626</v>
      </c>
      <c r="C48" s="95"/>
      <c r="D48" s="95"/>
      <c r="E48" s="95"/>
      <c r="F48" s="95"/>
      <c r="G48" s="95"/>
      <c r="H48" s="95"/>
      <c r="I48" s="95"/>
      <c r="J48" s="95"/>
      <c r="K48" s="95"/>
    </row>
  </sheetData>
  <mergeCells count="17">
    <mergeCell ref="B6:P6"/>
    <mergeCell ref="B7:P7"/>
    <mergeCell ref="B10:P10"/>
    <mergeCell ref="B11:B13"/>
    <mergeCell ref="C11:C13"/>
    <mergeCell ref="D11:K11"/>
    <mergeCell ref="D12:D13"/>
    <mergeCell ref="E12:G12"/>
    <mergeCell ref="H12:H13"/>
    <mergeCell ref="I12:K12"/>
    <mergeCell ref="B48:K48"/>
    <mergeCell ref="B18:K18"/>
    <mergeCell ref="B19:K19"/>
    <mergeCell ref="B31:K31"/>
    <mergeCell ref="B32:K32"/>
    <mergeCell ref="B39:K39"/>
    <mergeCell ref="B40:K40"/>
  </mergeCells>
  <hyperlinks>
    <hyperlink ref="M11" location="ÍNDICE!A1" display="ÍNDICE" xr:uid="{00000000-0004-0000-3600-000000000000}"/>
  </hyperlinks>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B5:P48"/>
  <sheetViews>
    <sheetView showGridLines="0" zoomScaleNormal="100" workbookViewId="0">
      <selection activeCell="D25" sqref="D25"/>
    </sheetView>
  </sheetViews>
  <sheetFormatPr baseColWidth="10" defaultColWidth="9.109375" defaultRowHeight="13.2" x14ac:dyDescent="0.25"/>
  <cols>
    <col min="1" max="1" width="2" style="1" customWidth="1"/>
    <col min="2" max="2" width="25.6640625" style="1" customWidth="1"/>
    <col min="3" max="11" width="15.6640625" style="1" customWidth="1"/>
    <col min="12" max="15" width="9.44140625" style="1" bestFit="1" customWidth="1"/>
    <col min="16" max="16" width="11.5546875" style="1" bestFit="1" customWidth="1"/>
    <col min="17" max="16384" width="9.109375" style="1"/>
  </cols>
  <sheetData>
    <row r="5" spans="2:16" ht="13.8" x14ac:dyDescent="0.25">
      <c r="B5" s="2"/>
      <c r="C5" s="2"/>
      <c r="D5" s="2"/>
      <c r="E5" s="2"/>
      <c r="F5" s="2"/>
      <c r="G5" s="2"/>
      <c r="H5" s="2"/>
      <c r="I5" s="2"/>
    </row>
    <row r="6" spans="2:16" ht="15" x14ac:dyDescent="0.25">
      <c r="B6" s="91" t="s">
        <v>429</v>
      </c>
      <c r="C6" s="91"/>
      <c r="D6" s="91"/>
      <c r="E6" s="91"/>
      <c r="F6" s="91"/>
      <c r="G6" s="91"/>
      <c r="H6" s="91"/>
      <c r="I6" s="91"/>
      <c r="J6" s="91"/>
      <c r="K6" s="91"/>
      <c r="L6" s="91"/>
      <c r="M6" s="91"/>
      <c r="N6" s="91"/>
      <c r="O6" s="91"/>
      <c r="P6" s="91"/>
    </row>
    <row r="7" spans="2:16" ht="15" x14ac:dyDescent="0.25">
      <c r="B7" s="91" t="s">
        <v>430</v>
      </c>
      <c r="C7" s="91"/>
      <c r="D7" s="91"/>
      <c r="E7" s="91"/>
      <c r="F7" s="91"/>
      <c r="G7" s="91"/>
      <c r="H7" s="91"/>
      <c r="I7" s="91"/>
      <c r="J7" s="91"/>
      <c r="K7" s="91"/>
      <c r="L7" s="91"/>
      <c r="M7" s="91"/>
      <c r="N7" s="91"/>
      <c r="O7" s="91"/>
      <c r="P7" s="91"/>
    </row>
    <row r="8" spans="2:16" ht="15" x14ac:dyDescent="0.25">
      <c r="B8" s="12" t="s">
        <v>314</v>
      </c>
      <c r="C8" s="12"/>
      <c r="D8" s="12"/>
      <c r="E8" s="12"/>
      <c r="F8" s="12"/>
      <c r="G8" s="12"/>
      <c r="H8" s="12"/>
      <c r="I8" s="12"/>
      <c r="J8" s="12"/>
      <c r="K8" s="12"/>
      <c r="L8" s="12"/>
      <c r="M8" s="12"/>
      <c r="N8" s="12"/>
      <c r="O8" s="12"/>
      <c r="P8" s="12"/>
    </row>
    <row r="9" spans="2:16" ht="15" x14ac:dyDescent="0.25">
      <c r="B9" s="12" t="s">
        <v>346</v>
      </c>
      <c r="C9" s="12"/>
      <c r="D9" s="12"/>
      <c r="E9" s="12"/>
      <c r="F9" s="12"/>
      <c r="G9" s="12"/>
      <c r="H9" s="12"/>
      <c r="I9" s="12"/>
      <c r="J9" s="12"/>
      <c r="K9" s="12"/>
      <c r="L9" s="12"/>
      <c r="M9" s="12"/>
      <c r="N9" s="12"/>
      <c r="O9" s="12"/>
      <c r="P9" s="12"/>
    </row>
    <row r="10" spans="2:16" ht="15" x14ac:dyDescent="0.25">
      <c r="B10" s="91"/>
      <c r="C10" s="91"/>
      <c r="D10" s="91"/>
      <c r="E10" s="91"/>
      <c r="F10" s="91"/>
      <c r="G10" s="91"/>
      <c r="H10" s="91"/>
      <c r="I10" s="91"/>
      <c r="J10" s="91"/>
      <c r="K10" s="91"/>
      <c r="L10" s="91"/>
      <c r="M10" s="91"/>
      <c r="N10" s="91"/>
      <c r="O10" s="91"/>
      <c r="P10" s="91"/>
    </row>
    <row r="11" spans="2:16" ht="13.5" customHeight="1" x14ac:dyDescent="0.25">
      <c r="B11" s="96" t="s">
        <v>2</v>
      </c>
      <c r="C11" s="96" t="s">
        <v>252</v>
      </c>
      <c r="D11" s="120" t="s">
        <v>250</v>
      </c>
      <c r="E11" s="121"/>
      <c r="F11" s="121"/>
      <c r="G11" s="121"/>
      <c r="H11" s="121"/>
      <c r="I11" s="121"/>
      <c r="J11" s="121"/>
      <c r="K11" s="122"/>
      <c r="M11" s="16" t="s">
        <v>312</v>
      </c>
    </row>
    <row r="12" spans="2:16" ht="13.5" customHeight="1" x14ac:dyDescent="0.25">
      <c r="B12" s="154"/>
      <c r="C12" s="154"/>
      <c r="D12" s="146" t="s">
        <v>253</v>
      </c>
      <c r="E12" s="120" t="s">
        <v>251</v>
      </c>
      <c r="F12" s="121"/>
      <c r="G12" s="122"/>
      <c r="H12" s="146" t="s">
        <v>253</v>
      </c>
      <c r="I12" s="120" t="s">
        <v>254</v>
      </c>
      <c r="J12" s="121"/>
      <c r="K12" s="122"/>
    </row>
    <row r="13" spans="2:16" ht="34.200000000000003" x14ac:dyDescent="0.25">
      <c r="B13" s="97"/>
      <c r="C13" s="97"/>
      <c r="D13" s="147"/>
      <c r="E13" s="6" t="s">
        <v>255</v>
      </c>
      <c r="F13" s="6" t="s">
        <v>256</v>
      </c>
      <c r="G13" s="6" t="s">
        <v>257</v>
      </c>
      <c r="H13" s="147"/>
      <c r="I13" s="6" t="s">
        <v>258</v>
      </c>
      <c r="J13" s="6" t="s">
        <v>259</v>
      </c>
      <c r="K13" s="6" t="s">
        <v>260</v>
      </c>
    </row>
    <row r="14" spans="2:16" x14ac:dyDescent="0.25">
      <c r="B14" s="9" t="s">
        <v>5</v>
      </c>
      <c r="C14" s="13">
        <v>525409.32998601592</v>
      </c>
      <c r="D14" s="13">
        <v>301845.68634227547</v>
      </c>
      <c r="E14" s="13">
        <v>94888.232351562372</v>
      </c>
      <c r="F14" s="13">
        <v>109077.57668951435</v>
      </c>
      <c r="G14" s="13">
        <v>97879.877301198198</v>
      </c>
      <c r="H14" s="13">
        <v>223563.64364374228</v>
      </c>
      <c r="I14" s="13">
        <v>29031.484539409055</v>
      </c>
      <c r="J14" s="13">
        <v>41239.027534462432</v>
      </c>
      <c r="K14" s="13">
        <v>153293.13156987075</v>
      </c>
    </row>
    <row r="15" spans="2:16" x14ac:dyDescent="0.25">
      <c r="B15" s="10" t="s">
        <v>3</v>
      </c>
      <c r="C15" s="4">
        <v>273452.03010754526</v>
      </c>
      <c r="D15" s="4">
        <v>169492.64006866608</v>
      </c>
      <c r="E15" s="4">
        <v>63142.60808008819</v>
      </c>
      <c r="F15" s="4">
        <v>35571.684898874068</v>
      </c>
      <c r="G15" s="4">
        <v>70778.347089703791</v>
      </c>
      <c r="H15" s="4">
        <v>103959.3900388787</v>
      </c>
      <c r="I15" s="4">
        <v>18782.068095099352</v>
      </c>
      <c r="J15" s="4">
        <v>17619.831719339916</v>
      </c>
      <c r="K15" s="4">
        <v>67557.490224439476</v>
      </c>
    </row>
    <row r="16" spans="2:16" x14ac:dyDescent="0.25">
      <c r="B16" s="10" t="s">
        <v>4</v>
      </c>
      <c r="C16" s="4">
        <v>213555.00755536626</v>
      </c>
      <c r="D16" s="4">
        <v>107029.03426972199</v>
      </c>
      <c r="E16" s="4">
        <v>26554.845951127583</v>
      </c>
      <c r="F16" s="4">
        <v>63237.277683229091</v>
      </c>
      <c r="G16" s="4">
        <v>17236.910635365592</v>
      </c>
      <c r="H16" s="4">
        <v>106525.97328564391</v>
      </c>
      <c r="I16" s="4">
        <v>9041.0684509771727</v>
      </c>
      <c r="J16" s="4">
        <v>20989.471267400404</v>
      </c>
      <c r="K16" s="4">
        <v>76495.433567266286</v>
      </c>
    </row>
    <row r="17" spans="2:11" x14ac:dyDescent="0.25">
      <c r="B17" s="10" t="s">
        <v>618</v>
      </c>
      <c r="C17" s="4">
        <v>38402.292323106463</v>
      </c>
      <c r="D17" s="4">
        <v>25324.012003886633</v>
      </c>
      <c r="E17" s="4">
        <v>5190.7783203465442</v>
      </c>
      <c r="F17" s="4">
        <v>10268.614107411477</v>
      </c>
      <c r="G17" s="4">
        <v>9864.6195761286199</v>
      </c>
      <c r="H17" s="4">
        <v>13078.280319219815</v>
      </c>
      <c r="I17" s="4">
        <v>1208.3479933325577</v>
      </c>
      <c r="J17" s="4">
        <v>2629.7245477220999</v>
      </c>
      <c r="K17" s="4">
        <v>9240.2077781651496</v>
      </c>
    </row>
    <row r="18" spans="2:11" x14ac:dyDescent="0.25">
      <c r="B18" s="99"/>
      <c r="C18" s="100"/>
      <c r="D18" s="100"/>
      <c r="E18" s="100"/>
      <c r="F18" s="100"/>
      <c r="G18" s="100"/>
      <c r="H18" s="100"/>
      <c r="I18" s="100"/>
      <c r="J18" s="100"/>
      <c r="K18" s="101"/>
    </row>
    <row r="19" spans="2:11" x14ac:dyDescent="0.25">
      <c r="B19" s="92" t="s">
        <v>3</v>
      </c>
      <c r="C19" s="93"/>
      <c r="D19" s="93"/>
      <c r="E19" s="93"/>
      <c r="F19" s="93"/>
      <c r="G19" s="93"/>
      <c r="H19" s="93"/>
      <c r="I19" s="93"/>
      <c r="J19" s="93"/>
      <c r="K19" s="94"/>
    </row>
    <row r="20" spans="2:11" x14ac:dyDescent="0.25">
      <c r="B20" s="10" t="s">
        <v>6</v>
      </c>
      <c r="C20" s="4">
        <v>29809.709623238152</v>
      </c>
      <c r="D20" s="4">
        <v>15304.6273240385</v>
      </c>
      <c r="E20" s="4">
        <v>6568.9617537751155</v>
      </c>
      <c r="F20" s="4">
        <v>3305.33881266556</v>
      </c>
      <c r="G20" s="4">
        <v>5430.3267575978107</v>
      </c>
      <c r="H20" s="4">
        <v>14505.082299199656</v>
      </c>
      <c r="I20" s="4">
        <v>694.46313444438613</v>
      </c>
      <c r="J20" s="4">
        <v>2891.428370734166</v>
      </c>
      <c r="K20" s="4">
        <v>10919.1907940211</v>
      </c>
    </row>
    <row r="21" spans="2:11" x14ac:dyDescent="0.25">
      <c r="B21" s="10" t="s">
        <v>7</v>
      </c>
      <c r="C21" s="4">
        <v>16097.12562124531</v>
      </c>
      <c r="D21" s="4">
        <v>6482.5580441961247</v>
      </c>
      <c r="E21" s="4">
        <v>1365.4408195962551</v>
      </c>
      <c r="F21" s="4">
        <v>3003.4612542379787</v>
      </c>
      <c r="G21" s="4">
        <v>2113.6559703618927</v>
      </c>
      <c r="H21" s="4">
        <v>9614.5675770491853</v>
      </c>
      <c r="I21" s="4">
        <v>873.35209366258596</v>
      </c>
      <c r="J21" s="4">
        <v>2736.0705642101634</v>
      </c>
      <c r="K21" s="4">
        <v>6005.1449191764368</v>
      </c>
    </row>
    <row r="22" spans="2:11" x14ac:dyDescent="0.25">
      <c r="B22" s="10" t="s">
        <v>8</v>
      </c>
      <c r="C22" s="4">
        <v>14682.669559028511</v>
      </c>
      <c r="D22" s="4">
        <v>9530.6589980029403</v>
      </c>
      <c r="E22" s="4">
        <v>4438.0261528167475</v>
      </c>
      <c r="F22" s="4">
        <v>2102.5650460988022</v>
      </c>
      <c r="G22" s="4">
        <v>2990.0677990873892</v>
      </c>
      <c r="H22" s="4">
        <v>5152.0105610255687</v>
      </c>
      <c r="I22" s="4">
        <v>1209.5067067962684</v>
      </c>
      <c r="J22" s="4">
        <v>876.23110075521868</v>
      </c>
      <c r="K22" s="4">
        <v>3066.2727534740798</v>
      </c>
    </row>
    <row r="23" spans="2:11" x14ac:dyDescent="0.25">
      <c r="B23" s="10" t="s">
        <v>9</v>
      </c>
      <c r="C23" s="4">
        <v>15486.920998987467</v>
      </c>
      <c r="D23" s="4">
        <v>9581.3420864447307</v>
      </c>
      <c r="E23" s="4">
        <v>6038.8580973729713</v>
      </c>
      <c r="F23" s="4">
        <v>1408.673099658901</v>
      </c>
      <c r="G23" s="4">
        <v>2133.8108894128477</v>
      </c>
      <c r="H23" s="4">
        <v>5905.57891254275</v>
      </c>
      <c r="I23" s="4">
        <v>1149.3273567048168</v>
      </c>
      <c r="J23" s="4">
        <v>719.10157525060868</v>
      </c>
      <c r="K23" s="4">
        <v>4037.1499805873191</v>
      </c>
    </row>
    <row r="24" spans="2:11" x14ac:dyDescent="0.25">
      <c r="B24" s="10" t="s">
        <v>10</v>
      </c>
      <c r="C24" s="4">
        <v>57525.553338315229</v>
      </c>
      <c r="D24" s="4">
        <v>40923.185836636963</v>
      </c>
      <c r="E24" s="4">
        <v>10035.372622407438</v>
      </c>
      <c r="F24" s="4">
        <v>4846.1293546048864</v>
      </c>
      <c r="G24" s="4">
        <v>26041.683859624631</v>
      </c>
      <c r="H24" s="4">
        <v>16602.367501678251</v>
      </c>
      <c r="I24" s="4">
        <v>4174.900328562193</v>
      </c>
      <c r="J24" s="4">
        <v>2041.6982053314523</v>
      </c>
      <c r="K24" s="4">
        <v>10385.768967784597</v>
      </c>
    </row>
    <row r="25" spans="2:11" x14ac:dyDescent="0.25">
      <c r="B25" s="10" t="s">
        <v>11</v>
      </c>
      <c r="C25" s="4">
        <v>28821.410337527326</v>
      </c>
      <c r="D25" s="4">
        <v>18236.86294786014</v>
      </c>
      <c r="E25" s="4">
        <v>6208.025662020882</v>
      </c>
      <c r="F25" s="4">
        <v>4887.6217790967021</v>
      </c>
      <c r="G25" s="4">
        <v>7141.2155067425447</v>
      </c>
      <c r="H25" s="4">
        <v>10584.547389667236</v>
      </c>
      <c r="I25" s="4">
        <v>2372.0666373702647</v>
      </c>
      <c r="J25" s="4">
        <v>1729.3350453812945</v>
      </c>
      <c r="K25" s="4">
        <v>6483.1457069156731</v>
      </c>
    </row>
    <row r="26" spans="2:11" x14ac:dyDescent="0.25">
      <c r="B26" s="10" t="s">
        <v>12</v>
      </c>
      <c r="C26" s="4">
        <v>8867.7487704841406</v>
      </c>
      <c r="D26" s="4">
        <v>6794.4241561692452</v>
      </c>
      <c r="E26" s="4">
        <v>998.71668047107573</v>
      </c>
      <c r="F26" s="4">
        <v>2509.6966454218427</v>
      </c>
      <c r="G26" s="4">
        <v>3286.0108302763283</v>
      </c>
      <c r="H26" s="4">
        <v>2073.3246143148922</v>
      </c>
      <c r="I26" s="4">
        <v>230.60045333477379</v>
      </c>
      <c r="J26" s="4">
        <v>299.42548690297451</v>
      </c>
      <c r="K26" s="4">
        <v>1543.2986740771435</v>
      </c>
    </row>
    <row r="27" spans="2:11" x14ac:dyDescent="0.25">
      <c r="B27" s="10" t="s">
        <v>13</v>
      </c>
      <c r="C27" s="4">
        <v>15368.342700254083</v>
      </c>
      <c r="D27" s="4">
        <v>7712.8226765339978</v>
      </c>
      <c r="E27" s="4">
        <v>1433.4465322326087</v>
      </c>
      <c r="F27" s="4">
        <v>3328.5113363406704</v>
      </c>
      <c r="G27" s="4">
        <v>2950.8648079607201</v>
      </c>
      <c r="H27" s="4">
        <v>7655.5200237200834</v>
      </c>
      <c r="I27" s="4">
        <v>1361.934214676663</v>
      </c>
      <c r="J27" s="4">
        <v>1823.5011054966512</v>
      </c>
      <c r="K27" s="4">
        <v>4470.0847035467714</v>
      </c>
    </row>
    <row r="28" spans="2:11" x14ac:dyDescent="0.25">
      <c r="B28" s="10" t="s">
        <v>14</v>
      </c>
      <c r="C28" s="4">
        <v>35397.586826515304</v>
      </c>
      <c r="D28" s="4">
        <v>23010.519670263828</v>
      </c>
      <c r="E28" s="4">
        <v>12783.774879797882</v>
      </c>
      <c r="F28" s="4">
        <v>2315.9980285688134</v>
      </c>
      <c r="G28" s="4">
        <v>7910.7467618971305</v>
      </c>
      <c r="H28" s="4">
        <v>12387.067156251485</v>
      </c>
      <c r="I28" s="4">
        <v>807.35931637136275</v>
      </c>
      <c r="J28" s="4">
        <v>1979.5587623949123</v>
      </c>
      <c r="K28" s="4">
        <v>9600.1490774852027</v>
      </c>
    </row>
    <row r="29" spans="2:11" x14ac:dyDescent="0.25">
      <c r="B29" s="10" t="s">
        <v>15</v>
      </c>
      <c r="C29" s="4">
        <v>20727.628006889499</v>
      </c>
      <c r="D29" s="4">
        <v>13918.297350386933</v>
      </c>
      <c r="E29" s="4">
        <v>5239.3563426598839</v>
      </c>
      <c r="F29" s="4">
        <v>1907.6191795448399</v>
      </c>
      <c r="G29" s="4">
        <v>6771.3218281822083</v>
      </c>
      <c r="H29" s="4">
        <v>6809.330656502555</v>
      </c>
      <c r="I29" s="4">
        <v>1613.6363645155111</v>
      </c>
      <c r="J29" s="4">
        <v>498.49427996517176</v>
      </c>
      <c r="K29" s="4">
        <v>4697.2000120218745</v>
      </c>
    </row>
    <row r="30" spans="2:11" ht="30.75" customHeight="1" x14ac:dyDescent="0.25">
      <c r="B30" s="11" t="s">
        <v>16</v>
      </c>
      <c r="C30" s="4">
        <v>30667.334325060016</v>
      </c>
      <c r="D30" s="4">
        <v>17997.340978132786</v>
      </c>
      <c r="E30" s="4">
        <v>8032.6285369373454</v>
      </c>
      <c r="F30" s="4">
        <v>5956.0703626350642</v>
      </c>
      <c r="G30" s="4">
        <v>4008.6420785603777</v>
      </c>
      <c r="H30" s="4">
        <v>12669.993346927222</v>
      </c>
      <c r="I30" s="4">
        <v>4294.921488660525</v>
      </c>
      <c r="J30" s="4">
        <v>2024.9872229173052</v>
      </c>
      <c r="K30" s="4">
        <v>6350.0846353493953</v>
      </c>
    </row>
    <row r="31" spans="2:11" x14ac:dyDescent="0.25">
      <c r="B31" s="99"/>
      <c r="C31" s="100"/>
      <c r="D31" s="100"/>
      <c r="E31" s="100"/>
      <c r="F31" s="100"/>
      <c r="G31" s="100"/>
      <c r="H31" s="100"/>
      <c r="I31" s="100"/>
      <c r="J31" s="100"/>
      <c r="K31" s="101"/>
    </row>
    <row r="32" spans="2:11" x14ac:dyDescent="0.25">
      <c r="B32" s="92" t="s">
        <v>4</v>
      </c>
      <c r="C32" s="93"/>
      <c r="D32" s="93"/>
      <c r="E32" s="93"/>
      <c r="F32" s="93"/>
      <c r="G32" s="93"/>
      <c r="H32" s="93"/>
      <c r="I32" s="93"/>
      <c r="J32" s="93"/>
      <c r="K32" s="94"/>
    </row>
    <row r="33" spans="2:11" x14ac:dyDescent="0.25">
      <c r="B33" s="10" t="s">
        <v>17</v>
      </c>
      <c r="C33" s="4">
        <v>18419.142699544711</v>
      </c>
      <c r="D33" s="4">
        <v>10644.800987672985</v>
      </c>
      <c r="E33" s="4">
        <v>326.58524569486184</v>
      </c>
      <c r="F33" s="4">
        <v>4183.6000273728951</v>
      </c>
      <c r="G33" s="4">
        <v>6134.6157146052356</v>
      </c>
      <c r="H33" s="4">
        <v>7774.341711871728</v>
      </c>
      <c r="I33" s="4">
        <v>95.463823682072771</v>
      </c>
      <c r="J33" s="4">
        <v>722.67051171513856</v>
      </c>
      <c r="K33" s="4">
        <v>6956.2073764745173</v>
      </c>
    </row>
    <row r="34" spans="2:11" x14ac:dyDescent="0.25">
      <c r="B34" s="10" t="s">
        <v>18</v>
      </c>
      <c r="C34" s="4">
        <v>36101.535899622591</v>
      </c>
      <c r="D34" s="4">
        <v>23641.181015503083</v>
      </c>
      <c r="E34" s="4">
        <v>3832.5331577152565</v>
      </c>
      <c r="F34" s="4">
        <v>15141.654444136373</v>
      </c>
      <c r="G34" s="4">
        <v>4666.9934136514503</v>
      </c>
      <c r="H34" s="4">
        <v>12460.354884119497</v>
      </c>
      <c r="I34" s="4">
        <v>554.86991310323401</v>
      </c>
      <c r="J34" s="4">
        <v>3184.5595735786505</v>
      </c>
      <c r="K34" s="4">
        <v>8720.9253974376134</v>
      </c>
    </row>
    <row r="35" spans="2:11" x14ac:dyDescent="0.25">
      <c r="B35" s="10" t="s">
        <v>19</v>
      </c>
      <c r="C35" s="4">
        <v>30956.054561297326</v>
      </c>
      <c r="D35" s="4">
        <v>15795.553956981774</v>
      </c>
      <c r="E35" s="4">
        <v>3357.2975530333842</v>
      </c>
      <c r="F35" s="4">
        <v>11028.107914530694</v>
      </c>
      <c r="G35" s="4">
        <v>1410.1484894176847</v>
      </c>
      <c r="H35" s="4">
        <v>15160.50060431555</v>
      </c>
      <c r="I35" s="4">
        <v>1624.546623898796</v>
      </c>
      <c r="J35" s="4">
        <v>4684.1971508831175</v>
      </c>
      <c r="K35" s="4">
        <v>8851.7568295336314</v>
      </c>
    </row>
    <row r="36" spans="2:11" x14ac:dyDescent="0.25">
      <c r="B36" s="10" t="s">
        <v>20</v>
      </c>
      <c r="C36" s="4">
        <v>8901.6261560214225</v>
      </c>
      <c r="D36" s="4">
        <v>5817.0132553449057</v>
      </c>
      <c r="E36" s="4">
        <v>544.10436025946808</v>
      </c>
      <c r="F36" s="4">
        <v>4268.3551011448753</v>
      </c>
      <c r="G36" s="4">
        <v>1004.5537939405615</v>
      </c>
      <c r="H36" s="4">
        <v>3084.6129006765154</v>
      </c>
      <c r="I36" s="4">
        <v>439.32695858958334</v>
      </c>
      <c r="J36" s="4">
        <v>785.37746490313793</v>
      </c>
      <c r="K36" s="4">
        <v>1859.9084771837934</v>
      </c>
    </row>
    <row r="37" spans="2:11" x14ac:dyDescent="0.25">
      <c r="B37" s="10" t="s">
        <v>21</v>
      </c>
      <c r="C37" s="4">
        <v>118942.74773411042</v>
      </c>
      <c r="D37" s="4">
        <v>50987.34353921908</v>
      </c>
      <c r="E37" s="4">
        <v>18468.571412193371</v>
      </c>
      <c r="F37" s="4">
        <v>28498.172903275037</v>
      </c>
      <c r="G37" s="4">
        <v>4020.5992237506548</v>
      </c>
      <c r="H37" s="4">
        <v>67955.404194891526</v>
      </c>
      <c r="I37" s="4">
        <v>6326.8611317034829</v>
      </c>
      <c r="J37" s="4">
        <v>11537.658768435746</v>
      </c>
      <c r="K37" s="4">
        <v>50090.884294752301</v>
      </c>
    </row>
    <row r="38" spans="2:11" x14ac:dyDescent="0.25">
      <c r="B38" s="10" t="s">
        <v>22</v>
      </c>
      <c r="C38" s="4">
        <v>233.90050476948247</v>
      </c>
      <c r="D38" s="4">
        <v>143.14151500039861</v>
      </c>
      <c r="E38" s="4">
        <v>25.754222231235076</v>
      </c>
      <c r="F38" s="4">
        <v>117.38729276916355</v>
      </c>
      <c r="G38" s="4"/>
      <c r="H38" s="4">
        <v>90.758989769083826</v>
      </c>
      <c r="I38" s="4"/>
      <c r="J38" s="4">
        <v>75.007797884621638</v>
      </c>
      <c r="K38" s="4">
        <v>15.751191884462187</v>
      </c>
    </row>
    <row r="39" spans="2:11" x14ac:dyDescent="0.25">
      <c r="B39" s="99"/>
      <c r="C39" s="100"/>
      <c r="D39" s="100"/>
      <c r="E39" s="100"/>
      <c r="F39" s="100"/>
      <c r="G39" s="100"/>
      <c r="H39" s="100"/>
      <c r="I39" s="100"/>
      <c r="J39" s="100"/>
      <c r="K39" s="101"/>
    </row>
    <row r="40" spans="2:11" x14ac:dyDescent="0.25">
      <c r="B40" s="92" t="s">
        <v>618</v>
      </c>
      <c r="C40" s="93"/>
      <c r="D40" s="93"/>
      <c r="E40" s="93"/>
      <c r="F40" s="93"/>
      <c r="G40" s="93"/>
      <c r="H40" s="93"/>
      <c r="I40" s="93"/>
      <c r="J40" s="93"/>
      <c r="K40" s="94"/>
    </row>
    <row r="41" spans="2:11" x14ac:dyDescent="0.25">
      <c r="B41" s="10" t="s">
        <v>23</v>
      </c>
      <c r="C41" s="4">
        <v>13085.761270920635</v>
      </c>
      <c r="D41" s="4">
        <v>8154.6599560503528</v>
      </c>
      <c r="E41" s="4">
        <v>1419.3904808335703</v>
      </c>
      <c r="F41" s="4">
        <v>2074.2732787700438</v>
      </c>
      <c r="G41" s="4">
        <v>4660.9961964467411</v>
      </c>
      <c r="H41" s="4">
        <v>4931.1013148702859</v>
      </c>
      <c r="I41" s="4">
        <v>691.17261380866262</v>
      </c>
      <c r="J41" s="4">
        <v>997.24005962758258</v>
      </c>
      <c r="K41" s="4">
        <v>3242.6886414340388</v>
      </c>
    </row>
    <row r="42" spans="2:11" x14ac:dyDescent="0.25">
      <c r="B42" s="10" t="s">
        <v>24</v>
      </c>
      <c r="C42" s="4">
        <v>1461.7654722847503</v>
      </c>
      <c r="D42" s="4">
        <v>869.84325218721801</v>
      </c>
      <c r="E42" s="4">
        <v>418.22783352310211</v>
      </c>
      <c r="F42" s="4">
        <v>314.59128458497759</v>
      </c>
      <c r="G42" s="4">
        <v>137.02413407913846</v>
      </c>
      <c r="H42" s="4">
        <v>591.92222009753198</v>
      </c>
      <c r="I42" s="4">
        <v>27.97508760730922</v>
      </c>
      <c r="J42" s="4">
        <v>290.31259018407411</v>
      </c>
      <c r="K42" s="4">
        <v>273.63454230614872</v>
      </c>
    </row>
    <row r="43" spans="2:11" x14ac:dyDescent="0.25">
      <c r="B43" s="10" t="s">
        <v>25</v>
      </c>
      <c r="C43" s="4">
        <v>4359.4463378755099</v>
      </c>
      <c r="D43" s="4">
        <v>2942.4581432041423</v>
      </c>
      <c r="E43" s="4">
        <v>51.327847041467848</v>
      </c>
      <c r="F43" s="4">
        <v>1657.221271565297</v>
      </c>
      <c r="G43" s="4">
        <v>1233.9090245973773</v>
      </c>
      <c r="H43" s="4">
        <v>1416.988194671367</v>
      </c>
      <c r="I43" s="4"/>
      <c r="J43" s="4">
        <v>71.489537263209854</v>
      </c>
      <c r="K43" s="4">
        <v>1345.498657408157</v>
      </c>
    </row>
    <row r="44" spans="2:11" x14ac:dyDescent="0.25">
      <c r="B44" s="10" t="s">
        <v>26</v>
      </c>
      <c r="C44" s="4">
        <v>1326.3081148438966</v>
      </c>
      <c r="D44" s="4">
        <v>660.54716250900765</v>
      </c>
      <c r="E44" s="4">
        <v>223.14744232554966</v>
      </c>
      <c r="F44" s="4">
        <v>62.410170943887842</v>
      </c>
      <c r="G44" s="4">
        <v>374.98954923957001</v>
      </c>
      <c r="H44" s="4">
        <v>665.760952334889</v>
      </c>
      <c r="I44" s="4">
        <v>235.44483780119157</v>
      </c>
      <c r="J44" s="4"/>
      <c r="K44" s="4">
        <v>430.31611453369749</v>
      </c>
    </row>
    <row r="45" spans="2:11" x14ac:dyDescent="0.25">
      <c r="B45" s="10" t="s">
        <v>27</v>
      </c>
      <c r="C45" s="4">
        <v>12689.708874895176</v>
      </c>
      <c r="D45" s="4">
        <v>9136.1470849519374</v>
      </c>
      <c r="E45" s="4">
        <v>2144.0436623341939</v>
      </c>
      <c r="F45" s="4">
        <v>5781.1785242561891</v>
      </c>
      <c r="G45" s="4">
        <v>1210.9248983615553</v>
      </c>
      <c r="H45" s="4">
        <v>3553.5617899432286</v>
      </c>
      <c r="I45" s="4">
        <v>218.16926679147386</v>
      </c>
      <c r="J45" s="4">
        <v>1127.2472854787748</v>
      </c>
      <c r="K45" s="4">
        <v>2208.1452376729803</v>
      </c>
    </row>
    <row r="46" spans="2:11" x14ac:dyDescent="0.25">
      <c r="B46" s="10" t="s">
        <v>28</v>
      </c>
      <c r="C46" s="4">
        <v>5479.3022522864831</v>
      </c>
      <c r="D46" s="4">
        <v>3560.3564049839761</v>
      </c>
      <c r="E46" s="4">
        <v>934.64105428866014</v>
      </c>
      <c r="F46" s="4">
        <v>378.9395772910803</v>
      </c>
      <c r="G46" s="4">
        <v>2246.7757734042352</v>
      </c>
      <c r="H46" s="4">
        <v>1918.945847302507</v>
      </c>
      <c r="I46" s="4">
        <v>35.586187323920228</v>
      </c>
      <c r="J46" s="4">
        <v>143.43507516845779</v>
      </c>
      <c r="K46" s="4">
        <v>1739.9245848101286</v>
      </c>
    </row>
    <row r="47" spans="2:11" ht="13.8" x14ac:dyDescent="0.3">
      <c r="B47" s="5"/>
      <c r="C47" s="5"/>
      <c r="D47" s="5"/>
      <c r="E47" s="5"/>
      <c r="F47" s="5"/>
      <c r="G47" s="5"/>
      <c r="H47" s="5"/>
      <c r="I47" s="5"/>
      <c r="J47" s="5"/>
      <c r="K47" s="5"/>
    </row>
    <row r="48" spans="2:11" x14ac:dyDescent="0.25">
      <c r="B48" s="95" t="s">
        <v>626</v>
      </c>
      <c r="C48" s="95"/>
      <c r="D48" s="95"/>
      <c r="E48" s="95"/>
      <c r="F48" s="95"/>
      <c r="G48" s="95"/>
      <c r="H48" s="95"/>
      <c r="I48" s="95"/>
      <c r="J48" s="95"/>
      <c r="K48" s="95"/>
    </row>
  </sheetData>
  <mergeCells count="17">
    <mergeCell ref="B6:P6"/>
    <mergeCell ref="B7:P7"/>
    <mergeCell ref="B10:P10"/>
    <mergeCell ref="B11:B13"/>
    <mergeCell ref="C11:C13"/>
    <mergeCell ref="D11:K11"/>
    <mergeCell ref="D12:D13"/>
    <mergeCell ref="E12:G12"/>
    <mergeCell ref="H12:H13"/>
    <mergeCell ref="I12:K12"/>
    <mergeCell ref="B48:K48"/>
    <mergeCell ref="B18:K18"/>
    <mergeCell ref="B19:K19"/>
    <mergeCell ref="B31:K31"/>
    <mergeCell ref="B32:K32"/>
    <mergeCell ref="B39:K39"/>
    <mergeCell ref="B40:K40"/>
  </mergeCells>
  <hyperlinks>
    <hyperlink ref="M11" location="ÍNDICE!A1" display="ÍNDICE" xr:uid="{00000000-0004-0000-3700-000000000000}"/>
  </hyperlink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B5:O47"/>
  <sheetViews>
    <sheetView showGridLines="0" zoomScaleNormal="100" workbookViewId="0">
      <selection activeCell="B39" sqref="B39:J39"/>
    </sheetView>
  </sheetViews>
  <sheetFormatPr baseColWidth="10" defaultColWidth="9.109375" defaultRowHeight="13.2" x14ac:dyDescent="0.25"/>
  <cols>
    <col min="1" max="1" width="2" style="1" customWidth="1"/>
    <col min="2" max="2" width="25.6640625" style="1" customWidth="1"/>
    <col min="3" max="10" width="15.6640625" style="1" customWidth="1"/>
    <col min="11" max="14" width="9.44140625" style="1" bestFit="1" customWidth="1"/>
    <col min="15" max="15" width="11.5546875" style="1" bestFit="1" customWidth="1"/>
    <col min="16" max="16384" width="9.109375" style="1"/>
  </cols>
  <sheetData>
    <row r="5" spans="2:15" ht="13.8" x14ac:dyDescent="0.25">
      <c r="B5" s="2"/>
      <c r="C5" s="2"/>
      <c r="D5" s="2"/>
      <c r="E5" s="2"/>
      <c r="F5" s="2"/>
      <c r="G5" s="2"/>
      <c r="H5" s="2"/>
      <c r="I5" s="2"/>
    </row>
    <row r="6" spans="2:15" ht="15" x14ac:dyDescent="0.25">
      <c r="B6" s="91" t="s">
        <v>431</v>
      </c>
      <c r="C6" s="91"/>
      <c r="D6" s="91"/>
      <c r="E6" s="91"/>
      <c r="F6" s="91"/>
      <c r="G6" s="91"/>
      <c r="H6" s="91"/>
      <c r="I6" s="91"/>
      <c r="J6" s="91"/>
      <c r="K6" s="91"/>
      <c r="L6" s="91"/>
      <c r="M6" s="91"/>
      <c r="N6" s="91"/>
      <c r="O6" s="91"/>
    </row>
    <row r="7" spans="2:15" ht="15" x14ac:dyDescent="0.25">
      <c r="B7" s="91" t="s">
        <v>432</v>
      </c>
      <c r="C7" s="91"/>
      <c r="D7" s="91"/>
      <c r="E7" s="91"/>
      <c r="F7" s="91"/>
      <c r="G7" s="91"/>
      <c r="H7" s="91"/>
      <c r="I7" s="91"/>
      <c r="J7" s="91"/>
      <c r="K7" s="91"/>
      <c r="L7" s="91"/>
      <c r="M7" s="91"/>
      <c r="N7" s="91"/>
      <c r="O7" s="91"/>
    </row>
    <row r="8" spans="2:15" ht="15" x14ac:dyDescent="0.25">
      <c r="B8" s="12" t="s">
        <v>314</v>
      </c>
      <c r="C8" s="12"/>
      <c r="D8" s="12"/>
      <c r="E8" s="12"/>
      <c r="F8" s="12"/>
      <c r="G8" s="12"/>
      <c r="H8" s="12"/>
      <c r="I8" s="12"/>
      <c r="J8" s="12"/>
      <c r="K8" s="12"/>
      <c r="L8" s="12"/>
      <c r="M8" s="12"/>
      <c r="N8" s="12"/>
      <c r="O8" s="12"/>
    </row>
    <row r="9" spans="2:15" ht="15" x14ac:dyDescent="0.25">
      <c r="B9" s="12" t="s">
        <v>346</v>
      </c>
      <c r="C9" s="12"/>
      <c r="D9" s="12"/>
      <c r="E9" s="12"/>
      <c r="F9" s="12"/>
      <c r="G9" s="12"/>
      <c r="H9" s="12"/>
      <c r="I9" s="12"/>
      <c r="J9" s="12"/>
      <c r="K9" s="12"/>
      <c r="L9" s="12"/>
      <c r="M9" s="12"/>
      <c r="N9" s="12"/>
      <c r="O9" s="12"/>
    </row>
    <row r="10" spans="2:15" ht="15" x14ac:dyDescent="0.25">
      <c r="B10" s="91"/>
      <c r="C10" s="91"/>
      <c r="D10" s="91"/>
      <c r="E10" s="91"/>
      <c r="F10" s="91"/>
      <c r="G10" s="91"/>
      <c r="H10" s="91"/>
      <c r="I10" s="91"/>
      <c r="J10" s="91"/>
      <c r="K10" s="91"/>
      <c r="L10" s="91"/>
      <c r="M10" s="91"/>
      <c r="N10" s="91"/>
      <c r="O10" s="91"/>
    </row>
    <row r="11" spans="2:15" ht="13.5" customHeight="1" x14ac:dyDescent="0.25">
      <c r="B11" s="96" t="s">
        <v>2</v>
      </c>
      <c r="C11" s="96" t="s">
        <v>252</v>
      </c>
      <c r="D11" s="120" t="s">
        <v>250</v>
      </c>
      <c r="E11" s="121"/>
      <c r="F11" s="121"/>
      <c r="G11" s="121"/>
      <c r="H11" s="121"/>
      <c r="I11" s="121"/>
      <c r="J11" s="122"/>
      <c r="L11" s="16" t="s">
        <v>312</v>
      </c>
    </row>
    <row r="12" spans="2:15" x14ac:dyDescent="0.25">
      <c r="B12" s="97"/>
      <c r="C12" s="97"/>
      <c r="D12" s="6" t="s">
        <v>261</v>
      </c>
      <c r="E12" s="6" t="s">
        <v>262</v>
      </c>
      <c r="F12" s="6" t="s">
        <v>263</v>
      </c>
      <c r="G12" s="6" t="s">
        <v>264</v>
      </c>
      <c r="H12" s="6" t="s">
        <v>265</v>
      </c>
      <c r="I12" s="6" t="s">
        <v>266</v>
      </c>
      <c r="J12" s="6" t="s">
        <v>267</v>
      </c>
    </row>
    <row r="13" spans="2:15" x14ac:dyDescent="0.25">
      <c r="B13" s="9" t="s">
        <v>5</v>
      </c>
      <c r="C13" s="13">
        <f>+SUM(D13:J13)</f>
        <v>4306243.7975450465</v>
      </c>
      <c r="D13" s="13">
        <v>373504.17688885459</v>
      </c>
      <c r="E13" s="13">
        <v>734075.4273302037</v>
      </c>
      <c r="F13" s="13">
        <v>512157.14470440033</v>
      </c>
      <c r="G13" s="13">
        <v>152164.44762013623</v>
      </c>
      <c r="H13" s="13">
        <v>1282087.6473980993</v>
      </c>
      <c r="I13" s="13">
        <v>1042343.4737123642</v>
      </c>
      <c r="J13" s="13">
        <v>209911.47989098856</v>
      </c>
    </row>
    <row r="14" spans="2:15" x14ac:dyDescent="0.25">
      <c r="B14" s="10" t="s">
        <v>3</v>
      </c>
      <c r="C14" s="4">
        <f t="shared" ref="C14:C16" si="0">+SUM(D14:J14)</f>
        <v>2225923.3988215281</v>
      </c>
      <c r="D14" s="4">
        <v>166101.46760848269</v>
      </c>
      <c r="E14" s="4">
        <v>108821.16371277903</v>
      </c>
      <c r="F14" s="4">
        <v>386615.20535749104</v>
      </c>
      <c r="G14" s="4">
        <v>76747.856783242285</v>
      </c>
      <c r="H14" s="4">
        <v>726153.27287012397</v>
      </c>
      <c r="I14" s="4">
        <v>712149.04711508099</v>
      </c>
      <c r="J14" s="4">
        <v>49335.385374328289</v>
      </c>
    </row>
    <row r="15" spans="2:15" x14ac:dyDescent="0.25">
      <c r="B15" s="10" t="s">
        <v>4</v>
      </c>
      <c r="C15" s="4">
        <f t="shared" si="0"/>
        <v>1710130.1604625976</v>
      </c>
      <c r="D15" s="4">
        <v>165787.58374782113</v>
      </c>
      <c r="E15" s="4">
        <v>581339.09576297633</v>
      </c>
      <c r="F15" s="4">
        <v>107238.76277087754</v>
      </c>
      <c r="G15" s="4">
        <v>65469.064090216154</v>
      </c>
      <c r="H15" s="4">
        <v>400499.57516827108</v>
      </c>
      <c r="I15" s="4">
        <v>294256.56101326545</v>
      </c>
      <c r="J15" s="4">
        <v>95539.517909169852</v>
      </c>
    </row>
    <row r="16" spans="2:15" x14ac:dyDescent="0.25">
      <c r="B16" s="10" t="s">
        <v>618</v>
      </c>
      <c r="C16" s="4">
        <f t="shared" si="0"/>
        <v>370190.23826091626</v>
      </c>
      <c r="D16" s="4">
        <v>41615.125532550293</v>
      </c>
      <c r="E16" s="4">
        <v>43915.167854448155</v>
      </c>
      <c r="F16" s="4">
        <v>18303.176576030197</v>
      </c>
      <c r="G16" s="4">
        <v>9947.5267466776349</v>
      </c>
      <c r="H16" s="4">
        <v>155434.79935970393</v>
      </c>
      <c r="I16" s="4">
        <v>35937.865584015541</v>
      </c>
      <c r="J16" s="4">
        <v>65036.57660749054</v>
      </c>
    </row>
    <row r="17" spans="2:10" x14ac:dyDescent="0.25">
      <c r="B17" s="99"/>
      <c r="C17" s="100"/>
      <c r="D17" s="100"/>
      <c r="E17" s="100"/>
      <c r="F17" s="100"/>
      <c r="G17" s="100"/>
      <c r="H17" s="100"/>
      <c r="I17" s="100"/>
      <c r="J17" s="100"/>
    </row>
    <row r="18" spans="2:10" x14ac:dyDescent="0.25">
      <c r="B18" s="92" t="s">
        <v>3</v>
      </c>
      <c r="C18" s="93"/>
      <c r="D18" s="93"/>
      <c r="E18" s="93"/>
      <c r="F18" s="93"/>
      <c r="G18" s="93"/>
      <c r="H18" s="93"/>
      <c r="I18" s="93"/>
      <c r="J18" s="94"/>
    </row>
    <row r="19" spans="2:10" x14ac:dyDescent="0.25">
      <c r="B19" s="10" t="s">
        <v>6</v>
      </c>
      <c r="C19" s="4">
        <f t="shared" ref="C19:C29" si="1">+SUM(D19:J19)</f>
        <v>329670.19106384291</v>
      </c>
      <c r="D19" s="4">
        <v>4462.7204095731968</v>
      </c>
      <c r="E19" s="4">
        <v>8340.9999818701563</v>
      </c>
      <c r="F19" s="4">
        <v>41016.70182941691</v>
      </c>
      <c r="G19" s="4">
        <v>4856.7408640447147</v>
      </c>
      <c r="H19" s="4">
        <v>106343.67245317514</v>
      </c>
      <c r="I19" s="4">
        <v>163159.64675305842</v>
      </c>
      <c r="J19" s="4">
        <v>1489.7087727044245</v>
      </c>
    </row>
    <row r="20" spans="2:10" x14ac:dyDescent="0.25">
      <c r="B20" s="10" t="s">
        <v>7</v>
      </c>
      <c r="C20" s="4">
        <f t="shared" si="1"/>
        <v>156195.36801371141</v>
      </c>
      <c r="D20" s="4">
        <v>47792.918441531358</v>
      </c>
      <c r="E20" s="4">
        <v>14891.148467726724</v>
      </c>
      <c r="F20" s="4">
        <v>12240.895961361117</v>
      </c>
      <c r="G20" s="4">
        <v>4681.7476540893585</v>
      </c>
      <c r="H20" s="4">
        <v>38482.631463505364</v>
      </c>
      <c r="I20" s="4">
        <v>36302.576241683455</v>
      </c>
      <c r="J20" s="4">
        <v>1803.4497838140562</v>
      </c>
    </row>
    <row r="21" spans="2:10" x14ac:dyDescent="0.25">
      <c r="B21" s="10" t="s">
        <v>8</v>
      </c>
      <c r="C21" s="4">
        <f t="shared" si="1"/>
        <v>176015.35045228721</v>
      </c>
      <c r="D21" s="4">
        <v>11437.623455545365</v>
      </c>
      <c r="E21" s="4">
        <v>2474.5096626333129</v>
      </c>
      <c r="F21" s="4">
        <v>27792.120667244486</v>
      </c>
      <c r="G21" s="4">
        <v>8096.5664078380796</v>
      </c>
      <c r="H21" s="4">
        <v>72237.445212182269</v>
      </c>
      <c r="I21" s="4">
        <v>52689.882230463518</v>
      </c>
      <c r="J21" s="4">
        <v>1287.2028163801824</v>
      </c>
    </row>
    <row r="22" spans="2:10" x14ac:dyDescent="0.25">
      <c r="B22" s="10" t="s">
        <v>9</v>
      </c>
      <c r="C22" s="4">
        <f t="shared" si="1"/>
        <v>100119.53868228752</v>
      </c>
      <c r="D22" s="4">
        <v>2005.8111051057581</v>
      </c>
      <c r="E22" s="4">
        <v>1601.0025295189123</v>
      </c>
      <c r="F22" s="4">
        <v>34800.601190072492</v>
      </c>
      <c r="G22" s="4">
        <v>5965.4548377858637</v>
      </c>
      <c r="H22" s="4">
        <v>32008.980842284829</v>
      </c>
      <c r="I22" s="4">
        <v>21694.093048082446</v>
      </c>
      <c r="J22" s="4">
        <v>2043.5951294372226</v>
      </c>
    </row>
    <row r="23" spans="2:10" x14ac:dyDescent="0.25">
      <c r="B23" s="10" t="s">
        <v>10</v>
      </c>
      <c r="C23" s="4">
        <f t="shared" si="1"/>
        <v>309494.95227571012</v>
      </c>
      <c r="D23" s="4">
        <v>19342.47355667</v>
      </c>
      <c r="E23" s="4">
        <v>17434.378031275231</v>
      </c>
      <c r="F23" s="4">
        <v>64072.277429738948</v>
      </c>
      <c r="G23" s="4">
        <v>10821.268555783427</v>
      </c>
      <c r="H23" s="4">
        <v>110397.04706542</v>
      </c>
      <c r="I23" s="4">
        <v>84561.46973384812</v>
      </c>
      <c r="J23" s="4">
        <v>2866.0379029743808</v>
      </c>
    </row>
    <row r="24" spans="2:10" x14ac:dyDescent="0.25">
      <c r="B24" s="10" t="s">
        <v>11</v>
      </c>
      <c r="C24" s="4">
        <f t="shared" si="1"/>
        <v>315497.66826417623</v>
      </c>
      <c r="D24" s="4">
        <v>27975.792810421965</v>
      </c>
      <c r="E24" s="4">
        <v>1016.7780201871932</v>
      </c>
      <c r="F24" s="4">
        <v>30204.511804681875</v>
      </c>
      <c r="G24" s="4">
        <v>9164.9456105673635</v>
      </c>
      <c r="H24" s="4">
        <v>93539.451676950484</v>
      </c>
      <c r="I24" s="4">
        <v>146515.50076866045</v>
      </c>
      <c r="J24" s="4">
        <v>7080.6875727068709</v>
      </c>
    </row>
    <row r="25" spans="2:10" x14ac:dyDescent="0.25">
      <c r="B25" s="10" t="s">
        <v>12</v>
      </c>
      <c r="C25" s="4">
        <f t="shared" si="1"/>
        <v>92492.169839344991</v>
      </c>
      <c r="D25" s="4">
        <v>2139.0606113667245</v>
      </c>
      <c r="E25" s="4">
        <v>3330.7129465916005</v>
      </c>
      <c r="F25" s="4">
        <v>12778.341935080598</v>
      </c>
      <c r="G25" s="4">
        <v>4571.6207340189785</v>
      </c>
      <c r="H25" s="4">
        <v>35768.03921809014</v>
      </c>
      <c r="I25" s="4">
        <v>28958.258818510731</v>
      </c>
      <c r="J25" s="4">
        <v>4946.1355756862185</v>
      </c>
    </row>
    <row r="26" spans="2:10" x14ac:dyDescent="0.25">
      <c r="B26" s="10" t="s">
        <v>13</v>
      </c>
      <c r="C26" s="4">
        <f t="shared" si="1"/>
        <v>138124.86317007095</v>
      </c>
      <c r="D26" s="4">
        <v>20386.066745247968</v>
      </c>
      <c r="E26" s="4">
        <v>16467.952108264319</v>
      </c>
      <c r="F26" s="4">
        <v>22623.080561265884</v>
      </c>
      <c r="G26" s="4">
        <v>503.55409544938499</v>
      </c>
      <c r="H26" s="4">
        <v>30908.298756366876</v>
      </c>
      <c r="I26" s="4">
        <v>46626.620231556844</v>
      </c>
      <c r="J26" s="4">
        <v>609.2906719196726</v>
      </c>
    </row>
    <row r="27" spans="2:10" x14ac:dyDescent="0.25">
      <c r="B27" s="10" t="s">
        <v>14</v>
      </c>
      <c r="C27" s="4">
        <f t="shared" si="1"/>
        <v>285532.09840045916</v>
      </c>
      <c r="D27" s="4">
        <v>7607.4334656185056</v>
      </c>
      <c r="E27" s="4">
        <v>15219.321729259995</v>
      </c>
      <c r="F27" s="4">
        <v>107637.81569543634</v>
      </c>
      <c r="G27" s="4">
        <v>13773.335712804213</v>
      </c>
      <c r="H27" s="4">
        <v>84739.388918828306</v>
      </c>
      <c r="I27" s="4">
        <v>48738.937942969751</v>
      </c>
      <c r="J27" s="4">
        <v>7815.8649355420212</v>
      </c>
    </row>
    <row r="28" spans="2:10" x14ac:dyDescent="0.25">
      <c r="B28" s="10" t="s">
        <v>15</v>
      </c>
      <c r="C28" s="4">
        <f t="shared" si="1"/>
        <v>163982.96548750374</v>
      </c>
      <c r="D28" s="4">
        <v>5908.7340752640775</v>
      </c>
      <c r="E28" s="4">
        <v>327.47540557627264</v>
      </c>
      <c r="F28" s="4">
        <v>16168.820669748904</v>
      </c>
      <c r="G28" s="4">
        <v>4008.6643996403091</v>
      </c>
      <c r="H28" s="4">
        <v>70413.974459459307</v>
      </c>
      <c r="I28" s="4">
        <v>64439.747661480069</v>
      </c>
      <c r="J28" s="4">
        <v>2715.5488163347923</v>
      </c>
    </row>
    <row r="29" spans="2:10" ht="30.75" customHeight="1" x14ac:dyDescent="0.25">
      <c r="B29" s="11" t="s">
        <v>16</v>
      </c>
      <c r="C29" s="4">
        <f t="shared" si="1"/>
        <v>158798.23317213339</v>
      </c>
      <c r="D29" s="4">
        <v>17042.832932138062</v>
      </c>
      <c r="E29" s="4">
        <v>27716.884829875245</v>
      </c>
      <c r="F29" s="4">
        <v>17280.037613444412</v>
      </c>
      <c r="G29" s="4">
        <v>10303.957911220621</v>
      </c>
      <c r="H29" s="4">
        <v>51314.342803862317</v>
      </c>
      <c r="I29" s="4">
        <v>18462.313684764293</v>
      </c>
      <c r="J29" s="4">
        <v>16677.863396828427</v>
      </c>
    </row>
    <row r="30" spans="2:10" x14ac:dyDescent="0.25">
      <c r="B30" s="99"/>
      <c r="C30" s="100"/>
      <c r="D30" s="100"/>
      <c r="E30" s="100"/>
      <c r="F30" s="100"/>
      <c r="G30" s="100"/>
      <c r="H30" s="100"/>
      <c r="I30" s="100"/>
      <c r="J30" s="100"/>
    </row>
    <row r="31" spans="2:10" x14ac:dyDescent="0.25">
      <c r="B31" s="92" t="s">
        <v>4</v>
      </c>
      <c r="C31" s="93"/>
      <c r="D31" s="93"/>
      <c r="E31" s="93"/>
      <c r="F31" s="93"/>
      <c r="G31" s="93"/>
      <c r="H31" s="93"/>
      <c r="I31" s="93"/>
      <c r="J31" s="94"/>
    </row>
    <row r="32" spans="2:10" x14ac:dyDescent="0.25">
      <c r="B32" s="10" t="s">
        <v>17</v>
      </c>
      <c r="C32" s="4">
        <f t="shared" ref="C32:C37" si="2">+SUM(D32:J32)</f>
        <v>147850.17776067287</v>
      </c>
      <c r="D32" s="4">
        <v>10546.593016591398</v>
      </c>
      <c r="E32" s="4">
        <v>62700.72390837688</v>
      </c>
      <c r="F32" s="4">
        <v>9283.1989515138557</v>
      </c>
      <c r="G32" s="4">
        <v>6882.4721026020979</v>
      </c>
      <c r="H32" s="4">
        <v>37018.996816182269</v>
      </c>
      <c r="I32" s="4">
        <v>19385.792902617814</v>
      </c>
      <c r="J32" s="4">
        <v>2032.4000627885598</v>
      </c>
    </row>
    <row r="33" spans="2:11" x14ac:dyDescent="0.25">
      <c r="B33" s="10" t="s">
        <v>18</v>
      </c>
      <c r="C33" s="4">
        <f t="shared" si="2"/>
        <v>272246.9903616386</v>
      </c>
      <c r="D33" s="4">
        <v>16530.426204393887</v>
      </c>
      <c r="E33" s="4">
        <v>81635.791506153735</v>
      </c>
      <c r="F33" s="4">
        <v>2501.8753383557414</v>
      </c>
      <c r="G33" s="4">
        <v>1073.2023699364756</v>
      </c>
      <c r="H33" s="4">
        <v>101790.89048275781</v>
      </c>
      <c r="I33" s="4">
        <v>41342.238671074694</v>
      </c>
      <c r="J33" s="4">
        <v>27372.565788966225</v>
      </c>
    </row>
    <row r="34" spans="2:11" x14ac:dyDescent="0.25">
      <c r="B34" s="10" t="s">
        <v>19</v>
      </c>
      <c r="C34" s="4">
        <f t="shared" si="2"/>
        <v>275280.17392728012</v>
      </c>
      <c r="D34" s="4">
        <v>33189.031256591596</v>
      </c>
      <c r="E34" s="4">
        <v>117250.82119462627</v>
      </c>
      <c r="F34" s="4">
        <v>23048.218118083427</v>
      </c>
      <c r="G34" s="4">
        <v>16511.854440938529</v>
      </c>
      <c r="H34" s="4">
        <v>44756.603029984464</v>
      </c>
      <c r="I34" s="4">
        <v>33142.311894990562</v>
      </c>
      <c r="J34" s="4">
        <v>7381.3339920652825</v>
      </c>
    </row>
    <row r="35" spans="2:11" x14ac:dyDescent="0.25">
      <c r="B35" s="10" t="s">
        <v>20</v>
      </c>
      <c r="C35" s="4">
        <f t="shared" si="2"/>
        <v>82481.088614817418</v>
      </c>
      <c r="D35" s="4">
        <v>6520.5791691372151</v>
      </c>
      <c r="E35" s="4">
        <v>24931.629250750251</v>
      </c>
      <c r="F35" s="4">
        <v>3759.0133801300381</v>
      </c>
      <c r="G35" s="4">
        <v>5660.5441904098307</v>
      </c>
      <c r="H35" s="4">
        <v>33212.059817157853</v>
      </c>
      <c r="I35" s="4">
        <v>8030.2182412041966</v>
      </c>
      <c r="J35" s="4">
        <v>367.04456602801832</v>
      </c>
    </row>
    <row r="36" spans="2:11" x14ac:dyDescent="0.25">
      <c r="B36" s="10" t="s">
        <v>21</v>
      </c>
      <c r="C36" s="4">
        <f t="shared" si="2"/>
        <v>930152.52333713125</v>
      </c>
      <c r="D36" s="4">
        <v>98967.754696440839</v>
      </c>
      <c r="E36" s="4">
        <v>294586.39618618781</v>
      </c>
      <c r="F36" s="4">
        <v>68646.456982794276</v>
      </c>
      <c r="G36" s="4">
        <v>35340.990986329241</v>
      </c>
      <c r="H36" s="4">
        <v>182103.34610191037</v>
      </c>
      <c r="I36" s="4">
        <v>192121.40488414705</v>
      </c>
      <c r="J36" s="4">
        <v>58386.173499321711</v>
      </c>
    </row>
    <row r="37" spans="2:11" x14ac:dyDescent="0.25">
      <c r="B37" s="10" t="s">
        <v>22</v>
      </c>
      <c r="C37" s="4">
        <f t="shared" si="2"/>
        <v>2119.2064610566558</v>
      </c>
      <c r="D37" s="4">
        <v>33.199404665885297</v>
      </c>
      <c r="E37" s="4">
        <v>233.73371688145622</v>
      </c>
      <c r="F37" s="4"/>
      <c r="G37" s="4"/>
      <c r="H37" s="4">
        <v>1617.6789202782172</v>
      </c>
      <c r="I37" s="4">
        <v>234.59441923109733</v>
      </c>
      <c r="J37" s="4"/>
    </row>
    <row r="38" spans="2:11" x14ac:dyDescent="0.25">
      <c r="B38" s="99"/>
      <c r="C38" s="100"/>
      <c r="D38" s="100"/>
      <c r="E38" s="100"/>
      <c r="F38" s="100"/>
      <c r="G38" s="100"/>
      <c r="H38" s="100"/>
      <c r="I38" s="100"/>
      <c r="J38" s="100"/>
    </row>
    <row r="39" spans="2:11" x14ac:dyDescent="0.25">
      <c r="B39" s="92" t="s">
        <v>618</v>
      </c>
      <c r="C39" s="93"/>
      <c r="D39" s="93"/>
      <c r="E39" s="93"/>
      <c r="F39" s="93"/>
      <c r="G39" s="93"/>
      <c r="H39" s="93"/>
      <c r="I39" s="93"/>
      <c r="J39" s="94"/>
    </row>
    <row r="40" spans="2:11" x14ac:dyDescent="0.25">
      <c r="B40" s="10" t="s">
        <v>23</v>
      </c>
      <c r="C40" s="4">
        <f t="shared" ref="C40:C45" si="3">+SUM(D40:J40)</f>
        <v>111911.86629804585</v>
      </c>
      <c r="D40" s="4">
        <v>10499.352572576981</v>
      </c>
      <c r="E40" s="4">
        <v>112.81767828694126</v>
      </c>
      <c r="F40" s="4">
        <v>1883.3212274153843</v>
      </c>
      <c r="G40" s="4">
        <v>3017.2789204902824</v>
      </c>
      <c r="H40" s="4">
        <v>41487.359996067098</v>
      </c>
      <c r="I40" s="4">
        <v>6036.3684755185332</v>
      </c>
      <c r="J40" s="4">
        <v>48875.367427690639</v>
      </c>
    </row>
    <row r="41" spans="2:11" x14ac:dyDescent="0.25">
      <c r="B41" s="10" t="s">
        <v>24</v>
      </c>
      <c r="C41" s="4">
        <f t="shared" si="3"/>
        <v>36462.796823407334</v>
      </c>
      <c r="D41" s="4">
        <v>4245.1280947397636</v>
      </c>
      <c r="E41" s="4">
        <v>8450.2282641810907</v>
      </c>
      <c r="F41" s="4">
        <v>8349.1861830598409</v>
      </c>
      <c r="G41" s="4">
        <v>2707.3169980012608</v>
      </c>
      <c r="H41" s="4">
        <v>8201.1874348134152</v>
      </c>
      <c r="I41" s="4">
        <v>3237.8824723654479</v>
      </c>
      <c r="J41" s="4">
        <v>1271.8673762465162</v>
      </c>
    </row>
    <row r="42" spans="2:11" x14ac:dyDescent="0.25">
      <c r="B42" s="10" t="s">
        <v>25</v>
      </c>
      <c r="C42" s="4">
        <f t="shared" si="3"/>
        <v>44225.578322320311</v>
      </c>
      <c r="D42" s="4">
        <v>6260.2768621708092</v>
      </c>
      <c r="E42" s="4">
        <v>15492.623052261055</v>
      </c>
      <c r="F42" s="4">
        <v>1117.1664518193206</v>
      </c>
      <c r="G42" s="4">
        <v>51.327847041467848</v>
      </c>
      <c r="H42" s="4">
        <v>13373.754427302036</v>
      </c>
      <c r="I42" s="4">
        <v>6793.2128392282575</v>
      </c>
      <c r="J42" s="4">
        <v>1137.2168424973602</v>
      </c>
    </row>
    <row r="43" spans="2:11" x14ac:dyDescent="0.25">
      <c r="B43" s="10" t="s">
        <v>26</v>
      </c>
      <c r="C43" s="4">
        <f t="shared" si="3"/>
        <v>21035.470680914303</v>
      </c>
      <c r="D43" s="4">
        <v>5411.9209995249566</v>
      </c>
      <c r="E43" s="4">
        <v>65.375459967523511</v>
      </c>
      <c r="F43" s="4">
        <v>1040.7359111508626</v>
      </c>
      <c r="G43" s="4">
        <v>123.336547632926</v>
      </c>
      <c r="H43" s="4">
        <v>4734.9638469657002</v>
      </c>
      <c r="I43" s="4">
        <v>610.69315902713743</v>
      </c>
      <c r="J43" s="4">
        <v>9048.4447566451963</v>
      </c>
    </row>
    <row r="44" spans="2:11" x14ac:dyDescent="0.25">
      <c r="B44" s="10" t="s">
        <v>27</v>
      </c>
      <c r="C44" s="4">
        <f t="shared" si="3"/>
        <v>102467.64972831444</v>
      </c>
      <c r="D44" s="4">
        <v>6221.2093700243195</v>
      </c>
      <c r="E44" s="4">
        <v>18355.099445675492</v>
      </c>
      <c r="F44" s="4">
        <v>3219.9358267655912</v>
      </c>
      <c r="G44" s="4">
        <v>1300.9855671071539</v>
      </c>
      <c r="H44" s="4">
        <v>57956.757198206324</v>
      </c>
      <c r="I44" s="4">
        <v>14778.935076956859</v>
      </c>
      <c r="J44" s="4">
        <v>634.72724357870311</v>
      </c>
    </row>
    <row r="45" spans="2:11" x14ac:dyDescent="0.25">
      <c r="B45" s="10" t="s">
        <v>28</v>
      </c>
      <c r="C45" s="4">
        <f t="shared" si="3"/>
        <v>54086.876407914038</v>
      </c>
      <c r="D45" s="4">
        <v>8977.2376335134868</v>
      </c>
      <c r="E45" s="4">
        <v>1439.0239540760285</v>
      </c>
      <c r="F45" s="4">
        <v>2692.8309758191922</v>
      </c>
      <c r="G45" s="4">
        <v>2747.2808664045442</v>
      </c>
      <c r="H45" s="4">
        <v>29680.776456349322</v>
      </c>
      <c r="I45" s="4">
        <v>4480.7735609192923</v>
      </c>
      <c r="J45" s="4">
        <v>4068.9529608321768</v>
      </c>
    </row>
    <row r="46" spans="2:11" ht="13.8" x14ac:dyDescent="0.3">
      <c r="B46" s="5"/>
      <c r="C46" s="5"/>
      <c r="D46" s="5"/>
      <c r="E46" s="5"/>
      <c r="F46" s="5"/>
      <c r="G46" s="5"/>
      <c r="H46" s="5"/>
      <c r="I46" s="5"/>
      <c r="J46" s="5"/>
    </row>
    <row r="47" spans="2:11" x14ac:dyDescent="0.25">
      <c r="B47" s="95" t="s">
        <v>626</v>
      </c>
      <c r="C47" s="95"/>
      <c r="D47" s="95"/>
      <c r="E47" s="95"/>
      <c r="F47" s="95"/>
      <c r="G47" s="95"/>
      <c r="H47" s="95"/>
      <c r="I47" s="95"/>
      <c r="J47" s="95"/>
      <c r="K47" s="95"/>
    </row>
  </sheetData>
  <mergeCells count="13">
    <mergeCell ref="B39:J39"/>
    <mergeCell ref="B47:K47"/>
    <mergeCell ref="B6:O6"/>
    <mergeCell ref="B7:O7"/>
    <mergeCell ref="B10:O10"/>
    <mergeCell ref="B11:B12"/>
    <mergeCell ref="C11:C12"/>
    <mergeCell ref="D11:J11"/>
    <mergeCell ref="B17:J17"/>
    <mergeCell ref="B18:J18"/>
    <mergeCell ref="B30:J30"/>
    <mergeCell ref="B31:J31"/>
    <mergeCell ref="B38:J38"/>
  </mergeCells>
  <hyperlinks>
    <hyperlink ref="L11" location="ÍNDICE!A1" display="ÍNDICE" xr:uid="{00000000-0004-0000-3800-000000000000}"/>
  </hyperlinks>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B5:M48"/>
  <sheetViews>
    <sheetView showGridLines="0" zoomScaleNormal="100" workbookViewId="0">
      <selection activeCell="K38" sqref="K38"/>
    </sheetView>
  </sheetViews>
  <sheetFormatPr baseColWidth="10" defaultColWidth="9.109375" defaultRowHeight="13.2" x14ac:dyDescent="0.25"/>
  <cols>
    <col min="1" max="1" width="2" style="1" customWidth="1"/>
    <col min="2" max="2" width="25.6640625" style="1" customWidth="1"/>
    <col min="3" max="8" width="15.6640625" style="1" customWidth="1"/>
    <col min="9" max="12" width="9.44140625" style="1" bestFit="1" customWidth="1"/>
    <col min="13" max="13" width="11.5546875" style="1" bestFit="1" customWidth="1"/>
    <col min="14" max="16384" width="9.109375" style="1"/>
  </cols>
  <sheetData>
    <row r="5" spans="2:13" ht="13.8" x14ac:dyDescent="0.25">
      <c r="B5" s="2"/>
      <c r="C5" s="2"/>
      <c r="D5" s="2"/>
      <c r="E5" s="2"/>
      <c r="F5" s="2"/>
      <c r="G5" s="2"/>
    </row>
    <row r="6" spans="2:13" ht="15" x14ac:dyDescent="0.25">
      <c r="B6" s="91" t="s">
        <v>433</v>
      </c>
      <c r="C6" s="91"/>
      <c r="D6" s="91"/>
      <c r="E6" s="91"/>
      <c r="F6" s="91"/>
      <c r="G6" s="91"/>
      <c r="H6" s="91"/>
      <c r="I6" s="91"/>
      <c r="J6" s="91"/>
      <c r="K6" s="91"/>
      <c r="L6" s="91"/>
      <c r="M6" s="91"/>
    </row>
    <row r="7" spans="2:13" ht="15" x14ac:dyDescent="0.25">
      <c r="B7" s="91" t="s">
        <v>434</v>
      </c>
      <c r="C7" s="91"/>
      <c r="D7" s="91"/>
      <c r="E7" s="91"/>
      <c r="F7" s="91"/>
      <c r="G7" s="91"/>
      <c r="H7" s="91"/>
      <c r="I7" s="91"/>
      <c r="J7" s="91"/>
      <c r="K7" s="91"/>
      <c r="L7" s="91"/>
      <c r="M7" s="91"/>
    </row>
    <row r="8" spans="2:13" ht="15" x14ac:dyDescent="0.25">
      <c r="B8" s="12" t="s">
        <v>314</v>
      </c>
      <c r="C8" s="12"/>
      <c r="D8" s="12"/>
      <c r="E8" s="12"/>
      <c r="F8" s="12"/>
      <c r="G8" s="12"/>
      <c r="H8" s="12"/>
      <c r="I8" s="12"/>
      <c r="J8" s="12"/>
      <c r="K8" s="12"/>
      <c r="L8" s="12"/>
      <c r="M8" s="12"/>
    </row>
    <row r="9" spans="2:13" ht="15" x14ac:dyDescent="0.25">
      <c r="B9" s="12" t="s">
        <v>346</v>
      </c>
      <c r="C9" s="12"/>
      <c r="D9" s="12"/>
      <c r="E9" s="12"/>
      <c r="F9" s="12"/>
      <c r="G9" s="12"/>
      <c r="H9" s="12"/>
      <c r="I9" s="12"/>
      <c r="J9" s="12"/>
      <c r="K9" s="12"/>
      <c r="L9" s="12"/>
      <c r="M9" s="12"/>
    </row>
    <row r="10" spans="2:13" ht="15" x14ac:dyDescent="0.25">
      <c r="B10" s="91"/>
      <c r="C10" s="91"/>
      <c r="D10" s="91"/>
      <c r="E10" s="91"/>
      <c r="F10" s="91"/>
      <c r="G10" s="91"/>
      <c r="H10" s="91"/>
      <c r="I10" s="91"/>
      <c r="J10" s="91"/>
      <c r="K10" s="91"/>
      <c r="L10" s="91"/>
      <c r="M10" s="91"/>
    </row>
    <row r="11" spans="2:13" ht="13.5" customHeight="1" x14ac:dyDescent="0.25">
      <c r="B11" s="96" t="s">
        <v>2</v>
      </c>
      <c r="C11" s="120" t="s">
        <v>268</v>
      </c>
      <c r="D11" s="121"/>
      <c r="E11" s="121"/>
      <c r="F11" s="121"/>
      <c r="G11" s="121"/>
      <c r="H11" s="122"/>
      <c r="J11" s="16" t="s">
        <v>312</v>
      </c>
    </row>
    <row r="12" spans="2:13" ht="13.5" customHeight="1" x14ac:dyDescent="0.25">
      <c r="B12" s="154"/>
      <c r="C12" s="146" t="s">
        <v>252</v>
      </c>
      <c r="D12" s="120" t="s">
        <v>269</v>
      </c>
      <c r="E12" s="121"/>
      <c r="F12" s="146" t="s">
        <v>252</v>
      </c>
      <c r="G12" s="120" t="s">
        <v>270</v>
      </c>
      <c r="H12" s="122"/>
    </row>
    <row r="13" spans="2:13" ht="22.8" x14ac:dyDescent="0.25">
      <c r="B13" s="97"/>
      <c r="C13" s="147"/>
      <c r="D13" s="6" t="s">
        <v>271</v>
      </c>
      <c r="E13" s="6" t="s">
        <v>272</v>
      </c>
      <c r="F13" s="147"/>
      <c r="G13" s="6" t="s">
        <v>271</v>
      </c>
      <c r="H13" s="6" t="s">
        <v>272</v>
      </c>
    </row>
    <row r="14" spans="2:13" x14ac:dyDescent="0.25">
      <c r="B14" s="9" t="s">
        <v>5</v>
      </c>
      <c r="C14" s="13">
        <v>1162685.2354139755</v>
      </c>
      <c r="D14" s="13">
        <v>350556.09726986603</v>
      </c>
      <c r="E14" s="13">
        <v>812129.13814411231</v>
      </c>
      <c r="F14" s="13">
        <v>491716.96909591393</v>
      </c>
      <c r="G14" s="13">
        <v>147146.87663018476</v>
      </c>
      <c r="H14" s="13">
        <v>344570.09246572945</v>
      </c>
    </row>
    <row r="15" spans="2:13" x14ac:dyDescent="0.25">
      <c r="B15" s="10" t="s">
        <v>3</v>
      </c>
      <c r="C15" s="4">
        <v>689953.40872883529</v>
      </c>
      <c r="D15" s="4">
        <v>207956.13244426873</v>
      </c>
      <c r="E15" s="4">
        <v>481997.27628456702</v>
      </c>
      <c r="F15" s="4">
        <v>287046.98266949056</v>
      </c>
      <c r="G15" s="4">
        <v>114356.21910447341</v>
      </c>
      <c r="H15" s="4">
        <v>172690.76356501703</v>
      </c>
    </row>
    <row r="16" spans="2:13" x14ac:dyDescent="0.25">
      <c r="B16" s="10" t="s">
        <v>4</v>
      </c>
      <c r="C16" s="4">
        <v>425462.73205326236</v>
      </c>
      <c r="D16" s="4">
        <v>128180.23183145502</v>
      </c>
      <c r="E16" s="4">
        <v>297282.50022180815</v>
      </c>
      <c r="F16" s="4">
        <v>177269.95765984448</v>
      </c>
      <c r="G16" s="4">
        <v>28439.13477256041</v>
      </c>
      <c r="H16" s="4">
        <v>148830.82288728404</v>
      </c>
    </row>
    <row r="17" spans="2:8" x14ac:dyDescent="0.25">
      <c r="B17" s="10" t="s">
        <v>618</v>
      </c>
      <c r="C17" s="4">
        <v>47269.094631882566</v>
      </c>
      <c r="D17" s="4">
        <v>14419.732994143184</v>
      </c>
      <c r="E17" s="4">
        <v>32849.361637739406</v>
      </c>
      <c r="F17" s="4">
        <v>27400.028766579158</v>
      </c>
      <c r="G17" s="4">
        <v>4351.522753150979</v>
      </c>
      <c r="H17" s="4">
        <v>23048.50601342817</v>
      </c>
    </row>
    <row r="18" spans="2:8" x14ac:dyDescent="0.25">
      <c r="B18" s="99"/>
      <c r="C18" s="100"/>
      <c r="D18" s="100"/>
      <c r="E18" s="100"/>
      <c r="F18" s="100"/>
      <c r="G18" s="100"/>
      <c r="H18" s="100"/>
    </row>
    <row r="19" spans="2:8" x14ac:dyDescent="0.25">
      <c r="B19" s="92" t="s">
        <v>3</v>
      </c>
      <c r="C19" s="93"/>
      <c r="D19" s="93"/>
      <c r="E19" s="93"/>
      <c r="F19" s="93"/>
      <c r="G19" s="93"/>
      <c r="H19" s="94"/>
    </row>
    <row r="20" spans="2:8" x14ac:dyDescent="0.25">
      <c r="B20" s="10" t="s">
        <v>6</v>
      </c>
      <c r="C20" s="4">
        <v>47140.035204616543</v>
      </c>
      <c r="D20" s="4">
        <v>14657.925282873328</v>
      </c>
      <c r="E20" s="4">
        <v>32482.109921743213</v>
      </c>
      <c r="F20" s="4">
        <v>8385.2835956530089</v>
      </c>
      <c r="G20" s="4">
        <v>2930.4716952914691</v>
      </c>
      <c r="H20" s="4">
        <v>5454.8119003615393</v>
      </c>
    </row>
    <row r="21" spans="2:8" x14ac:dyDescent="0.25">
      <c r="B21" s="10" t="s">
        <v>7</v>
      </c>
      <c r="C21" s="4">
        <v>45477.554380564688</v>
      </c>
      <c r="D21" s="4">
        <v>12758.543242794762</v>
      </c>
      <c r="E21" s="4">
        <v>32719.01113776991</v>
      </c>
      <c r="F21" s="4">
        <v>4738.5118524673517</v>
      </c>
      <c r="G21" s="4">
        <v>926.64961884405921</v>
      </c>
      <c r="H21" s="4">
        <v>3811.8622336232925</v>
      </c>
    </row>
    <row r="22" spans="2:8" x14ac:dyDescent="0.25">
      <c r="B22" s="10" t="s">
        <v>8</v>
      </c>
      <c r="C22" s="4">
        <v>16775.28167416024</v>
      </c>
      <c r="D22" s="4">
        <v>3345.6792367343896</v>
      </c>
      <c r="E22" s="4">
        <v>13429.602437425847</v>
      </c>
      <c r="F22" s="4">
        <v>3620.9549918108596</v>
      </c>
      <c r="G22" s="4">
        <v>581.30080116720683</v>
      </c>
      <c r="H22" s="4">
        <v>3039.6541906436537</v>
      </c>
    </row>
    <row r="23" spans="2:8" x14ac:dyDescent="0.25">
      <c r="B23" s="10" t="s">
        <v>9</v>
      </c>
      <c r="C23" s="4">
        <v>21495.408399571723</v>
      </c>
      <c r="D23" s="4">
        <v>9205.8292164460472</v>
      </c>
      <c r="E23" s="4">
        <v>12289.57918312567</v>
      </c>
      <c r="F23" s="4">
        <v>25504.967389488236</v>
      </c>
      <c r="G23" s="4">
        <v>4605.2809880072646</v>
      </c>
      <c r="H23" s="4">
        <v>20899.686401480973</v>
      </c>
    </row>
    <row r="24" spans="2:8" x14ac:dyDescent="0.25">
      <c r="B24" s="10" t="s">
        <v>10</v>
      </c>
      <c r="C24" s="4">
        <v>128386.28360721815</v>
      </c>
      <c r="D24" s="4">
        <v>32154.402260962041</v>
      </c>
      <c r="E24" s="4">
        <v>96231.881346255963</v>
      </c>
      <c r="F24" s="4">
        <v>24908.466477829345</v>
      </c>
      <c r="G24" s="4">
        <v>9947.2996835701961</v>
      </c>
      <c r="H24" s="4">
        <v>14961.166794259139</v>
      </c>
    </row>
    <row r="25" spans="2:8" x14ac:dyDescent="0.25">
      <c r="B25" s="10" t="s">
        <v>11</v>
      </c>
      <c r="C25" s="4">
        <v>76645.810576868229</v>
      </c>
      <c r="D25" s="4">
        <v>20849.23461459015</v>
      </c>
      <c r="E25" s="4">
        <v>55796.575962278061</v>
      </c>
      <c r="F25" s="4">
        <v>16708.593193480181</v>
      </c>
      <c r="G25" s="4">
        <v>6703.0333307755654</v>
      </c>
      <c r="H25" s="4">
        <v>10005.559862704606</v>
      </c>
    </row>
    <row r="26" spans="2:8" x14ac:dyDescent="0.25">
      <c r="B26" s="10" t="s">
        <v>12</v>
      </c>
      <c r="C26" s="4">
        <v>21986.290688825466</v>
      </c>
      <c r="D26" s="4">
        <v>5703.9915540155735</v>
      </c>
      <c r="E26" s="4">
        <v>16282.299134809899</v>
      </c>
      <c r="F26" s="4">
        <v>6848.0040179240623</v>
      </c>
      <c r="G26" s="4">
        <v>1933.3369476186681</v>
      </c>
      <c r="H26" s="4">
        <v>4914.6670703053942</v>
      </c>
    </row>
    <row r="27" spans="2:8" x14ac:dyDescent="0.25">
      <c r="B27" s="10" t="s">
        <v>13</v>
      </c>
      <c r="C27" s="4">
        <v>40972.582404150868</v>
      </c>
      <c r="D27" s="4">
        <v>10791.946629204835</v>
      </c>
      <c r="E27" s="4">
        <v>30180.63577494604</v>
      </c>
      <c r="F27" s="4">
        <v>16964.801340821276</v>
      </c>
      <c r="G27" s="4">
        <v>6007.0500679395109</v>
      </c>
      <c r="H27" s="4">
        <v>10957.751272881756</v>
      </c>
    </row>
    <row r="28" spans="2:8" x14ac:dyDescent="0.25">
      <c r="B28" s="10" t="s">
        <v>14</v>
      </c>
      <c r="C28" s="4">
        <v>57932.678776082845</v>
      </c>
      <c r="D28" s="4">
        <v>22243.683372229905</v>
      </c>
      <c r="E28" s="4">
        <v>35688.995403852874</v>
      </c>
      <c r="F28" s="4">
        <v>10144.260642351644</v>
      </c>
      <c r="G28" s="4">
        <v>4079.5301343161759</v>
      </c>
      <c r="H28" s="4">
        <v>6064.7305080354708</v>
      </c>
    </row>
    <row r="29" spans="2:8" x14ac:dyDescent="0.25">
      <c r="B29" s="10" t="s">
        <v>15</v>
      </c>
      <c r="C29" s="4">
        <v>97729.391676445128</v>
      </c>
      <c r="D29" s="4">
        <v>22209.682187334794</v>
      </c>
      <c r="E29" s="4">
        <v>75519.709489110406</v>
      </c>
      <c r="F29" s="4">
        <v>28290.26972657843</v>
      </c>
      <c r="G29" s="4">
        <v>6449.2952124451103</v>
      </c>
      <c r="H29" s="4">
        <v>21840.974514133326</v>
      </c>
    </row>
    <row r="30" spans="2:8" ht="30.75" customHeight="1" x14ac:dyDescent="0.25">
      <c r="B30" s="11" t="s">
        <v>16</v>
      </c>
      <c r="C30" s="4">
        <v>135412.09134033296</v>
      </c>
      <c r="D30" s="4">
        <v>54035.214847082927</v>
      </c>
      <c r="E30" s="4">
        <v>81376.876493250064</v>
      </c>
      <c r="F30" s="4">
        <v>140932.86944108611</v>
      </c>
      <c r="G30" s="4">
        <v>70192.970624498223</v>
      </c>
      <c r="H30" s="4">
        <v>70739.898816587898</v>
      </c>
    </row>
    <row r="31" spans="2:8" x14ac:dyDescent="0.25">
      <c r="B31" s="99"/>
      <c r="C31" s="100"/>
      <c r="D31" s="100"/>
      <c r="E31" s="100"/>
      <c r="F31" s="100"/>
      <c r="G31" s="100"/>
      <c r="H31" s="100"/>
    </row>
    <row r="32" spans="2:8" x14ac:dyDescent="0.25">
      <c r="B32" s="92" t="s">
        <v>4</v>
      </c>
      <c r="C32" s="93"/>
      <c r="D32" s="93"/>
      <c r="E32" s="93"/>
      <c r="F32" s="93"/>
      <c r="G32" s="93"/>
      <c r="H32" s="94"/>
    </row>
    <row r="33" spans="2:11" x14ac:dyDescent="0.25">
      <c r="B33" s="10" t="s">
        <v>17</v>
      </c>
      <c r="C33" s="4">
        <v>39776.047107494203</v>
      </c>
      <c r="D33" s="4">
        <v>9698.5155948425345</v>
      </c>
      <c r="E33" s="4">
        <v>30077.531512651665</v>
      </c>
      <c r="F33" s="4">
        <v>57639.557711036279</v>
      </c>
      <c r="G33" s="4">
        <v>6672.7069835115672</v>
      </c>
      <c r="H33" s="4">
        <v>50966.850727524703</v>
      </c>
    </row>
    <row r="34" spans="2:11" x14ac:dyDescent="0.25">
      <c r="B34" s="10" t="s">
        <v>18</v>
      </c>
      <c r="C34" s="4">
        <v>40424.186670738338</v>
      </c>
      <c r="D34" s="4">
        <v>17665.915086470355</v>
      </c>
      <c r="E34" s="4">
        <v>22758.271584268041</v>
      </c>
      <c r="F34" s="4">
        <v>14951.516151511365</v>
      </c>
      <c r="G34" s="4">
        <v>3059.4422078224788</v>
      </c>
      <c r="H34" s="4">
        <v>11892.073943688891</v>
      </c>
    </row>
    <row r="35" spans="2:11" x14ac:dyDescent="0.25">
      <c r="B35" s="10" t="s">
        <v>19</v>
      </c>
      <c r="C35" s="4">
        <v>153204.58377591614</v>
      </c>
      <c r="D35" s="4">
        <v>38154.088982764653</v>
      </c>
      <c r="E35" s="4">
        <v>115050.49479315148</v>
      </c>
      <c r="F35" s="4">
        <v>47420.071912291744</v>
      </c>
      <c r="G35" s="4">
        <v>5012.6901809097408</v>
      </c>
      <c r="H35" s="4">
        <v>42407.381731382004</v>
      </c>
    </row>
    <row r="36" spans="2:11" x14ac:dyDescent="0.25">
      <c r="B36" s="10" t="s">
        <v>20</v>
      </c>
      <c r="C36" s="4">
        <v>44823.492273073782</v>
      </c>
      <c r="D36" s="4">
        <v>13826.007984779344</v>
      </c>
      <c r="E36" s="4">
        <v>30997.484288294421</v>
      </c>
      <c r="F36" s="4">
        <v>10445.452519750805</v>
      </c>
      <c r="G36" s="4">
        <v>2517.8725341307563</v>
      </c>
      <c r="H36" s="4">
        <v>7927.5799856200483</v>
      </c>
    </row>
    <row r="37" spans="2:11" x14ac:dyDescent="0.25">
      <c r="B37" s="10" t="s">
        <v>21</v>
      </c>
      <c r="C37" s="4">
        <v>139620.53798594172</v>
      </c>
      <c r="D37" s="4">
        <v>46163.144732540619</v>
      </c>
      <c r="E37" s="4">
        <v>93457.393253401126</v>
      </c>
      <c r="F37" s="4">
        <v>40523.59240151757</v>
      </c>
      <c r="G37" s="4">
        <v>11176.422866185863</v>
      </c>
      <c r="H37" s="4">
        <v>29347.169535331712</v>
      </c>
    </row>
    <row r="38" spans="2:11" x14ac:dyDescent="0.25">
      <c r="B38" s="10" t="s">
        <v>22</v>
      </c>
      <c r="C38" s="4">
        <v>7613.8842400986687</v>
      </c>
      <c r="D38" s="4">
        <v>2672.5594500574352</v>
      </c>
      <c r="E38" s="4">
        <v>4941.3247900412325</v>
      </c>
      <c r="F38" s="4">
        <v>6289.7669637367644</v>
      </c>
      <c r="G38" s="4"/>
      <c r="H38" s="4">
        <v>6289.7669637367644</v>
      </c>
    </row>
    <row r="39" spans="2:11" x14ac:dyDescent="0.25">
      <c r="B39" s="161"/>
      <c r="C39" s="162"/>
      <c r="D39" s="162"/>
      <c r="E39" s="162"/>
      <c r="F39" s="162"/>
      <c r="G39" s="162"/>
      <c r="H39" s="162"/>
    </row>
    <row r="40" spans="2:11" x14ac:dyDescent="0.25">
      <c r="B40" s="92" t="s">
        <v>618</v>
      </c>
      <c r="C40" s="93"/>
      <c r="D40" s="93"/>
      <c r="E40" s="93"/>
      <c r="F40" s="93"/>
      <c r="G40" s="93"/>
      <c r="H40" s="94"/>
    </row>
    <row r="41" spans="2:11" x14ac:dyDescent="0.25">
      <c r="B41" s="10" t="s">
        <v>23</v>
      </c>
      <c r="C41" s="4">
        <v>6518.0877861696454</v>
      </c>
      <c r="D41" s="4">
        <v>3035.9713230229509</v>
      </c>
      <c r="E41" s="4">
        <v>3482.1164631466954</v>
      </c>
      <c r="F41" s="4">
        <v>1613.3389245023041</v>
      </c>
      <c r="G41" s="4">
        <v>975.66052669244391</v>
      </c>
      <c r="H41" s="4">
        <v>637.67839780986026</v>
      </c>
    </row>
    <row r="42" spans="2:11" x14ac:dyDescent="0.25">
      <c r="B42" s="10" t="s">
        <v>24</v>
      </c>
      <c r="C42" s="4">
        <v>2714.7881728303414</v>
      </c>
      <c r="D42" s="4">
        <v>834.99580908527105</v>
      </c>
      <c r="E42" s="4">
        <v>1879.7923637450701</v>
      </c>
      <c r="F42" s="4">
        <v>1041.724574003099</v>
      </c>
      <c r="G42" s="4">
        <v>10</v>
      </c>
      <c r="H42" s="4">
        <v>1031.7245740030992</v>
      </c>
    </row>
    <row r="43" spans="2:11" x14ac:dyDescent="0.25">
      <c r="B43" s="10" t="s">
        <v>25</v>
      </c>
      <c r="C43" s="4">
        <v>5697.9446599884441</v>
      </c>
      <c r="D43" s="4">
        <v>1856.649133000931</v>
      </c>
      <c r="E43" s="4">
        <v>3841.2955269875115</v>
      </c>
      <c r="F43" s="4">
        <v>104.00269071795179</v>
      </c>
      <c r="G43" s="4"/>
      <c r="H43" s="4">
        <v>104.00269071795179</v>
      </c>
    </row>
    <row r="44" spans="2:11" x14ac:dyDescent="0.25">
      <c r="B44" s="10" t="s">
        <v>26</v>
      </c>
      <c r="C44" s="4">
        <v>3291.0464887294256</v>
      </c>
      <c r="D44" s="4">
        <v>1014.4743779546919</v>
      </c>
      <c r="E44" s="4">
        <v>2276.5721107747345</v>
      </c>
      <c r="F44" s="4">
        <v>1388.0514665232567</v>
      </c>
      <c r="G44" s="4">
        <v>685.97456729592068</v>
      </c>
      <c r="H44" s="4">
        <v>702.07689922733596</v>
      </c>
    </row>
    <row r="45" spans="2:11" x14ac:dyDescent="0.25">
      <c r="B45" s="10" t="s">
        <v>27</v>
      </c>
      <c r="C45" s="4">
        <v>23952.116657700306</v>
      </c>
      <c r="D45" s="4">
        <v>6270.9852094931266</v>
      </c>
      <c r="E45" s="4">
        <v>17681.131448207176</v>
      </c>
      <c r="F45" s="4">
        <v>19720.534728730854</v>
      </c>
      <c r="G45" s="4">
        <v>1319.4412674408275</v>
      </c>
      <c r="H45" s="4">
        <v>18401.09346129002</v>
      </c>
    </row>
    <row r="46" spans="2:11" x14ac:dyDescent="0.25">
      <c r="B46" s="10" t="s">
        <v>28</v>
      </c>
      <c r="C46" s="4">
        <v>5095.1108664644207</v>
      </c>
      <c r="D46" s="4">
        <v>1406.6571415862052</v>
      </c>
      <c r="E46" s="4">
        <v>3688.4537248782158</v>
      </c>
      <c r="F46" s="4">
        <v>3532.3763821016901</v>
      </c>
      <c r="G46" s="4">
        <v>1360.4463917217861</v>
      </c>
      <c r="H46" s="4">
        <v>2171.9299903799047</v>
      </c>
    </row>
    <row r="47" spans="2:11" ht="13.8" x14ac:dyDescent="0.3">
      <c r="B47" s="5"/>
      <c r="C47" s="5"/>
      <c r="D47" s="5"/>
      <c r="E47" s="5"/>
      <c r="F47" s="5"/>
      <c r="G47" s="5"/>
      <c r="H47" s="5"/>
    </row>
    <row r="48" spans="2:11" x14ac:dyDescent="0.25">
      <c r="B48" s="95" t="s">
        <v>626</v>
      </c>
      <c r="C48" s="95"/>
      <c r="D48" s="95"/>
      <c r="E48" s="95"/>
      <c r="F48" s="95"/>
      <c r="G48" s="95"/>
      <c r="H48" s="95"/>
      <c r="I48" s="95"/>
      <c r="J48" s="95"/>
      <c r="K48" s="95"/>
    </row>
  </sheetData>
  <mergeCells count="16">
    <mergeCell ref="B40:H40"/>
    <mergeCell ref="B48:K48"/>
    <mergeCell ref="B6:M6"/>
    <mergeCell ref="B7:M7"/>
    <mergeCell ref="B10:M10"/>
    <mergeCell ref="B11:B13"/>
    <mergeCell ref="C11:H11"/>
    <mergeCell ref="C12:C13"/>
    <mergeCell ref="D12:E12"/>
    <mergeCell ref="F12:F13"/>
    <mergeCell ref="G12:H12"/>
    <mergeCell ref="B18:H18"/>
    <mergeCell ref="B19:H19"/>
    <mergeCell ref="B31:H31"/>
    <mergeCell ref="B32:H32"/>
    <mergeCell ref="B39:H39"/>
  </mergeCells>
  <hyperlinks>
    <hyperlink ref="J11" location="ÍNDICE!A1" display="ÍNDICE" xr:uid="{00000000-0004-0000-3900-000000000000}"/>
  </hyperlinks>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B5:K47"/>
  <sheetViews>
    <sheetView showGridLines="0" zoomScaleNormal="100" workbookViewId="0">
      <selection activeCell="G48" sqref="G48"/>
    </sheetView>
  </sheetViews>
  <sheetFormatPr baseColWidth="10" defaultColWidth="9.109375" defaultRowHeight="13.2" x14ac:dyDescent="0.25"/>
  <cols>
    <col min="1" max="1" width="2" style="1" customWidth="1"/>
    <col min="2" max="2" width="25.6640625" style="1" customWidth="1"/>
    <col min="3" max="6" width="15.6640625" style="1" customWidth="1"/>
    <col min="7" max="10" width="9.44140625" style="1" bestFit="1" customWidth="1"/>
    <col min="11" max="11" width="11.5546875" style="1" bestFit="1" customWidth="1"/>
    <col min="12" max="16384" width="9.109375" style="1"/>
  </cols>
  <sheetData>
    <row r="5" spans="2:11" ht="13.8" x14ac:dyDescent="0.25">
      <c r="B5" s="2"/>
      <c r="C5" s="2"/>
      <c r="D5" s="2"/>
      <c r="E5" s="2"/>
      <c r="F5" s="2"/>
    </row>
    <row r="6" spans="2:11" ht="15" x14ac:dyDescent="0.25">
      <c r="B6" s="91" t="s">
        <v>435</v>
      </c>
      <c r="C6" s="91"/>
      <c r="D6" s="91"/>
      <c r="E6" s="91"/>
      <c r="F6" s="91"/>
      <c r="G6" s="91"/>
      <c r="H6" s="91"/>
      <c r="I6" s="91"/>
      <c r="J6" s="91"/>
      <c r="K6" s="91"/>
    </row>
    <row r="7" spans="2:11" ht="15" x14ac:dyDescent="0.25">
      <c r="B7" s="91" t="s">
        <v>436</v>
      </c>
      <c r="C7" s="91"/>
      <c r="D7" s="91"/>
      <c r="E7" s="91"/>
      <c r="F7" s="91"/>
      <c r="G7" s="91"/>
      <c r="H7" s="91"/>
      <c r="I7" s="91"/>
      <c r="J7" s="91"/>
      <c r="K7" s="91"/>
    </row>
    <row r="8" spans="2:11" ht="15" x14ac:dyDescent="0.25">
      <c r="B8" s="12" t="s">
        <v>314</v>
      </c>
      <c r="C8" s="12"/>
      <c r="D8" s="12"/>
      <c r="E8" s="12"/>
      <c r="F8" s="12"/>
      <c r="G8" s="12"/>
      <c r="H8" s="12"/>
      <c r="I8" s="12"/>
      <c r="J8" s="12"/>
      <c r="K8" s="12"/>
    </row>
    <row r="9" spans="2:11" ht="15" x14ac:dyDescent="0.25">
      <c r="B9" s="12" t="s">
        <v>346</v>
      </c>
      <c r="C9" s="12"/>
      <c r="D9" s="12"/>
      <c r="E9" s="12"/>
      <c r="F9" s="12"/>
      <c r="G9" s="12"/>
      <c r="H9" s="12"/>
      <c r="I9" s="12"/>
      <c r="J9" s="12"/>
      <c r="K9" s="12"/>
    </row>
    <row r="10" spans="2:11" ht="15" x14ac:dyDescent="0.25">
      <c r="B10" s="91"/>
      <c r="C10" s="91"/>
      <c r="D10" s="91"/>
      <c r="E10" s="91"/>
      <c r="F10" s="91"/>
      <c r="G10" s="91"/>
      <c r="H10" s="91"/>
      <c r="I10" s="91"/>
      <c r="J10" s="91"/>
      <c r="K10" s="91"/>
    </row>
    <row r="11" spans="2:11" ht="13.5" customHeight="1" x14ac:dyDescent="0.25">
      <c r="B11" s="96" t="s">
        <v>2</v>
      </c>
      <c r="C11" s="96" t="s">
        <v>252</v>
      </c>
      <c r="D11" s="120" t="s">
        <v>268</v>
      </c>
      <c r="E11" s="121"/>
      <c r="F11" s="122"/>
      <c r="H11" s="16" t="s">
        <v>312</v>
      </c>
    </row>
    <row r="12" spans="2:11" x14ac:dyDescent="0.25">
      <c r="B12" s="97"/>
      <c r="C12" s="97"/>
      <c r="D12" s="6" t="s">
        <v>273</v>
      </c>
      <c r="E12" s="6" t="s">
        <v>274</v>
      </c>
      <c r="F12" s="6" t="s">
        <v>275</v>
      </c>
    </row>
    <row r="13" spans="2:11" x14ac:dyDescent="0.25">
      <c r="B13" s="9" t="s">
        <v>5</v>
      </c>
      <c r="C13" s="13">
        <v>1162685.2354139835</v>
      </c>
      <c r="D13" s="13">
        <v>512129.3941689643</v>
      </c>
      <c r="E13" s="13">
        <v>310797.91824167303</v>
      </c>
      <c r="F13" s="13">
        <v>339757.92300334468</v>
      </c>
    </row>
    <row r="14" spans="2:11" x14ac:dyDescent="0.25">
      <c r="B14" s="10" t="s">
        <v>3</v>
      </c>
      <c r="C14" s="4">
        <v>689953.40872883587</v>
      </c>
      <c r="D14" s="4">
        <v>296712.22806511761</v>
      </c>
      <c r="E14" s="4">
        <v>176415.37144020648</v>
      </c>
      <c r="F14" s="4">
        <v>216825.80922351297</v>
      </c>
    </row>
    <row r="15" spans="2:11" x14ac:dyDescent="0.25">
      <c r="B15" s="10" t="s">
        <v>4</v>
      </c>
      <c r="C15" s="4">
        <v>425462.73205326177</v>
      </c>
      <c r="D15" s="4">
        <v>197489.62371298607</v>
      </c>
      <c r="E15" s="4">
        <v>118160.92015730271</v>
      </c>
      <c r="F15" s="4">
        <v>109812.18818297442</v>
      </c>
    </row>
    <row r="16" spans="2:11" x14ac:dyDescent="0.25">
      <c r="B16" s="10" t="s">
        <v>618</v>
      </c>
      <c r="C16" s="4">
        <v>47269.094631882566</v>
      </c>
      <c r="D16" s="4">
        <v>17927.542390861025</v>
      </c>
      <c r="E16" s="4">
        <v>16221.626644164004</v>
      </c>
      <c r="F16" s="4">
        <v>13119.925596857549</v>
      </c>
    </row>
    <row r="17" spans="2:6" x14ac:dyDescent="0.25">
      <c r="B17" s="99"/>
      <c r="C17" s="100"/>
      <c r="D17" s="100"/>
      <c r="E17" s="100"/>
      <c r="F17" s="100"/>
    </row>
    <row r="18" spans="2:6" x14ac:dyDescent="0.25">
      <c r="B18" s="92" t="s">
        <v>3</v>
      </c>
      <c r="C18" s="93"/>
      <c r="D18" s="93"/>
      <c r="E18" s="93"/>
      <c r="F18" s="94"/>
    </row>
    <row r="19" spans="2:6" x14ac:dyDescent="0.25">
      <c r="B19" s="10" t="s">
        <v>6</v>
      </c>
      <c r="C19" s="4">
        <v>47140.035204616484</v>
      </c>
      <c r="D19" s="4">
        <v>9447.6297823161676</v>
      </c>
      <c r="E19" s="4">
        <v>12457.655828837645</v>
      </c>
      <c r="F19" s="4">
        <v>25234.749593462722</v>
      </c>
    </row>
    <row r="20" spans="2:6" x14ac:dyDescent="0.25">
      <c r="B20" s="10" t="s">
        <v>7</v>
      </c>
      <c r="C20" s="4">
        <v>45477.554380564688</v>
      </c>
      <c r="D20" s="4">
        <v>9232.2372775043095</v>
      </c>
      <c r="E20" s="4">
        <v>12293.561574759187</v>
      </c>
      <c r="F20" s="4">
        <v>23951.755528301164</v>
      </c>
    </row>
    <row r="21" spans="2:6" x14ac:dyDescent="0.25">
      <c r="B21" s="10" t="s">
        <v>8</v>
      </c>
      <c r="C21" s="4">
        <v>16775.28167416024</v>
      </c>
      <c r="D21" s="4">
        <v>5042.7769512715868</v>
      </c>
      <c r="E21" s="4">
        <v>5774.556078936751</v>
      </c>
      <c r="F21" s="4">
        <v>5957.9486439519023</v>
      </c>
    </row>
    <row r="22" spans="2:6" x14ac:dyDescent="0.25">
      <c r="B22" s="10" t="s">
        <v>9</v>
      </c>
      <c r="C22" s="4">
        <v>21495.408399571723</v>
      </c>
      <c r="D22" s="4">
        <v>8744.7626113449714</v>
      </c>
      <c r="E22" s="4">
        <v>9639.6451639650313</v>
      </c>
      <c r="F22" s="4">
        <v>3111.0006242617178</v>
      </c>
    </row>
    <row r="23" spans="2:6" x14ac:dyDescent="0.25">
      <c r="B23" s="10" t="s">
        <v>10</v>
      </c>
      <c r="C23" s="4">
        <v>128386.28360721821</v>
      </c>
      <c r="D23" s="4">
        <v>34945.491601162117</v>
      </c>
      <c r="E23" s="4">
        <v>48179.494691551299</v>
      </c>
      <c r="F23" s="4">
        <v>45261.297314504562</v>
      </c>
    </row>
    <row r="24" spans="2:6" x14ac:dyDescent="0.25">
      <c r="B24" s="10" t="s">
        <v>11</v>
      </c>
      <c r="C24" s="4">
        <v>76645.810576868229</v>
      </c>
      <c r="D24" s="4">
        <v>18542.456302531064</v>
      </c>
      <c r="E24" s="4">
        <v>25226.15156007736</v>
      </c>
      <c r="F24" s="4">
        <v>32877.202714259867</v>
      </c>
    </row>
    <row r="25" spans="2:6" x14ac:dyDescent="0.25">
      <c r="B25" s="10" t="s">
        <v>12</v>
      </c>
      <c r="C25" s="4">
        <v>21986.290688825466</v>
      </c>
      <c r="D25" s="4">
        <v>4212.127071450981</v>
      </c>
      <c r="E25" s="4">
        <v>8327.4688454938077</v>
      </c>
      <c r="F25" s="4">
        <v>9446.6947718806659</v>
      </c>
    </row>
    <row r="26" spans="2:6" x14ac:dyDescent="0.25">
      <c r="B26" s="10" t="s">
        <v>13</v>
      </c>
      <c r="C26" s="4">
        <v>40972.582404150889</v>
      </c>
      <c r="D26" s="4">
        <v>2635.9208153044378</v>
      </c>
      <c r="E26" s="4">
        <v>5682.0071627103598</v>
      </c>
      <c r="F26" s="4">
        <v>32654.654426136094</v>
      </c>
    </row>
    <row r="27" spans="2:6" x14ac:dyDescent="0.25">
      <c r="B27" s="10" t="s">
        <v>14</v>
      </c>
      <c r="C27" s="4">
        <v>57932.678776082823</v>
      </c>
      <c r="D27" s="4">
        <v>28737.077752261695</v>
      </c>
      <c r="E27" s="4">
        <v>16666.901545316814</v>
      </c>
      <c r="F27" s="4">
        <v>12528.699478504248</v>
      </c>
    </row>
    <row r="28" spans="2:6" x14ac:dyDescent="0.25">
      <c r="B28" s="10" t="s">
        <v>15</v>
      </c>
      <c r="C28" s="4">
        <v>97729.391676445099</v>
      </c>
      <c r="D28" s="4">
        <v>52944.705909234988</v>
      </c>
      <c r="E28" s="4">
        <v>23758.300264011028</v>
      </c>
      <c r="F28" s="4">
        <v>21026.385503199203</v>
      </c>
    </row>
    <row r="29" spans="2:6" ht="30.75" customHeight="1" x14ac:dyDescent="0.25">
      <c r="B29" s="11" t="s">
        <v>16</v>
      </c>
      <c r="C29" s="4">
        <v>135412.09134033296</v>
      </c>
      <c r="D29" s="4">
        <v>122227.04199073525</v>
      </c>
      <c r="E29" s="4">
        <v>8409.6287245469375</v>
      </c>
      <c r="F29" s="4">
        <v>4775.4206250507677</v>
      </c>
    </row>
    <row r="30" spans="2:6" x14ac:dyDescent="0.25">
      <c r="B30" s="99"/>
      <c r="C30" s="100"/>
      <c r="D30" s="100"/>
      <c r="E30" s="100"/>
      <c r="F30" s="100"/>
    </row>
    <row r="31" spans="2:6" x14ac:dyDescent="0.25">
      <c r="B31" s="92" t="s">
        <v>4</v>
      </c>
      <c r="C31" s="93"/>
      <c r="D31" s="93"/>
      <c r="E31" s="93"/>
      <c r="F31" s="94"/>
    </row>
    <row r="32" spans="2:6" x14ac:dyDescent="0.25">
      <c r="B32" s="10" t="s">
        <v>17</v>
      </c>
      <c r="C32" s="4">
        <v>39776.047107494225</v>
      </c>
      <c r="D32" s="4">
        <v>10642.596176706138</v>
      </c>
      <c r="E32" s="4">
        <v>21705.67115972847</v>
      </c>
      <c r="F32" s="4">
        <v>7427.7797710595951</v>
      </c>
    </row>
    <row r="33" spans="2:11" x14ac:dyDescent="0.25">
      <c r="B33" s="10" t="s">
        <v>18</v>
      </c>
      <c r="C33" s="4">
        <v>40424.186670738338</v>
      </c>
      <c r="D33" s="4">
        <v>15877.252408572085</v>
      </c>
      <c r="E33" s="4">
        <v>13996.45196207496</v>
      </c>
      <c r="F33" s="4">
        <v>10550.482300091327</v>
      </c>
    </row>
    <row r="34" spans="2:11" x14ac:dyDescent="0.25">
      <c r="B34" s="10" t="s">
        <v>19</v>
      </c>
      <c r="C34" s="4">
        <v>153204.58377591614</v>
      </c>
      <c r="D34" s="4">
        <v>118503.98871305636</v>
      </c>
      <c r="E34" s="4">
        <v>19880.358498991001</v>
      </c>
      <c r="F34" s="4">
        <v>14820.236563868813</v>
      </c>
    </row>
    <row r="35" spans="2:11" x14ac:dyDescent="0.25">
      <c r="B35" s="10" t="s">
        <v>20</v>
      </c>
      <c r="C35" s="4">
        <v>44823.492273073782</v>
      </c>
      <c r="D35" s="4">
        <v>21440.584410749187</v>
      </c>
      <c r="E35" s="4">
        <v>8214.4656453401349</v>
      </c>
      <c r="F35" s="4">
        <v>15168.442216984451</v>
      </c>
    </row>
    <row r="36" spans="2:11" x14ac:dyDescent="0.25">
      <c r="B36" s="10" t="s">
        <v>21</v>
      </c>
      <c r="C36" s="4">
        <v>139620.5379859416</v>
      </c>
      <c r="D36" s="4">
        <v>23841.835336455071</v>
      </c>
      <c r="E36" s="4">
        <v>54078.240602200538</v>
      </c>
      <c r="F36" s="4">
        <v>61700.462047285939</v>
      </c>
    </row>
    <row r="37" spans="2:11" x14ac:dyDescent="0.25">
      <c r="B37" s="10" t="s">
        <v>22</v>
      </c>
      <c r="C37" s="4">
        <v>7613.8842400986687</v>
      </c>
      <c r="D37" s="4">
        <v>7183.3666674470851</v>
      </c>
      <c r="E37" s="4">
        <v>285.73228896750959</v>
      </c>
      <c r="F37" s="4">
        <v>144.78528368407379</v>
      </c>
    </row>
    <row r="38" spans="2:11" x14ac:dyDescent="0.25">
      <c r="B38" s="99"/>
      <c r="C38" s="100"/>
      <c r="D38" s="100"/>
      <c r="E38" s="100"/>
      <c r="F38" s="100"/>
    </row>
    <row r="39" spans="2:11" x14ac:dyDescent="0.25">
      <c r="B39" s="92" t="s">
        <v>618</v>
      </c>
      <c r="C39" s="93"/>
      <c r="D39" s="93"/>
      <c r="E39" s="93"/>
      <c r="F39" s="94"/>
    </row>
    <row r="40" spans="2:11" x14ac:dyDescent="0.25">
      <c r="B40" s="10" t="s">
        <v>23</v>
      </c>
      <c r="C40" s="4">
        <v>6518.0877861696454</v>
      </c>
      <c r="D40" s="4">
        <v>1017.2689270166788</v>
      </c>
      <c r="E40" s="4">
        <v>3247.0763005018562</v>
      </c>
      <c r="F40" s="4">
        <v>2253.7425586511099</v>
      </c>
    </row>
    <row r="41" spans="2:11" x14ac:dyDescent="0.25">
      <c r="B41" s="10" t="s">
        <v>24</v>
      </c>
      <c r="C41" s="4">
        <v>2714.7881728303414</v>
      </c>
      <c r="D41" s="4">
        <v>1891.1282165017717</v>
      </c>
      <c r="E41" s="4">
        <v>536.79969178973136</v>
      </c>
      <c r="F41" s="4">
        <v>286.86026453883755</v>
      </c>
    </row>
    <row r="42" spans="2:11" x14ac:dyDescent="0.25">
      <c r="B42" s="10" t="s">
        <v>25</v>
      </c>
      <c r="C42" s="4">
        <v>5697.9446599884441</v>
      </c>
      <c r="D42" s="4">
        <v>1725.8387916785191</v>
      </c>
      <c r="E42" s="4">
        <v>3883.5702012618544</v>
      </c>
      <c r="F42" s="4">
        <v>88.535667048069399</v>
      </c>
    </row>
    <row r="43" spans="2:11" x14ac:dyDescent="0.25">
      <c r="B43" s="10" t="s">
        <v>26</v>
      </c>
      <c r="C43" s="4">
        <v>3291.0464887294256</v>
      </c>
      <c r="D43" s="4">
        <v>1757.8493445502013</v>
      </c>
      <c r="E43" s="4">
        <v>1470.6632063217185</v>
      </c>
      <c r="F43" s="4">
        <v>62.533937857506643</v>
      </c>
    </row>
    <row r="44" spans="2:11" x14ac:dyDescent="0.25">
      <c r="B44" s="10" t="s">
        <v>27</v>
      </c>
      <c r="C44" s="4">
        <v>23952.116657700306</v>
      </c>
      <c r="D44" s="4">
        <v>9420.8677997092691</v>
      </c>
      <c r="E44" s="4">
        <v>6473.2655774253899</v>
      </c>
      <c r="F44" s="4">
        <v>8057.983280565647</v>
      </c>
    </row>
    <row r="45" spans="2:11" x14ac:dyDescent="0.25">
      <c r="B45" s="10" t="s">
        <v>28</v>
      </c>
      <c r="C45" s="4">
        <v>5095.1108664644207</v>
      </c>
      <c r="D45" s="4">
        <v>2114.5893114045866</v>
      </c>
      <c r="E45" s="4">
        <v>610.25166686345028</v>
      </c>
      <c r="F45" s="4">
        <v>2370.2698881963847</v>
      </c>
    </row>
    <row r="46" spans="2:11" ht="13.8" x14ac:dyDescent="0.3">
      <c r="B46" s="5"/>
      <c r="C46" s="5"/>
      <c r="D46" s="5"/>
      <c r="E46" s="5"/>
      <c r="F46" s="5"/>
    </row>
    <row r="47" spans="2:11" x14ac:dyDescent="0.25">
      <c r="B47" s="95" t="s">
        <v>626</v>
      </c>
      <c r="C47" s="95"/>
      <c r="D47" s="95"/>
      <c r="E47" s="95"/>
      <c r="F47" s="95"/>
      <c r="G47" s="95"/>
      <c r="H47" s="95"/>
      <c r="I47" s="95"/>
      <c r="J47" s="95"/>
      <c r="K47" s="95"/>
    </row>
  </sheetData>
  <mergeCells count="13">
    <mergeCell ref="B39:F39"/>
    <mergeCell ref="B47:K47"/>
    <mergeCell ref="B6:K6"/>
    <mergeCell ref="B7:K7"/>
    <mergeCell ref="B10:K10"/>
    <mergeCell ref="B11:B12"/>
    <mergeCell ref="C11:C12"/>
    <mergeCell ref="D11:F11"/>
    <mergeCell ref="B17:F17"/>
    <mergeCell ref="B18:F18"/>
    <mergeCell ref="B30:F30"/>
    <mergeCell ref="B31:F31"/>
    <mergeCell ref="B38:F38"/>
  </mergeCells>
  <hyperlinks>
    <hyperlink ref="H11" location="ÍNDICE!A1" display="ÍNDICE" xr:uid="{00000000-0004-0000-3A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O52"/>
  <sheetViews>
    <sheetView showGridLines="0" topLeftCell="F1" zoomScaleNormal="100" workbookViewId="0">
      <selection activeCell="K19" sqref="K19:K20"/>
    </sheetView>
  </sheetViews>
  <sheetFormatPr baseColWidth="10" defaultColWidth="9.109375" defaultRowHeight="13.2" x14ac:dyDescent="0.25"/>
  <cols>
    <col min="1" max="1" width="2" style="1" customWidth="1"/>
    <col min="2" max="2" width="45.6640625" style="1" customWidth="1"/>
    <col min="3" max="3" width="12.109375" style="1" customWidth="1"/>
    <col min="4" max="13" width="20.6640625" style="1" customWidth="1"/>
    <col min="14" max="16384" width="9.109375" style="1"/>
  </cols>
  <sheetData>
    <row r="5" spans="2:15" ht="13.8" x14ac:dyDescent="0.25">
      <c r="B5" s="2"/>
      <c r="C5" s="2"/>
      <c r="D5" s="2"/>
      <c r="E5" s="2"/>
      <c r="F5" s="2"/>
      <c r="G5" s="2"/>
      <c r="H5" s="2"/>
    </row>
    <row r="6" spans="2:15" ht="15" x14ac:dyDescent="0.25">
      <c r="B6" s="91" t="s">
        <v>325</v>
      </c>
      <c r="C6" s="91"/>
      <c r="D6" s="91"/>
      <c r="E6" s="91"/>
      <c r="F6" s="91"/>
      <c r="G6" s="91"/>
      <c r="H6" s="91"/>
      <c r="I6" s="91"/>
      <c r="J6" s="91"/>
      <c r="K6" s="91"/>
      <c r="L6" s="91"/>
      <c r="M6" s="91"/>
    </row>
    <row r="7" spans="2:15" ht="15" x14ac:dyDescent="0.25">
      <c r="B7" s="91" t="s">
        <v>326</v>
      </c>
      <c r="C7" s="91"/>
      <c r="D7" s="91"/>
      <c r="E7" s="91"/>
      <c r="F7" s="91"/>
      <c r="G7" s="91"/>
      <c r="H7" s="91"/>
      <c r="I7" s="91"/>
      <c r="J7" s="91"/>
      <c r="K7" s="91"/>
      <c r="L7" s="91"/>
      <c r="M7" s="91"/>
    </row>
    <row r="8" spans="2:15" ht="15" x14ac:dyDescent="0.25">
      <c r="B8" s="12" t="s">
        <v>323</v>
      </c>
      <c r="C8" s="12"/>
      <c r="D8" s="12"/>
      <c r="E8" s="12"/>
      <c r="F8" s="12"/>
      <c r="G8" s="12"/>
      <c r="H8" s="12"/>
      <c r="I8" s="12"/>
      <c r="J8" s="12"/>
      <c r="K8" s="12"/>
      <c r="L8" s="12"/>
      <c r="M8" s="12"/>
    </row>
    <row r="9" spans="2:15" ht="15" x14ac:dyDescent="0.25">
      <c r="B9" s="12" t="s">
        <v>342</v>
      </c>
      <c r="C9" s="12"/>
      <c r="D9" s="12"/>
      <c r="E9" s="12"/>
      <c r="F9" s="12"/>
      <c r="G9" s="12"/>
      <c r="H9" s="12"/>
      <c r="I9" s="12"/>
      <c r="J9" s="12"/>
      <c r="K9" s="12"/>
      <c r="L9" s="12"/>
      <c r="M9" s="12"/>
    </row>
    <row r="10" spans="2:15" ht="15" x14ac:dyDescent="0.25">
      <c r="B10" s="91"/>
      <c r="C10" s="91"/>
      <c r="D10" s="91"/>
      <c r="E10" s="91"/>
      <c r="F10" s="91"/>
      <c r="G10" s="91"/>
      <c r="H10" s="91"/>
      <c r="I10" s="91"/>
      <c r="J10" s="91"/>
      <c r="K10" s="91"/>
      <c r="L10" s="91"/>
      <c r="M10" s="91"/>
    </row>
    <row r="11" spans="2:15" ht="13.5" customHeight="1" x14ac:dyDescent="0.25">
      <c r="B11" s="109" t="s">
        <v>156</v>
      </c>
      <c r="C11" s="123"/>
      <c r="D11" s="120" t="s">
        <v>249</v>
      </c>
      <c r="E11" s="121"/>
      <c r="F11" s="121"/>
      <c r="G11" s="121"/>
      <c r="H11" s="121"/>
      <c r="I11" s="121"/>
      <c r="J11" s="121"/>
      <c r="K11" s="121"/>
      <c r="L11" s="121"/>
      <c r="M11" s="122"/>
      <c r="O11" s="16" t="s">
        <v>312</v>
      </c>
    </row>
    <row r="12" spans="2:15" ht="13.5" customHeight="1" x14ac:dyDescent="0.25">
      <c r="B12" s="124"/>
      <c r="C12" s="125"/>
      <c r="D12" s="120" t="s">
        <v>157</v>
      </c>
      <c r="E12" s="121"/>
      <c r="F12" s="122"/>
      <c r="G12" s="121" t="s">
        <v>550</v>
      </c>
      <c r="H12" s="121"/>
      <c r="I12" s="121"/>
      <c r="J12" s="122"/>
      <c r="K12" s="120" t="s">
        <v>158</v>
      </c>
      <c r="L12" s="121"/>
      <c r="M12" s="122"/>
    </row>
    <row r="13" spans="2:15" ht="27" customHeight="1" x14ac:dyDescent="0.25">
      <c r="B13" s="111"/>
      <c r="C13" s="126"/>
      <c r="D13" s="6" t="s">
        <v>159</v>
      </c>
      <c r="E13" s="6" t="s">
        <v>160</v>
      </c>
      <c r="F13" s="6" t="s">
        <v>161</v>
      </c>
      <c r="G13" s="6" t="s">
        <v>162</v>
      </c>
      <c r="H13" s="6" t="s">
        <v>163</v>
      </c>
      <c r="I13" s="6" t="s">
        <v>164</v>
      </c>
      <c r="J13" s="6" t="s">
        <v>165</v>
      </c>
      <c r="K13" s="6" t="s">
        <v>166</v>
      </c>
      <c r="L13" s="6" t="s">
        <v>167</v>
      </c>
      <c r="M13" s="6" t="s">
        <v>168</v>
      </c>
    </row>
    <row r="14" spans="2:15" x14ac:dyDescent="0.25">
      <c r="B14" s="116" t="s">
        <v>5</v>
      </c>
      <c r="C14" s="15" t="s">
        <v>108</v>
      </c>
      <c r="D14" s="13">
        <v>691873.12742762081</v>
      </c>
      <c r="E14" s="13">
        <v>332299.98549314495</v>
      </c>
      <c r="F14" s="13">
        <v>353858.9770178718</v>
      </c>
      <c r="G14" s="13">
        <v>729747.70746580011</v>
      </c>
      <c r="H14" s="13">
        <v>562963.41340520617</v>
      </c>
      <c r="I14" s="13">
        <v>69740.20435947385</v>
      </c>
      <c r="J14" s="13">
        <v>15580.764708162147</v>
      </c>
      <c r="K14" s="13">
        <v>514316.24510028388</v>
      </c>
      <c r="L14" s="13">
        <v>795929.04926348338</v>
      </c>
      <c r="M14" s="13">
        <v>766142.90083512175</v>
      </c>
    </row>
    <row r="15" spans="2:15" x14ac:dyDescent="0.25">
      <c r="B15" s="117"/>
      <c r="C15" s="15" t="s">
        <v>109</v>
      </c>
      <c r="D15" s="13">
        <v>83158.290855818181</v>
      </c>
      <c r="E15" s="13">
        <v>34024.146627453658</v>
      </c>
      <c r="F15" s="13">
        <v>48118.998364235231</v>
      </c>
      <c r="G15" s="13">
        <v>101206.51007695275</v>
      </c>
      <c r="H15" s="13">
        <v>56708.738851547154</v>
      </c>
      <c r="I15" s="13">
        <v>7380.5789339650828</v>
      </c>
      <c r="J15" s="13">
        <v>5.6079850420411956</v>
      </c>
      <c r="K15" s="13">
        <v>23618.566248813298</v>
      </c>
      <c r="L15" s="13">
        <v>61851.11212814624</v>
      </c>
      <c r="M15" s="13">
        <v>65239.710347091393</v>
      </c>
    </row>
    <row r="16" spans="2:15" x14ac:dyDescent="0.25">
      <c r="B16" s="104"/>
      <c r="C16" s="105"/>
      <c r="D16" s="105"/>
      <c r="E16" s="105"/>
      <c r="F16" s="105"/>
      <c r="G16" s="105"/>
      <c r="H16" s="105"/>
      <c r="I16" s="105"/>
      <c r="J16" s="105"/>
      <c r="K16" s="105"/>
      <c r="L16" s="105"/>
      <c r="M16" s="106"/>
    </row>
    <row r="17" spans="2:14" x14ac:dyDescent="0.25">
      <c r="B17" s="102" t="s">
        <v>115</v>
      </c>
      <c r="C17" s="14" t="s">
        <v>108</v>
      </c>
      <c r="D17" s="4">
        <v>3391.2265247031992</v>
      </c>
      <c r="E17" s="4">
        <v>1260.9254291323487</v>
      </c>
      <c r="F17" s="4">
        <v>1085.6521005499415</v>
      </c>
      <c r="G17" s="4">
        <v>2481.2620394411933</v>
      </c>
      <c r="H17" s="4">
        <v>3247.0856907518896</v>
      </c>
      <c r="I17" s="4">
        <v>9.4563241924042565</v>
      </c>
      <c r="J17" s="4"/>
      <c r="K17" s="4">
        <v>5283.6871717644199</v>
      </c>
      <c r="L17" s="4">
        <v>4867.304021452991</v>
      </c>
      <c r="M17" s="4">
        <v>4603.1516256784189</v>
      </c>
    </row>
    <row r="18" spans="2:14" x14ac:dyDescent="0.25">
      <c r="B18" s="103"/>
      <c r="C18" s="14" t="s">
        <v>109</v>
      </c>
      <c r="D18" s="4">
        <v>979.67372596564758</v>
      </c>
      <c r="E18" s="4">
        <v>357.0510539746619</v>
      </c>
      <c r="F18" s="4">
        <v>50.899973388970231</v>
      </c>
      <c r="G18" s="4">
        <v>571.32105541866144</v>
      </c>
      <c r="H18" s="4">
        <v>816.3036979106181</v>
      </c>
      <c r="I18" s="4"/>
      <c r="J18" s="4"/>
      <c r="K18" s="4">
        <v>1192.2387469371936</v>
      </c>
      <c r="L18" s="4">
        <v>1250.8144442741273</v>
      </c>
      <c r="M18" s="4">
        <v>1150.1606074546273</v>
      </c>
    </row>
    <row r="19" spans="2:14" x14ac:dyDescent="0.25">
      <c r="B19" s="102" t="s">
        <v>116</v>
      </c>
      <c r="C19" s="14" t="s">
        <v>108</v>
      </c>
      <c r="D19" s="4">
        <v>43921.700372132473</v>
      </c>
      <c r="E19" s="4">
        <v>57594.603842454504</v>
      </c>
      <c r="F19" s="4">
        <v>85005.282516672349</v>
      </c>
      <c r="G19" s="4">
        <v>121742.10473546882</v>
      </c>
      <c r="H19" s="4">
        <v>60472.351574667693</v>
      </c>
      <c r="I19" s="4">
        <v>4124.8415371548681</v>
      </c>
      <c r="J19" s="4">
        <v>182.28888396793232</v>
      </c>
      <c r="K19" s="4">
        <v>170213.59565810399</v>
      </c>
      <c r="L19" s="4">
        <v>169711.25333051864</v>
      </c>
      <c r="M19" s="4">
        <v>164101.62736152616</v>
      </c>
      <c r="N19" s="72"/>
    </row>
    <row r="20" spans="2:14" x14ac:dyDescent="0.25">
      <c r="B20" s="103"/>
      <c r="C20" s="14" t="s">
        <v>109</v>
      </c>
      <c r="D20" s="4">
        <v>1290.0186061649731</v>
      </c>
      <c r="E20" s="4">
        <v>620.35184006324141</v>
      </c>
      <c r="F20" s="4">
        <v>1949.3278403381155</v>
      </c>
      <c r="G20" s="4">
        <v>3685.6174923779422</v>
      </c>
      <c r="H20" s="4">
        <v>174.08079418838818</v>
      </c>
      <c r="I20" s="4"/>
      <c r="J20" s="4"/>
      <c r="K20" s="4">
        <v>157.35478140460981</v>
      </c>
      <c r="L20" s="4">
        <v>404.0535807957948</v>
      </c>
      <c r="M20" s="4">
        <v>430.09324300189729</v>
      </c>
    </row>
    <row r="21" spans="2:14" x14ac:dyDescent="0.25">
      <c r="B21" s="102" t="s">
        <v>117</v>
      </c>
      <c r="C21" s="14" t="s">
        <v>108</v>
      </c>
      <c r="D21" s="4">
        <v>277038.91616832017</v>
      </c>
      <c r="E21" s="4">
        <v>125178.66002191989</v>
      </c>
      <c r="F21" s="4">
        <v>133226.04759523203</v>
      </c>
      <c r="G21" s="4">
        <v>220626.56944226922</v>
      </c>
      <c r="H21" s="4">
        <v>287212.0155765927</v>
      </c>
      <c r="I21" s="4">
        <v>26677.896973904924</v>
      </c>
      <c r="J21" s="4">
        <v>927.141792704659</v>
      </c>
      <c r="K21" s="4">
        <v>126835.60707277276</v>
      </c>
      <c r="L21" s="4">
        <v>244319.62600965574</v>
      </c>
      <c r="M21" s="4">
        <v>252589.70252360814</v>
      </c>
    </row>
    <row r="22" spans="2:14" x14ac:dyDescent="0.25">
      <c r="B22" s="103"/>
      <c r="C22" s="14" t="s">
        <v>109</v>
      </c>
      <c r="D22" s="4">
        <v>33431.681801421939</v>
      </c>
      <c r="E22" s="4">
        <v>14142.300941387568</v>
      </c>
      <c r="F22" s="4">
        <v>18936.755172972051</v>
      </c>
      <c r="G22" s="4">
        <v>25046.418796964124</v>
      </c>
      <c r="H22" s="4">
        <v>34799.743079937194</v>
      </c>
      <c r="I22" s="4">
        <v>6664.57603888018</v>
      </c>
      <c r="J22" s="4"/>
      <c r="K22" s="4">
        <v>8164.4137037441515</v>
      </c>
      <c r="L22" s="4">
        <v>26398.819421524498</v>
      </c>
      <c r="M22" s="4">
        <v>27941.020318622857</v>
      </c>
    </row>
    <row r="23" spans="2:14" x14ac:dyDescent="0.25">
      <c r="B23" s="102" t="s">
        <v>118</v>
      </c>
      <c r="C23" s="14" t="s">
        <v>108</v>
      </c>
      <c r="D23" s="4">
        <v>25902.432824117692</v>
      </c>
      <c r="E23" s="4">
        <v>4991.5783395570397</v>
      </c>
      <c r="F23" s="4">
        <v>7978.8579683871731</v>
      </c>
      <c r="G23" s="4">
        <v>23158.058041324235</v>
      </c>
      <c r="H23" s="4">
        <v>14076.458345785701</v>
      </c>
      <c r="I23" s="4">
        <v>1348.668979588607</v>
      </c>
      <c r="J23" s="4">
        <v>289.6837653633703</v>
      </c>
      <c r="K23" s="4">
        <v>1117.0940318346939</v>
      </c>
      <c r="L23" s="4">
        <v>5190.4647528444284</v>
      </c>
      <c r="M23" s="4">
        <v>7465.606833925438</v>
      </c>
    </row>
    <row r="24" spans="2:14" x14ac:dyDescent="0.25">
      <c r="B24" s="103"/>
      <c r="C24" s="14" t="s">
        <v>109</v>
      </c>
      <c r="D24" s="4">
        <v>4207.7052952444183</v>
      </c>
      <c r="E24" s="4">
        <v>737.73588848800614</v>
      </c>
      <c r="F24" s="4">
        <v>4278.6330473287999</v>
      </c>
      <c r="G24" s="4">
        <v>5320.8174798368163</v>
      </c>
      <c r="H24" s="4">
        <v>3728.0346140221018</v>
      </c>
      <c r="I24" s="4">
        <v>169.9641521602631</v>
      </c>
      <c r="J24" s="4">
        <v>5.257985042041196</v>
      </c>
      <c r="K24" s="4">
        <v>114.59498760238074</v>
      </c>
      <c r="L24" s="4">
        <v>1932.6543818966518</v>
      </c>
      <c r="M24" s="4">
        <v>2733.0550892035226</v>
      </c>
    </row>
    <row r="25" spans="2:14" ht="14.25" customHeight="1" x14ac:dyDescent="0.25">
      <c r="B25" s="118" t="s">
        <v>119</v>
      </c>
      <c r="C25" s="14" t="s">
        <v>108</v>
      </c>
      <c r="D25" s="4">
        <v>101613.09011459333</v>
      </c>
      <c r="E25" s="4">
        <v>9992.7398513564731</v>
      </c>
      <c r="F25" s="4">
        <v>14640.235901944334</v>
      </c>
      <c r="G25" s="4">
        <v>69616.118824974459</v>
      </c>
      <c r="H25" s="4">
        <v>55193.555959874335</v>
      </c>
      <c r="I25" s="4">
        <v>1341.3123558637249</v>
      </c>
      <c r="J25" s="4">
        <v>95.078727181531434</v>
      </c>
      <c r="K25" s="4">
        <v>122278.18440859333</v>
      </c>
      <c r="L25" s="4">
        <v>124108.78763364193</v>
      </c>
      <c r="M25" s="4">
        <v>110427.47108665822</v>
      </c>
    </row>
    <row r="26" spans="2:14" x14ac:dyDescent="0.25">
      <c r="B26" s="119"/>
      <c r="C26" s="14" t="s">
        <v>109</v>
      </c>
      <c r="D26" s="4"/>
      <c r="E26" s="4"/>
      <c r="F26" s="4"/>
      <c r="G26" s="4"/>
      <c r="H26" s="4"/>
      <c r="I26" s="4"/>
      <c r="J26" s="4"/>
      <c r="K26" s="4"/>
      <c r="L26" s="4"/>
      <c r="M26" s="4"/>
    </row>
    <row r="27" spans="2:14" ht="14.25" customHeight="1" x14ac:dyDescent="0.25">
      <c r="B27" s="118" t="s">
        <v>120</v>
      </c>
      <c r="C27" s="14" t="s">
        <v>108</v>
      </c>
      <c r="D27" s="4">
        <v>8817.1910371065769</v>
      </c>
      <c r="E27" s="4">
        <v>4227.2189762173584</v>
      </c>
      <c r="F27" s="4">
        <v>4825.2952595217175</v>
      </c>
      <c r="G27" s="4">
        <v>15670.825242917175</v>
      </c>
      <c r="H27" s="4">
        <v>2198.5900299284613</v>
      </c>
      <c r="I27" s="4"/>
      <c r="J27" s="4">
        <v>0.28999999999999998</v>
      </c>
      <c r="K27" s="4">
        <v>2759.6561409828164</v>
      </c>
      <c r="L27" s="4">
        <v>3414.9616922770251</v>
      </c>
      <c r="M27" s="4">
        <v>4194.7723457510147</v>
      </c>
    </row>
    <row r="28" spans="2:14" ht="14.25" customHeight="1" x14ac:dyDescent="0.25">
      <c r="B28" s="119"/>
      <c r="C28" s="14" t="s">
        <v>109</v>
      </c>
      <c r="D28" s="4"/>
      <c r="E28" s="4"/>
      <c r="F28" s="4"/>
      <c r="G28" s="4"/>
      <c r="H28" s="4"/>
      <c r="I28" s="4"/>
      <c r="J28" s="4"/>
      <c r="K28" s="4"/>
      <c r="L28" s="4"/>
      <c r="M28" s="4"/>
    </row>
    <row r="29" spans="2:14" x14ac:dyDescent="0.25">
      <c r="B29" s="102" t="s">
        <v>121</v>
      </c>
      <c r="C29" s="14" t="s">
        <v>108</v>
      </c>
      <c r="D29" s="4">
        <v>3629.4877304781389</v>
      </c>
      <c r="E29" s="4">
        <v>342.50508010194204</v>
      </c>
      <c r="F29" s="4">
        <v>82.885634486319134</v>
      </c>
      <c r="G29" s="4">
        <v>3256.058331157381</v>
      </c>
      <c r="H29" s="4">
        <v>749.00909619447305</v>
      </c>
      <c r="I29" s="4">
        <v>49.811017714546495</v>
      </c>
      <c r="J29" s="4"/>
      <c r="K29" s="4">
        <v>3075.8696205218262</v>
      </c>
      <c r="L29" s="4">
        <v>2785.8721762219589</v>
      </c>
      <c r="M29" s="4">
        <v>1808.7345416669086</v>
      </c>
    </row>
    <row r="30" spans="2:14" x14ac:dyDescent="0.25">
      <c r="B30" s="103"/>
      <c r="C30" s="14" t="s">
        <v>109</v>
      </c>
      <c r="D30" s="4">
        <v>1995.7682670837335</v>
      </c>
      <c r="E30" s="4">
        <v>785.13994690480229</v>
      </c>
      <c r="F30" s="4">
        <v>35.213970276761295</v>
      </c>
      <c r="G30" s="4">
        <v>1999.7687496779815</v>
      </c>
      <c r="H30" s="4">
        <v>816.35343458731586</v>
      </c>
      <c r="I30" s="4"/>
      <c r="J30" s="4"/>
      <c r="K30" s="4">
        <v>1369.8409964567657</v>
      </c>
      <c r="L30" s="4">
        <v>1882.4281190439488</v>
      </c>
      <c r="M30" s="4">
        <v>1437.3239745324938</v>
      </c>
    </row>
    <row r="31" spans="2:14" x14ac:dyDescent="0.25">
      <c r="B31" s="102" t="s">
        <v>122</v>
      </c>
      <c r="C31" s="14" t="s">
        <v>108</v>
      </c>
      <c r="D31" s="4">
        <v>2916.2297002353916</v>
      </c>
      <c r="E31" s="4">
        <v>4983.5229828351303</v>
      </c>
      <c r="F31" s="4">
        <v>10469.064577814428</v>
      </c>
      <c r="G31" s="4">
        <v>14955.593779052204</v>
      </c>
      <c r="H31" s="4">
        <v>2968.4576078275818</v>
      </c>
      <c r="I31" s="4">
        <v>444.76587400515541</v>
      </c>
      <c r="J31" s="4"/>
      <c r="K31" s="4">
        <v>6881.1150659766117</v>
      </c>
      <c r="L31" s="4">
        <v>12402.934584871027</v>
      </c>
      <c r="M31" s="4">
        <v>9560.0716691763828</v>
      </c>
    </row>
    <row r="32" spans="2:14" x14ac:dyDescent="0.25">
      <c r="B32" s="103"/>
      <c r="C32" s="14" t="s">
        <v>109</v>
      </c>
      <c r="D32" s="4">
        <v>351.81544355282495</v>
      </c>
      <c r="E32" s="4">
        <v>98.060369960506705</v>
      </c>
      <c r="F32" s="4"/>
      <c r="G32" s="4">
        <v>165.63852471476466</v>
      </c>
      <c r="H32" s="4">
        <v>284.23728879856702</v>
      </c>
      <c r="I32" s="4"/>
      <c r="J32" s="4"/>
      <c r="K32" s="4">
        <v>179.5677117216747</v>
      </c>
      <c r="L32" s="4">
        <v>420.79251754387047</v>
      </c>
      <c r="M32" s="4">
        <v>320.58037830676403</v>
      </c>
    </row>
    <row r="33" spans="2:13" ht="14.25" customHeight="1" x14ac:dyDescent="0.25">
      <c r="B33" s="102" t="s">
        <v>123</v>
      </c>
      <c r="C33" s="14" t="s">
        <v>108</v>
      </c>
      <c r="D33" s="4">
        <v>6579.5567172787132</v>
      </c>
      <c r="E33" s="4">
        <v>129.97042312931737</v>
      </c>
      <c r="F33" s="4"/>
      <c r="G33" s="4">
        <v>4583.1108440187145</v>
      </c>
      <c r="H33" s="4">
        <v>2113.3316930706064</v>
      </c>
      <c r="I33" s="4">
        <v>13.084603318711048</v>
      </c>
      <c r="J33" s="4"/>
      <c r="K33" s="4">
        <v>1934.7348413536581</v>
      </c>
      <c r="L33" s="4">
        <v>4862.95537100825</v>
      </c>
      <c r="M33" s="4">
        <v>3394.3910167178028</v>
      </c>
    </row>
    <row r="34" spans="2:13" x14ac:dyDescent="0.25">
      <c r="B34" s="103"/>
      <c r="C34" s="14" t="s">
        <v>109</v>
      </c>
      <c r="D34" s="4">
        <v>749.54554727417496</v>
      </c>
      <c r="E34" s="4"/>
      <c r="F34" s="4"/>
      <c r="G34" s="4">
        <v>743.15722372015523</v>
      </c>
      <c r="H34" s="4">
        <v>6.3883235540196734</v>
      </c>
      <c r="I34" s="4"/>
      <c r="J34" s="4"/>
      <c r="K34" s="4">
        <v>185.21516447416158</v>
      </c>
      <c r="L34" s="4">
        <v>519.93635780588124</v>
      </c>
      <c r="M34" s="4">
        <v>564.23689143497381</v>
      </c>
    </row>
    <row r="35" spans="2:13" x14ac:dyDescent="0.25">
      <c r="B35" s="102" t="s">
        <v>124</v>
      </c>
      <c r="C35" s="14" t="s">
        <v>108</v>
      </c>
      <c r="D35" s="4">
        <v>1769.461527876738</v>
      </c>
      <c r="E35" s="4">
        <v>712.52348710137153</v>
      </c>
      <c r="F35" s="4">
        <v>1353.1158435807772</v>
      </c>
      <c r="G35" s="4">
        <v>2494.3837321086626</v>
      </c>
      <c r="H35" s="4">
        <v>1340.7171264502238</v>
      </c>
      <c r="I35" s="4"/>
      <c r="J35" s="4"/>
      <c r="K35" s="4">
        <v>485.3279056305139</v>
      </c>
      <c r="L35" s="4">
        <v>589.56667177341876</v>
      </c>
      <c r="M35" s="4">
        <v>1816.6362734609879</v>
      </c>
    </row>
    <row r="36" spans="2:13" ht="14.25" customHeight="1" x14ac:dyDescent="0.25">
      <c r="B36" s="103"/>
      <c r="C36" s="14" t="s">
        <v>109</v>
      </c>
      <c r="D36" s="4">
        <v>5826.5053027867762</v>
      </c>
      <c r="E36" s="4">
        <v>6468.0389467396335</v>
      </c>
      <c r="F36" s="4">
        <v>4473.3268373779665</v>
      </c>
      <c r="G36" s="4">
        <v>10728.058492562317</v>
      </c>
      <c r="H36" s="4">
        <v>5692.6148202492568</v>
      </c>
      <c r="I36" s="4">
        <v>347.19777409279976</v>
      </c>
      <c r="J36" s="4"/>
      <c r="K36" s="4">
        <v>2913.3181411850164</v>
      </c>
      <c r="L36" s="4">
        <v>5007.8700026398947</v>
      </c>
      <c r="M36" s="4">
        <v>5121.6027340266955</v>
      </c>
    </row>
    <row r="37" spans="2:13" x14ac:dyDescent="0.25">
      <c r="B37" s="102" t="s">
        <v>125</v>
      </c>
      <c r="C37" s="14" t="s">
        <v>108</v>
      </c>
      <c r="D37" s="4">
        <v>2951.9977578328671</v>
      </c>
      <c r="E37" s="4">
        <v>635.25375680402703</v>
      </c>
      <c r="F37" s="4">
        <v>1665.84871276592</v>
      </c>
      <c r="G37" s="4">
        <v>5031.4480615195898</v>
      </c>
      <c r="H37" s="4">
        <v>221.652165883224</v>
      </c>
      <c r="I37" s="4"/>
      <c r="J37" s="4"/>
      <c r="K37" s="4">
        <v>1313.4314009148929</v>
      </c>
      <c r="L37" s="4">
        <v>2996.424294638407</v>
      </c>
      <c r="M37" s="4">
        <v>2891.9690605835663</v>
      </c>
    </row>
    <row r="38" spans="2:13" x14ac:dyDescent="0.25">
      <c r="B38" s="103"/>
      <c r="C38" s="14" t="s">
        <v>109</v>
      </c>
      <c r="D38" s="4">
        <v>158.32768328169689</v>
      </c>
      <c r="E38" s="4">
        <v>143.53739717336239</v>
      </c>
      <c r="F38" s="4">
        <v>306.02949878406366</v>
      </c>
      <c r="G38" s="4">
        <v>558.51973723169408</v>
      </c>
      <c r="H38" s="4">
        <v>49.374842007429002</v>
      </c>
      <c r="I38" s="4"/>
      <c r="J38" s="4"/>
      <c r="K38" s="4"/>
      <c r="L38" s="4">
        <v>235.3748548010098</v>
      </c>
      <c r="M38" s="4">
        <v>235.3748548010098</v>
      </c>
    </row>
    <row r="39" spans="2:13" ht="14.25" customHeight="1" x14ac:dyDescent="0.25">
      <c r="B39" s="102" t="s">
        <v>126</v>
      </c>
      <c r="C39" s="14" t="s">
        <v>108</v>
      </c>
      <c r="D39" s="4">
        <v>97525.079096730362</v>
      </c>
      <c r="E39" s="4">
        <v>88532.588400529276</v>
      </c>
      <c r="F39" s="4">
        <v>52045.72653901179</v>
      </c>
      <c r="G39" s="4">
        <v>101567.02210692555</v>
      </c>
      <c r="H39" s="4">
        <v>88525.421244487792</v>
      </c>
      <c r="I39" s="4">
        <v>34229.219567558459</v>
      </c>
      <c r="J39" s="4">
        <v>13781.731117299674</v>
      </c>
      <c r="K39" s="4">
        <v>33080.092937886184</v>
      </c>
      <c r="L39" s="4">
        <v>128914.14388058452</v>
      </c>
      <c r="M39" s="4">
        <v>110858.15480267587</v>
      </c>
    </row>
    <row r="40" spans="2:13" x14ac:dyDescent="0.25">
      <c r="B40" s="103"/>
      <c r="C40" s="14" t="s">
        <v>109</v>
      </c>
      <c r="D40" s="4">
        <v>1282.1227137437572</v>
      </c>
      <c r="E40" s="4">
        <v>1228.1697024935024</v>
      </c>
      <c r="F40" s="4">
        <v>5960.0932322163935</v>
      </c>
      <c r="G40" s="4">
        <v>6119.0071250814826</v>
      </c>
      <c r="H40" s="4">
        <v>2171.9707810519271</v>
      </c>
      <c r="I40" s="4">
        <v>179.40774232024327</v>
      </c>
      <c r="J40" s="4"/>
      <c r="K40" s="4"/>
      <c r="L40" s="4">
        <v>859.57034905024466</v>
      </c>
      <c r="M40" s="4">
        <v>2180.5105008259329</v>
      </c>
    </row>
    <row r="41" spans="2:13" x14ac:dyDescent="0.25">
      <c r="B41" s="102" t="s">
        <v>127</v>
      </c>
      <c r="C41" s="14" t="s">
        <v>108</v>
      </c>
      <c r="D41" s="4">
        <v>2254.7813065907703</v>
      </c>
      <c r="E41" s="4">
        <v>2044.8580297351202</v>
      </c>
      <c r="F41" s="4">
        <v>942.8902133459369</v>
      </c>
      <c r="G41" s="4">
        <v>2311.7576234267822</v>
      </c>
      <c r="H41" s="4">
        <v>2326.6759270836978</v>
      </c>
      <c r="I41" s="4">
        <v>604.09599916134778</v>
      </c>
      <c r="J41" s="4"/>
      <c r="K41" s="4"/>
      <c r="L41" s="4">
        <v>3987.394527222461</v>
      </c>
      <c r="M41" s="4">
        <v>2249.9256541960467</v>
      </c>
    </row>
    <row r="42" spans="2:13" x14ac:dyDescent="0.25">
      <c r="B42" s="103"/>
      <c r="C42" s="14" t="s">
        <v>109</v>
      </c>
      <c r="D42" s="4"/>
      <c r="E42" s="4"/>
      <c r="F42" s="4"/>
      <c r="G42" s="4"/>
      <c r="H42" s="4"/>
      <c r="I42" s="4"/>
      <c r="J42" s="4"/>
      <c r="K42" s="4"/>
      <c r="L42" s="4"/>
      <c r="M42" s="4"/>
    </row>
    <row r="43" spans="2:13" x14ac:dyDescent="0.25">
      <c r="B43" s="102" t="s">
        <v>128</v>
      </c>
      <c r="C43" s="14" t="s">
        <v>108</v>
      </c>
      <c r="D43" s="4">
        <v>4781.1486020982074</v>
      </c>
      <c r="E43" s="4">
        <v>235.86010779256401</v>
      </c>
      <c r="F43" s="4"/>
      <c r="G43" s="4">
        <v>3287.7895158579281</v>
      </c>
      <c r="H43" s="4">
        <v>1539.903304871724</v>
      </c>
      <c r="I43" s="4">
        <v>27.305228753040517</v>
      </c>
      <c r="J43" s="4">
        <v>162.01066040808038</v>
      </c>
      <c r="K43" s="4">
        <v>1698.3169868117761</v>
      </c>
      <c r="L43" s="4">
        <v>4130.4063646198856</v>
      </c>
      <c r="M43" s="4">
        <v>3900.8773437406544</v>
      </c>
    </row>
    <row r="44" spans="2:13" x14ac:dyDescent="0.25">
      <c r="B44" s="103"/>
      <c r="C44" s="14" t="s">
        <v>109</v>
      </c>
      <c r="D44" s="4">
        <v>41.91387529443314</v>
      </c>
      <c r="E44" s="4"/>
      <c r="F44" s="4"/>
      <c r="G44" s="4">
        <v>16.080956283509789</v>
      </c>
      <c r="H44" s="4">
        <v>25.832919010923348</v>
      </c>
      <c r="I44" s="4"/>
      <c r="J44" s="4"/>
      <c r="K44" s="4"/>
      <c r="L44" s="4">
        <v>41.91387529443314</v>
      </c>
      <c r="M44" s="4"/>
    </row>
    <row r="45" spans="2:13" x14ac:dyDescent="0.25">
      <c r="B45" s="102" t="s">
        <v>129</v>
      </c>
      <c r="C45" s="14" t="s">
        <v>108</v>
      </c>
      <c r="D45" s="4">
        <v>71145.020745279864</v>
      </c>
      <c r="E45" s="4">
        <v>20028.771539717487</v>
      </c>
      <c r="F45" s="4">
        <v>23894.878046076043</v>
      </c>
      <c r="G45" s="4">
        <v>89570.653811333628</v>
      </c>
      <c r="H45" s="4">
        <v>25287.719164001839</v>
      </c>
      <c r="I45" s="4">
        <v>198.95971161389599</v>
      </c>
      <c r="J45" s="4">
        <v>11.337644124331261</v>
      </c>
      <c r="K45" s="4">
        <v>18936.075493853088</v>
      </c>
      <c r="L45" s="4">
        <v>56343.025136625103</v>
      </c>
      <c r="M45" s="4">
        <v>57571.053622875763</v>
      </c>
    </row>
    <row r="46" spans="2:13" x14ac:dyDescent="0.25">
      <c r="B46" s="103"/>
      <c r="C46" s="14" t="s">
        <v>109</v>
      </c>
      <c r="D46" s="4">
        <v>28789.062244092995</v>
      </c>
      <c r="E46" s="4">
        <v>7066.5333150648903</v>
      </c>
      <c r="F46" s="4">
        <v>9338.1151342136545</v>
      </c>
      <c r="G46" s="4">
        <v>39862.538847244636</v>
      </c>
      <c r="H46" s="4">
        <v>5331.1718461269329</v>
      </c>
      <c r="I46" s="4"/>
      <c r="J46" s="4"/>
      <c r="K46" s="4">
        <v>6648.3320097140013</v>
      </c>
      <c r="L46" s="4">
        <v>19631.432424722156</v>
      </c>
      <c r="M46" s="4">
        <v>20257.155186282063</v>
      </c>
    </row>
    <row r="47" spans="2:13" ht="14.25" customHeight="1" x14ac:dyDescent="0.25">
      <c r="B47" s="102" t="s">
        <v>130</v>
      </c>
      <c r="C47" s="14" t="s">
        <v>108</v>
      </c>
      <c r="D47" s="4">
        <v>2576.0549754457479</v>
      </c>
      <c r="E47" s="4">
        <v>8.9150016750156116</v>
      </c>
      <c r="F47" s="4"/>
      <c r="G47" s="4">
        <v>1136.2738613157931</v>
      </c>
      <c r="H47" s="4">
        <v>1443.3642864230585</v>
      </c>
      <c r="I47" s="4">
        <v>5.331829381911251</v>
      </c>
      <c r="J47" s="4"/>
      <c r="K47" s="4">
        <v>1791.0168838345128</v>
      </c>
      <c r="L47" s="4">
        <v>2271.7545201010448</v>
      </c>
      <c r="M47" s="4">
        <v>2280.6426241972149</v>
      </c>
    </row>
    <row r="48" spans="2:13" x14ac:dyDescent="0.25">
      <c r="B48" s="103"/>
      <c r="C48" s="14" t="s">
        <v>109</v>
      </c>
      <c r="D48" s="4">
        <v>288.59095724104361</v>
      </c>
      <c r="E48" s="4"/>
      <c r="F48" s="4"/>
      <c r="G48" s="4">
        <v>95.453603446906754</v>
      </c>
      <c r="H48" s="4">
        <v>192.78735379413683</v>
      </c>
      <c r="I48" s="4"/>
      <c r="J48" s="4">
        <v>0.35</v>
      </c>
      <c r="K48" s="4">
        <v>227.89461598932422</v>
      </c>
      <c r="L48" s="4">
        <v>241.97038236034322</v>
      </c>
      <c r="M48" s="4">
        <v>163.40345826808985</v>
      </c>
    </row>
    <row r="49" spans="2:13" x14ac:dyDescent="0.25">
      <c r="B49" s="102" t="s">
        <v>131</v>
      </c>
      <c r="C49" s="14" t="s">
        <v>108</v>
      </c>
      <c r="D49" s="4">
        <v>35059.752226800621</v>
      </c>
      <c r="E49" s="4">
        <v>11399.490223086343</v>
      </c>
      <c r="F49" s="4">
        <v>16643.196108482833</v>
      </c>
      <c r="G49" s="4">
        <v>48258.67747268638</v>
      </c>
      <c r="H49" s="4">
        <v>14047.104611308754</v>
      </c>
      <c r="I49" s="4">
        <v>665.45435726219978</v>
      </c>
      <c r="J49" s="4">
        <v>131.20211711257136</v>
      </c>
      <c r="K49" s="4">
        <v>16632.439479448738</v>
      </c>
      <c r="L49" s="4">
        <v>25032.174295429431</v>
      </c>
      <c r="M49" s="4">
        <v>26428.112448681291</v>
      </c>
    </row>
    <row r="50" spans="2:13" x14ac:dyDescent="0.25">
      <c r="B50" s="103"/>
      <c r="C50" s="14" t="s">
        <v>109</v>
      </c>
      <c r="D50" s="4">
        <v>3765.5593926696433</v>
      </c>
      <c r="E50" s="4">
        <v>2377.2272252035123</v>
      </c>
      <c r="F50" s="4">
        <v>2790.6036573384677</v>
      </c>
      <c r="G50" s="4">
        <v>6294.111992391664</v>
      </c>
      <c r="H50" s="4">
        <v>2619.8450563083647</v>
      </c>
      <c r="I50" s="4">
        <v>19.433226511595695</v>
      </c>
      <c r="J50" s="4"/>
      <c r="K50" s="4">
        <v>2465.7953895840365</v>
      </c>
      <c r="L50" s="4">
        <v>3023.4814163933347</v>
      </c>
      <c r="M50" s="4">
        <v>2705.1931103304928</v>
      </c>
    </row>
    <row r="51" spans="2:13" ht="13.8" x14ac:dyDescent="0.3">
      <c r="B51" s="5"/>
      <c r="C51" s="5"/>
      <c r="D51" s="5"/>
      <c r="E51" s="5"/>
      <c r="F51" s="5"/>
      <c r="G51" s="5"/>
      <c r="H51" s="5"/>
    </row>
    <row r="52" spans="2:13" x14ac:dyDescent="0.25">
      <c r="B52" s="95" t="s">
        <v>626</v>
      </c>
      <c r="C52" s="95"/>
      <c r="D52" s="95"/>
      <c r="E52" s="95"/>
      <c r="F52" s="95"/>
      <c r="G52" s="95"/>
      <c r="H52" s="95"/>
      <c r="I52" s="95"/>
      <c r="J52" s="95"/>
      <c r="K52" s="95"/>
    </row>
  </sheetData>
  <mergeCells count="28">
    <mergeCell ref="B47:B48"/>
    <mergeCell ref="B49:B50"/>
    <mergeCell ref="B27:B28"/>
    <mergeCell ref="B29:B30"/>
    <mergeCell ref="B31:B32"/>
    <mergeCell ref="B33:B34"/>
    <mergeCell ref="B35:B36"/>
    <mergeCell ref="K12:M12"/>
    <mergeCell ref="B39:B40"/>
    <mergeCell ref="B41:B42"/>
    <mergeCell ref="B43:B44"/>
    <mergeCell ref="B45:B46"/>
    <mergeCell ref="B52:K52"/>
    <mergeCell ref="B6:M6"/>
    <mergeCell ref="B7:M7"/>
    <mergeCell ref="B10:M10"/>
    <mergeCell ref="B11:C13"/>
    <mergeCell ref="B14:B15"/>
    <mergeCell ref="D11:M11"/>
    <mergeCell ref="B37:B38"/>
    <mergeCell ref="B17:B18"/>
    <mergeCell ref="B19:B20"/>
    <mergeCell ref="B21:B22"/>
    <mergeCell ref="B23:B24"/>
    <mergeCell ref="B25:B26"/>
    <mergeCell ref="B16:M16"/>
    <mergeCell ref="D12:F12"/>
    <mergeCell ref="G12:J12"/>
  </mergeCells>
  <hyperlinks>
    <hyperlink ref="O11" location="ÍNDICE!A1" display="ÍNDICE" xr:uid="{00000000-0004-0000-0500-000000000000}"/>
  </hyperlinks>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B5:M48"/>
  <sheetViews>
    <sheetView showGridLines="0" zoomScaleNormal="100" workbookViewId="0">
      <selection activeCell="B40" sqref="B40:H40"/>
    </sheetView>
  </sheetViews>
  <sheetFormatPr baseColWidth="10" defaultColWidth="9.109375" defaultRowHeight="13.2" x14ac:dyDescent="0.25"/>
  <cols>
    <col min="1" max="1" width="2" style="1" customWidth="1"/>
    <col min="2" max="2" width="25.6640625" style="1" customWidth="1"/>
    <col min="3" max="8" width="15.6640625" style="1" customWidth="1"/>
    <col min="9" max="12" width="9.44140625" style="1" bestFit="1" customWidth="1"/>
    <col min="13" max="13" width="11.5546875" style="1" bestFit="1" customWidth="1"/>
    <col min="14" max="16384" width="9.109375" style="1"/>
  </cols>
  <sheetData>
    <row r="5" spans="2:13" ht="13.8" x14ac:dyDescent="0.25">
      <c r="B5" s="2"/>
      <c r="C5" s="2"/>
      <c r="D5" s="2"/>
      <c r="E5" s="2"/>
      <c r="F5" s="2"/>
      <c r="G5" s="2"/>
    </row>
    <row r="6" spans="2:13" ht="15" x14ac:dyDescent="0.25">
      <c r="B6" s="91" t="s">
        <v>437</v>
      </c>
      <c r="C6" s="91"/>
      <c r="D6" s="91"/>
      <c r="E6" s="91"/>
      <c r="F6" s="91"/>
      <c r="G6" s="91"/>
      <c r="H6" s="91"/>
      <c r="I6" s="91"/>
      <c r="J6" s="91"/>
      <c r="K6" s="91"/>
      <c r="L6" s="91"/>
      <c r="M6" s="91"/>
    </row>
    <row r="7" spans="2:13" ht="15" x14ac:dyDescent="0.25">
      <c r="B7" s="91" t="s">
        <v>438</v>
      </c>
      <c r="C7" s="91"/>
      <c r="D7" s="91"/>
      <c r="E7" s="91"/>
      <c r="F7" s="91"/>
      <c r="G7" s="91"/>
      <c r="H7" s="91"/>
      <c r="I7" s="91"/>
      <c r="J7" s="91"/>
      <c r="K7" s="91"/>
      <c r="L7" s="91"/>
      <c r="M7" s="91"/>
    </row>
    <row r="8" spans="2:13" ht="15" x14ac:dyDescent="0.25">
      <c r="B8" s="12" t="s">
        <v>314</v>
      </c>
      <c r="C8" s="12"/>
      <c r="D8" s="12"/>
      <c r="E8" s="12"/>
      <c r="F8" s="12"/>
      <c r="G8" s="12"/>
      <c r="H8" s="12"/>
      <c r="I8" s="12"/>
      <c r="J8" s="12"/>
      <c r="K8" s="12"/>
      <c r="L8" s="12"/>
      <c r="M8" s="12"/>
    </row>
    <row r="9" spans="2:13" ht="15" x14ac:dyDescent="0.25">
      <c r="B9" s="12" t="s">
        <v>346</v>
      </c>
      <c r="C9" s="12"/>
      <c r="D9" s="12"/>
      <c r="E9" s="12"/>
      <c r="F9" s="12"/>
      <c r="G9" s="12"/>
      <c r="H9" s="12"/>
      <c r="I9" s="12"/>
      <c r="J9" s="12"/>
      <c r="K9" s="12"/>
      <c r="L9" s="12"/>
      <c r="M9" s="12"/>
    </row>
    <row r="10" spans="2:13" ht="15" x14ac:dyDescent="0.25">
      <c r="B10" s="91"/>
      <c r="C10" s="91"/>
      <c r="D10" s="91"/>
      <c r="E10" s="91"/>
      <c r="F10" s="91"/>
      <c r="G10" s="91"/>
      <c r="H10" s="91"/>
      <c r="I10" s="91"/>
      <c r="J10" s="91"/>
      <c r="K10" s="91"/>
      <c r="L10" s="91"/>
      <c r="M10" s="91"/>
    </row>
    <row r="11" spans="2:13" ht="13.5" customHeight="1" x14ac:dyDescent="0.25">
      <c r="B11" s="96" t="s">
        <v>2</v>
      </c>
      <c r="C11" s="120" t="s">
        <v>631</v>
      </c>
      <c r="D11" s="121"/>
      <c r="E11" s="121"/>
      <c r="F11" s="121"/>
      <c r="G11" s="121"/>
      <c r="H11" s="122"/>
      <c r="J11" s="16" t="s">
        <v>312</v>
      </c>
    </row>
    <row r="12" spans="2:13" ht="13.5" customHeight="1" x14ac:dyDescent="0.25">
      <c r="B12" s="154"/>
      <c r="C12" s="146" t="s">
        <v>252</v>
      </c>
      <c r="D12" s="120" t="s">
        <v>269</v>
      </c>
      <c r="E12" s="121"/>
      <c r="F12" s="146" t="s">
        <v>252</v>
      </c>
      <c r="G12" s="120" t="s">
        <v>270</v>
      </c>
      <c r="H12" s="122"/>
    </row>
    <row r="13" spans="2:13" ht="22.8" x14ac:dyDescent="0.25">
      <c r="B13" s="97"/>
      <c r="C13" s="147"/>
      <c r="D13" s="6" t="s">
        <v>629</v>
      </c>
      <c r="E13" s="6" t="s">
        <v>630</v>
      </c>
      <c r="F13" s="147"/>
      <c r="G13" s="6" t="s">
        <v>629</v>
      </c>
      <c r="H13" s="6" t="s">
        <v>630</v>
      </c>
    </row>
    <row r="14" spans="2:13" x14ac:dyDescent="0.25">
      <c r="B14" s="9" t="s">
        <v>5</v>
      </c>
      <c r="C14" s="13">
        <v>464644.16994897404</v>
      </c>
      <c r="D14" s="13">
        <v>95978.404093290679</v>
      </c>
      <c r="E14" s="13">
        <v>368665.76585568272</v>
      </c>
      <c r="F14" s="13">
        <v>38780.893248276683</v>
      </c>
      <c r="G14" s="13">
        <v>13735.712393131394</v>
      </c>
      <c r="H14" s="13">
        <v>25045.180855145285</v>
      </c>
    </row>
    <row r="15" spans="2:13" x14ac:dyDescent="0.25">
      <c r="B15" s="10" t="s">
        <v>3</v>
      </c>
      <c r="C15" s="4">
        <v>442152.59704805922</v>
      </c>
      <c r="D15" s="4">
        <v>91349.067993873148</v>
      </c>
      <c r="E15" s="4">
        <v>350803.52905418602</v>
      </c>
      <c r="F15" s="4">
        <v>37765.885102990964</v>
      </c>
      <c r="G15" s="4">
        <v>13579.991341221119</v>
      </c>
      <c r="H15" s="4">
        <v>24185.893761769868</v>
      </c>
    </row>
    <row r="16" spans="2:13" x14ac:dyDescent="0.25">
      <c r="B16" s="10" t="s">
        <v>4</v>
      </c>
      <c r="C16" s="4">
        <v>19692.271135350333</v>
      </c>
      <c r="D16" s="4">
        <v>3673.2425572301445</v>
      </c>
      <c r="E16" s="4">
        <v>16019.02857812018</v>
      </c>
      <c r="F16" s="4">
        <v>914.31479797660904</v>
      </c>
      <c r="G16" s="4">
        <v>55.027704601185434</v>
      </c>
      <c r="H16" s="4">
        <v>859.28709337542364</v>
      </c>
    </row>
    <row r="17" spans="2:8" x14ac:dyDescent="0.25">
      <c r="B17" s="10" t="s">
        <v>618</v>
      </c>
      <c r="C17" s="4">
        <v>2799.3017655639983</v>
      </c>
      <c r="D17" s="4">
        <v>956.09354218748229</v>
      </c>
      <c r="E17" s="4">
        <v>1843.2082233765161</v>
      </c>
      <c r="F17" s="4">
        <v>100.69334730909193</v>
      </c>
      <c r="G17" s="4">
        <v>100.69334730909193</v>
      </c>
      <c r="H17" s="4"/>
    </row>
    <row r="18" spans="2:8" x14ac:dyDescent="0.25">
      <c r="B18" s="99"/>
      <c r="C18" s="100"/>
      <c r="D18" s="100"/>
      <c r="E18" s="100"/>
      <c r="F18" s="100"/>
      <c r="G18" s="100"/>
      <c r="H18" s="100"/>
    </row>
    <row r="19" spans="2:8" x14ac:dyDescent="0.25">
      <c r="B19" s="92" t="s">
        <v>3</v>
      </c>
      <c r="C19" s="93"/>
      <c r="D19" s="93"/>
      <c r="E19" s="93"/>
      <c r="F19" s="93"/>
      <c r="G19" s="93"/>
      <c r="H19" s="94"/>
    </row>
    <row r="20" spans="2:8" x14ac:dyDescent="0.25">
      <c r="B20" s="10" t="s">
        <v>6</v>
      </c>
      <c r="C20" s="4">
        <v>48336.837817133543</v>
      </c>
      <c r="D20" s="4">
        <v>10103.869344263365</v>
      </c>
      <c r="E20" s="4">
        <v>38232.968472870154</v>
      </c>
      <c r="F20" s="4">
        <v>3021.5285967688428</v>
      </c>
      <c r="G20" s="4">
        <v>1314.4454330096662</v>
      </c>
      <c r="H20" s="4">
        <v>1707.0831637591759</v>
      </c>
    </row>
    <row r="21" spans="2:8" x14ac:dyDescent="0.25">
      <c r="B21" s="10" t="s">
        <v>7</v>
      </c>
      <c r="C21" s="4">
        <v>19579.115213112851</v>
      </c>
      <c r="D21" s="4">
        <v>3914.4449666525229</v>
      </c>
      <c r="E21" s="4">
        <v>15664.67024646034</v>
      </c>
      <c r="F21" s="4">
        <v>1613.8927066590024</v>
      </c>
      <c r="G21" s="4">
        <v>608.16119232703932</v>
      </c>
      <c r="H21" s="4">
        <v>1005.7315143319624</v>
      </c>
    </row>
    <row r="22" spans="2:8" x14ac:dyDescent="0.25">
      <c r="B22" s="10" t="s">
        <v>8</v>
      </c>
      <c r="C22" s="4">
        <v>16166.774227692638</v>
      </c>
      <c r="D22" s="4">
        <v>3663.9599894135258</v>
      </c>
      <c r="E22" s="4">
        <v>12502.814238279107</v>
      </c>
      <c r="F22" s="4">
        <v>780.14199560756379</v>
      </c>
      <c r="G22" s="4">
        <v>531.50760958167825</v>
      </c>
      <c r="H22" s="4">
        <v>248.63438602588556</v>
      </c>
    </row>
    <row r="23" spans="2:8" x14ac:dyDescent="0.25">
      <c r="B23" s="10" t="s">
        <v>9</v>
      </c>
      <c r="C23" s="4">
        <v>1229.1405748803693</v>
      </c>
      <c r="D23" s="4">
        <v>294.87969793888158</v>
      </c>
      <c r="E23" s="4">
        <v>934.2608769414876</v>
      </c>
      <c r="F23" s="4">
        <v>338.47397913234909</v>
      </c>
      <c r="G23" s="4">
        <v>57.322344732733406</v>
      </c>
      <c r="H23" s="4">
        <v>281.15163439961566</v>
      </c>
    </row>
    <row r="24" spans="2:8" x14ac:dyDescent="0.25">
      <c r="B24" s="10" t="s">
        <v>10</v>
      </c>
      <c r="C24" s="4">
        <v>126821.46025977923</v>
      </c>
      <c r="D24" s="4">
        <v>29204.607659855708</v>
      </c>
      <c r="E24" s="4">
        <v>97616.852599923237</v>
      </c>
      <c r="F24" s="4">
        <v>16132.669851444211</v>
      </c>
      <c r="G24" s="4">
        <v>5050.4151058621574</v>
      </c>
      <c r="H24" s="4">
        <v>11082.254745582051</v>
      </c>
    </row>
    <row r="25" spans="2:8" x14ac:dyDescent="0.25">
      <c r="B25" s="10" t="s">
        <v>11</v>
      </c>
      <c r="C25" s="4">
        <v>142849.12515304581</v>
      </c>
      <c r="D25" s="4">
        <v>26126.316804804872</v>
      </c>
      <c r="E25" s="4">
        <v>116722.80834824099</v>
      </c>
      <c r="F25" s="4">
        <v>11010.749488108233</v>
      </c>
      <c r="G25" s="4">
        <v>4309.1916551812365</v>
      </c>
      <c r="H25" s="4">
        <v>6701.5578329270093</v>
      </c>
    </row>
    <row r="26" spans="2:8" x14ac:dyDescent="0.25">
      <c r="B26" s="10" t="s">
        <v>12</v>
      </c>
      <c r="C26" s="4">
        <v>4576.1163726936411</v>
      </c>
      <c r="D26" s="4">
        <v>942.16435535765038</v>
      </c>
      <c r="E26" s="4">
        <v>3633.9520173359901</v>
      </c>
      <c r="F26" s="4">
        <v>407.58554536580704</v>
      </c>
      <c r="G26" s="4">
        <v>183.11689803834486</v>
      </c>
      <c r="H26" s="4">
        <v>224.46864732746215</v>
      </c>
    </row>
    <row r="27" spans="2:8" x14ac:dyDescent="0.25">
      <c r="B27" s="10" t="s">
        <v>13</v>
      </c>
      <c r="C27" s="4">
        <v>9869.0672395009206</v>
      </c>
      <c r="D27" s="4">
        <v>2479.2862007905533</v>
      </c>
      <c r="E27" s="4">
        <v>7389.7810387103709</v>
      </c>
      <c r="F27" s="4">
        <v>405.81741783075478</v>
      </c>
      <c r="G27" s="4">
        <v>132.74379591755093</v>
      </c>
      <c r="H27" s="4">
        <v>273.07362191320385</v>
      </c>
    </row>
    <row r="28" spans="2:8" x14ac:dyDescent="0.25">
      <c r="B28" s="10" t="s">
        <v>14</v>
      </c>
      <c r="C28" s="4">
        <v>26493.480473303498</v>
      </c>
      <c r="D28" s="4">
        <v>5358.7946942419694</v>
      </c>
      <c r="E28" s="4">
        <v>21134.685779061561</v>
      </c>
      <c r="F28" s="4">
        <v>1934.4388070087</v>
      </c>
      <c r="G28" s="4">
        <v>934.71039571376218</v>
      </c>
      <c r="H28" s="4">
        <v>999.72841129493781</v>
      </c>
    </row>
    <row r="29" spans="2:8" x14ac:dyDescent="0.25">
      <c r="B29" s="10" t="s">
        <v>15</v>
      </c>
      <c r="C29" s="4">
        <v>46109.529260911986</v>
      </c>
      <c r="D29" s="4">
        <v>9187.5740069517706</v>
      </c>
      <c r="E29" s="4">
        <v>36921.955253960237</v>
      </c>
      <c r="F29" s="4">
        <v>2120.5867150655081</v>
      </c>
      <c r="G29" s="4">
        <v>458.37691085694939</v>
      </c>
      <c r="H29" s="4">
        <v>1662.209804208559</v>
      </c>
    </row>
    <row r="30" spans="2:8" ht="30.75" customHeight="1" x14ac:dyDescent="0.25">
      <c r="B30" s="11" t="s">
        <v>16</v>
      </c>
      <c r="C30" s="4">
        <v>121.95045600399474</v>
      </c>
      <c r="D30" s="4">
        <v>73.170273602396847</v>
      </c>
      <c r="E30" s="4">
        <v>48.780182401597898</v>
      </c>
      <c r="F30" s="4"/>
      <c r="G30" s="4"/>
      <c r="H30" s="4"/>
    </row>
    <row r="31" spans="2:8" x14ac:dyDescent="0.25">
      <c r="B31" s="99"/>
      <c r="C31" s="100"/>
      <c r="D31" s="100"/>
      <c r="E31" s="100"/>
      <c r="F31" s="100"/>
      <c r="G31" s="100"/>
      <c r="H31" s="100"/>
    </row>
    <row r="32" spans="2:8" x14ac:dyDescent="0.25">
      <c r="B32" s="92" t="s">
        <v>4</v>
      </c>
      <c r="C32" s="93"/>
      <c r="D32" s="93"/>
      <c r="E32" s="93"/>
      <c r="F32" s="93"/>
      <c r="G32" s="93"/>
      <c r="H32" s="94"/>
    </row>
    <row r="33" spans="2:11" x14ac:dyDescent="0.25">
      <c r="B33" s="10" t="s">
        <v>17</v>
      </c>
      <c r="C33" s="4">
        <v>13632.38532879424</v>
      </c>
      <c r="D33" s="4">
        <v>3104.4616139931845</v>
      </c>
      <c r="E33" s="4">
        <v>10527.923714801056</v>
      </c>
      <c r="F33" s="4">
        <v>820.51185535531295</v>
      </c>
      <c r="G33" s="4">
        <v>55.027704601185434</v>
      </c>
      <c r="H33" s="4">
        <v>765.48415075412754</v>
      </c>
    </row>
    <row r="34" spans="2:11" x14ac:dyDescent="0.25">
      <c r="B34" s="10" t="s">
        <v>18</v>
      </c>
      <c r="C34" s="4">
        <v>1176.7733837160411</v>
      </c>
      <c r="D34" s="4">
        <v>212.04534876561999</v>
      </c>
      <c r="E34" s="4">
        <v>964.72803495042103</v>
      </c>
      <c r="F34" s="4">
        <v>61.80294262129604</v>
      </c>
      <c r="G34" s="4"/>
      <c r="H34" s="4">
        <v>61.80294262129604</v>
      </c>
    </row>
    <row r="35" spans="2:11" x14ac:dyDescent="0.25">
      <c r="B35" s="10" t="s">
        <v>19</v>
      </c>
      <c r="C35" s="4">
        <v>3739.3242960079247</v>
      </c>
      <c r="D35" s="4">
        <v>258.25628411702542</v>
      </c>
      <c r="E35" s="4">
        <v>3481.0680118908995</v>
      </c>
      <c r="F35" s="4">
        <v>30</v>
      </c>
      <c r="G35" s="4"/>
      <c r="H35" s="4">
        <v>30</v>
      </c>
    </row>
    <row r="36" spans="2:11" x14ac:dyDescent="0.25">
      <c r="B36" s="10" t="s">
        <v>20</v>
      </c>
      <c r="C36" s="4">
        <v>463.96225668200185</v>
      </c>
      <c r="D36" s="4">
        <v>11.346847078755983</v>
      </c>
      <c r="E36" s="4">
        <v>452.61540960324584</v>
      </c>
      <c r="F36" s="4"/>
      <c r="G36" s="4"/>
      <c r="H36" s="4"/>
    </row>
    <row r="37" spans="2:11" x14ac:dyDescent="0.25">
      <c r="B37" s="10" t="s">
        <v>21</v>
      </c>
      <c r="C37" s="4">
        <v>679.82587015011666</v>
      </c>
      <c r="D37" s="4">
        <v>87.132463275557981</v>
      </c>
      <c r="E37" s="4">
        <v>592.6934068745586</v>
      </c>
      <c r="F37" s="4">
        <v>2</v>
      </c>
      <c r="G37" s="4"/>
      <c r="H37" s="4">
        <v>2</v>
      </c>
    </row>
    <row r="38" spans="2:11" x14ac:dyDescent="0.25">
      <c r="B38" s="10" t="s">
        <v>22</v>
      </c>
      <c r="C38" s="4"/>
      <c r="D38" s="4"/>
      <c r="E38" s="4"/>
      <c r="F38" s="4"/>
      <c r="G38" s="4"/>
      <c r="H38" s="4"/>
    </row>
    <row r="39" spans="2:11" x14ac:dyDescent="0.25">
      <c r="B39" s="99"/>
      <c r="C39" s="100"/>
      <c r="D39" s="100"/>
      <c r="E39" s="100"/>
      <c r="F39" s="100"/>
      <c r="G39" s="100"/>
      <c r="H39" s="100"/>
    </row>
    <row r="40" spans="2:11" x14ac:dyDescent="0.25">
      <c r="B40" s="92" t="s">
        <v>618</v>
      </c>
      <c r="C40" s="93"/>
      <c r="D40" s="93"/>
      <c r="E40" s="93"/>
      <c r="F40" s="93"/>
      <c r="G40" s="93"/>
      <c r="H40" s="94"/>
    </row>
    <row r="41" spans="2:11" x14ac:dyDescent="0.25">
      <c r="B41" s="10" t="s">
        <v>23</v>
      </c>
      <c r="C41" s="4">
        <v>2274.8324234851293</v>
      </c>
      <c r="D41" s="4">
        <v>808.11396873342994</v>
      </c>
      <c r="E41" s="4">
        <v>1466.7184547516995</v>
      </c>
      <c r="F41" s="4">
        <v>100.69334730909193</v>
      </c>
      <c r="G41" s="4">
        <v>100.69334730909193</v>
      </c>
      <c r="H41" s="4"/>
    </row>
    <row r="42" spans="2:11" x14ac:dyDescent="0.25">
      <c r="B42" s="10" t="s">
        <v>24</v>
      </c>
      <c r="C42" s="4">
        <v>62.642831816181179</v>
      </c>
      <c r="D42" s="4"/>
      <c r="E42" s="4">
        <v>62.642831816181179</v>
      </c>
      <c r="F42" s="4"/>
      <c r="G42" s="4"/>
      <c r="H42" s="4"/>
    </row>
    <row r="43" spans="2:11" x14ac:dyDescent="0.25">
      <c r="B43" s="10" t="s">
        <v>25</v>
      </c>
      <c r="C43" s="4">
        <v>15</v>
      </c>
      <c r="D43" s="4">
        <v>6</v>
      </c>
      <c r="E43" s="4">
        <v>9</v>
      </c>
      <c r="F43" s="4"/>
      <c r="G43" s="4"/>
      <c r="H43" s="4"/>
    </row>
    <row r="44" spans="2:11" x14ac:dyDescent="0.25">
      <c r="B44" s="10" t="s">
        <v>26</v>
      </c>
      <c r="C44" s="4">
        <v>57.715841890132758</v>
      </c>
      <c r="D44" s="4">
        <v>24.6673095265852</v>
      </c>
      <c r="E44" s="4">
        <v>33.048532363547558</v>
      </c>
      <c r="F44" s="4"/>
      <c r="G44" s="4"/>
      <c r="H44" s="4"/>
    </row>
    <row r="45" spans="2:11" x14ac:dyDescent="0.25">
      <c r="B45" s="10" t="s">
        <v>27</v>
      </c>
      <c r="C45" s="4">
        <v>301.14934649342462</v>
      </c>
      <c r="D45" s="4">
        <v>73.331602987901761</v>
      </c>
      <c r="E45" s="4">
        <v>227.8177435055228</v>
      </c>
      <c r="F45" s="4"/>
      <c r="G45" s="4"/>
      <c r="H45" s="4"/>
    </row>
    <row r="46" spans="2:11" x14ac:dyDescent="0.25">
      <c r="B46" s="10" t="s">
        <v>28</v>
      </c>
      <c r="C46" s="4">
        <v>87.961321879130693</v>
      </c>
      <c r="D46" s="4">
        <v>43.980660939565347</v>
      </c>
      <c r="E46" s="4">
        <v>43.980660939565347</v>
      </c>
      <c r="F46" s="4"/>
      <c r="G46" s="4"/>
      <c r="H46" s="4"/>
    </row>
    <row r="47" spans="2:11" ht="13.8" x14ac:dyDescent="0.3">
      <c r="B47" s="5"/>
      <c r="C47" s="5"/>
      <c r="D47" s="5"/>
      <c r="E47" s="5"/>
      <c r="F47" s="5"/>
      <c r="G47" s="5"/>
      <c r="H47" s="5"/>
    </row>
    <row r="48" spans="2:11" x14ac:dyDescent="0.25">
      <c r="B48" s="95" t="s">
        <v>626</v>
      </c>
      <c r="C48" s="95"/>
      <c r="D48" s="95"/>
      <c r="E48" s="95"/>
      <c r="F48" s="95"/>
      <c r="G48" s="95"/>
      <c r="H48" s="95"/>
      <c r="I48" s="95"/>
      <c r="J48" s="95"/>
      <c r="K48" s="95"/>
    </row>
  </sheetData>
  <mergeCells count="16">
    <mergeCell ref="B40:H40"/>
    <mergeCell ref="B48:K48"/>
    <mergeCell ref="B6:M6"/>
    <mergeCell ref="B7:M7"/>
    <mergeCell ref="B10:M10"/>
    <mergeCell ref="B11:B13"/>
    <mergeCell ref="C11:H11"/>
    <mergeCell ref="C12:C13"/>
    <mergeCell ref="D12:E12"/>
    <mergeCell ref="F12:F13"/>
    <mergeCell ref="G12:H12"/>
    <mergeCell ref="B18:H18"/>
    <mergeCell ref="B19:H19"/>
    <mergeCell ref="B31:H31"/>
    <mergeCell ref="B32:H32"/>
    <mergeCell ref="B39:H39"/>
  </mergeCells>
  <hyperlinks>
    <hyperlink ref="J11" location="ÍNDICE!A1" display="ÍNDICE" xr:uid="{00000000-0004-0000-3B00-000000000000}"/>
  </hyperlinks>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B5:H47"/>
  <sheetViews>
    <sheetView showGridLines="0" zoomScaleNormal="100" workbookViewId="0">
      <selection activeCell="K43" sqref="K43"/>
    </sheetView>
  </sheetViews>
  <sheetFormatPr baseColWidth="10" defaultColWidth="9.109375" defaultRowHeight="13.2" x14ac:dyDescent="0.25"/>
  <cols>
    <col min="1" max="1" width="2" style="1" customWidth="1"/>
    <col min="2" max="2" width="25.6640625" style="1" customWidth="1"/>
    <col min="3" max="6" width="19.6640625" style="1" customWidth="1"/>
    <col min="7" max="8" width="9.44140625" style="1" bestFit="1" customWidth="1"/>
    <col min="9" max="16384" width="9.109375" style="1"/>
  </cols>
  <sheetData>
    <row r="5" spans="2:8" ht="13.8" x14ac:dyDescent="0.25">
      <c r="B5" s="2"/>
      <c r="C5" s="2"/>
      <c r="D5" s="2"/>
      <c r="E5" s="2"/>
      <c r="F5" s="2"/>
    </row>
    <row r="6" spans="2:8" ht="15" x14ac:dyDescent="0.25">
      <c r="B6" s="91" t="s">
        <v>439</v>
      </c>
      <c r="C6" s="91"/>
      <c r="D6" s="91"/>
      <c r="E6" s="91"/>
      <c r="F6" s="91"/>
      <c r="G6" s="91"/>
      <c r="H6" s="91"/>
    </row>
    <row r="7" spans="2:8" ht="15" x14ac:dyDescent="0.25">
      <c r="B7" s="91" t="s">
        <v>440</v>
      </c>
      <c r="C7" s="91"/>
      <c r="D7" s="91"/>
      <c r="E7" s="91"/>
      <c r="F7" s="91"/>
      <c r="G7" s="91"/>
      <c r="H7" s="91"/>
    </row>
    <row r="8" spans="2:8" ht="15" x14ac:dyDescent="0.25">
      <c r="B8" s="12" t="s">
        <v>314</v>
      </c>
      <c r="C8" s="12"/>
      <c r="D8" s="12"/>
      <c r="E8" s="12"/>
      <c r="F8" s="12"/>
      <c r="G8" s="12"/>
      <c r="H8" s="12"/>
    </row>
    <row r="9" spans="2:8" ht="15" x14ac:dyDescent="0.25">
      <c r="B9" s="12" t="s">
        <v>346</v>
      </c>
      <c r="C9" s="12"/>
      <c r="D9" s="12"/>
      <c r="E9" s="12"/>
      <c r="F9" s="12"/>
      <c r="G9" s="12"/>
      <c r="H9" s="12"/>
    </row>
    <row r="10" spans="2:8" ht="15" x14ac:dyDescent="0.25">
      <c r="B10" s="91"/>
      <c r="C10" s="91"/>
      <c r="D10" s="91"/>
      <c r="E10" s="91"/>
      <c r="F10" s="91"/>
      <c r="G10" s="91"/>
      <c r="H10" s="91"/>
    </row>
    <row r="11" spans="2:8" ht="13.5" customHeight="1" x14ac:dyDescent="0.25">
      <c r="B11" s="96" t="s">
        <v>2</v>
      </c>
      <c r="C11" s="120" t="s">
        <v>276</v>
      </c>
      <c r="D11" s="121"/>
      <c r="E11" s="121"/>
      <c r="F11" s="122"/>
      <c r="H11" s="16" t="s">
        <v>312</v>
      </c>
    </row>
    <row r="12" spans="2:8" x14ac:dyDescent="0.25">
      <c r="B12" s="97"/>
      <c r="C12" s="6" t="s">
        <v>230</v>
      </c>
      <c r="D12" s="6" t="s">
        <v>231</v>
      </c>
      <c r="E12" s="6" t="s">
        <v>277</v>
      </c>
      <c r="F12" s="6" t="s">
        <v>233</v>
      </c>
    </row>
    <row r="13" spans="2:8" x14ac:dyDescent="0.25">
      <c r="B13" s="9" t="s">
        <v>5</v>
      </c>
      <c r="C13" s="13">
        <v>61154.603288603335</v>
      </c>
      <c r="D13" s="13">
        <v>196885.63446247907</v>
      </c>
      <c r="E13" s="13">
        <v>83007.858613339587</v>
      </c>
      <c r="F13" s="13">
        <v>28391.042750911773</v>
      </c>
    </row>
    <row r="14" spans="2:8" x14ac:dyDescent="0.25">
      <c r="B14" s="10" t="s">
        <v>3</v>
      </c>
      <c r="C14" s="4">
        <v>44383.395231683135</v>
      </c>
      <c r="D14" s="4">
        <v>98922.317957579304</v>
      </c>
      <c r="E14" s="4">
        <v>20873.928414965849</v>
      </c>
      <c r="F14" s="4">
        <v>24880.919023285449</v>
      </c>
    </row>
    <row r="15" spans="2:8" x14ac:dyDescent="0.25">
      <c r="B15" s="10" t="s">
        <v>4</v>
      </c>
      <c r="C15" s="4">
        <v>16323.084651705478</v>
      </c>
      <c r="D15" s="4">
        <v>79642.758483684316</v>
      </c>
      <c r="E15" s="4">
        <v>58097.582356721352</v>
      </c>
      <c r="F15" s="4">
        <v>3215.7678514298314</v>
      </c>
    </row>
    <row r="16" spans="2:8" x14ac:dyDescent="0.25">
      <c r="B16" s="10" t="s">
        <v>618</v>
      </c>
      <c r="C16" s="4">
        <v>448.12340521472009</v>
      </c>
      <c r="D16" s="4">
        <v>18320.558021215587</v>
      </c>
      <c r="E16" s="4">
        <v>4036.3478416520798</v>
      </c>
      <c r="F16" s="4">
        <v>294.35587619649436</v>
      </c>
    </row>
    <row r="17" spans="2:6" x14ac:dyDescent="0.25">
      <c r="B17" s="99"/>
      <c r="C17" s="100"/>
      <c r="D17" s="100"/>
      <c r="E17" s="100"/>
      <c r="F17" s="100"/>
    </row>
    <row r="18" spans="2:6" x14ac:dyDescent="0.25">
      <c r="B18" s="92" t="s">
        <v>3</v>
      </c>
      <c r="C18" s="93"/>
      <c r="D18" s="93"/>
      <c r="E18" s="93"/>
      <c r="F18" s="94"/>
    </row>
    <row r="19" spans="2:6" x14ac:dyDescent="0.25">
      <c r="B19" s="10" t="s">
        <v>6</v>
      </c>
      <c r="C19" s="4">
        <v>693.20855764790974</v>
      </c>
      <c r="D19" s="4">
        <v>20194.620817731346</v>
      </c>
      <c r="E19" s="4">
        <v>472.53883559768752</v>
      </c>
      <c r="F19" s="4">
        <v>751.53067483689506</v>
      </c>
    </row>
    <row r="20" spans="2:6" x14ac:dyDescent="0.25">
      <c r="B20" s="10" t="s">
        <v>7</v>
      </c>
      <c r="C20" s="4">
        <v>2170.370845445636</v>
      </c>
      <c r="D20" s="4">
        <v>7967.8120391565526</v>
      </c>
      <c r="E20" s="4">
        <v>5949.5773122134997</v>
      </c>
      <c r="F20" s="4">
        <v>26.962201694380084</v>
      </c>
    </row>
    <row r="21" spans="2:6" x14ac:dyDescent="0.25">
      <c r="B21" s="10" t="s">
        <v>8</v>
      </c>
      <c r="C21" s="4">
        <v>770.24444537781619</v>
      </c>
      <c r="D21" s="4">
        <v>7381.2025305347088</v>
      </c>
      <c r="E21" s="4">
        <v>549.1885160983328</v>
      </c>
      <c r="F21" s="4"/>
    </row>
    <row r="22" spans="2:6" x14ac:dyDescent="0.25">
      <c r="B22" s="10" t="s">
        <v>9</v>
      </c>
      <c r="C22" s="4">
        <v>124.09199588853734</v>
      </c>
      <c r="D22" s="4">
        <v>4679.700474940516</v>
      </c>
      <c r="E22" s="4">
        <v>148.1387143560537</v>
      </c>
      <c r="F22" s="4">
        <v>191.31790454450095</v>
      </c>
    </row>
    <row r="23" spans="2:6" x14ac:dyDescent="0.25">
      <c r="B23" s="10" t="s">
        <v>10</v>
      </c>
      <c r="C23" s="4">
        <v>10143.438482916823</v>
      </c>
      <c r="D23" s="4">
        <v>11303.655861829686</v>
      </c>
      <c r="E23" s="4">
        <v>3741.0872488857822</v>
      </c>
      <c r="F23" s="4">
        <v>1309.3954838487668</v>
      </c>
    </row>
    <row r="24" spans="2:6" x14ac:dyDescent="0.25">
      <c r="B24" s="10" t="s">
        <v>11</v>
      </c>
      <c r="C24" s="4">
        <v>17850.03008771197</v>
      </c>
      <c r="D24" s="4">
        <v>11019.106779702379</v>
      </c>
      <c r="E24" s="4">
        <v>1951.6861771551532</v>
      </c>
      <c r="F24" s="4">
        <v>922.11447518090392</v>
      </c>
    </row>
    <row r="25" spans="2:6" x14ac:dyDescent="0.25">
      <c r="B25" s="10" t="s">
        <v>12</v>
      </c>
      <c r="C25" s="4">
        <v>1099.8398283168901</v>
      </c>
      <c r="D25" s="4">
        <v>5632.9909892249379</v>
      </c>
      <c r="E25" s="4">
        <v>642.14338040089501</v>
      </c>
      <c r="F25" s="4">
        <v>1893.2932759959081</v>
      </c>
    </row>
    <row r="26" spans="2:6" x14ac:dyDescent="0.25">
      <c r="B26" s="10" t="s">
        <v>13</v>
      </c>
      <c r="C26" s="4">
        <v>5125.3896069080538</v>
      </c>
      <c r="D26" s="4">
        <v>9761.7668328613745</v>
      </c>
      <c r="E26" s="4">
        <v>2433.5949701634663</v>
      </c>
      <c r="F26" s="4">
        <v>17200.947331429295</v>
      </c>
    </row>
    <row r="27" spans="2:6" x14ac:dyDescent="0.25">
      <c r="B27" s="10" t="s">
        <v>14</v>
      </c>
      <c r="C27" s="4">
        <v>719.50789576951365</v>
      </c>
      <c r="D27" s="4">
        <v>13704.65348001408</v>
      </c>
      <c r="E27" s="4">
        <v>1417.3100855112577</v>
      </c>
      <c r="F27" s="4">
        <v>2341.5111796069309</v>
      </c>
    </row>
    <row r="28" spans="2:6" x14ac:dyDescent="0.25">
      <c r="B28" s="10" t="s">
        <v>15</v>
      </c>
      <c r="C28" s="4">
        <v>4966.6983605022688</v>
      </c>
      <c r="D28" s="4">
        <v>4826.4896410422425</v>
      </c>
      <c r="E28" s="4">
        <v>752.82100511945168</v>
      </c>
      <c r="F28" s="4">
        <v>243.84649614788322</v>
      </c>
    </row>
    <row r="29" spans="2:6" ht="30.75" customHeight="1" x14ac:dyDescent="0.25">
      <c r="B29" s="11" t="s">
        <v>16</v>
      </c>
      <c r="C29" s="4">
        <v>720.57512519772524</v>
      </c>
      <c r="D29" s="4">
        <v>2450.3185105415073</v>
      </c>
      <c r="E29" s="4">
        <v>2815.8421694642439</v>
      </c>
      <c r="F29" s="4"/>
    </row>
    <row r="30" spans="2:6" x14ac:dyDescent="0.25">
      <c r="B30" s="99"/>
      <c r="C30" s="100"/>
      <c r="D30" s="100"/>
      <c r="E30" s="100"/>
      <c r="F30" s="100"/>
    </row>
    <row r="31" spans="2:6" x14ac:dyDescent="0.25">
      <c r="B31" s="92" t="s">
        <v>4</v>
      </c>
      <c r="C31" s="93"/>
      <c r="D31" s="93"/>
      <c r="E31" s="93"/>
      <c r="F31" s="94"/>
    </row>
    <row r="32" spans="2:6" x14ac:dyDescent="0.25">
      <c r="B32" s="10" t="s">
        <v>17</v>
      </c>
      <c r="C32" s="4">
        <v>569.80500475617669</v>
      </c>
      <c r="D32" s="4">
        <v>7032.2136886903399</v>
      </c>
      <c r="E32" s="4">
        <v>2293.4551855796203</v>
      </c>
      <c r="F32" s="4">
        <v>542.38742057402192</v>
      </c>
    </row>
    <row r="33" spans="2:8" x14ac:dyDescent="0.25">
      <c r="B33" s="10" t="s">
        <v>18</v>
      </c>
      <c r="C33" s="4">
        <v>1260.7165797634675</v>
      </c>
      <c r="D33" s="4">
        <v>19651.84330019357</v>
      </c>
      <c r="E33" s="4">
        <v>13656.337248160346</v>
      </c>
      <c r="F33" s="4">
        <v>670.93911225992474</v>
      </c>
    </row>
    <row r="34" spans="2:8" x14ac:dyDescent="0.25">
      <c r="B34" s="10" t="s">
        <v>19</v>
      </c>
      <c r="C34" s="4">
        <v>816.38083829052459</v>
      </c>
      <c r="D34" s="4">
        <v>16474.044919962304</v>
      </c>
      <c r="E34" s="4">
        <v>3134.2575654313737</v>
      </c>
      <c r="F34" s="4">
        <v>215.86065714053328</v>
      </c>
    </row>
    <row r="35" spans="2:8" x14ac:dyDescent="0.25">
      <c r="B35" s="10" t="s">
        <v>20</v>
      </c>
      <c r="C35" s="4">
        <v>428.78151115109569</v>
      </c>
      <c r="D35" s="4">
        <v>5273.1722492071149</v>
      </c>
      <c r="E35" s="4">
        <v>2430.3854505130462</v>
      </c>
      <c r="F35" s="4"/>
    </row>
    <row r="36" spans="2:8" x14ac:dyDescent="0.25">
      <c r="B36" s="10" t="s">
        <v>21</v>
      </c>
      <c r="C36" s="4">
        <v>13242.238580226545</v>
      </c>
      <c r="D36" s="4">
        <v>30904.899843389489</v>
      </c>
      <c r="E36" s="4">
        <v>36575.403700760522</v>
      </c>
      <c r="F36" s="4">
        <v>1350.1234361273209</v>
      </c>
    </row>
    <row r="37" spans="2:8" x14ac:dyDescent="0.25">
      <c r="B37" s="10" t="s">
        <v>22</v>
      </c>
      <c r="C37" s="4">
        <v>5.1621375176629032</v>
      </c>
      <c r="D37" s="4">
        <v>306.58448224154955</v>
      </c>
      <c r="E37" s="4">
        <v>7.7432062764943552</v>
      </c>
      <c r="F37" s="4">
        <v>436.45722532802984</v>
      </c>
    </row>
    <row r="38" spans="2:8" x14ac:dyDescent="0.25">
      <c r="B38" s="99"/>
      <c r="C38" s="100"/>
      <c r="D38" s="100"/>
      <c r="E38" s="100"/>
      <c r="F38" s="100"/>
    </row>
    <row r="39" spans="2:8" x14ac:dyDescent="0.25">
      <c r="B39" s="92" t="s">
        <v>618</v>
      </c>
      <c r="C39" s="93"/>
      <c r="D39" s="93"/>
      <c r="E39" s="93"/>
      <c r="F39" s="94"/>
    </row>
    <row r="40" spans="2:8" x14ac:dyDescent="0.25">
      <c r="B40" s="10" t="s">
        <v>23</v>
      </c>
      <c r="C40" s="4">
        <v>18.854279415572144</v>
      </c>
      <c r="D40" s="4">
        <v>5433.6312130395409</v>
      </c>
      <c r="E40" s="4">
        <v>353.32224056005879</v>
      </c>
      <c r="F40" s="4">
        <v>44.363070905483745</v>
      </c>
    </row>
    <row r="41" spans="2:8" x14ac:dyDescent="0.25">
      <c r="B41" s="10" t="s">
        <v>24</v>
      </c>
      <c r="C41" s="4">
        <v>152.54449321685948</v>
      </c>
      <c r="D41" s="4">
        <v>812.4984264172333</v>
      </c>
      <c r="E41" s="4">
        <v>392.69961223332314</v>
      </c>
      <c r="F41" s="4"/>
    </row>
    <row r="42" spans="2:8" x14ac:dyDescent="0.25">
      <c r="B42" s="10" t="s">
        <v>25</v>
      </c>
      <c r="C42" s="4">
        <v>58.136345372073755</v>
      </c>
      <c r="D42" s="4">
        <v>1500.8326906500254</v>
      </c>
      <c r="E42" s="4">
        <v>535.65342806917522</v>
      </c>
      <c r="F42" s="4"/>
    </row>
    <row r="43" spans="2:8" x14ac:dyDescent="0.25">
      <c r="B43" s="10" t="s">
        <v>26</v>
      </c>
      <c r="C43" s="4">
        <v>52.541752125489396</v>
      </c>
      <c r="D43" s="4">
        <v>1348.1072619613037</v>
      </c>
      <c r="E43" s="4">
        <v>13.172886566335201</v>
      </c>
      <c r="F43" s="4">
        <v>6.2498326572532417</v>
      </c>
    </row>
    <row r="44" spans="2:8" x14ac:dyDescent="0.25">
      <c r="B44" s="10" t="s">
        <v>27</v>
      </c>
      <c r="C44" s="4">
        <v>72.05500239729291</v>
      </c>
      <c r="D44" s="4">
        <v>6282.3226999868775</v>
      </c>
      <c r="E44" s="4">
        <v>2159.6487916737819</v>
      </c>
      <c r="F44" s="4">
        <v>243.7429726337574</v>
      </c>
    </row>
    <row r="45" spans="2:8" x14ac:dyDescent="0.25">
      <c r="B45" s="10" t="s">
        <v>28</v>
      </c>
      <c r="C45" s="4">
        <v>93.991532687432425</v>
      </c>
      <c r="D45" s="4">
        <v>2943.1657291605957</v>
      </c>
      <c r="E45" s="4">
        <v>581.8508825494057</v>
      </c>
      <c r="F45" s="4"/>
    </row>
    <row r="46" spans="2:8" ht="13.8" x14ac:dyDescent="0.3">
      <c r="B46" s="5"/>
      <c r="C46" s="5"/>
      <c r="D46" s="5"/>
      <c r="E46" s="5"/>
      <c r="F46" s="5"/>
    </row>
    <row r="47" spans="2:8" x14ac:dyDescent="0.25">
      <c r="B47" s="95" t="s">
        <v>626</v>
      </c>
      <c r="C47" s="95"/>
      <c r="D47" s="95"/>
      <c r="E47" s="95"/>
      <c r="F47" s="95"/>
      <c r="G47" s="95"/>
      <c r="H47" s="95"/>
    </row>
  </sheetData>
  <mergeCells count="12">
    <mergeCell ref="B39:F39"/>
    <mergeCell ref="B47:H47"/>
    <mergeCell ref="B17:F17"/>
    <mergeCell ref="B18:F18"/>
    <mergeCell ref="B30:F30"/>
    <mergeCell ref="B31:F31"/>
    <mergeCell ref="B38:F38"/>
    <mergeCell ref="B6:H6"/>
    <mergeCell ref="B7:H7"/>
    <mergeCell ref="B10:H10"/>
    <mergeCell ref="B11:B12"/>
    <mergeCell ref="C11:F11"/>
  </mergeCells>
  <hyperlinks>
    <hyperlink ref="H11" location="ÍNDICE!A1" display="ÍNDICE" xr:uid="{00000000-0004-0000-3C00-000000000000}"/>
  </hyperlinks>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B5:L47"/>
  <sheetViews>
    <sheetView showGridLines="0" zoomScaleNormal="100" workbookViewId="0">
      <selection activeCell="I14" sqref="I14"/>
    </sheetView>
  </sheetViews>
  <sheetFormatPr baseColWidth="10" defaultColWidth="9.109375" defaultRowHeight="13.2" x14ac:dyDescent="0.25"/>
  <cols>
    <col min="1" max="1" width="2" style="1" customWidth="1"/>
    <col min="2" max="2" width="25.6640625" style="1" customWidth="1"/>
    <col min="3" max="3" width="15.6640625" style="1" customWidth="1"/>
    <col min="4" max="7" width="18.6640625" style="1" customWidth="1"/>
    <col min="8" max="11" width="9.44140625" style="1" bestFit="1" customWidth="1"/>
    <col min="12" max="12" width="11.5546875" style="1" bestFit="1" customWidth="1"/>
    <col min="13" max="16384" width="9.109375" style="1"/>
  </cols>
  <sheetData>
    <row r="5" spans="2:12" ht="13.8" x14ac:dyDescent="0.25">
      <c r="B5" s="2"/>
      <c r="C5" s="2"/>
      <c r="D5" s="2"/>
      <c r="E5" s="2"/>
      <c r="F5" s="2"/>
      <c r="G5" s="2"/>
    </row>
    <row r="6" spans="2:12" ht="15" x14ac:dyDescent="0.25">
      <c r="B6" s="91" t="s">
        <v>441</v>
      </c>
      <c r="C6" s="91"/>
      <c r="D6" s="91"/>
      <c r="E6" s="91"/>
      <c r="F6" s="91"/>
      <c r="G6" s="91"/>
      <c r="H6" s="91"/>
      <c r="I6" s="91"/>
      <c r="J6" s="91"/>
      <c r="K6" s="91"/>
      <c r="L6" s="91"/>
    </row>
    <row r="7" spans="2:12" ht="15" x14ac:dyDescent="0.25">
      <c r="B7" s="91" t="s">
        <v>442</v>
      </c>
      <c r="C7" s="91"/>
      <c r="D7" s="91"/>
      <c r="E7" s="91"/>
      <c r="F7" s="91"/>
      <c r="G7" s="91"/>
      <c r="H7" s="91"/>
      <c r="I7" s="91"/>
      <c r="J7" s="91"/>
      <c r="K7" s="91"/>
      <c r="L7" s="91"/>
    </row>
    <row r="8" spans="2:12" ht="15" x14ac:dyDescent="0.25">
      <c r="B8" s="12" t="s">
        <v>314</v>
      </c>
      <c r="C8" s="12"/>
      <c r="D8" s="12"/>
      <c r="E8" s="12"/>
      <c r="F8" s="12"/>
      <c r="G8" s="12"/>
      <c r="H8" s="12"/>
      <c r="I8" s="12"/>
      <c r="J8" s="12"/>
      <c r="K8" s="12"/>
      <c r="L8" s="12"/>
    </row>
    <row r="9" spans="2:12" ht="15" x14ac:dyDescent="0.25">
      <c r="B9" s="12" t="s">
        <v>346</v>
      </c>
      <c r="C9" s="12"/>
      <c r="D9" s="12"/>
      <c r="E9" s="12"/>
      <c r="F9" s="12"/>
      <c r="G9" s="12"/>
      <c r="H9" s="12"/>
      <c r="I9" s="12"/>
      <c r="J9" s="12"/>
      <c r="K9" s="12"/>
      <c r="L9" s="12"/>
    </row>
    <row r="10" spans="2:12" ht="15" x14ac:dyDescent="0.25">
      <c r="B10" s="91"/>
      <c r="C10" s="91"/>
      <c r="D10" s="91"/>
      <c r="E10" s="91"/>
      <c r="F10" s="91"/>
      <c r="G10" s="91"/>
      <c r="H10" s="91"/>
      <c r="I10" s="91"/>
      <c r="J10" s="91"/>
      <c r="K10" s="91"/>
      <c r="L10" s="91"/>
    </row>
    <row r="11" spans="2:12" ht="13.5" customHeight="1" x14ac:dyDescent="0.25">
      <c r="B11" s="96" t="s">
        <v>2</v>
      </c>
      <c r="C11" s="96" t="s">
        <v>252</v>
      </c>
      <c r="D11" s="120" t="s">
        <v>237</v>
      </c>
      <c r="E11" s="121"/>
      <c r="F11" s="121"/>
      <c r="G11" s="122"/>
      <c r="I11" s="16" t="s">
        <v>312</v>
      </c>
    </row>
    <row r="12" spans="2:12" ht="34.5" customHeight="1" x14ac:dyDescent="0.25">
      <c r="B12" s="97"/>
      <c r="C12" s="97"/>
      <c r="D12" s="6" t="s">
        <v>239</v>
      </c>
      <c r="E12" s="6" t="s">
        <v>240</v>
      </c>
      <c r="F12" s="6" t="s">
        <v>241</v>
      </c>
      <c r="G12" s="6" t="s">
        <v>242</v>
      </c>
    </row>
    <row r="13" spans="2:12" x14ac:dyDescent="0.25">
      <c r="B13" s="9" t="s">
        <v>5</v>
      </c>
      <c r="C13" s="13">
        <v>9341320.8882226963</v>
      </c>
      <c r="D13" s="13">
        <v>4775793.7915676041</v>
      </c>
      <c r="E13" s="13">
        <v>3929385.085644728</v>
      </c>
      <c r="F13" s="13">
        <v>585086.84349249932</v>
      </c>
      <c r="G13" s="13">
        <v>51055.167517870497</v>
      </c>
    </row>
    <row r="14" spans="2:12" x14ac:dyDescent="0.25">
      <c r="B14" s="10" t="s">
        <v>3</v>
      </c>
      <c r="C14" s="4">
        <v>3614096.8795659873</v>
      </c>
      <c r="D14" s="4">
        <v>1983400.5986231712</v>
      </c>
      <c r="E14" s="4">
        <v>1487016.1461058063</v>
      </c>
      <c r="F14" s="4">
        <v>124527.69781242598</v>
      </c>
      <c r="G14" s="4">
        <v>19152.437024567047</v>
      </c>
    </row>
    <row r="15" spans="2:12" x14ac:dyDescent="0.25">
      <c r="B15" s="10" t="s">
        <v>4</v>
      </c>
      <c r="C15" s="4">
        <v>4849942.6862994628</v>
      </c>
      <c r="D15" s="4">
        <v>2338131.5625313208</v>
      </c>
      <c r="E15" s="4">
        <v>2065341.7091941012</v>
      </c>
      <c r="F15" s="4">
        <v>416216.18554721924</v>
      </c>
      <c r="G15" s="4">
        <v>30253.229026840607</v>
      </c>
    </row>
    <row r="16" spans="2:12" x14ac:dyDescent="0.25">
      <c r="B16" s="10" t="s">
        <v>618</v>
      </c>
      <c r="C16" s="4">
        <v>877281.32235722535</v>
      </c>
      <c r="D16" s="4">
        <v>454261.63041308301</v>
      </c>
      <c r="E16" s="4">
        <v>377027.23034482112</v>
      </c>
      <c r="F16" s="4">
        <v>44342.960132857319</v>
      </c>
      <c r="G16" s="4">
        <v>1649.5014664629214</v>
      </c>
    </row>
    <row r="17" spans="2:7" x14ac:dyDescent="0.25">
      <c r="B17" s="99"/>
      <c r="C17" s="100"/>
      <c r="D17" s="100"/>
      <c r="E17" s="100"/>
      <c r="F17" s="100"/>
      <c r="G17" s="100"/>
    </row>
    <row r="18" spans="2:7" x14ac:dyDescent="0.25">
      <c r="B18" s="92" t="s">
        <v>3</v>
      </c>
      <c r="C18" s="93"/>
      <c r="D18" s="93"/>
      <c r="E18" s="93"/>
      <c r="F18" s="93"/>
      <c r="G18" s="94"/>
    </row>
    <row r="19" spans="2:7" x14ac:dyDescent="0.25">
      <c r="B19" s="10" t="s">
        <v>6</v>
      </c>
      <c r="C19" s="4">
        <v>584335.679354436</v>
      </c>
      <c r="D19" s="4">
        <v>344281.38467238803</v>
      </c>
      <c r="E19" s="4">
        <v>226381.67510467261</v>
      </c>
      <c r="F19" s="4">
        <v>12104.567888796042</v>
      </c>
      <c r="G19" s="4">
        <v>1568.0516885790821</v>
      </c>
    </row>
    <row r="20" spans="2:7" x14ac:dyDescent="0.25">
      <c r="B20" s="10" t="s">
        <v>7</v>
      </c>
      <c r="C20" s="4">
        <v>342478.53979673504</v>
      </c>
      <c r="D20" s="4">
        <v>176412.12499230509</v>
      </c>
      <c r="E20" s="4">
        <v>143006.06397053966</v>
      </c>
      <c r="F20" s="4">
        <v>19849.822572212764</v>
      </c>
      <c r="G20" s="4">
        <v>3210.5282616776867</v>
      </c>
    </row>
    <row r="21" spans="2:7" x14ac:dyDescent="0.25">
      <c r="B21" s="10" t="s">
        <v>8</v>
      </c>
      <c r="C21" s="4">
        <v>210681.38865928721</v>
      </c>
      <c r="D21" s="4">
        <v>118857.68618857011</v>
      </c>
      <c r="E21" s="4">
        <v>86934.998380434597</v>
      </c>
      <c r="F21" s="4">
        <v>4494.126130990323</v>
      </c>
      <c r="G21" s="4">
        <v>394.57795929202075</v>
      </c>
    </row>
    <row r="22" spans="2:7" x14ac:dyDescent="0.25">
      <c r="B22" s="10" t="s">
        <v>9</v>
      </c>
      <c r="C22" s="4">
        <v>98088.039597601237</v>
      </c>
      <c r="D22" s="4">
        <v>60610.556110423655</v>
      </c>
      <c r="E22" s="4">
        <v>33127.980341010414</v>
      </c>
      <c r="F22" s="4">
        <v>3559.7949066743154</v>
      </c>
      <c r="G22" s="4">
        <v>789.70823949294288</v>
      </c>
    </row>
    <row r="23" spans="2:7" x14ac:dyDescent="0.25">
      <c r="B23" s="10" t="s">
        <v>10</v>
      </c>
      <c r="C23" s="4">
        <v>492730.88583493663</v>
      </c>
      <c r="D23" s="4">
        <v>280714.55788354453</v>
      </c>
      <c r="E23" s="4">
        <v>193784.41935205218</v>
      </c>
      <c r="F23" s="4">
        <v>14528.678386857611</v>
      </c>
      <c r="G23" s="4">
        <v>3703.2302124813391</v>
      </c>
    </row>
    <row r="24" spans="2:7" x14ac:dyDescent="0.25">
      <c r="B24" s="10" t="s">
        <v>11</v>
      </c>
      <c r="C24" s="4">
        <v>390937.75405023608</v>
      </c>
      <c r="D24" s="4">
        <v>211846.52913281909</v>
      </c>
      <c r="E24" s="4">
        <v>163895.32455089674</v>
      </c>
      <c r="F24" s="4">
        <v>12951.139512782533</v>
      </c>
      <c r="G24" s="4">
        <v>2244.760853737715</v>
      </c>
    </row>
    <row r="25" spans="2:7" x14ac:dyDescent="0.25">
      <c r="B25" s="10" t="s">
        <v>12</v>
      </c>
      <c r="C25" s="4">
        <v>238727.89137387433</v>
      </c>
      <c r="D25" s="4">
        <v>121303.71644247821</v>
      </c>
      <c r="E25" s="4">
        <v>112294.6019954769</v>
      </c>
      <c r="F25" s="4">
        <v>4461.0274016736648</v>
      </c>
      <c r="G25" s="4">
        <v>668.54553424576193</v>
      </c>
    </row>
    <row r="26" spans="2:7" x14ac:dyDescent="0.25">
      <c r="B26" s="10" t="s">
        <v>13</v>
      </c>
      <c r="C26" s="4">
        <v>489916.17656621919</v>
      </c>
      <c r="D26" s="4">
        <v>277973.69375529897</v>
      </c>
      <c r="E26" s="4">
        <v>194080.13612639721</v>
      </c>
      <c r="F26" s="4">
        <v>15921.020236764456</v>
      </c>
      <c r="G26" s="4">
        <v>1941.326447758556</v>
      </c>
    </row>
    <row r="27" spans="2:7" x14ac:dyDescent="0.25">
      <c r="B27" s="10" t="s">
        <v>14</v>
      </c>
      <c r="C27" s="4">
        <v>261511.4472605903</v>
      </c>
      <c r="D27" s="4">
        <v>145329.03665547789</v>
      </c>
      <c r="E27" s="4">
        <v>106426.11856043336</v>
      </c>
      <c r="F27" s="4">
        <v>7603.0566240835578</v>
      </c>
      <c r="G27" s="4">
        <v>2153.2354205952715</v>
      </c>
    </row>
    <row r="28" spans="2:7" x14ac:dyDescent="0.25">
      <c r="B28" s="10" t="s">
        <v>15</v>
      </c>
      <c r="C28" s="4">
        <v>206112.30951591046</v>
      </c>
      <c r="D28" s="4">
        <v>116159.27400857008</v>
      </c>
      <c r="E28" s="4">
        <v>81233.663433391674</v>
      </c>
      <c r="F28" s="4">
        <v>8432.1318621028458</v>
      </c>
      <c r="G28" s="4">
        <v>287.24021184567988</v>
      </c>
    </row>
    <row r="29" spans="2:7" ht="30.75" customHeight="1" x14ac:dyDescent="0.25">
      <c r="B29" s="11" t="s">
        <v>16</v>
      </c>
      <c r="C29" s="4">
        <v>298576.76755614573</v>
      </c>
      <c r="D29" s="4">
        <v>129912.03878129458</v>
      </c>
      <c r="E29" s="4">
        <v>145851.16429050252</v>
      </c>
      <c r="F29" s="4">
        <v>20622.332289487775</v>
      </c>
      <c r="G29" s="4">
        <v>2191.232194860977</v>
      </c>
    </row>
    <row r="30" spans="2:7" x14ac:dyDescent="0.25">
      <c r="B30" s="99"/>
      <c r="C30" s="100"/>
      <c r="D30" s="100"/>
      <c r="E30" s="100"/>
      <c r="F30" s="100"/>
      <c r="G30" s="100"/>
    </row>
    <row r="31" spans="2:7" x14ac:dyDescent="0.25">
      <c r="B31" s="92" t="s">
        <v>4</v>
      </c>
      <c r="C31" s="93"/>
      <c r="D31" s="93"/>
      <c r="E31" s="93"/>
      <c r="F31" s="93"/>
      <c r="G31" s="94"/>
    </row>
    <row r="32" spans="2:7" x14ac:dyDescent="0.25">
      <c r="B32" s="10" t="s">
        <v>17</v>
      </c>
      <c r="C32" s="4">
        <v>99230.390029191098</v>
      </c>
      <c r="D32" s="4">
        <v>58054.261539549181</v>
      </c>
      <c r="E32" s="4">
        <v>37111.661967679494</v>
      </c>
      <c r="F32" s="4">
        <v>4045.5867381080884</v>
      </c>
      <c r="G32" s="4">
        <v>18.879783854320625</v>
      </c>
    </row>
    <row r="33" spans="2:11" x14ac:dyDescent="0.25">
      <c r="B33" s="10" t="s">
        <v>18</v>
      </c>
      <c r="C33" s="4">
        <v>449926.49845479929</v>
      </c>
      <c r="D33" s="4">
        <v>260796.14737393081</v>
      </c>
      <c r="E33" s="4">
        <v>162782.61053552601</v>
      </c>
      <c r="F33" s="4">
        <v>23869.104925943226</v>
      </c>
      <c r="G33" s="4">
        <v>2478.6356193995484</v>
      </c>
    </row>
    <row r="34" spans="2:11" x14ac:dyDescent="0.25">
      <c r="B34" s="10" t="s">
        <v>19</v>
      </c>
      <c r="C34" s="4">
        <v>1046894.3751643362</v>
      </c>
      <c r="D34" s="4">
        <v>491844.57264533854</v>
      </c>
      <c r="E34" s="4">
        <v>420314.31562115933</v>
      </c>
      <c r="F34" s="4">
        <v>123139.81827841859</v>
      </c>
      <c r="G34" s="4">
        <v>11595.668619418999</v>
      </c>
    </row>
    <row r="35" spans="2:11" x14ac:dyDescent="0.25">
      <c r="B35" s="10" t="s">
        <v>20</v>
      </c>
      <c r="C35" s="4">
        <v>824669.65869169007</v>
      </c>
      <c r="D35" s="4">
        <v>388947.4888401631</v>
      </c>
      <c r="E35" s="4">
        <v>348214.20636491978</v>
      </c>
      <c r="F35" s="4">
        <v>81290.74725987819</v>
      </c>
      <c r="G35" s="4">
        <v>6217.2162267290641</v>
      </c>
    </row>
    <row r="36" spans="2:11" x14ac:dyDescent="0.25">
      <c r="B36" s="10" t="s">
        <v>21</v>
      </c>
      <c r="C36" s="4">
        <v>2422847.7260216493</v>
      </c>
      <c r="D36" s="4">
        <v>1136666.2741630152</v>
      </c>
      <c r="E36" s="4">
        <v>1094779.2491805516</v>
      </c>
      <c r="F36" s="4">
        <v>181772.92406911115</v>
      </c>
      <c r="G36" s="4">
        <v>9629.2786089742585</v>
      </c>
    </row>
    <row r="37" spans="2:11" x14ac:dyDescent="0.25">
      <c r="B37" s="10" t="s">
        <v>22</v>
      </c>
      <c r="C37" s="4">
        <v>6374.0379378118732</v>
      </c>
      <c r="D37" s="4">
        <v>1822.8179693213124</v>
      </c>
      <c r="E37" s="4">
        <v>2139.6655242666429</v>
      </c>
      <c r="F37" s="4">
        <v>2098.0042757595147</v>
      </c>
      <c r="G37" s="4">
        <v>313.5501684644023</v>
      </c>
    </row>
    <row r="38" spans="2:11" x14ac:dyDescent="0.25">
      <c r="B38" s="99"/>
      <c r="C38" s="100"/>
      <c r="D38" s="100"/>
      <c r="E38" s="100"/>
      <c r="F38" s="100"/>
      <c r="G38" s="100"/>
    </row>
    <row r="39" spans="2:11" x14ac:dyDescent="0.25">
      <c r="B39" s="92" t="s">
        <v>618</v>
      </c>
      <c r="C39" s="93"/>
      <c r="D39" s="93"/>
      <c r="E39" s="93"/>
      <c r="F39" s="93"/>
      <c r="G39" s="94"/>
    </row>
    <row r="40" spans="2:11" x14ac:dyDescent="0.25">
      <c r="B40" s="10" t="s">
        <v>23</v>
      </c>
      <c r="C40" s="4">
        <v>154820.62288064748</v>
      </c>
      <c r="D40" s="4">
        <v>84382.976275883775</v>
      </c>
      <c r="E40" s="4">
        <v>58734.34734301173</v>
      </c>
      <c r="F40" s="4">
        <v>11505.041111252089</v>
      </c>
      <c r="G40" s="4">
        <v>198.25815050005005</v>
      </c>
    </row>
    <row r="41" spans="2:11" x14ac:dyDescent="0.25">
      <c r="B41" s="10" t="s">
        <v>24</v>
      </c>
      <c r="C41" s="4">
        <v>115615.7297990143</v>
      </c>
      <c r="D41" s="4">
        <v>67182.47156669799</v>
      </c>
      <c r="E41" s="4">
        <v>45337.34220579682</v>
      </c>
      <c r="F41" s="4">
        <v>2844.0641187635183</v>
      </c>
      <c r="G41" s="4">
        <v>251.85190775593802</v>
      </c>
    </row>
    <row r="42" spans="2:11" x14ac:dyDescent="0.25">
      <c r="B42" s="10" t="s">
        <v>25</v>
      </c>
      <c r="C42" s="4">
        <v>110369.16952577463</v>
      </c>
      <c r="D42" s="4">
        <v>41592.051038951926</v>
      </c>
      <c r="E42" s="4">
        <v>64837.044900888868</v>
      </c>
      <c r="F42" s="4">
        <v>3779.933774693226</v>
      </c>
      <c r="G42" s="4">
        <v>160.13981124054689</v>
      </c>
    </row>
    <row r="43" spans="2:11" x14ac:dyDescent="0.25">
      <c r="B43" s="10" t="s">
        <v>26</v>
      </c>
      <c r="C43" s="4">
        <v>44662.591221128954</v>
      </c>
      <c r="D43" s="4">
        <v>29394.388938761353</v>
      </c>
      <c r="E43" s="4">
        <v>13031.567376413579</v>
      </c>
      <c r="F43" s="4">
        <v>2110.4122050514648</v>
      </c>
      <c r="G43" s="4">
        <v>126.22270090258644</v>
      </c>
    </row>
    <row r="44" spans="2:11" x14ac:dyDescent="0.25">
      <c r="B44" s="10" t="s">
        <v>27</v>
      </c>
      <c r="C44" s="4">
        <v>364720.61772366991</v>
      </c>
      <c r="D44" s="4">
        <v>188538.9622528801</v>
      </c>
      <c r="E44" s="4">
        <v>157580.82638521248</v>
      </c>
      <c r="F44" s="4">
        <v>18039.848722949901</v>
      </c>
      <c r="G44" s="4">
        <v>560.98036262761548</v>
      </c>
    </row>
    <row r="45" spans="2:11" x14ac:dyDescent="0.25">
      <c r="B45" s="10" t="s">
        <v>28</v>
      </c>
      <c r="C45" s="4">
        <v>87092.591206989411</v>
      </c>
      <c r="D45" s="4">
        <v>43170.780339908233</v>
      </c>
      <c r="E45" s="4">
        <v>37506.102133497843</v>
      </c>
      <c r="F45" s="4">
        <v>6063.660200147121</v>
      </c>
      <c r="G45" s="4">
        <v>352.04853343618424</v>
      </c>
    </row>
    <row r="46" spans="2:11" ht="13.8" x14ac:dyDescent="0.3">
      <c r="B46" s="5"/>
      <c r="C46" s="5"/>
      <c r="D46" s="5"/>
      <c r="E46" s="5"/>
      <c r="F46" s="5"/>
      <c r="G46" s="5"/>
    </row>
    <row r="47" spans="2:11" x14ac:dyDescent="0.25">
      <c r="B47" s="95" t="s">
        <v>626</v>
      </c>
      <c r="C47" s="95"/>
      <c r="D47" s="95"/>
      <c r="E47" s="95"/>
      <c r="F47" s="95"/>
      <c r="G47" s="95"/>
      <c r="H47" s="95"/>
      <c r="I47" s="95"/>
      <c r="J47" s="95"/>
      <c r="K47" s="95"/>
    </row>
  </sheetData>
  <mergeCells count="13">
    <mergeCell ref="B39:G39"/>
    <mergeCell ref="B47:K47"/>
    <mergeCell ref="B6:L6"/>
    <mergeCell ref="B7:L7"/>
    <mergeCell ref="B10:L10"/>
    <mergeCell ref="B11:B12"/>
    <mergeCell ref="C11:C12"/>
    <mergeCell ref="D11:G11"/>
    <mergeCell ref="B17:G17"/>
    <mergeCell ref="B18:G18"/>
    <mergeCell ref="B30:G30"/>
    <mergeCell ref="B31:G31"/>
    <mergeCell ref="B38:G38"/>
  </mergeCells>
  <hyperlinks>
    <hyperlink ref="I11" location="ÍNDICE!A1" display="ÍNDICE" xr:uid="{00000000-0004-0000-3D00-000000000000}"/>
  </hyperlinks>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B5:N47"/>
  <sheetViews>
    <sheetView showGridLines="0" topLeftCell="A7" zoomScaleNormal="100" workbookViewId="0">
      <selection activeCell="C13" sqref="C13"/>
    </sheetView>
  </sheetViews>
  <sheetFormatPr baseColWidth="10" defaultColWidth="9.109375" defaultRowHeight="13.2" x14ac:dyDescent="0.25"/>
  <cols>
    <col min="1" max="1" width="2" style="1" customWidth="1"/>
    <col min="2" max="2" width="25.6640625" style="1" customWidth="1"/>
    <col min="3" max="9" width="15.6640625" style="1" customWidth="1"/>
    <col min="10" max="13" width="9.44140625" style="1" bestFit="1" customWidth="1"/>
    <col min="14" max="14" width="11.5546875" style="1" bestFit="1" customWidth="1"/>
    <col min="15" max="16384" width="9.109375" style="1"/>
  </cols>
  <sheetData>
    <row r="5" spans="2:14" ht="13.8" x14ac:dyDescent="0.25">
      <c r="B5" s="2"/>
      <c r="C5" s="2"/>
      <c r="D5" s="2"/>
      <c r="E5" s="2"/>
      <c r="F5" s="2"/>
      <c r="G5" s="2"/>
      <c r="H5" s="2"/>
      <c r="I5" s="2"/>
    </row>
    <row r="6" spans="2:14" ht="15" x14ac:dyDescent="0.25">
      <c r="B6" s="91" t="s">
        <v>443</v>
      </c>
      <c r="C6" s="91"/>
      <c r="D6" s="91"/>
      <c r="E6" s="91"/>
      <c r="F6" s="91"/>
      <c r="G6" s="91"/>
      <c r="H6" s="91"/>
      <c r="I6" s="91"/>
      <c r="J6" s="91"/>
      <c r="K6" s="91"/>
      <c r="L6" s="91"/>
      <c r="M6" s="91"/>
      <c r="N6" s="91"/>
    </row>
    <row r="7" spans="2:14" ht="15" x14ac:dyDescent="0.25">
      <c r="B7" s="91" t="s">
        <v>641</v>
      </c>
      <c r="C7" s="91"/>
      <c r="D7" s="91"/>
      <c r="E7" s="91"/>
      <c r="F7" s="91"/>
      <c r="G7" s="91"/>
      <c r="H7" s="91"/>
      <c r="I7" s="91"/>
      <c r="J7" s="91"/>
      <c r="K7" s="91"/>
      <c r="L7" s="91"/>
      <c r="M7" s="91"/>
      <c r="N7" s="91"/>
    </row>
    <row r="8" spans="2:14" ht="15" x14ac:dyDescent="0.25">
      <c r="B8" s="12" t="s">
        <v>314</v>
      </c>
      <c r="C8" s="12"/>
      <c r="D8" s="12"/>
      <c r="E8" s="12"/>
      <c r="F8" s="12"/>
      <c r="G8" s="12"/>
      <c r="H8" s="12"/>
      <c r="I8" s="12"/>
      <c r="J8" s="12"/>
      <c r="K8" s="12"/>
      <c r="L8" s="12"/>
      <c r="M8" s="12"/>
      <c r="N8" s="12"/>
    </row>
    <row r="9" spans="2:14" ht="15" x14ac:dyDescent="0.25">
      <c r="B9" s="12" t="s">
        <v>346</v>
      </c>
      <c r="C9" s="12"/>
      <c r="D9" s="12"/>
      <c r="E9" s="12"/>
      <c r="F9" s="12"/>
      <c r="G9" s="12"/>
      <c r="H9" s="12"/>
      <c r="I9" s="12"/>
      <c r="J9" s="12"/>
      <c r="K9" s="12"/>
      <c r="L9" s="12"/>
      <c r="M9" s="12"/>
      <c r="N9" s="12"/>
    </row>
    <row r="10" spans="2:14" ht="15" x14ac:dyDescent="0.25">
      <c r="B10" s="91"/>
      <c r="C10" s="91"/>
      <c r="D10" s="91"/>
      <c r="E10" s="91"/>
      <c r="F10" s="91"/>
      <c r="G10" s="91"/>
      <c r="H10" s="91"/>
      <c r="I10" s="91"/>
      <c r="J10" s="91"/>
      <c r="K10" s="91"/>
      <c r="L10" s="91"/>
      <c r="M10" s="91"/>
      <c r="N10" s="91"/>
    </row>
    <row r="11" spans="2:14" ht="13.5" customHeight="1" x14ac:dyDescent="0.25">
      <c r="B11" s="96" t="s">
        <v>2</v>
      </c>
      <c r="C11" s="96" t="s">
        <v>252</v>
      </c>
      <c r="D11" s="120" t="s">
        <v>640</v>
      </c>
      <c r="E11" s="121"/>
      <c r="F11" s="121"/>
      <c r="G11" s="121"/>
      <c r="H11" s="121"/>
      <c r="I11" s="122"/>
      <c r="K11" s="16" t="s">
        <v>312</v>
      </c>
    </row>
    <row r="12" spans="2:14" ht="31.5" customHeight="1" x14ac:dyDescent="0.25">
      <c r="B12" s="97"/>
      <c r="C12" s="97"/>
      <c r="D12" s="6" t="s">
        <v>243</v>
      </c>
      <c r="E12" s="6" t="s">
        <v>244</v>
      </c>
      <c r="F12" s="6" t="s">
        <v>649</v>
      </c>
      <c r="G12" s="6" t="s">
        <v>245</v>
      </c>
      <c r="H12" s="6" t="s">
        <v>242</v>
      </c>
      <c r="I12" s="6" t="s">
        <v>246</v>
      </c>
    </row>
    <row r="13" spans="2:14" x14ac:dyDescent="0.25">
      <c r="B13" s="9" t="s">
        <v>5</v>
      </c>
      <c r="C13" s="13">
        <f>+D13+E13+F13+G13+H13+I13</f>
        <v>46572209.6386154</v>
      </c>
      <c r="D13" s="13">
        <v>8936553.321933778</v>
      </c>
      <c r="E13" s="13">
        <v>2399881.4004869359</v>
      </c>
      <c r="F13" s="13">
        <v>34884495.916194685</v>
      </c>
      <c r="G13" s="13">
        <v>90000</v>
      </c>
      <c r="H13" s="13">
        <v>177904</v>
      </c>
      <c r="I13" s="13">
        <v>83375</v>
      </c>
      <c r="J13" s="84">
        <f>+E13/1000</f>
        <v>2399.8814004869359</v>
      </c>
    </row>
    <row r="14" spans="2:14" x14ac:dyDescent="0.25">
      <c r="B14" s="10" t="s">
        <v>3</v>
      </c>
      <c r="C14" s="4">
        <f t="shared" ref="C14:C16" si="0">+D14+E14+F14+G14+H14+I14</f>
        <v>22354265.530224752</v>
      </c>
      <c r="D14" s="4">
        <v>6758589.6319704009</v>
      </c>
      <c r="E14" s="4">
        <v>1048976.0784204083</v>
      </c>
      <c r="F14" s="4">
        <v>14246299.819833942</v>
      </c>
      <c r="G14" s="4">
        <v>90000</v>
      </c>
      <c r="H14" s="4">
        <v>137400</v>
      </c>
      <c r="I14" s="4">
        <v>73000</v>
      </c>
    </row>
    <row r="15" spans="2:14" x14ac:dyDescent="0.25">
      <c r="B15" s="10" t="s">
        <v>4</v>
      </c>
      <c r="C15" s="4">
        <f t="shared" si="0"/>
        <v>21312623.965082791</v>
      </c>
      <c r="D15" s="4">
        <v>1671263.6899633696</v>
      </c>
      <c r="E15" s="4">
        <v>1350905.3220665273</v>
      </c>
      <c r="F15" s="4">
        <v>18239575.953052893</v>
      </c>
      <c r="G15" s="4"/>
      <c r="H15" s="4">
        <v>40504</v>
      </c>
      <c r="I15" s="4">
        <v>10375</v>
      </c>
    </row>
    <row r="16" spans="2:14" x14ac:dyDescent="0.25">
      <c r="B16" s="10" t="s">
        <v>618</v>
      </c>
      <c r="C16" s="4">
        <f t="shared" si="0"/>
        <v>2905320.1433078414</v>
      </c>
      <c r="D16" s="4">
        <v>506699.99999999994</v>
      </c>
      <c r="E16" s="4"/>
      <c r="F16" s="4">
        <v>2398620.1433078414</v>
      </c>
      <c r="G16" s="4"/>
      <c r="H16" s="4"/>
      <c r="I16" s="4"/>
    </row>
    <row r="17" spans="2:9" x14ac:dyDescent="0.25">
      <c r="B17" s="99"/>
      <c r="C17" s="100"/>
      <c r="D17" s="100"/>
      <c r="E17" s="100"/>
      <c r="F17" s="100"/>
      <c r="G17" s="100"/>
      <c r="H17" s="100"/>
      <c r="I17" s="101"/>
    </row>
    <row r="18" spans="2:9" x14ac:dyDescent="0.25">
      <c r="B18" s="92" t="s">
        <v>3</v>
      </c>
      <c r="C18" s="93"/>
      <c r="D18" s="93"/>
      <c r="E18" s="93"/>
      <c r="F18" s="93"/>
      <c r="G18" s="93"/>
      <c r="H18" s="93"/>
      <c r="I18" s="94"/>
    </row>
    <row r="19" spans="2:9" x14ac:dyDescent="0.25">
      <c r="B19" s="10" t="s">
        <v>6</v>
      </c>
      <c r="C19" s="4">
        <f>+D19+E19+F19+G19+H19+I19</f>
        <v>585664.54446371424</v>
      </c>
      <c r="D19" s="4">
        <v>17989.783260140404</v>
      </c>
      <c r="E19" s="4">
        <v>129477.57491335612</v>
      </c>
      <c r="F19" s="4">
        <v>436197.18629021768</v>
      </c>
      <c r="G19" s="4"/>
      <c r="H19" s="4">
        <v>2000</v>
      </c>
      <c r="I19" s="4"/>
    </row>
    <row r="20" spans="2:9" x14ac:dyDescent="0.25">
      <c r="B20" s="10" t="s">
        <v>7</v>
      </c>
      <c r="C20" s="4">
        <f t="shared" ref="C20:C29" si="1">+D20+E20+F20+G20+H20+I20</f>
        <v>10400</v>
      </c>
      <c r="D20" s="4"/>
      <c r="E20" s="4"/>
      <c r="F20" s="4">
        <v>10400</v>
      </c>
      <c r="G20" s="4"/>
      <c r="H20" s="4"/>
      <c r="I20" s="4"/>
    </row>
    <row r="21" spans="2:9" x14ac:dyDescent="0.25">
      <c r="B21" s="10" t="s">
        <v>8</v>
      </c>
      <c r="C21" s="4">
        <f t="shared" si="1"/>
        <v>314409.20964531775</v>
      </c>
      <c r="D21" s="4">
        <v>318.11621189848978</v>
      </c>
      <c r="E21" s="4">
        <v>181291.09343341924</v>
      </c>
      <c r="F21" s="4">
        <v>132800</v>
      </c>
      <c r="G21" s="4"/>
      <c r="H21" s="4"/>
      <c r="I21" s="4"/>
    </row>
    <row r="22" spans="2:9" x14ac:dyDescent="0.25">
      <c r="B22" s="10" t="s">
        <v>9</v>
      </c>
      <c r="C22" s="4">
        <f t="shared" si="1"/>
        <v>543495.30804331182</v>
      </c>
      <c r="D22" s="4"/>
      <c r="E22" s="4">
        <v>44895.308043311801</v>
      </c>
      <c r="F22" s="4">
        <v>488600</v>
      </c>
      <c r="G22" s="4"/>
      <c r="H22" s="4">
        <v>10000</v>
      </c>
      <c r="I22" s="4"/>
    </row>
    <row r="23" spans="2:9" x14ac:dyDescent="0.25">
      <c r="B23" s="10" t="s">
        <v>10</v>
      </c>
      <c r="C23" s="4">
        <f t="shared" si="1"/>
        <v>2828945.8468978838</v>
      </c>
      <c r="D23" s="4">
        <v>2123746.9330240367</v>
      </c>
      <c r="E23" s="4">
        <v>343498.91387384699</v>
      </c>
      <c r="F23" s="4">
        <v>361700</v>
      </c>
      <c r="G23" s="4"/>
      <c r="H23" s="4"/>
      <c r="I23" s="4"/>
    </row>
    <row r="24" spans="2:9" x14ac:dyDescent="0.25">
      <c r="B24" s="10" t="s">
        <v>11</v>
      </c>
      <c r="C24" s="4">
        <f t="shared" si="1"/>
        <v>1384046.4448415572</v>
      </c>
      <c r="D24" s="4">
        <v>138210</v>
      </c>
      <c r="E24" s="4"/>
      <c r="F24" s="4">
        <v>1245836.4448415572</v>
      </c>
      <c r="G24" s="4"/>
      <c r="H24" s="4"/>
      <c r="I24" s="4"/>
    </row>
    <row r="25" spans="2:9" x14ac:dyDescent="0.25">
      <c r="B25" s="10" t="s">
        <v>12</v>
      </c>
      <c r="C25" s="4">
        <f t="shared" si="1"/>
        <v>1774394.1486942763</v>
      </c>
      <c r="D25" s="4">
        <v>20000</v>
      </c>
      <c r="E25" s="4">
        <v>155927.13454768082</v>
      </c>
      <c r="F25" s="4">
        <v>1546967.0141465955</v>
      </c>
      <c r="G25" s="4"/>
      <c r="H25" s="4">
        <v>51500</v>
      </c>
      <c r="I25" s="4"/>
    </row>
    <row r="26" spans="2:9" x14ac:dyDescent="0.25">
      <c r="B26" s="10" t="s">
        <v>13</v>
      </c>
      <c r="C26" s="4">
        <f t="shared" si="1"/>
        <v>303364.09962661751</v>
      </c>
      <c r="D26" s="4">
        <v>55080.799474326319</v>
      </c>
      <c r="E26" s="4">
        <v>1144.9963795794899</v>
      </c>
      <c r="F26" s="4">
        <v>246638.30377271169</v>
      </c>
      <c r="G26" s="4"/>
      <c r="H26" s="4"/>
      <c r="I26" s="4">
        <v>500</v>
      </c>
    </row>
    <row r="27" spans="2:9" x14ac:dyDescent="0.25">
      <c r="B27" s="10" t="s">
        <v>14</v>
      </c>
      <c r="C27" s="4">
        <f t="shared" si="1"/>
        <v>6830669.2083234964</v>
      </c>
      <c r="D27" s="4">
        <v>447146</v>
      </c>
      <c r="E27" s="4">
        <v>192741.05722921414</v>
      </c>
      <c r="F27" s="4">
        <v>6161882.151094282</v>
      </c>
      <c r="G27" s="4"/>
      <c r="H27" s="4">
        <v>28900</v>
      </c>
      <c r="I27" s="4"/>
    </row>
    <row r="28" spans="2:9" x14ac:dyDescent="0.25">
      <c r="B28" s="10" t="s">
        <v>15</v>
      </c>
      <c r="C28" s="4">
        <f t="shared" si="1"/>
        <v>5580976.7196885729</v>
      </c>
      <c r="D28" s="4">
        <v>3869597.9999999986</v>
      </c>
      <c r="E28" s="4"/>
      <c r="F28" s="4">
        <v>1696378.7196885743</v>
      </c>
      <c r="G28" s="4"/>
      <c r="H28" s="4"/>
      <c r="I28" s="4">
        <v>15000</v>
      </c>
    </row>
    <row r="29" spans="2:9" ht="30.75" customHeight="1" x14ac:dyDescent="0.25">
      <c r="B29" s="11" t="s">
        <v>16</v>
      </c>
      <c r="C29" s="4">
        <f t="shared" si="1"/>
        <v>2197900</v>
      </c>
      <c r="D29" s="4">
        <v>86500</v>
      </c>
      <c r="E29" s="4"/>
      <c r="F29" s="4">
        <v>1918899.9999999998</v>
      </c>
      <c r="G29" s="4">
        <v>90000</v>
      </c>
      <c r="H29" s="4">
        <v>45000</v>
      </c>
      <c r="I29" s="4">
        <v>57500</v>
      </c>
    </row>
    <row r="30" spans="2:9" x14ac:dyDescent="0.25">
      <c r="B30" s="99"/>
      <c r="C30" s="100"/>
      <c r="D30" s="100"/>
      <c r="E30" s="100"/>
      <c r="F30" s="100"/>
      <c r="G30" s="100"/>
      <c r="H30" s="100"/>
      <c r="I30" s="100"/>
    </row>
    <row r="31" spans="2:9" x14ac:dyDescent="0.25">
      <c r="B31" s="92" t="s">
        <v>4</v>
      </c>
      <c r="C31" s="93"/>
      <c r="D31" s="93"/>
      <c r="E31" s="93"/>
      <c r="F31" s="93"/>
      <c r="G31" s="93"/>
      <c r="H31" s="93"/>
      <c r="I31" s="94"/>
    </row>
    <row r="32" spans="2:9" x14ac:dyDescent="0.25">
      <c r="B32" s="10" t="s">
        <v>17</v>
      </c>
      <c r="C32" s="4">
        <f t="shared" ref="C32:C37" si="2">+D32+E32+F32+G32+H32+I32</f>
        <v>3798934.2895517135</v>
      </c>
      <c r="D32" s="4">
        <v>1060038</v>
      </c>
      <c r="E32" s="4">
        <v>5.7249818978974503</v>
      </c>
      <c r="F32" s="4">
        <v>2728511.5645698155</v>
      </c>
      <c r="G32" s="4"/>
      <c r="H32" s="4">
        <v>4</v>
      </c>
      <c r="I32" s="4">
        <v>10375</v>
      </c>
    </row>
    <row r="33" spans="2:11" x14ac:dyDescent="0.25">
      <c r="B33" s="10" t="s">
        <v>18</v>
      </c>
      <c r="C33" s="4">
        <f t="shared" si="2"/>
        <v>1318210.8422593235</v>
      </c>
      <c r="D33" s="4"/>
      <c r="E33" s="4"/>
      <c r="F33" s="4">
        <v>1318210.8422593235</v>
      </c>
      <c r="G33" s="4"/>
      <c r="H33" s="4"/>
      <c r="I33" s="4"/>
    </row>
    <row r="34" spans="2:11" x14ac:dyDescent="0.25">
      <c r="B34" s="10" t="s">
        <v>19</v>
      </c>
      <c r="C34" s="4">
        <f t="shared" si="2"/>
        <v>14093713.430505324</v>
      </c>
      <c r="D34" s="4">
        <v>26413.719293270347</v>
      </c>
      <c r="E34" s="4">
        <v>845388.99358952348</v>
      </c>
      <c r="F34" s="4">
        <v>13221910.71762253</v>
      </c>
      <c r="G34" s="4"/>
      <c r="H34" s="4"/>
      <c r="I34" s="4"/>
    </row>
    <row r="35" spans="2:11" x14ac:dyDescent="0.25">
      <c r="B35" s="10" t="s">
        <v>20</v>
      </c>
      <c r="C35" s="4">
        <f t="shared" si="2"/>
        <v>402833.14265785314</v>
      </c>
      <c r="D35" s="4">
        <v>76280</v>
      </c>
      <c r="E35" s="1">
        <v>60303.142657853139</v>
      </c>
      <c r="F35" s="4">
        <v>266250</v>
      </c>
      <c r="G35" s="4"/>
      <c r="H35" s="4"/>
      <c r="I35" s="4"/>
    </row>
    <row r="36" spans="2:11" x14ac:dyDescent="0.25">
      <c r="B36" s="10" t="s">
        <v>21</v>
      </c>
      <c r="C36" s="4">
        <f t="shared" si="2"/>
        <v>1546432.2601085836</v>
      </c>
      <c r="D36" s="4">
        <v>508531.97067010007</v>
      </c>
      <c r="E36" s="4">
        <v>445207.46083725302</v>
      </c>
      <c r="F36" s="4">
        <v>592692.8286012304</v>
      </c>
      <c r="G36" s="4"/>
      <c r="H36" s="4"/>
      <c r="I36" s="4"/>
    </row>
    <row r="37" spans="2:11" x14ac:dyDescent="0.25">
      <c r="B37" s="10" t="s">
        <v>22</v>
      </c>
      <c r="C37" s="4">
        <f t="shared" si="2"/>
        <v>152500</v>
      </c>
      <c r="D37" s="4"/>
      <c r="E37" s="4"/>
      <c r="F37" s="4">
        <v>112000</v>
      </c>
      <c r="G37" s="4"/>
      <c r="H37" s="4">
        <v>40500</v>
      </c>
      <c r="I37" s="4"/>
    </row>
    <row r="38" spans="2:11" x14ac:dyDescent="0.25">
      <c r="B38" s="99"/>
      <c r="C38" s="100"/>
      <c r="D38" s="100"/>
      <c r="E38" s="100"/>
      <c r="F38" s="100"/>
      <c r="G38" s="100"/>
      <c r="H38" s="100"/>
      <c r="I38" s="101"/>
    </row>
    <row r="39" spans="2:11" x14ac:dyDescent="0.25">
      <c r="B39" s="92" t="s">
        <v>618</v>
      </c>
      <c r="C39" s="93"/>
      <c r="D39" s="93"/>
      <c r="E39" s="93"/>
      <c r="F39" s="93"/>
      <c r="G39" s="93"/>
      <c r="H39" s="93"/>
      <c r="I39" s="94"/>
    </row>
    <row r="40" spans="2:11" x14ac:dyDescent="0.25">
      <c r="B40" s="10" t="s">
        <v>23</v>
      </c>
      <c r="C40" s="4">
        <f t="shared" ref="C40:C45" si="3">+D40+E40+F40+G40+H40+I40</f>
        <v>12503.884223350649</v>
      </c>
      <c r="D40" s="4"/>
      <c r="E40" s="4"/>
      <c r="F40" s="4">
        <v>12503.884223350649</v>
      </c>
      <c r="G40" s="4"/>
      <c r="H40" s="4"/>
      <c r="I40" s="4"/>
    </row>
    <row r="41" spans="2:11" x14ac:dyDescent="0.25">
      <c r="B41" s="10" t="s">
        <v>24</v>
      </c>
      <c r="C41" s="4">
        <f t="shared" si="3"/>
        <v>17400</v>
      </c>
      <c r="D41" s="4">
        <v>1500</v>
      </c>
      <c r="E41" s="4"/>
      <c r="F41" s="4">
        <v>15900</v>
      </c>
      <c r="G41" s="4"/>
      <c r="H41" s="4"/>
      <c r="I41" s="4"/>
    </row>
    <row r="42" spans="2:11" x14ac:dyDescent="0.25">
      <c r="B42" s="10" t="s">
        <v>25</v>
      </c>
      <c r="C42" s="4">
        <f t="shared" si="3"/>
        <v>550</v>
      </c>
      <c r="D42" s="4"/>
      <c r="E42" s="4"/>
      <c r="F42" s="4">
        <v>550</v>
      </c>
      <c r="G42" s="4"/>
      <c r="H42" s="4"/>
      <c r="I42" s="4"/>
    </row>
    <row r="43" spans="2:11" x14ac:dyDescent="0.25">
      <c r="B43" s="10" t="s">
        <v>26</v>
      </c>
      <c r="C43" s="4">
        <f t="shared" si="3"/>
        <v>2788142.3253684845</v>
      </c>
      <c r="D43" s="4">
        <v>505200</v>
      </c>
      <c r="E43" s="4"/>
      <c r="F43" s="4">
        <v>2282942.3253684845</v>
      </c>
      <c r="G43" s="4"/>
      <c r="H43" s="4"/>
      <c r="I43" s="4"/>
    </row>
    <row r="44" spans="2:11" x14ac:dyDescent="0.25">
      <c r="B44" s="10" t="s">
        <v>27</v>
      </c>
      <c r="C44" s="4">
        <f t="shared" si="3"/>
        <v>86573.93371600665</v>
      </c>
      <c r="D44" s="4"/>
      <c r="E44" s="4"/>
      <c r="F44" s="4">
        <v>86573.93371600665</v>
      </c>
      <c r="G44" s="4"/>
      <c r="H44" s="4"/>
      <c r="I44" s="4"/>
    </row>
    <row r="45" spans="2:11" x14ac:dyDescent="0.25">
      <c r="B45" s="10" t="s">
        <v>28</v>
      </c>
      <c r="C45" s="4">
        <f t="shared" si="3"/>
        <v>150</v>
      </c>
      <c r="D45" s="4"/>
      <c r="E45" s="4"/>
      <c r="F45" s="4">
        <v>150</v>
      </c>
      <c r="G45" s="4"/>
      <c r="H45" s="4"/>
      <c r="I45" s="4"/>
    </row>
    <row r="46" spans="2:11" ht="13.8" x14ac:dyDescent="0.3">
      <c r="B46" s="5"/>
      <c r="C46" s="5"/>
      <c r="D46" s="5"/>
      <c r="E46" s="5"/>
      <c r="F46" s="5"/>
      <c r="G46" s="5"/>
      <c r="H46" s="5"/>
      <c r="I46" s="5"/>
    </row>
    <row r="47" spans="2:11" x14ac:dyDescent="0.25">
      <c r="B47" s="95" t="s">
        <v>626</v>
      </c>
      <c r="C47" s="95"/>
      <c r="D47" s="95"/>
      <c r="E47" s="95"/>
      <c r="F47" s="95"/>
      <c r="G47" s="95"/>
      <c r="H47" s="95"/>
      <c r="I47" s="95"/>
      <c r="J47" s="95"/>
      <c r="K47" s="95"/>
    </row>
  </sheetData>
  <mergeCells count="13">
    <mergeCell ref="B39:I39"/>
    <mergeCell ref="B47:K47"/>
    <mergeCell ref="B6:N6"/>
    <mergeCell ref="B7:N7"/>
    <mergeCell ref="B10:N10"/>
    <mergeCell ref="B11:B12"/>
    <mergeCell ref="C11:C12"/>
    <mergeCell ref="D11:I11"/>
    <mergeCell ref="B17:I17"/>
    <mergeCell ref="B18:I18"/>
    <mergeCell ref="B30:I30"/>
    <mergeCell ref="B31:I31"/>
    <mergeCell ref="B38:I38"/>
  </mergeCells>
  <hyperlinks>
    <hyperlink ref="K11" location="ÍNDICE!A1" display="ÍNDICE" xr:uid="{00000000-0004-0000-3E00-000000000000}"/>
  </hyperlinks>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B5:H47"/>
  <sheetViews>
    <sheetView showGridLines="0" zoomScaleNormal="100" workbookViewId="0">
      <selection activeCell="H16" sqref="H16"/>
    </sheetView>
  </sheetViews>
  <sheetFormatPr baseColWidth="10" defaultColWidth="9.109375" defaultRowHeight="13.2" x14ac:dyDescent="0.25"/>
  <cols>
    <col min="1" max="1" width="2" style="1" customWidth="1"/>
    <col min="2" max="2" width="29.44140625" style="1" customWidth="1"/>
    <col min="3" max="3" width="32.88671875" style="1" customWidth="1"/>
    <col min="4" max="7" width="9.44140625" style="1" bestFit="1" customWidth="1"/>
    <col min="8" max="8" width="11.5546875" style="1" bestFit="1" customWidth="1"/>
    <col min="9" max="16384" width="9.109375" style="1"/>
  </cols>
  <sheetData>
    <row r="5" spans="2:8" ht="13.8" x14ac:dyDescent="0.25">
      <c r="B5" s="2"/>
      <c r="C5" s="2"/>
    </row>
    <row r="6" spans="2:8" ht="15" x14ac:dyDescent="0.25">
      <c r="B6" s="91" t="s">
        <v>444</v>
      </c>
      <c r="C6" s="91"/>
      <c r="D6" s="91"/>
      <c r="E6" s="91"/>
      <c r="F6" s="91"/>
      <c r="G6" s="91"/>
      <c r="H6" s="91"/>
    </row>
    <row r="7" spans="2:8" ht="15" x14ac:dyDescent="0.25">
      <c r="B7" s="91" t="s">
        <v>651</v>
      </c>
      <c r="C7" s="91"/>
      <c r="D7" s="91"/>
      <c r="E7" s="91"/>
      <c r="F7" s="91"/>
      <c r="G7" s="91"/>
      <c r="H7" s="91"/>
    </row>
    <row r="8" spans="2:8" ht="15" x14ac:dyDescent="0.25">
      <c r="B8" s="12" t="s">
        <v>314</v>
      </c>
      <c r="C8" s="12"/>
      <c r="D8" s="12"/>
      <c r="E8" s="12"/>
      <c r="F8" s="12"/>
      <c r="G8" s="12"/>
      <c r="H8" s="12"/>
    </row>
    <row r="9" spans="2:8" ht="15" x14ac:dyDescent="0.25">
      <c r="B9" s="12" t="s">
        <v>346</v>
      </c>
      <c r="C9" s="12"/>
      <c r="D9" s="12"/>
      <c r="E9" s="12"/>
      <c r="F9" s="12"/>
      <c r="G9" s="12"/>
      <c r="H9" s="12"/>
    </row>
    <row r="10" spans="2:8" ht="15" x14ac:dyDescent="0.25">
      <c r="B10" s="91"/>
      <c r="C10" s="91"/>
      <c r="D10" s="91"/>
      <c r="E10" s="91"/>
      <c r="F10" s="91"/>
      <c r="G10" s="91"/>
      <c r="H10" s="91"/>
    </row>
    <row r="11" spans="2:8" ht="13.5" customHeight="1" x14ac:dyDescent="0.25">
      <c r="B11" s="96" t="s">
        <v>2</v>
      </c>
      <c r="C11" s="6" t="s">
        <v>654</v>
      </c>
      <c r="E11" s="16" t="s">
        <v>312</v>
      </c>
    </row>
    <row r="12" spans="2:8" ht="34.5" customHeight="1" x14ac:dyDescent="0.25">
      <c r="B12" s="97"/>
      <c r="C12" s="6" t="s">
        <v>649</v>
      </c>
    </row>
    <row r="13" spans="2:8" x14ac:dyDescent="0.25">
      <c r="B13" s="9" t="s">
        <v>5</v>
      </c>
      <c r="C13" s="13">
        <v>284535731.60205555</v>
      </c>
    </row>
    <row r="14" spans="2:8" x14ac:dyDescent="0.25">
      <c r="B14" s="10" t="s">
        <v>3</v>
      </c>
      <c r="C14" s="4">
        <v>117033341.3909291</v>
      </c>
    </row>
    <row r="15" spans="2:8" x14ac:dyDescent="0.25">
      <c r="B15" s="10" t="s">
        <v>4</v>
      </c>
      <c r="C15" s="4">
        <v>159321123.84587425</v>
      </c>
    </row>
    <row r="16" spans="2:8" x14ac:dyDescent="0.25">
      <c r="B16" s="10" t="s">
        <v>618</v>
      </c>
      <c r="C16" s="4">
        <v>8181266.3652503518</v>
      </c>
    </row>
    <row r="17" spans="2:3" x14ac:dyDescent="0.25">
      <c r="B17" s="99"/>
      <c r="C17" s="100"/>
    </row>
    <row r="18" spans="2:3" x14ac:dyDescent="0.25">
      <c r="B18" s="92" t="s">
        <v>3</v>
      </c>
      <c r="C18" s="94"/>
    </row>
    <row r="19" spans="2:3" x14ac:dyDescent="0.25">
      <c r="B19" s="10" t="s">
        <v>6</v>
      </c>
      <c r="C19" s="4">
        <v>3156728.5455739051</v>
      </c>
    </row>
    <row r="20" spans="2:3" x14ac:dyDescent="0.25">
      <c r="B20" s="10" t="s">
        <v>7</v>
      </c>
      <c r="C20" s="4">
        <v>143124.54744743626</v>
      </c>
    </row>
    <row r="21" spans="2:3" x14ac:dyDescent="0.25">
      <c r="B21" s="10" t="s">
        <v>8</v>
      </c>
      <c r="C21" s="4">
        <v>2589600.1451489464</v>
      </c>
    </row>
    <row r="22" spans="2:3" x14ac:dyDescent="0.25">
      <c r="B22" s="10" t="s">
        <v>9</v>
      </c>
      <c r="C22" s="4">
        <v>4866148.738484364</v>
      </c>
    </row>
    <row r="23" spans="2:3" x14ac:dyDescent="0.25">
      <c r="B23" s="10" t="s">
        <v>10</v>
      </c>
      <c r="C23" s="4">
        <v>1708525.4310625284</v>
      </c>
    </row>
    <row r="24" spans="2:3" x14ac:dyDescent="0.25">
      <c r="B24" s="10" t="s">
        <v>11</v>
      </c>
      <c r="C24" s="4">
        <v>6940163.510598015</v>
      </c>
    </row>
    <row r="25" spans="2:3" x14ac:dyDescent="0.25">
      <c r="B25" s="10" t="s">
        <v>12</v>
      </c>
      <c r="C25" s="4">
        <v>20722894.911244739</v>
      </c>
    </row>
    <row r="26" spans="2:3" x14ac:dyDescent="0.25">
      <c r="B26" s="10" t="s">
        <v>13</v>
      </c>
      <c r="C26" s="4">
        <v>2284572.771836597</v>
      </c>
    </row>
    <row r="27" spans="2:3" x14ac:dyDescent="0.25">
      <c r="B27" s="10" t="s">
        <v>14</v>
      </c>
      <c r="C27" s="4">
        <v>42056417.431307092</v>
      </c>
    </row>
    <row r="28" spans="2:3" x14ac:dyDescent="0.25">
      <c r="B28" s="10" t="s">
        <v>15</v>
      </c>
      <c r="C28" s="4">
        <v>8625924.5528917108</v>
      </c>
    </row>
    <row r="29" spans="2:3" ht="30.75" customHeight="1" x14ac:dyDescent="0.25">
      <c r="B29" s="11" t="s">
        <v>16</v>
      </c>
      <c r="C29" s="4">
        <v>23939240.805334102</v>
      </c>
    </row>
    <row r="30" spans="2:3" x14ac:dyDescent="0.25">
      <c r="B30" s="99"/>
      <c r="C30" s="100"/>
    </row>
    <row r="31" spans="2:3" x14ac:dyDescent="0.25">
      <c r="B31" s="92" t="s">
        <v>4</v>
      </c>
      <c r="C31" s="94"/>
    </row>
    <row r="32" spans="2:3" x14ac:dyDescent="0.25">
      <c r="B32" s="10" t="s">
        <v>17</v>
      </c>
      <c r="C32" s="4">
        <v>23991183.250623457</v>
      </c>
    </row>
    <row r="33" spans="2:8" x14ac:dyDescent="0.25">
      <c r="B33" s="10" t="s">
        <v>18</v>
      </c>
      <c r="C33" s="4">
        <v>6726293.0175079592</v>
      </c>
    </row>
    <row r="34" spans="2:8" x14ac:dyDescent="0.25">
      <c r="B34" s="10" t="s">
        <v>19</v>
      </c>
      <c r="C34" s="4">
        <v>116259513.691145</v>
      </c>
      <c r="E34" s="74"/>
    </row>
    <row r="35" spans="2:8" x14ac:dyDescent="0.25">
      <c r="B35" s="10" t="s">
        <v>20</v>
      </c>
      <c r="C35" s="4">
        <v>2556815.0821469859</v>
      </c>
    </row>
    <row r="36" spans="2:8" x14ac:dyDescent="0.25">
      <c r="B36" s="10" t="s">
        <v>21</v>
      </c>
      <c r="C36" s="4">
        <v>8718655.5168428607</v>
      </c>
    </row>
    <row r="37" spans="2:8" x14ac:dyDescent="0.25">
      <c r="B37" s="10" t="s">
        <v>22</v>
      </c>
      <c r="C37" s="4">
        <v>1068663.2876075241</v>
      </c>
    </row>
    <row r="38" spans="2:8" x14ac:dyDescent="0.25">
      <c r="B38" s="99"/>
      <c r="C38" s="100"/>
    </row>
    <row r="39" spans="2:8" x14ac:dyDescent="0.25">
      <c r="B39" s="92" t="s">
        <v>618</v>
      </c>
      <c r="C39" s="94"/>
    </row>
    <row r="40" spans="2:8" x14ac:dyDescent="0.25">
      <c r="B40" s="10" t="s">
        <v>23</v>
      </c>
      <c r="C40" s="4">
        <v>69499.652535639747</v>
      </c>
    </row>
    <row r="41" spans="2:8" x14ac:dyDescent="0.25">
      <c r="B41" s="10" t="s">
        <v>24</v>
      </c>
      <c r="C41" s="4">
        <v>83584.735709302768</v>
      </c>
    </row>
    <row r="42" spans="2:8" x14ac:dyDescent="0.25">
      <c r="B42" s="10" t="s">
        <v>25</v>
      </c>
      <c r="C42" s="4">
        <v>16907.77987179047</v>
      </c>
    </row>
    <row r="43" spans="2:8" x14ac:dyDescent="0.25">
      <c r="B43" s="10" t="s">
        <v>26</v>
      </c>
      <c r="C43" s="4">
        <v>7483953.1292315749</v>
      </c>
    </row>
    <row r="44" spans="2:8" x14ac:dyDescent="0.25">
      <c r="B44" s="10" t="s">
        <v>27</v>
      </c>
      <c r="C44" s="4">
        <v>525031.07514288614</v>
      </c>
    </row>
    <row r="45" spans="2:8" x14ac:dyDescent="0.25">
      <c r="B45" s="10" t="s">
        <v>28</v>
      </c>
      <c r="C45" s="4">
        <v>2289.9927591589799</v>
      </c>
    </row>
    <row r="46" spans="2:8" ht="13.8" x14ac:dyDescent="0.3">
      <c r="B46" s="5"/>
      <c r="C46" s="5"/>
    </row>
    <row r="47" spans="2:8" x14ac:dyDescent="0.25">
      <c r="B47" s="95" t="s">
        <v>626</v>
      </c>
      <c r="C47" s="95"/>
      <c r="D47" s="95"/>
      <c r="E47" s="95"/>
      <c r="F47" s="95"/>
      <c r="G47" s="95"/>
      <c r="H47" s="95"/>
    </row>
  </sheetData>
  <mergeCells count="11">
    <mergeCell ref="B17:C17"/>
    <mergeCell ref="B18:C18"/>
    <mergeCell ref="B6:H6"/>
    <mergeCell ref="B7:H7"/>
    <mergeCell ref="B10:H10"/>
    <mergeCell ref="B11:B12"/>
    <mergeCell ref="B30:C30"/>
    <mergeCell ref="B31:C31"/>
    <mergeCell ref="B38:C38"/>
    <mergeCell ref="B39:C39"/>
    <mergeCell ref="B47:H47"/>
  </mergeCells>
  <hyperlinks>
    <hyperlink ref="E11" location="ÍNDICE!A1" display="ÍNDICE" xr:uid="{00000000-0004-0000-3F00-000000000000}"/>
  </hyperlinks>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B5:M48"/>
  <sheetViews>
    <sheetView showGridLines="0" topLeftCell="A7" zoomScaleNormal="100" workbookViewId="0">
      <selection activeCell="L11" sqref="L11"/>
    </sheetView>
  </sheetViews>
  <sheetFormatPr baseColWidth="10" defaultColWidth="9.109375" defaultRowHeight="13.2" x14ac:dyDescent="0.25"/>
  <cols>
    <col min="1" max="1" width="2" style="1" customWidth="1"/>
    <col min="2" max="2" width="25.6640625" style="1" customWidth="1"/>
    <col min="3" max="4" width="15.6640625" style="1" customWidth="1"/>
    <col min="5" max="5" width="21" style="1" customWidth="1"/>
    <col min="6" max="6" width="21.109375" style="1" customWidth="1"/>
    <col min="7" max="10" width="15.6640625" style="1" customWidth="1"/>
    <col min="11" max="12" width="9.44140625" style="1" bestFit="1" customWidth="1"/>
    <col min="13" max="13" width="11.5546875" style="1" bestFit="1" customWidth="1"/>
    <col min="14" max="16384" width="9.109375" style="1"/>
  </cols>
  <sheetData>
    <row r="5" spans="2:13" ht="13.8" x14ac:dyDescent="0.25">
      <c r="B5" s="2"/>
      <c r="C5" s="2"/>
      <c r="D5" s="2"/>
      <c r="E5" s="2"/>
      <c r="F5" s="2"/>
      <c r="G5" s="2"/>
    </row>
    <row r="6" spans="2:13" ht="15" x14ac:dyDescent="0.25">
      <c r="B6" s="91" t="s">
        <v>445</v>
      </c>
      <c r="C6" s="91"/>
      <c r="D6" s="91"/>
      <c r="E6" s="91"/>
      <c r="F6" s="91"/>
      <c r="G6" s="91"/>
      <c r="H6" s="91"/>
      <c r="I6" s="91"/>
      <c r="J6" s="91"/>
      <c r="K6" s="91"/>
      <c r="L6" s="91"/>
      <c r="M6" s="91"/>
    </row>
    <row r="7" spans="2:13" ht="15" x14ac:dyDescent="0.25">
      <c r="B7" s="91" t="s">
        <v>446</v>
      </c>
      <c r="C7" s="91"/>
      <c r="D7" s="91"/>
      <c r="E7" s="91"/>
      <c r="F7" s="91"/>
      <c r="G7" s="91"/>
      <c r="H7" s="91"/>
      <c r="I7" s="91"/>
      <c r="J7" s="91"/>
      <c r="K7" s="91"/>
      <c r="L7" s="91"/>
      <c r="M7" s="91"/>
    </row>
    <row r="8" spans="2:13" ht="15" x14ac:dyDescent="0.25">
      <c r="B8" s="12" t="s">
        <v>314</v>
      </c>
      <c r="C8" s="12"/>
      <c r="D8" s="12"/>
      <c r="E8" s="12"/>
      <c r="F8" s="12"/>
      <c r="G8" s="12"/>
      <c r="H8" s="12"/>
      <c r="I8" s="12"/>
      <c r="J8" s="12"/>
      <c r="K8" s="12"/>
      <c r="L8" s="12"/>
      <c r="M8" s="12"/>
    </row>
    <row r="9" spans="2:13" ht="15" x14ac:dyDescent="0.25">
      <c r="B9" s="12" t="s">
        <v>346</v>
      </c>
      <c r="C9" s="12"/>
      <c r="D9" s="12"/>
      <c r="E9" s="12"/>
      <c r="F9" s="12"/>
      <c r="G9" s="12"/>
      <c r="H9" s="12"/>
      <c r="I9" s="12"/>
      <c r="J9" s="12"/>
      <c r="K9" s="12"/>
      <c r="L9" s="12"/>
      <c r="M9" s="12"/>
    </row>
    <row r="10" spans="2:13" ht="15" x14ac:dyDescent="0.25">
      <c r="B10" s="91"/>
      <c r="C10" s="91"/>
      <c r="D10" s="91"/>
      <c r="E10" s="91"/>
      <c r="F10" s="91"/>
      <c r="G10" s="91"/>
      <c r="H10" s="91"/>
      <c r="I10" s="91"/>
      <c r="J10" s="91"/>
      <c r="K10" s="91"/>
      <c r="L10" s="91"/>
      <c r="M10" s="91"/>
    </row>
    <row r="11" spans="2:13" ht="13.5" customHeight="1" x14ac:dyDescent="0.25">
      <c r="B11" s="96" t="s">
        <v>2</v>
      </c>
      <c r="C11" s="157" t="s">
        <v>237</v>
      </c>
      <c r="D11" s="157"/>
      <c r="E11" s="157"/>
      <c r="F11" s="157"/>
      <c r="G11" s="157"/>
      <c r="H11" s="157"/>
      <c r="I11" s="157"/>
      <c r="J11" s="157"/>
      <c r="L11" s="16" t="s">
        <v>312</v>
      </c>
    </row>
    <row r="12" spans="2:13" ht="39.75" customHeight="1" x14ac:dyDescent="0.25">
      <c r="B12" s="154"/>
      <c r="C12" s="120" t="s">
        <v>278</v>
      </c>
      <c r="D12" s="122"/>
      <c r="E12" s="120" t="s">
        <v>279</v>
      </c>
      <c r="F12" s="122"/>
      <c r="G12" s="120" t="s">
        <v>280</v>
      </c>
      <c r="H12" s="122"/>
      <c r="I12" s="120" t="s">
        <v>281</v>
      </c>
      <c r="J12" s="122"/>
    </row>
    <row r="13" spans="2:13" ht="27" customHeight="1" x14ac:dyDescent="0.25">
      <c r="B13" s="97"/>
      <c r="C13" s="6" t="s">
        <v>235</v>
      </c>
      <c r="D13" s="6" t="s">
        <v>236</v>
      </c>
      <c r="E13" s="6" t="s">
        <v>235</v>
      </c>
      <c r="F13" s="6" t="s">
        <v>236</v>
      </c>
      <c r="G13" s="6" t="s">
        <v>235</v>
      </c>
      <c r="H13" s="6" t="s">
        <v>236</v>
      </c>
      <c r="I13" s="6" t="s">
        <v>235</v>
      </c>
      <c r="J13" s="6" t="s">
        <v>236</v>
      </c>
    </row>
    <row r="14" spans="2:13" x14ac:dyDescent="0.25">
      <c r="B14" s="9" t="s">
        <v>5</v>
      </c>
      <c r="C14" s="13">
        <v>298109.88646074804</v>
      </c>
      <c r="D14" s="13">
        <v>1424059.8639590577</v>
      </c>
      <c r="E14" s="13">
        <v>70336.198463354347</v>
      </c>
      <c r="F14" s="13">
        <v>250219.81442216205</v>
      </c>
      <c r="G14" s="13">
        <v>9984.9683947381272</v>
      </c>
      <c r="H14" s="13">
        <v>57292.150127404515</v>
      </c>
      <c r="I14" s="13">
        <v>920.47779573443063</v>
      </c>
      <c r="J14" s="13">
        <v>1604.481346127832</v>
      </c>
    </row>
    <row r="15" spans="2:13" x14ac:dyDescent="0.25">
      <c r="B15" s="10" t="s">
        <v>3</v>
      </c>
      <c r="C15" s="4">
        <v>155889.68046513214</v>
      </c>
      <c r="D15" s="4">
        <v>561690.89817855845</v>
      </c>
      <c r="E15" s="4">
        <v>23707.921918266467</v>
      </c>
      <c r="F15" s="4">
        <v>86187.982145926624</v>
      </c>
      <c r="G15" s="4">
        <v>2395.3704503930621</v>
      </c>
      <c r="H15" s="4">
        <v>9284.4226770505811</v>
      </c>
      <c r="I15" s="4">
        <v>749.31539486784118</v>
      </c>
      <c r="J15" s="4">
        <v>108.39848527155539</v>
      </c>
    </row>
    <row r="16" spans="2:13" x14ac:dyDescent="0.25">
      <c r="B16" s="10" t="s">
        <v>4</v>
      </c>
      <c r="C16" s="4">
        <v>124192.29727803473</v>
      </c>
      <c r="D16" s="4">
        <v>717828.21903050283</v>
      </c>
      <c r="E16" s="4">
        <v>40301.600289013695</v>
      </c>
      <c r="F16" s="4">
        <v>145431.35180440277</v>
      </c>
      <c r="G16" s="4">
        <v>7497.3510374132666</v>
      </c>
      <c r="H16" s="4">
        <v>43485.405756597524</v>
      </c>
      <c r="I16" s="4">
        <v>130.58312803985183</v>
      </c>
      <c r="J16" s="4">
        <v>1496.0828608562765</v>
      </c>
    </row>
    <row r="17" spans="2:10" x14ac:dyDescent="0.25">
      <c r="B17" s="10" t="s">
        <v>618</v>
      </c>
      <c r="C17" s="4">
        <v>18027.908717581624</v>
      </c>
      <c r="D17" s="4">
        <v>144540.74674999507</v>
      </c>
      <c r="E17" s="4">
        <v>6326.676256074129</v>
      </c>
      <c r="F17" s="4">
        <v>18600.480471832499</v>
      </c>
      <c r="G17" s="4">
        <v>92.246906931799316</v>
      </c>
      <c r="H17" s="4">
        <v>4522.3216937563757</v>
      </c>
      <c r="I17" s="4">
        <v>40.579272826737451</v>
      </c>
      <c r="J17" s="4"/>
    </row>
    <row r="18" spans="2:10" x14ac:dyDescent="0.25">
      <c r="B18" s="99"/>
      <c r="C18" s="100"/>
      <c r="D18" s="100"/>
      <c r="E18" s="100"/>
      <c r="F18" s="100"/>
      <c r="G18" s="100"/>
      <c r="H18" s="100"/>
      <c r="J18" s="22"/>
    </row>
    <row r="19" spans="2:10" x14ac:dyDescent="0.25">
      <c r="B19" s="92" t="s">
        <v>3</v>
      </c>
      <c r="C19" s="93"/>
      <c r="D19" s="93"/>
      <c r="E19" s="93"/>
      <c r="F19" s="93"/>
      <c r="G19" s="93"/>
      <c r="H19" s="93"/>
      <c r="I19" s="23"/>
      <c r="J19" s="20"/>
    </row>
    <row r="20" spans="2:10" x14ac:dyDescent="0.25">
      <c r="B20" s="10" t="s">
        <v>6</v>
      </c>
      <c r="C20" s="4">
        <v>39257.239489360836</v>
      </c>
      <c r="D20" s="4">
        <v>83663.617334986906</v>
      </c>
      <c r="E20" s="4">
        <v>2367.2694112114859</v>
      </c>
      <c r="F20" s="4">
        <v>5976.8316144622522</v>
      </c>
      <c r="G20" s="4">
        <v>253.0493186939907</v>
      </c>
      <c r="H20" s="4">
        <v>371.75890799094918</v>
      </c>
      <c r="I20" s="4">
        <v>53.733130953179831</v>
      </c>
      <c r="J20" s="4"/>
    </row>
    <row r="21" spans="2:10" x14ac:dyDescent="0.25">
      <c r="B21" s="10" t="s">
        <v>7</v>
      </c>
      <c r="C21" s="4">
        <v>4666.4144203213264</v>
      </c>
      <c r="D21" s="4">
        <v>66052.065540110139</v>
      </c>
      <c r="E21" s="4">
        <v>1162.2145250583708</v>
      </c>
      <c r="F21" s="4">
        <v>13716.18703999866</v>
      </c>
      <c r="G21" s="4">
        <v>56.618199356702604</v>
      </c>
      <c r="H21" s="4">
        <v>1474.4948349006052</v>
      </c>
      <c r="I21" s="4"/>
      <c r="J21" s="4"/>
    </row>
    <row r="22" spans="2:10" x14ac:dyDescent="0.25">
      <c r="B22" s="10" t="s">
        <v>8</v>
      </c>
      <c r="C22" s="4">
        <v>6555.1937231345537</v>
      </c>
      <c r="D22" s="4">
        <v>27047.875490479237</v>
      </c>
      <c r="E22" s="4">
        <v>3617.0541586427689</v>
      </c>
      <c r="F22" s="4">
        <v>5536.4115553253059</v>
      </c>
      <c r="G22" s="4">
        <v>360.48618654605093</v>
      </c>
      <c r="H22" s="4">
        <v>273.61143510353401</v>
      </c>
      <c r="I22" s="4"/>
      <c r="J22" s="4"/>
    </row>
    <row r="23" spans="2:10" x14ac:dyDescent="0.25">
      <c r="B23" s="10" t="s">
        <v>9</v>
      </c>
      <c r="C23" s="4">
        <v>3107.6898355571802</v>
      </c>
      <c r="D23" s="4">
        <v>16931.328145188709</v>
      </c>
      <c r="E23" s="4">
        <v>825.61719823462113</v>
      </c>
      <c r="F23" s="4">
        <v>433.84350262998862</v>
      </c>
      <c r="G23" s="4"/>
      <c r="H23" s="4">
        <v>56.483899997150367</v>
      </c>
      <c r="I23" s="4"/>
      <c r="J23" s="4">
        <v>22.533926767921304</v>
      </c>
    </row>
    <row r="24" spans="2:10" x14ac:dyDescent="0.25">
      <c r="B24" s="10" t="s">
        <v>10</v>
      </c>
      <c r="C24" s="4">
        <v>36003.123450107996</v>
      </c>
      <c r="D24" s="4">
        <v>82824.019101282771</v>
      </c>
      <c r="E24" s="4">
        <v>648.89310812549968</v>
      </c>
      <c r="F24" s="4">
        <v>9498.4074815149725</v>
      </c>
      <c r="G24" s="4">
        <v>861.98803053688368</v>
      </c>
      <c r="H24" s="4">
        <v>490.41933455599371</v>
      </c>
      <c r="I24" s="4">
        <v>618.05452562464052</v>
      </c>
      <c r="J24" s="4"/>
    </row>
    <row r="25" spans="2:10" x14ac:dyDescent="0.25">
      <c r="B25" s="10" t="s">
        <v>11</v>
      </c>
      <c r="C25" s="4">
        <v>10140.022170530534</v>
      </c>
      <c r="D25" s="4">
        <v>54155.796839801289</v>
      </c>
      <c r="E25" s="4">
        <v>4058.2995195511294</v>
      </c>
      <c r="F25" s="4">
        <v>12392.505693213478</v>
      </c>
      <c r="G25" s="4">
        <v>166.7268809016104</v>
      </c>
      <c r="H25" s="4">
        <v>1035.0100723245725</v>
      </c>
      <c r="I25" s="4"/>
      <c r="J25" s="4"/>
    </row>
    <row r="26" spans="2:10" x14ac:dyDescent="0.25">
      <c r="B26" s="10" t="s">
        <v>12</v>
      </c>
      <c r="C26" s="4">
        <v>10195.382671624973</v>
      </c>
      <c r="D26" s="4">
        <v>35722.954716264365</v>
      </c>
      <c r="E26" s="4">
        <v>2102.8916149173565</v>
      </c>
      <c r="F26" s="4">
        <v>5287.8753330971513</v>
      </c>
      <c r="G26" s="4">
        <v>328.69991403246189</v>
      </c>
      <c r="H26" s="4">
        <v>1787.5144829342084</v>
      </c>
      <c r="I26" s="4">
        <v>62.102405474380532</v>
      </c>
      <c r="J26" s="4"/>
    </row>
    <row r="27" spans="2:10" x14ac:dyDescent="0.25">
      <c r="B27" s="10" t="s">
        <v>13</v>
      </c>
      <c r="C27" s="4">
        <v>15885.591173211656</v>
      </c>
      <c r="D27" s="4">
        <v>74660.580701267172</v>
      </c>
      <c r="E27" s="4">
        <v>2788.7196329702028</v>
      </c>
      <c r="F27" s="4">
        <v>6797.8417515680048</v>
      </c>
      <c r="G27" s="4">
        <v>309.63475176206123</v>
      </c>
      <c r="H27" s="4">
        <v>1812.6739584551115</v>
      </c>
      <c r="I27" s="4"/>
      <c r="J27" s="4">
        <v>54.882217045867364</v>
      </c>
    </row>
    <row r="28" spans="2:10" x14ac:dyDescent="0.25">
      <c r="B28" s="10" t="s">
        <v>14</v>
      </c>
      <c r="C28" s="4">
        <v>20433.319091039739</v>
      </c>
      <c r="D28" s="4">
        <v>43825.598476465311</v>
      </c>
      <c r="E28" s="4">
        <v>2974.1618185607299</v>
      </c>
      <c r="F28" s="4">
        <v>3372.3381693657057</v>
      </c>
      <c r="G28" s="4"/>
      <c r="H28" s="4">
        <v>189.58305697805059</v>
      </c>
      <c r="I28" s="4"/>
      <c r="J28" s="4">
        <v>0.71578520357600628</v>
      </c>
    </row>
    <row r="29" spans="2:10" x14ac:dyDescent="0.25">
      <c r="B29" s="10" t="s">
        <v>15</v>
      </c>
      <c r="C29" s="4">
        <v>3935.8496235009784</v>
      </c>
      <c r="D29" s="4">
        <v>32029.755776574053</v>
      </c>
      <c r="E29" s="4">
        <v>647.45344012684075</v>
      </c>
      <c r="F29" s="4">
        <v>4267.1930486486253</v>
      </c>
      <c r="G29" s="4"/>
      <c r="H29" s="4">
        <v>400.54269190974327</v>
      </c>
      <c r="I29" s="4"/>
      <c r="J29" s="4"/>
    </row>
    <row r="30" spans="2:10" ht="30.75" customHeight="1" x14ac:dyDescent="0.25">
      <c r="B30" s="11" t="s">
        <v>16</v>
      </c>
      <c r="C30" s="4">
        <v>5709.8548167423796</v>
      </c>
      <c r="D30" s="4">
        <v>44777.306056138841</v>
      </c>
      <c r="E30" s="4">
        <v>2515.3474908674821</v>
      </c>
      <c r="F30" s="4">
        <v>18908.546956102451</v>
      </c>
      <c r="G30" s="4">
        <v>58.167168563300343</v>
      </c>
      <c r="H30" s="4">
        <v>1392.330001900661</v>
      </c>
      <c r="I30" s="4">
        <v>15.425332815640402</v>
      </c>
      <c r="J30" s="4">
        <v>30.266556254190693</v>
      </c>
    </row>
    <row r="31" spans="2:10" x14ac:dyDescent="0.25">
      <c r="B31" s="99"/>
      <c r="C31" s="100"/>
      <c r="D31" s="100"/>
      <c r="E31" s="100"/>
      <c r="F31" s="100"/>
      <c r="G31" s="100"/>
      <c r="H31" s="100"/>
      <c r="J31" s="22"/>
    </row>
    <row r="32" spans="2:10" x14ac:dyDescent="0.25">
      <c r="B32" s="92" t="s">
        <v>4</v>
      </c>
      <c r="C32" s="93"/>
      <c r="D32" s="93"/>
      <c r="E32" s="93"/>
      <c r="F32" s="93"/>
      <c r="G32" s="93"/>
      <c r="H32" s="93"/>
      <c r="I32" s="18"/>
      <c r="J32" s="22"/>
    </row>
    <row r="33" spans="2:11" x14ac:dyDescent="0.25">
      <c r="B33" s="10" t="s">
        <v>17</v>
      </c>
      <c r="C33" s="4">
        <v>2139.921234765548</v>
      </c>
      <c r="D33" s="4">
        <v>16066.754883714284</v>
      </c>
      <c r="E33" s="4"/>
      <c r="F33" s="4">
        <v>167.16773106569664</v>
      </c>
      <c r="G33" s="4"/>
      <c r="H33" s="4"/>
      <c r="I33" s="4"/>
      <c r="J33" s="4"/>
    </row>
    <row r="34" spans="2:11" x14ac:dyDescent="0.25">
      <c r="B34" s="10" t="s">
        <v>18</v>
      </c>
      <c r="C34" s="4">
        <v>9544.5418090320672</v>
      </c>
      <c r="D34" s="4">
        <v>67063.746331637492</v>
      </c>
      <c r="E34" s="4">
        <v>2358.5906841095102</v>
      </c>
      <c r="F34" s="4">
        <v>6073.7362610347382</v>
      </c>
      <c r="G34" s="4">
        <v>227.31207247864225</v>
      </c>
      <c r="H34" s="4">
        <v>2035.973767809686</v>
      </c>
      <c r="I34" s="4">
        <v>101.0594993001875</v>
      </c>
      <c r="J34" s="4"/>
    </row>
    <row r="35" spans="2:11" x14ac:dyDescent="0.25">
      <c r="B35" s="10" t="s">
        <v>19</v>
      </c>
      <c r="C35" s="4">
        <v>8591.0773485352765</v>
      </c>
      <c r="D35" s="4">
        <v>168354.4655898374</v>
      </c>
      <c r="E35" s="4">
        <v>492.56705752293391</v>
      </c>
      <c r="F35" s="4">
        <v>34615.1059423689</v>
      </c>
      <c r="G35" s="4">
        <v>4513.137911324653</v>
      </c>
      <c r="H35" s="4">
        <v>15388.141848894076</v>
      </c>
      <c r="I35" s="4">
        <v>19.523628739664339</v>
      </c>
      <c r="J35" s="4">
        <v>491.15203759316051</v>
      </c>
    </row>
    <row r="36" spans="2:11" x14ac:dyDescent="0.25">
      <c r="B36" s="10" t="s">
        <v>20</v>
      </c>
      <c r="C36" s="4">
        <v>7375.8154689474877</v>
      </c>
      <c r="D36" s="4">
        <v>116078.90555410423</v>
      </c>
      <c r="E36" s="4">
        <v>1969.6110180768194</v>
      </c>
      <c r="F36" s="4">
        <v>23272.497000497617</v>
      </c>
      <c r="G36" s="4">
        <v>319.88215169717006</v>
      </c>
      <c r="H36" s="4">
        <v>12172.613475793794</v>
      </c>
      <c r="I36" s="4"/>
      <c r="J36" s="4">
        <v>604.67093019557069</v>
      </c>
    </row>
    <row r="37" spans="2:11" x14ac:dyDescent="0.25">
      <c r="B37" s="10" t="s">
        <v>21</v>
      </c>
      <c r="C37" s="4">
        <v>96540.941416754271</v>
      </c>
      <c r="D37" s="4">
        <v>349572.44659645436</v>
      </c>
      <c r="E37" s="4">
        <v>35480.831529304451</v>
      </c>
      <c r="F37" s="4">
        <v>80960.628501404819</v>
      </c>
      <c r="G37" s="4">
        <v>2370.4738893624763</v>
      </c>
      <c r="H37" s="4">
        <v>13595.816504509554</v>
      </c>
      <c r="I37" s="4">
        <v>10</v>
      </c>
      <c r="J37" s="4">
        <v>400.25989306754502</v>
      </c>
    </row>
    <row r="38" spans="2:11" x14ac:dyDescent="0.25">
      <c r="B38" s="10" t="s">
        <v>22</v>
      </c>
      <c r="C38" s="4"/>
      <c r="D38" s="4">
        <v>691.9000747552883</v>
      </c>
      <c r="E38" s="4"/>
      <c r="F38" s="4">
        <v>342.21636803100506</v>
      </c>
      <c r="G38" s="4">
        <v>66.545012550327442</v>
      </c>
      <c r="H38" s="4">
        <v>292.86015959045938</v>
      </c>
      <c r="I38" s="4"/>
      <c r="J38" s="4"/>
    </row>
    <row r="39" spans="2:11" x14ac:dyDescent="0.25">
      <c r="B39" s="99"/>
      <c r="C39" s="100"/>
      <c r="D39" s="100"/>
      <c r="E39" s="100"/>
      <c r="F39" s="100"/>
      <c r="G39" s="100"/>
      <c r="H39" s="100"/>
      <c r="J39" s="19"/>
    </row>
    <row r="40" spans="2:11" x14ac:dyDescent="0.25">
      <c r="B40" s="92" t="s">
        <v>618</v>
      </c>
      <c r="C40" s="93"/>
      <c r="D40" s="93"/>
      <c r="E40" s="93"/>
      <c r="F40" s="93"/>
      <c r="G40" s="93"/>
      <c r="H40" s="93"/>
      <c r="I40" s="18"/>
      <c r="J40" s="22"/>
    </row>
    <row r="41" spans="2:11" x14ac:dyDescent="0.25">
      <c r="B41" s="10" t="s">
        <v>23</v>
      </c>
      <c r="C41" s="4">
        <v>4686.8916468961024</v>
      </c>
      <c r="D41" s="4">
        <v>27164.889317933885</v>
      </c>
      <c r="E41" s="4">
        <v>3063.5677357912809</v>
      </c>
      <c r="F41" s="4">
        <v>1436.4702082650012</v>
      </c>
      <c r="G41" s="4"/>
      <c r="H41" s="4">
        <v>2365.9009545114027</v>
      </c>
      <c r="I41" s="4"/>
      <c r="J41" s="4"/>
    </row>
    <row r="42" spans="2:11" x14ac:dyDescent="0.25">
      <c r="B42" s="10" t="s">
        <v>24</v>
      </c>
      <c r="C42" s="4">
        <v>1796.0131976852113</v>
      </c>
      <c r="D42" s="4">
        <v>15074.934859101561</v>
      </c>
      <c r="E42" s="4">
        <v>198.51402562598196</v>
      </c>
      <c r="F42" s="4">
        <v>1773.8446270941424</v>
      </c>
      <c r="G42" s="4"/>
      <c r="H42" s="4">
        <v>16.824888565677995</v>
      </c>
      <c r="I42" s="4">
        <v>40.579272826737451</v>
      </c>
      <c r="J42" s="4"/>
    </row>
    <row r="43" spans="2:11" x14ac:dyDescent="0.25">
      <c r="B43" s="10" t="s">
        <v>25</v>
      </c>
      <c r="C43" s="4">
        <v>48.328879688582496</v>
      </c>
      <c r="D43" s="4">
        <v>12776.110364123331</v>
      </c>
      <c r="E43" s="4">
        <v>457.54231783013392</v>
      </c>
      <c r="F43" s="4">
        <v>8067.2069114299438</v>
      </c>
      <c r="G43" s="4"/>
      <c r="H43" s="4">
        <v>114.49997690258033</v>
      </c>
      <c r="I43" s="4"/>
      <c r="J43" s="4"/>
    </row>
    <row r="44" spans="2:11" x14ac:dyDescent="0.25">
      <c r="B44" s="10" t="s">
        <v>26</v>
      </c>
      <c r="C44" s="4">
        <v>1266.9996144313575</v>
      </c>
      <c r="D44" s="4">
        <v>20890.298880248276</v>
      </c>
      <c r="E44" s="4"/>
      <c r="F44" s="4">
        <v>40.210369014854187</v>
      </c>
      <c r="G44" s="4"/>
      <c r="H44" s="4">
        <v>668.49561611630907</v>
      </c>
      <c r="I44" s="4"/>
      <c r="J44" s="4"/>
    </row>
    <row r="45" spans="2:11" x14ac:dyDescent="0.25">
      <c r="B45" s="10" t="s">
        <v>27</v>
      </c>
      <c r="C45" s="4">
        <v>7821.4357408861542</v>
      </c>
      <c r="D45" s="4">
        <v>55841.65729088246</v>
      </c>
      <c r="E45" s="4">
        <v>2556.3927841483237</v>
      </c>
      <c r="F45" s="4">
        <v>5604.1131848866762</v>
      </c>
      <c r="G45" s="4"/>
      <c r="H45" s="4">
        <v>1271.4872936176289</v>
      </c>
      <c r="I45" s="4"/>
      <c r="J45" s="4"/>
    </row>
    <row r="46" spans="2:11" x14ac:dyDescent="0.25">
      <c r="B46" s="10" t="s">
        <v>28</v>
      </c>
      <c r="C46" s="4">
        <v>2408.2396379942115</v>
      </c>
      <c r="D46" s="4">
        <v>12792.856037705658</v>
      </c>
      <c r="E46" s="4">
        <v>50.65939267840556</v>
      </c>
      <c r="F46" s="4">
        <v>1678.6351711418856</v>
      </c>
      <c r="G46" s="4">
        <v>92.246906931799316</v>
      </c>
      <c r="H46" s="4">
        <v>85.112964042777747</v>
      </c>
      <c r="I46" s="4"/>
      <c r="J46" s="4"/>
    </row>
    <row r="47" spans="2:11" ht="13.8" x14ac:dyDescent="0.3">
      <c r="B47" s="5"/>
      <c r="C47" s="5"/>
      <c r="D47" s="5"/>
      <c r="E47" s="5"/>
      <c r="F47" s="5"/>
      <c r="G47" s="5"/>
      <c r="H47" s="5"/>
    </row>
    <row r="48" spans="2:11" x14ac:dyDescent="0.25">
      <c r="B48" s="95" t="s">
        <v>626</v>
      </c>
      <c r="C48" s="95"/>
      <c r="D48" s="95"/>
      <c r="E48" s="95"/>
      <c r="F48" s="95"/>
      <c r="G48" s="95"/>
      <c r="H48" s="95"/>
      <c r="I48" s="95"/>
      <c r="J48" s="95"/>
      <c r="K48" s="95"/>
    </row>
  </sheetData>
  <mergeCells count="16">
    <mergeCell ref="B48:K48"/>
    <mergeCell ref="B6:M6"/>
    <mergeCell ref="B7:M7"/>
    <mergeCell ref="B10:M10"/>
    <mergeCell ref="B11:B13"/>
    <mergeCell ref="G12:H12"/>
    <mergeCell ref="B19:H19"/>
    <mergeCell ref="B31:H31"/>
    <mergeCell ref="B32:H32"/>
    <mergeCell ref="B39:H39"/>
    <mergeCell ref="B40:H40"/>
    <mergeCell ref="C12:D12"/>
    <mergeCell ref="E12:F12"/>
    <mergeCell ref="I12:J12"/>
    <mergeCell ref="C11:J11"/>
    <mergeCell ref="B18:H18"/>
  </mergeCells>
  <hyperlinks>
    <hyperlink ref="L11" location="ÍNDICE!A1" display="ÍNDICE" xr:uid="{00000000-0004-0000-4000-000000000000}"/>
  </hyperlinks>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B5:P48"/>
  <sheetViews>
    <sheetView showGridLines="0" zoomScaleNormal="100" workbookViewId="0"/>
  </sheetViews>
  <sheetFormatPr baseColWidth="10" defaultColWidth="9.109375" defaultRowHeight="13.2" x14ac:dyDescent="0.25"/>
  <cols>
    <col min="1" max="1" width="2" style="1" customWidth="1"/>
    <col min="2" max="2" width="25.6640625" style="1" customWidth="1"/>
    <col min="3" max="4" width="15.6640625" style="1" customWidth="1"/>
    <col min="5" max="5" width="21" style="1" customWidth="1"/>
    <col min="6" max="6" width="21.109375" style="1" customWidth="1"/>
    <col min="7" max="14" width="15.6640625" style="1" customWidth="1"/>
    <col min="15" max="16384" width="9.109375" style="1"/>
  </cols>
  <sheetData>
    <row r="5" spans="2:16" ht="13.8" x14ac:dyDescent="0.25">
      <c r="B5" s="2"/>
      <c r="C5" s="2"/>
      <c r="D5" s="2"/>
      <c r="E5" s="2"/>
      <c r="F5" s="2"/>
      <c r="G5" s="2"/>
    </row>
    <row r="6" spans="2:16" ht="15" x14ac:dyDescent="0.25">
      <c r="B6" s="91" t="s">
        <v>447</v>
      </c>
      <c r="C6" s="91"/>
      <c r="D6" s="91"/>
      <c r="E6" s="91"/>
      <c r="F6" s="91"/>
      <c r="G6" s="91"/>
      <c r="H6" s="91"/>
      <c r="I6" s="91"/>
      <c r="J6" s="91"/>
      <c r="K6" s="91"/>
      <c r="L6" s="91"/>
      <c r="M6" s="91"/>
    </row>
    <row r="7" spans="2:16" ht="15" x14ac:dyDescent="0.25">
      <c r="B7" s="91" t="s">
        <v>448</v>
      </c>
      <c r="C7" s="91"/>
      <c r="D7" s="91"/>
      <c r="E7" s="91"/>
      <c r="F7" s="91"/>
      <c r="G7" s="91"/>
      <c r="H7" s="91"/>
      <c r="I7" s="91"/>
      <c r="J7" s="91"/>
      <c r="K7" s="91"/>
      <c r="L7" s="91"/>
      <c r="M7" s="91"/>
    </row>
    <row r="8" spans="2:16" ht="15" x14ac:dyDescent="0.25">
      <c r="B8" s="12" t="s">
        <v>314</v>
      </c>
      <c r="C8" s="12"/>
      <c r="D8" s="12"/>
      <c r="E8" s="12"/>
      <c r="F8" s="12"/>
      <c r="G8" s="12"/>
      <c r="H8" s="12"/>
      <c r="I8" s="12"/>
      <c r="J8" s="12"/>
      <c r="K8" s="12"/>
      <c r="L8" s="12"/>
      <c r="M8" s="12"/>
    </row>
    <row r="9" spans="2:16" ht="15" x14ac:dyDescent="0.25">
      <c r="B9" s="12" t="s">
        <v>346</v>
      </c>
      <c r="C9" s="12"/>
      <c r="D9" s="12"/>
      <c r="E9" s="12"/>
      <c r="F9" s="12"/>
      <c r="G9" s="12"/>
      <c r="H9" s="12"/>
      <c r="I9" s="12"/>
      <c r="J9" s="12"/>
      <c r="K9" s="12"/>
      <c r="L9" s="12"/>
      <c r="M9" s="12"/>
    </row>
    <row r="10" spans="2:16" ht="15" x14ac:dyDescent="0.25">
      <c r="B10" s="91"/>
      <c r="C10" s="91"/>
      <c r="D10" s="91"/>
      <c r="E10" s="91"/>
      <c r="F10" s="91"/>
      <c r="G10" s="91"/>
      <c r="H10" s="91"/>
      <c r="I10" s="91"/>
      <c r="J10" s="91"/>
      <c r="K10" s="91"/>
      <c r="L10" s="91"/>
      <c r="M10" s="91"/>
    </row>
    <row r="11" spans="2:16" ht="13.5" customHeight="1" x14ac:dyDescent="0.25">
      <c r="B11" s="96" t="s">
        <v>2</v>
      </c>
      <c r="C11" s="157" t="s">
        <v>238</v>
      </c>
      <c r="D11" s="157"/>
      <c r="E11" s="157"/>
      <c r="F11" s="157"/>
      <c r="G11" s="157"/>
      <c r="H11" s="157"/>
      <c r="I11" s="157"/>
      <c r="J11" s="157"/>
      <c r="K11" s="157"/>
      <c r="L11" s="157"/>
      <c r="M11" s="157"/>
      <c r="N11" s="157"/>
      <c r="P11" s="16" t="s">
        <v>312</v>
      </c>
    </row>
    <row r="12" spans="2:16" ht="39.75" customHeight="1" x14ac:dyDescent="0.25">
      <c r="B12" s="154"/>
      <c r="C12" s="120" t="s">
        <v>282</v>
      </c>
      <c r="D12" s="122"/>
      <c r="E12" s="120" t="s">
        <v>283</v>
      </c>
      <c r="F12" s="122"/>
      <c r="G12" s="120" t="s">
        <v>648</v>
      </c>
      <c r="H12" s="122"/>
      <c r="I12" s="120" t="s">
        <v>284</v>
      </c>
      <c r="J12" s="122"/>
      <c r="K12" s="120" t="s">
        <v>281</v>
      </c>
      <c r="L12" s="122"/>
      <c r="M12" s="120" t="s">
        <v>285</v>
      </c>
      <c r="N12" s="122"/>
    </row>
    <row r="13" spans="2:16" ht="27" customHeight="1" x14ac:dyDescent="0.25">
      <c r="B13" s="97"/>
      <c r="C13" s="6" t="s">
        <v>235</v>
      </c>
      <c r="D13" s="6" t="s">
        <v>236</v>
      </c>
      <c r="E13" s="6" t="s">
        <v>235</v>
      </c>
      <c r="F13" s="6" t="s">
        <v>236</v>
      </c>
      <c r="G13" s="6" t="s">
        <v>235</v>
      </c>
      <c r="H13" s="6" t="s">
        <v>236</v>
      </c>
      <c r="I13" s="6" t="s">
        <v>235</v>
      </c>
      <c r="J13" s="6" t="s">
        <v>236</v>
      </c>
      <c r="K13" s="6" t="s">
        <v>235</v>
      </c>
      <c r="L13" s="6" t="s">
        <v>236</v>
      </c>
      <c r="M13" s="6" t="s">
        <v>235</v>
      </c>
      <c r="N13" s="6" t="s">
        <v>236</v>
      </c>
    </row>
    <row r="14" spans="2:16" x14ac:dyDescent="0.25">
      <c r="B14" s="9" t="s">
        <v>5</v>
      </c>
      <c r="C14" s="13">
        <v>1150403.017500042</v>
      </c>
      <c r="D14" s="13">
        <v>1158.1264590801084</v>
      </c>
      <c r="E14" s="13">
        <v>381606.39129225188</v>
      </c>
      <c r="F14" s="13">
        <v>185.57961080416933</v>
      </c>
      <c r="G14" s="13">
        <v>59068301.03868372</v>
      </c>
      <c r="H14" s="13">
        <v>36383.128760961758</v>
      </c>
      <c r="I14" s="13">
        <v>90300</v>
      </c>
      <c r="J14" s="13"/>
      <c r="K14" s="13">
        <v>463697.99999999994</v>
      </c>
      <c r="L14" s="13">
        <v>4</v>
      </c>
      <c r="M14" s="13">
        <v>16000</v>
      </c>
      <c r="N14" s="13"/>
    </row>
    <row r="15" spans="2:16" x14ac:dyDescent="0.25">
      <c r="B15" s="10" t="s">
        <v>3</v>
      </c>
      <c r="C15" s="4">
        <v>964120.01750004233</v>
      </c>
      <c r="D15" s="4">
        <v>1102.1264590801086</v>
      </c>
      <c r="E15" s="4">
        <v>90406.391292251865</v>
      </c>
      <c r="F15" s="4">
        <v>85.57961080416932</v>
      </c>
      <c r="G15" s="4">
        <v>22339157.129472874</v>
      </c>
      <c r="H15" s="4">
        <v>4641.4943286168873</v>
      </c>
      <c r="I15" s="4">
        <v>90300</v>
      </c>
      <c r="J15" s="4"/>
      <c r="K15" s="4">
        <v>177698</v>
      </c>
      <c r="L15" s="4"/>
      <c r="M15" s="4"/>
      <c r="N15" s="4"/>
    </row>
    <row r="16" spans="2:16" x14ac:dyDescent="0.25">
      <c r="B16" s="10" t="s">
        <v>4</v>
      </c>
      <c r="C16" s="4">
        <v>143813</v>
      </c>
      <c r="D16" s="4">
        <v>54</v>
      </c>
      <c r="E16" s="4">
        <v>291200</v>
      </c>
      <c r="F16" s="4">
        <v>100</v>
      </c>
      <c r="G16" s="4">
        <v>22982971.445203323</v>
      </c>
      <c r="H16" s="4">
        <v>31735.634432344872</v>
      </c>
      <c r="I16" s="4"/>
      <c r="J16" s="4"/>
      <c r="K16" s="4">
        <v>286000</v>
      </c>
      <c r="L16" s="4">
        <v>4</v>
      </c>
      <c r="M16" s="4">
        <v>16000</v>
      </c>
      <c r="N16" s="4"/>
    </row>
    <row r="17" spans="2:14" x14ac:dyDescent="0.25">
      <c r="B17" s="10" t="s">
        <v>618</v>
      </c>
      <c r="C17" s="4">
        <v>42470</v>
      </c>
      <c r="D17" s="4">
        <v>2</v>
      </c>
      <c r="E17" s="4"/>
      <c r="F17" s="4"/>
      <c r="G17" s="4">
        <v>13746172.46400743</v>
      </c>
      <c r="H17" s="4">
        <v>6</v>
      </c>
      <c r="I17" s="4"/>
      <c r="J17" s="4"/>
      <c r="K17" s="4"/>
      <c r="L17" s="4"/>
      <c r="M17" s="4"/>
      <c r="N17" s="4"/>
    </row>
    <row r="18" spans="2:14" x14ac:dyDescent="0.25">
      <c r="B18" s="99"/>
      <c r="C18" s="100"/>
      <c r="D18" s="100"/>
      <c r="E18" s="100"/>
      <c r="F18" s="100"/>
      <c r="G18" s="100"/>
      <c r="H18" s="100"/>
      <c r="I18" s="100"/>
      <c r="J18" s="100"/>
      <c r="K18" s="100"/>
      <c r="L18" s="100"/>
      <c r="M18" s="100"/>
      <c r="N18" s="101"/>
    </row>
    <row r="19" spans="2:14" x14ac:dyDescent="0.25">
      <c r="B19" s="92" t="s">
        <v>3</v>
      </c>
      <c r="C19" s="93"/>
      <c r="D19" s="93"/>
      <c r="E19" s="93"/>
      <c r="F19" s="93"/>
      <c r="G19" s="93"/>
      <c r="H19" s="93"/>
      <c r="I19" s="93"/>
      <c r="J19" s="93"/>
      <c r="K19" s="93"/>
      <c r="L19" s="93"/>
      <c r="M19" s="93"/>
      <c r="N19" s="94"/>
    </row>
    <row r="20" spans="2:14" x14ac:dyDescent="0.25">
      <c r="B20" s="10" t="s">
        <v>6</v>
      </c>
      <c r="C20" s="4">
        <v>37367.557188712912</v>
      </c>
      <c r="D20" s="4">
        <v>454.80549599309302</v>
      </c>
      <c r="E20" s="4">
        <v>5936.7864708892639</v>
      </c>
      <c r="F20" s="4"/>
      <c r="G20" s="4">
        <v>752049.28331214597</v>
      </c>
      <c r="H20" s="4">
        <v>40</v>
      </c>
      <c r="I20" s="4"/>
      <c r="J20" s="4"/>
      <c r="K20" s="4"/>
      <c r="L20" s="4"/>
      <c r="M20" s="4"/>
      <c r="N20" s="4"/>
    </row>
    <row r="21" spans="2:14" x14ac:dyDescent="0.25">
      <c r="B21" s="10" t="s">
        <v>7</v>
      </c>
      <c r="C21" s="4"/>
      <c r="D21" s="4"/>
      <c r="E21" s="4"/>
      <c r="F21" s="4"/>
      <c r="G21" s="4">
        <v>25000</v>
      </c>
      <c r="H21" s="4"/>
      <c r="I21" s="4"/>
      <c r="J21" s="4"/>
      <c r="K21" s="4"/>
      <c r="L21" s="4"/>
      <c r="M21" s="4"/>
      <c r="N21" s="4"/>
    </row>
    <row r="22" spans="2:14" x14ac:dyDescent="0.25">
      <c r="B22" s="10" t="s">
        <v>8</v>
      </c>
      <c r="C22" s="4">
        <v>318.11621189848978</v>
      </c>
      <c r="D22" s="4"/>
      <c r="E22" s="4"/>
      <c r="F22" s="4"/>
      <c r="G22" s="4">
        <v>245100</v>
      </c>
      <c r="H22" s="4">
        <v>24</v>
      </c>
      <c r="I22" s="4"/>
      <c r="J22" s="4"/>
      <c r="K22" s="4"/>
      <c r="L22" s="4"/>
      <c r="M22" s="4"/>
      <c r="N22" s="4"/>
    </row>
    <row r="23" spans="2:14" x14ac:dyDescent="0.25">
      <c r="B23" s="10" t="s">
        <v>9</v>
      </c>
      <c r="C23" s="4"/>
      <c r="D23" s="4"/>
      <c r="E23" s="4">
        <v>7700</v>
      </c>
      <c r="F23" s="4"/>
      <c r="G23" s="4">
        <v>589000</v>
      </c>
      <c r="H23" s="4">
        <v>50</v>
      </c>
      <c r="I23" s="4"/>
      <c r="J23" s="4"/>
      <c r="K23" s="4"/>
      <c r="L23" s="4"/>
      <c r="M23" s="4"/>
      <c r="N23" s="4"/>
    </row>
    <row r="24" spans="2:14" x14ac:dyDescent="0.25">
      <c r="B24" s="10" t="s">
        <v>10</v>
      </c>
      <c r="C24" s="4">
        <v>350085.34409943083</v>
      </c>
      <c r="D24" s="4">
        <v>624.32096308701568</v>
      </c>
      <c r="E24" s="4"/>
      <c r="F24" s="4"/>
      <c r="G24" s="4">
        <v>145522</v>
      </c>
      <c r="H24" s="4"/>
      <c r="I24" s="4"/>
      <c r="J24" s="4"/>
      <c r="K24" s="4"/>
      <c r="L24" s="4"/>
      <c r="M24" s="4"/>
      <c r="N24" s="4"/>
    </row>
    <row r="25" spans="2:14" x14ac:dyDescent="0.25">
      <c r="B25" s="10" t="s">
        <v>11</v>
      </c>
      <c r="C25" s="4">
        <v>20940</v>
      </c>
      <c r="D25" s="4">
        <v>23</v>
      </c>
      <c r="E25" s="4">
        <v>1000</v>
      </c>
      <c r="F25" s="4"/>
      <c r="G25" s="4">
        <v>1861493.4882073316</v>
      </c>
      <c r="H25" s="4">
        <v>393.22242077863046</v>
      </c>
      <c r="I25" s="4">
        <v>3000</v>
      </c>
      <c r="J25" s="4"/>
      <c r="K25" s="4"/>
      <c r="L25" s="4"/>
      <c r="M25" s="4"/>
      <c r="N25" s="4"/>
    </row>
    <row r="26" spans="2:14" x14ac:dyDescent="0.25">
      <c r="B26" s="10" t="s">
        <v>12</v>
      </c>
      <c r="C26" s="4">
        <v>9500</v>
      </c>
      <c r="D26" s="4"/>
      <c r="E26" s="4">
        <v>22869.604821362602</v>
      </c>
      <c r="F26" s="4">
        <v>73.57961080416932</v>
      </c>
      <c r="G26" s="4">
        <v>1097354.7856553139</v>
      </c>
      <c r="H26" s="4">
        <v>375</v>
      </c>
      <c r="I26" s="4"/>
      <c r="J26" s="4"/>
      <c r="K26" s="4">
        <v>41500</v>
      </c>
      <c r="L26" s="4"/>
      <c r="M26" s="4"/>
      <c r="N26" s="4"/>
    </row>
    <row r="27" spans="2:14" x14ac:dyDescent="0.25">
      <c r="B27" s="10" t="s">
        <v>13</v>
      </c>
      <c r="C27" s="4">
        <v>350</v>
      </c>
      <c r="D27" s="4"/>
      <c r="E27" s="4">
        <v>900</v>
      </c>
      <c r="F27" s="4">
        <v>12</v>
      </c>
      <c r="G27" s="4">
        <v>327916</v>
      </c>
      <c r="H27" s="4"/>
      <c r="I27" s="4"/>
      <c r="J27" s="4"/>
      <c r="K27" s="4"/>
      <c r="L27" s="4"/>
      <c r="M27" s="4"/>
      <c r="N27" s="4"/>
    </row>
    <row r="28" spans="2:14" x14ac:dyDescent="0.25">
      <c r="B28" s="10" t="s">
        <v>14</v>
      </c>
      <c r="C28" s="4">
        <v>24000</v>
      </c>
      <c r="D28" s="4"/>
      <c r="E28" s="4">
        <v>52000</v>
      </c>
      <c r="F28" s="4"/>
      <c r="G28" s="4">
        <v>11491428.800281705</v>
      </c>
      <c r="H28" s="4">
        <v>921.3232496657389</v>
      </c>
      <c r="I28" s="4"/>
      <c r="J28" s="4"/>
      <c r="K28" s="4">
        <v>91198</v>
      </c>
      <c r="L28" s="4"/>
      <c r="M28" s="4"/>
      <c r="N28" s="4"/>
    </row>
    <row r="29" spans="2:14" x14ac:dyDescent="0.25">
      <c r="B29" s="10" t="s">
        <v>15</v>
      </c>
      <c r="C29" s="4">
        <v>521559.00000000012</v>
      </c>
      <c r="D29" s="4"/>
      <c r="E29" s="4"/>
      <c r="F29" s="4"/>
      <c r="G29" s="4">
        <v>1625532.7720163965</v>
      </c>
      <c r="H29" s="4">
        <v>2827.9486581725182</v>
      </c>
      <c r="I29" s="4"/>
      <c r="J29" s="4"/>
      <c r="K29" s="4"/>
      <c r="L29" s="4"/>
      <c r="M29" s="4"/>
      <c r="N29" s="4"/>
    </row>
    <row r="30" spans="2:14" ht="30.75" customHeight="1" x14ac:dyDescent="0.25">
      <c r="B30" s="11" t="s">
        <v>16</v>
      </c>
      <c r="C30" s="4"/>
      <c r="D30" s="4"/>
      <c r="E30" s="4"/>
      <c r="F30" s="4"/>
      <c r="G30" s="4">
        <v>4178760</v>
      </c>
      <c r="H30" s="4">
        <v>10</v>
      </c>
      <c r="I30" s="4">
        <v>87300</v>
      </c>
      <c r="J30" s="4"/>
      <c r="K30" s="4">
        <v>45000</v>
      </c>
      <c r="L30" s="4"/>
      <c r="M30" s="4"/>
      <c r="N30" s="4"/>
    </row>
    <row r="31" spans="2:14" x14ac:dyDescent="0.25">
      <c r="B31" s="99"/>
      <c r="C31" s="100"/>
      <c r="D31" s="100"/>
      <c r="E31" s="100"/>
      <c r="F31" s="100"/>
      <c r="G31" s="100"/>
      <c r="H31" s="100"/>
      <c r="I31" s="100"/>
      <c r="J31" s="100"/>
      <c r="K31" s="100"/>
      <c r="L31" s="100"/>
      <c r="M31" s="100"/>
      <c r="N31" s="101"/>
    </row>
    <row r="32" spans="2:14" x14ac:dyDescent="0.25">
      <c r="B32" s="92" t="s">
        <v>4</v>
      </c>
      <c r="C32" s="93"/>
      <c r="D32" s="93"/>
      <c r="E32" s="93"/>
      <c r="F32" s="93"/>
      <c r="G32" s="93"/>
      <c r="H32" s="93"/>
      <c r="I32" s="93"/>
      <c r="J32" s="93"/>
      <c r="K32" s="93"/>
      <c r="L32" s="93"/>
      <c r="M32" s="93"/>
      <c r="N32" s="94"/>
    </row>
    <row r="33" spans="2:14" x14ac:dyDescent="0.25">
      <c r="B33" s="10" t="s">
        <v>17</v>
      </c>
      <c r="C33" s="4">
        <v>30013</v>
      </c>
      <c r="D33" s="4">
        <v>4</v>
      </c>
      <c r="E33" s="4"/>
      <c r="F33" s="4"/>
      <c r="G33" s="4">
        <v>6209075.4098080313</v>
      </c>
      <c r="H33" s="4">
        <v>725.65325893870249</v>
      </c>
      <c r="I33" s="4"/>
      <c r="J33" s="4"/>
      <c r="K33" s="4"/>
      <c r="L33" s="4">
        <v>4</v>
      </c>
      <c r="M33" s="4">
        <v>16000</v>
      </c>
      <c r="N33" s="4"/>
    </row>
    <row r="34" spans="2:14" x14ac:dyDescent="0.25">
      <c r="B34" s="10" t="s">
        <v>18</v>
      </c>
      <c r="C34" s="4"/>
      <c r="D34" s="4"/>
      <c r="E34" s="4"/>
      <c r="F34" s="4"/>
      <c r="G34" s="4">
        <v>21970</v>
      </c>
      <c r="H34" s="4">
        <v>5</v>
      </c>
      <c r="I34" s="4"/>
      <c r="J34" s="4"/>
      <c r="K34" s="4"/>
      <c r="L34" s="4"/>
      <c r="M34" s="4"/>
      <c r="N34" s="4"/>
    </row>
    <row r="35" spans="2:14" x14ac:dyDescent="0.25">
      <c r="B35" s="10" t="s">
        <v>19</v>
      </c>
      <c r="C35" s="4"/>
      <c r="D35" s="4"/>
      <c r="E35" s="4">
        <v>240000</v>
      </c>
      <c r="F35" s="4"/>
      <c r="G35" s="4">
        <v>14825374.010811709</v>
      </c>
      <c r="H35" s="4">
        <v>10</v>
      </c>
      <c r="I35" s="4"/>
      <c r="J35" s="4"/>
      <c r="K35" s="4">
        <v>26000</v>
      </c>
      <c r="L35" s="4"/>
      <c r="M35" s="4"/>
      <c r="N35" s="4"/>
    </row>
    <row r="36" spans="2:14" x14ac:dyDescent="0.25">
      <c r="B36" s="10" t="s">
        <v>20</v>
      </c>
      <c r="C36" s="4"/>
      <c r="D36" s="4"/>
      <c r="E36" s="4"/>
      <c r="F36" s="4"/>
      <c r="G36" s="4">
        <v>698485</v>
      </c>
      <c r="H36" s="4"/>
      <c r="I36" s="4"/>
      <c r="J36" s="4"/>
      <c r="K36" s="4"/>
      <c r="L36" s="4"/>
      <c r="M36" s="4"/>
      <c r="N36" s="4"/>
    </row>
    <row r="37" spans="2:14" x14ac:dyDescent="0.25">
      <c r="B37" s="10" t="s">
        <v>21</v>
      </c>
      <c r="C37" s="4">
        <v>113800</v>
      </c>
      <c r="D37" s="4">
        <v>50</v>
      </c>
      <c r="E37" s="4">
        <v>51200</v>
      </c>
      <c r="F37" s="4">
        <v>100</v>
      </c>
      <c r="G37" s="4">
        <v>1116067.0245835846</v>
      </c>
      <c r="H37" s="4">
        <v>30994.981173406177</v>
      </c>
      <c r="I37" s="4"/>
      <c r="J37" s="4"/>
      <c r="K37" s="4"/>
      <c r="L37" s="4"/>
      <c r="M37" s="4"/>
      <c r="N37" s="4"/>
    </row>
    <row r="38" spans="2:14" x14ac:dyDescent="0.25">
      <c r="B38" s="10" t="s">
        <v>22</v>
      </c>
      <c r="C38" s="4"/>
      <c r="D38" s="4"/>
      <c r="E38" s="4"/>
      <c r="F38" s="4"/>
      <c r="G38" s="4">
        <v>112000</v>
      </c>
      <c r="H38" s="4"/>
      <c r="I38" s="4"/>
      <c r="J38" s="4"/>
      <c r="K38" s="4">
        <v>260000</v>
      </c>
      <c r="L38" s="4"/>
      <c r="M38" s="4"/>
      <c r="N38" s="4"/>
    </row>
    <row r="39" spans="2:14" x14ac:dyDescent="0.25">
      <c r="B39" s="99"/>
      <c r="C39" s="100"/>
      <c r="D39" s="100"/>
      <c r="E39" s="100"/>
      <c r="F39" s="100"/>
      <c r="G39" s="100"/>
      <c r="H39" s="100"/>
      <c r="I39" s="100"/>
      <c r="J39" s="100"/>
      <c r="K39" s="100"/>
      <c r="L39" s="100"/>
      <c r="M39" s="100"/>
      <c r="N39" s="101"/>
    </row>
    <row r="40" spans="2:14" x14ac:dyDescent="0.25">
      <c r="B40" s="92" t="s">
        <v>618</v>
      </c>
      <c r="C40" s="93"/>
      <c r="D40" s="93"/>
      <c r="E40" s="93"/>
      <c r="F40" s="93"/>
      <c r="G40" s="93"/>
      <c r="H40" s="93"/>
      <c r="I40" s="93"/>
      <c r="J40" s="93"/>
      <c r="K40" s="93"/>
      <c r="L40" s="93"/>
      <c r="M40" s="93"/>
      <c r="N40" s="94"/>
    </row>
    <row r="41" spans="2:14" x14ac:dyDescent="0.25">
      <c r="B41" s="10" t="s">
        <v>23</v>
      </c>
      <c r="C41" s="4"/>
      <c r="D41" s="4"/>
      <c r="E41" s="4"/>
      <c r="F41" s="4"/>
      <c r="G41" s="4">
        <v>12375.971055837663</v>
      </c>
      <c r="H41" s="4">
        <v>3</v>
      </c>
      <c r="I41" s="4"/>
      <c r="J41" s="4"/>
      <c r="K41" s="4"/>
      <c r="L41" s="4"/>
      <c r="M41" s="4"/>
      <c r="N41" s="4"/>
    </row>
    <row r="42" spans="2:14" x14ac:dyDescent="0.25">
      <c r="B42" s="10" t="s">
        <v>24</v>
      </c>
      <c r="C42" s="4">
        <v>700</v>
      </c>
      <c r="D42" s="4">
        <v>2</v>
      </c>
      <c r="E42" s="4"/>
      <c r="F42" s="4"/>
      <c r="G42" s="4">
        <v>7300</v>
      </c>
      <c r="H42" s="4"/>
      <c r="I42" s="4"/>
      <c r="J42" s="4"/>
      <c r="K42" s="4"/>
      <c r="L42" s="4"/>
      <c r="M42" s="4"/>
      <c r="N42" s="4"/>
    </row>
    <row r="43" spans="2:14" x14ac:dyDescent="0.25">
      <c r="B43" s="10" t="s">
        <v>25</v>
      </c>
      <c r="C43" s="4">
        <v>650</v>
      </c>
      <c r="D43" s="4"/>
      <c r="E43" s="4"/>
      <c r="F43" s="4"/>
      <c r="G43" s="4">
        <v>30</v>
      </c>
      <c r="H43" s="4"/>
      <c r="I43" s="4"/>
      <c r="J43" s="4"/>
      <c r="K43" s="4"/>
      <c r="L43" s="4"/>
      <c r="M43" s="4"/>
      <c r="N43" s="4"/>
    </row>
    <row r="44" spans="2:14" x14ac:dyDescent="0.25">
      <c r="B44" s="10" t="s">
        <v>26</v>
      </c>
      <c r="C44" s="4">
        <v>41120</v>
      </c>
      <c r="D44" s="4"/>
      <c r="E44" s="4"/>
      <c r="F44" s="4"/>
      <c r="G44" s="4">
        <v>13638539.55923559</v>
      </c>
      <c r="H44" s="4"/>
      <c r="I44" s="4"/>
      <c r="J44" s="4"/>
      <c r="K44" s="4"/>
      <c r="L44" s="4"/>
      <c r="M44" s="4"/>
      <c r="N44" s="4"/>
    </row>
    <row r="45" spans="2:14" x14ac:dyDescent="0.25">
      <c r="B45" s="10" t="s">
        <v>27</v>
      </c>
      <c r="C45" s="4"/>
      <c r="D45" s="4"/>
      <c r="E45" s="4"/>
      <c r="F45" s="4"/>
      <c r="G45" s="4">
        <v>87553.93371600665</v>
      </c>
      <c r="H45" s="4">
        <v>3</v>
      </c>
      <c r="I45" s="4"/>
      <c r="J45" s="4">
        <v>0</v>
      </c>
      <c r="K45" s="4"/>
      <c r="L45" s="4"/>
      <c r="M45" s="4"/>
      <c r="N45" s="4"/>
    </row>
    <row r="46" spans="2:14" x14ac:dyDescent="0.25">
      <c r="B46" s="10" t="s">
        <v>28</v>
      </c>
      <c r="C46" s="4"/>
      <c r="D46" s="4"/>
      <c r="E46" s="4"/>
      <c r="F46" s="4"/>
      <c r="G46" s="4">
        <v>373</v>
      </c>
      <c r="H46" s="4"/>
      <c r="I46" s="4"/>
      <c r="J46" s="4"/>
      <c r="K46" s="4"/>
      <c r="L46" s="4"/>
      <c r="M46" s="4"/>
      <c r="N46" s="4"/>
    </row>
    <row r="47" spans="2:14" ht="13.8" x14ac:dyDescent="0.3">
      <c r="B47" s="5"/>
      <c r="C47" s="5"/>
      <c r="D47" s="5"/>
      <c r="E47" s="5"/>
      <c r="F47" s="5"/>
      <c r="G47" s="5"/>
      <c r="H47" s="5"/>
    </row>
    <row r="48" spans="2:14" x14ac:dyDescent="0.25">
      <c r="B48" s="95" t="s">
        <v>626</v>
      </c>
      <c r="C48" s="95"/>
      <c r="D48" s="95"/>
      <c r="E48" s="95"/>
      <c r="F48" s="95"/>
      <c r="G48" s="95"/>
      <c r="H48" s="95"/>
      <c r="I48" s="95"/>
      <c r="J48" s="95"/>
      <c r="K48" s="95"/>
    </row>
  </sheetData>
  <mergeCells count="18">
    <mergeCell ref="B18:N18"/>
    <mergeCell ref="B19:N19"/>
    <mergeCell ref="B6:M6"/>
    <mergeCell ref="B7:M7"/>
    <mergeCell ref="B10:M10"/>
    <mergeCell ref="B11:B13"/>
    <mergeCell ref="C12:D12"/>
    <mergeCell ref="E12:F12"/>
    <mergeCell ref="G12:H12"/>
    <mergeCell ref="I12:J12"/>
    <mergeCell ref="K12:L12"/>
    <mergeCell ref="M12:N12"/>
    <mergeCell ref="C11:N11"/>
    <mergeCell ref="B31:N31"/>
    <mergeCell ref="B32:N32"/>
    <mergeCell ref="B39:N39"/>
    <mergeCell ref="B40:N40"/>
    <mergeCell ref="B48:K48"/>
  </mergeCells>
  <hyperlinks>
    <hyperlink ref="P11" location="ÍNDICE!A1" display="ÍNDICE" xr:uid="{00000000-0004-0000-4100-000000000000}"/>
  </hyperlinks>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B5:N48"/>
  <sheetViews>
    <sheetView showGridLines="0" tabSelected="1" zoomScaleNormal="100" workbookViewId="0">
      <selection activeCell="K11" sqref="K11"/>
    </sheetView>
  </sheetViews>
  <sheetFormatPr baseColWidth="10" defaultColWidth="9.109375" defaultRowHeight="13.2" x14ac:dyDescent="0.25"/>
  <cols>
    <col min="1" max="1" width="2" style="1" customWidth="1"/>
    <col min="2" max="2" width="25.6640625" style="1" customWidth="1"/>
    <col min="3" max="9" width="15.6640625" style="1" customWidth="1"/>
    <col min="10" max="13" width="9.44140625" style="1" bestFit="1" customWidth="1"/>
    <col min="14" max="14" width="11.5546875" style="1" bestFit="1" customWidth="1"/>
    <col min="15" max="16384" width="9.109375" style="1"/>
  </cols>
  <sheetData>
    <row r="5" spans="2:14" ht="13.8" x14ac:dyDescent="0.25">
      <c r="B5" s="2"/>
      <c r="C5" s="2"/>
      <c r="D5" s="2"/>
      <c r="E5" s="2"/>
      <c r="F5" s="2"/>
      <c r="G5" s="2"/>
      <c r="H5" s="2"/>
      <c r="I5" s="2"/>
    </row>
    <row r="6" spans="2:14" ht="15" x14ac:dyDescent="0.25">
      <c r="B6" s="91" t="s">
        <v>449</v>
      </c>
      <c r="C6" s="91"/>
      <c r="D6" s="91"/>
      <c r="E6" s="91"/>
      <c r="F6" s="91"/>
      <c r="G6" s="91"/>
      <c r="H6" s="91"/>
      <c r="I6" s="91"/>
      <c r="J6" s="91"/>
      <c r="K6" s="91"/>
      <c r="L6" s="91"/>
      <c r="M6" s="91"/>
      <c r="N6" s="91"/>
    </row>
    <row r="7" spans="2:14" ht="15" x14ac:dyDescent="0.25">
      <c r="B7" s="91" t="s">
        <v>642</v>
      </c>
      <c r="C7" s="91"/>
      <c r="D7" s="91"/>
      <c r="E7" s="91"/>
      <c r="F7" s="91"/>
      <c r="G7" s="91"/>
      <c r="H7" s="91"/>
      <c r="I7" s="91"/>
      <c r="J7" s="91"/>
      <c r="K7" s="91"/>
      <c r="L7" s="91"/>
      <c r="M7" s="91"/>
      <c r="N7" s="91"/>
    </row>
    <row r="8" spans="2:14" ht="15" x14ac:dyDescent="0.25">
      <c r="B8" s="12" t="s">
        <v>314</v>
      </c>
      <c r="C8" s="12"/>
      <c r="D8" s="12"/>
      <c r="E8" s="12"/>
      <c r="F8" s="12"/>
      <c r="G8" s="12"/>
      <c r="H8" s="12"/>
      <c r="I8" s="12"/>
      <c r="J8" s="12"/>
      <c r="K8" s="12"/>
      <c r="L8" s="12"/>
      <c r="M8" s="12"/>
      <c r="N8" s="12"/>
    </row>
    <row r="9" spans="2:14" ht="15" x14ac:dyDescent="0.25">
      <c r="B9" s="12" t="s">
        <v>623</v>
      </c>
      <c r="C9" s="12"/>
      <c r="D9" s="12"/>
      <c r="E9" s="12"/>
      <c r="F9" s="12"/>
      <c r="G9" s="12"/>
      <c r="H9" s="12"/>
      <c r="I9" s="12"/>
      <c r="J9" s="12"/>
      <c r="K9" s="12"/>
      <c r="L9" s="12"/>
      <c r="M9" s="12"/>
      <c r="N9" s="12"/>
    </row>
    <row r="10" spans="2:14" ht="15" x14ac:dyDescent="0.25">
      <c r="B10" s="91"/>
      <c r="C10" s="91"/>
      <c r="D10" s="91"/>
      <c r="E10" s="91"/>
      <c r="F10" s="91"/>
      <c r="G10" s="91"/>
      <c r="H10" s="91"/>
      <c r="I10" s="91"/>
      <c r="J10" s="91"/>
      <c r="K10" s="91"/>
      <c r="L10" s="91"/>
      <c r="M10" s="91"/>
      <c r="N10" s="91"/>
    </row>
    <row r="11" spans="2:14" ht="27" customHeight="1" x14ac:dyDescent="0.25">
      <c r="B11" s="96" t="s">
        <v>2</v>
      </c>
      <c r="C11" s="146" t="s">
        <v>286</v>
      </c>
      <c r="D11" s="146" t="s">
        <v>287</v>
      </c>
      <c r="E11" s="157" t="s">
        <v>293</v>
      </c>
      <c r="F11" s="157"/>
      <c r="G11" s="157"/>
      <c r="H11" s="157"/>
      <c r="I11" s="157"/>
      <c r="K11" s="16" t="s">
        <v>312</v>
      </c>
    </row>
    <row r="12" spans="2:14" ht="20.25" customHeight="1" x14ac:dyDescent="0.25">
      <c r="B12" s="154"/>
      <c r="C12" s="156"/>
      <c r="D12" s="156"/>
      <c r="E12" s="157" t="s">
        <v>288</v>
      </c>
      <c r="F12" s="146" t="s">
        <v>289</v>
      </c>
      <c r="G12" s="146" t="s">
        <v>290</v>
      </c>
      <c r="H12" s="146" t="s">
        <v>291</v>
      </c>
      <c r="I12" s="146" t="s">
        <v>292</v>
      </c>
    </row>
    <row r="13" spans="2:14" ht="20.25" customHeight="1" x14ac:dyDescent="0.25">
      <c r="B13" s="97"/>
      <c r="C13" s="147"/>
      <c r="D13" s="147"/>
      <c r="E13" s="157"/>
      <c r="F13" s="156"/>
      <c r="G13" s="156"/>
      <c r="H13" s="156"/>
      <c r="I13" s="156"/>
    </row>
    <row r="14" spans="2:14" x14ac:dyDescent="0.25">
      <c r="B14" s="9" t="s">
        <v>5</v>
      </c>
      <c r="C14" s="13">
        <v>996503.04592341045</v>
      </c>
      <c r="D14" s="13">
        <v>6648785.6400114736</v>
      </c>
      <c r="E14" s="13">
        <v>4980595.7764328942</v>
      </c>
      <c r="F14" s="13">
        <v>455912.66334063758</v>
      </c>
      <c r="G14" s="13">
        <v>244005.96822451119</v>
      </c>
      <c r="H14" s="13">
        <v>855003.16113882791</v>
      </c>
      <c r="I14" s="13">
        <v>113268.07087458212</v>
      </c>
    </row>
    <row r="15" spans="2:14" x14ac:dyDescent="0.25">
      <c r="B15" s="10" t="s">
        <v>3</v>
      </c>
      <c r="C15" s="4">
        <v>654326.39773374959</v>
      </c>
      <c r="D15" s="4">
        <v>5165221.7176015107</v>
      </c>
      <c r="E15" s="4">
        <v>4385001.8279565843</v>
      </c>
      <c r="F15" s="4">
        <v>281049.40351994103</v>
      </c>
      <c r="G15" s="4">
        <v>210087.04346047164</v>
      </c>
      <c r="H15" s="4">
        <v>210077.24674710323</v>
      </c>
      <c r="I15" s="4">
        <v>79006.195917394143</v>
      </c>
    </row>
    <row r="16" spans="2:14" x14ac:dyDescent="0.25">
      <c r="B16" s="10" t="s">
        <v>4</v>
      </c>
      <c r="C16" s="4">
        <v>296682.54378216702</v>
      </c>
      <c r="D16" s="4">
        <v>1279022.3139185049</v>
      </c>
      <c r="E16" s="4">
        <v>503487.66021885246</v>
      </c>
      <c r="F16" s="4">
        <v>140892.50904399311</v>
      </c>
      <c r="G16" s="4">
        <v>21360.585686420724</v>
      </c>
      <c r="H16" s="4">
        <v>579874.34107473399</v>
      </c>
      <c r="I16" s="4">
        <v>33407.217894504807</v>
      </c>
    </row>
    <row r="17" spans="2:9" x14ac:dyDescent="0.25">
      <c r="B17" s="10" t="s">
        <v>618</v>
      </c>
      <c r="C17" s="4">
        <v>45494.104407493964</v>
      </c>
      <c r="D17" s="4">
        <v>204541.60849146498</v>
      </c>
      <c r="E17" s="4">
        <v>92106.288257466993</v>
      </c>
      <c r="F17" s="4">
        <v>33970.750776704757</v>
      </c>
      <c r="G17" s="4">
        <v>12558.339077618904</v>
      </c>
      <c r="H17" s="4">
        <v>65051.573316991286</v>
      </c>
      <c r="I17" s="4">
        <v>854.65706268311737</v>
      </c>
    </row>
    <row r="18" spans="2:9" x14ac:dyDescent="0.25">
      <c r="B18" s="99"/>
      <c r="C18" s="100"/>
      <c r="D18" s="100"/>
      <c r="E18" s="100"/>
      <c r="F18" s="100"/>
      <c r="G18" s="100"/>
      <c r="H18" s="100"/>
      <c r="I18" s="101"/>
    </row>
    <row r="19" spans="2:9" x14ac:dyDescent="0.25">
      <c r="B19" s="92" t="s">
        <v>3</v>
      </c>
      <c r="C19" s="93"/>
      <c r="D19" s="93"/>
      <c r="E19" s="93"/>
      <c r="F19" s="93"/>
      <c r="G19" s="93"/>
      <c r="H19" s="93"/>
      <c r="I19" s="94"/>
    </row>
    <row r="20" spans="2:9" x14ac:dyDescent="0.25">
      <c r="B20" s="10" t="s">
        <v>6</v>
      </c>
      <c r="C20" s="4">
        <v>104069.52379338104</v>
      </c>
      <c r="D20" s="4">
        <v>640956.19617747969</v>
      </c>
      <c r="E20" s="4">
        <v>455656.06719456357</v>
      </c>
      <c r="F20" s="4">
        <v>65267.194055774606</v>
      </c>
      <c r="G20" s="4">
        <v>13213.58523464698</v>
      </c>
      <c r="H20" s="4">
        <v>61476.468437583164</v>
      </c>
      <c r="I20" s="4">
        <v>45342.88125491055</v>
      </c>
    </row>
    <row r="21" spans="2:9" x14ac:dyDescent="0.25">
      <c r="B21" s="10" t="s">
        <v>7</v>
      </c>
      <c r="C21" s="4">
        <v>38096.447402488164</v>
      </c>
      <c r="D21" s="4">
        <v>177650.49475399448</v>
      </c>
      <c r="E21" s="4">
        <v>92033.166753210215</v>
      </c>
      <c r="F21" s="4">
        <v>38684.273636470309</v>
      </c>
      <c r="G21" s="4">
        <v>1599.6743957215001</v>
      </c>
      <c r="H21" s="4">
        <v>44425.912442134249</v>
      </c>
      <c r="I21" s="4">
        <v>907.46752645806134</v>
      </c>
    </row>
    <row r="22" spans="2:9" x14ac:dyDescent="0.25">
      <c r="B22" s="10" t="s">
        <v>8</v>
      </c>
      <c r="C22" s="4">
        <v>59232.262494188551</v>
      </c>
      <c r="D22" s="4">
        <v>422228.54059529054</v>
      </c>
      <c r="E22" s="4">
        <v>374912.75206317025</v>
      </c>
      <c r="F22" s="4">
        <v>22361.315024225289</v>
      </c>
      <c r="G22" s="4">
        <v>13939.994662111387</v>
      </c>
      <c r="H22" s="4">
        <v>5266.5373336877165</v>
      </c>
      <c r="I22" s="4">
        <v>5747.9415120954636</v>
      </c>
    </row>
    <row r="23" spans="2:9" x14ac:dyDescent="0.25">
      <c r="B23" s="10" t="s">
        <v>9</v>
      </c>
      <c r="C23" s="4">
        <v>35737.741946303184</v>
      </c>
      <c r="D23" s="4">
        <v>379916.37955534429</v>
      </c>
      <c r="E23" s="4">
        <v>352933.26363940618</v>
      </c>
      <c r="F23" s="4">
        <v>12407.992727879333</v>
      </c>
      <c r="G23" s="4">
        <v>11589.765521479481</v>
      </c>
      <c r="H23" s="4">
        <v>1867.8446586334467</v>
      </c>
      <c r="I23" s="4">
        <v>1117.5130079459177</v>
      </c>
    </row>
    <row r="24" spans="2:9" x14ac:dyDescent="0.25">
      <c r="B24" s="10" t="s">
        <v>10</v>
      </c>
      <c r="C24" s="4">
        <v>87504.362979412574</v>
      </c>
      <c r="D24" s="4">
        <v>767855.01866259996</v>
      </c>
      <c r="E24" s="4">
        <v>695189.26598547015</v>
      </c>
      <c r="F24" s="4">
        <v>27544.615529702874</v>
      </c>
      <c r="G24" s="4">
        <v>32702.394759982664</v>
      </c>
      <c r="H24" s="4">
        <v>4536.4738887130579</v>
      </c>
      <c r="I24" s="4">
        <v>7882.2684987308767</v>
      </c>
    </row>
    <row r="25" spans="2:9" x14ac:dyDescent="0.25">
      <c r="B25" s="10" t="s">
        <v>11</v>
      </c>
      <c r="C25" s="4">
        <v>101369.91299025137</v>
      </c>
      <c r="D25" s="4">
        <v>787108.33534443472</v>
      </c>
      <c r="E25" s="4">
        <v>681362.32281297492</v>
      </c>
      <c r="F25" s="4">
        <v>37989.39821185176</v>
      </c>
      <c r="G25" s="4">
        <v>51400.712941242215</v>
      </c>
      <c r="H25" s="4">
        <v>8588.8502823148374</v>
      </c>
      <c r="I25" s="4">
        <v>7767.051096051895</v>
      </c>
    </row>
    <row r="26" spans="2:9" x14ac:dyDescent="0.25">
      <c r="B26" s="10" t="s">
        <v>12</v>
      </c>
      <c r="C26" s="4">
        <v>20019.78771112514</v>
      </c>
      <c r="D26" s="4">
        <v>163236.4142194867</v>
      </c>
      <c r="E26" s="4">
        <v>128400.77126753588</v>
      </c>
      <c r="F26" s="4">
        <v>6855.0869275575951</v>
      </c>
      <c r="G26" s="4">
        <v>18473.851390656164</v>
      </c>
      <c r="H26" s="4">
        <v>7901.2083097703453</v>
      </c>
      <c r="I26" s="4">
        <v>1605.4963239665367</v>
      </c>
    </row>
    <row r="27" spans="2:9" x14ac:dyDescent="0.25">
      <c r="B27" s="10" t="s">
        <v>13</v>
      </c>
      <c r="C27" s="4">
        <v>24108.578078628976</v>
      </c>
      <c r="D27" s="4">
        <v>118263.55620131647</v>
      </c>
      <c r="E27" s="4">
        <v>16783.775217310573</v>
      </c>
      <c r="F27" s="4">
        <v>23968.263151969208</v>
      </c>
      <c r="G27" s="4">
        <v>5439.1847402783678</v>
      </c>
      <c r="H27" s="4">
        <v>66670.101409009105</v>
      </c>
      <c r="I27" s="4">
        <v>5402.2316827491595</v>
      </c>
    </row>
    <row r="28" spans="2:9" x14ac:dyDescent="0.25">
      <c r="B28" s="10" t="s">
        <v>14</v>
      </c>
      <c r="C28" s="4">
        <v>100125.9536021902</v>
      </c>
      <c r="D28" s="4">
        <v>1085747.2418500148</v>
      </c>
      <c r="E28" s="4">
        <v>1019544.3371031182</v>
      </c>
      <c r="F28" s="4">
        <v>19330.124918279711</v>
      </c>
      <c r="G28" s="4">
        <v>39004.572084810432</v>
      </c>
      <c r="H28" s="4">
        <v>6248.9550429165074</v>
      </c>
      <c r="I28" s="4">
        <v>1619.2527008897671</v>
      </c>
    </row>
    <row r="29" spans="2:9" x14ac:dyDescent="0.25">
      <c r="B29" s="10" t="s">
        <v>15</v>
      </c>
      <c r="C29" s="4">
        <v>47551.882657318019</v>
      </c>
      <c r="D29" s="4">
        <v>407217.28579833347</v>
      </c>
      <c r="E29" s="4">
        <v>365618.32746583625</v>
      </c>
      <c r="F29" s="4">
        <v>19417.156379858658</v>
      </c>
      <c r="G29" s="4">
        <v>20556.896986507447</v>
      </c>
      <c r="H29" s="4">
        <v>10.812652534979522</v>
      </c>
      <c r="I29" s="4">
        <v>1614.0923135960329</v>
      </c>
    </row>
    <row r="30" spans="2:9" ht="30.75" customHeight="1" x14ac:dyDescent="0.25">
      <c r="B30" s="11" t="s">
        <v>16</v>
      </c>
      <c r="C30" s="4">
        <v>36509.944078461529</v>
      </c>
      <c r="D30" s="4">
        <v>215042.25444319769</v>
      </c>
      <c r="E30" s="4">
        <v>202567.77845398572</v>
      </c>
      <c r="F30" s="4">
        <v>7223.9829563712747</v>
      </c>
      <c r="G30" s="4">
        <v>2166.4107430347672</v>
      </c>
      <c r="H30" s="4">
        <v>3084.0822898058027</v>
      </c>
      <c r="I30" s="4"/>
    </row>
    <row r="31" spans="2:9" x14ac:dyDescent="0.25">
      <c r="B31" s="99"/>
      <c r="C31" s="100"/>
      <c r="D31" s="100"/>
      <c r="E31" s="100"/>
      <c r="F31" s="100"/>
      <c r="G31" s="100"/>
      <c r="H31" s="100"/>
      <c r="I31" s="101"/>
    </row>
    <row r="32" spans="2:9" x14ac:dyDescent="0.25">
      <c r="B32" s="92" t="s">
        <v>4</v>
      </c>
      <c r="C32" s="93"/>
      <c r="D32" s="93"/>
      <c r="E32" s="93"/>
      <c r="F32" s="93"/>
      <c r="G32" s="93"/>
      <c r="H32" s="93"/>
      <c r="I32" s="94"/>
    </row>
    <row r="33" spans="2:11" x14ac:dyDescent="0.25">
      <c r="B33" s="10" t="s">
        <v>17</v>
      </c>
      <c r="C33" s="4">
        <v>12732.357803177712</v>
      </c>
      <c r="D33" s="4">
        <v>62097.945840338354</v>
      </c>
      <c r="E33" s="4">
        <v>22267.167797277514</v>
      </c>
      <c r="F33" s="4">
        <v>7222.001318834069</v>
      </c>
      <c r="G33" s="4">
        <v>6675.9831975984771</v>
      </c>
      <c r="H33" s="4">
        <v>25235.23127919215</v>
      </c>
      <c r="I33" s="4">
        <v>697.56224743615815</v>
      </c>
    </row>
    <row r="34" spans="2:11" x14ac:dyDescent="0.25">
      <c r="B34" s="10" t="s">
        <v>18</v>
      </c>
      <c r="C34" s="4">
        <v>32347.082030274505</v>
      </c>
      <c r="D34" s="4">
        <v>122699.97765150956</v>
      </c>
      <c r="E34" s="4">
        <v>20963.203486944916</v>
      </c>
      <c r="F34" s="4">
        <v>28904.495840816719</v>
      </c>
      <c r="G34" s="4">
        <v>6168.0696960796322</v>
      </c>
      <c r="H34" s="4">
        <v>59592.664403558818</v>
      </c>
      <c r="I34" s="4">
        <v>7071.5442241094916</v>
      </c>
    </row>
    <row r="35" spans="2:11" x14ac:dyDescent="0.25">
      <c r="B35" s="10" t="s">
        <v>19</v>
      </c>
      <c r="C35" s="4">
        <v>45345.595658703664</v>
      </c>
      <c r="D35" s="4">
        <v>212044.3389188977</v>
      </c>
      <c r="E35" s="4">
        <v>142047.44463222404</v>
      </c>
      <c r="F35" s="4">
        <v>23528.980691534049</v>
      </c>
      <c r="G35" s="4">
        <v>649.02379386140638</v>
      </c>
      <c r="H35" s="4">
        <v>45773.337118237978</v>
      </c>
      <c r="I35" s="4">
        <v>45.552683040124265</v>
      </c>
    </row>
    <row r="36" spans="2:11" x14ac:dyDescent="0.25">
      <c r="B36" s="10" t="s">
        <v>20</v>
      </c>
      <c r="C36" s="4">
        <v>11463.839091626127</v>
      </c>
      <c r="D36" s="4">
        <v>61161.890431482418</v>
      </c>
      <c r="E36" s="4">
        <v>34598.989696744065</v>
      </c>
      <c r="F36" s="4">
        <v>4884.3013015504257</v>
      </c>
      <c r="G36" s="4">
        <v>247.32640316365047</v>
      </c>
      <c r="H36" s="4">
        <v>21386.270560998248</v>
      </c>
      <c r="I36" s="4">
        <v>45.002469026034035</v>
      </c>
    </row>
    <row r="37" spans="2:11" x14ac:dyDescent="0.25">
      <c r="B37" s="10" t="s">
        <v>21</v>
      </c>
      <c r="C37" s="4">
        <v>194647.98107609808</v>
      </c>
      <c r="D37" s="4">
        <v>820358.78501188662</v>
      </c>
      <c r="E37" s="4">
        <v>283606.85460566159</v>
      </c>
      <c r="F37" s="4">
        <v>75713.353826869134</v>
      </c>
      <c r="G37" s="4">
        <v>7620.182595717547</v>
      </c>
      <c r="H37" s="4">
        <v>427870.83771274629</v>
      </c>
      <c r="I37" s="4">
        <v>25547.55627089299</v>
      </c>
    </row>
    <row r="38" spans="2:11" x14ac:dyDescent="0.25">
      <c r="B38" s="10" t="s">
        <v>22</v>
      </c>
      <c r="C38" s="4">
        <v>145.68812228619194</v>
      </c>
      <c r="D38" s="4">
        <v>659.37606438882131</v>
      </c>
      <c r="E38" s="4">
        <v>4</v>
      </c>
      <c r="F38" s="4">
        <v>639.37606438882131</v>
      </c>
      <c r="G38" s="4"/>
      <c r="H38" s="4">
        <v>16</v>
      </c>
      <c r="I38" s="4"/>
    </row>
    <row r="39" spans="2:11" x14ac:dyDescent="0.25">
      <c r="B39" s="99"/>
      <c r="C39" s="100"/>
      <c r="D39" s="100"/>
      <c r="E39" s="100"/>
      <c r="F39" s="100"/>
      <c r="G39" s="100"/>
      <c r="H39" s="100"/>
      <c r="I39" s="101"/>
    </row>
    <row r="40" spans="2:11" x14ac:dyDescent="0.25">
      <c r="B40" s="92" t="s">
        <v>618</v>
      </c>
      <c r="C40" s="93"/>
      <c r="D40" s="93"/>
      <c r="E40" s="93"/>
      <c r="F40" s="93"/>
      <c r="G40" s="93"/>
      <c r="H40" s="93"/>
      <c r="I40" s="94"/>
    </row>
    <row r="41" spans="2:11" x14ac:dyDescent="0.25">
      <c r="B41" s="10" t="s">
        <v>23</v>
      </c>
      <c r="C41" s="4">
        <v>12057.975511867953</v>
      </c>
      <c r="D41" s="4">
        <v>39590.673766068139</v>
      </c>
      <c r="E41" s="4">
        <v>9832.2824397272798</v>
      </c>
      <c r="F41" s="4">
        <v>3923.0091751512305</v>
      </c>
      <c r="G41" s="4">
        <v>4742.971272758874</v>
      </c>
      <c r="H41" s="4">
        <v>21092.410878430743</v>
      </c>
      <c r="I41" s="4"/>
    </row>
    <row r="42" spans="2:11" x14ac:dyDescent="0.25">
      <c r="B42" s="10" t="s">
        <v>24</v>
      </c>
      <c r="C42" s="4">
        <v>8346.0733311166659</v>
      </c>
      <c r="D42" s="4">
        <v>65710.517795176085</v>
      </c>
      <c r="E42" s="4">
        <v>61663.291065790625</v>
      </c>
      <c r="F42" s="4">
        <v>2829.8165828156325</v>
      </c>
      <c r="G42" s="4">
        <v>131.27747391539182</v>
      </c>
      <c r="H42" s="4">
        <v>789.99328863963615</v>
      </c>
      <c r="I42" s="4">
        <v>296.1393840148009</v>
      </c>
    </row>
    <row r="43" spans="2:11" x14ac:dyDescent="0.25">
      <c r="B43" s="10" t="s">
        <v>25</v>
      </c>
      <c r="C43" s="4">
        <v>4013.1043484611082</v>
      </c>
      <c r="D43" s="4">
        <v>14931.101311548196</v>
      </c>
      <c r="E43" s="4">
        <v>208.90394374718471</v>
      </c>
      <c r="F43" s="4">
        <v>5671.9968233800137</v>
      </c>
      <c r="G43" s="4">
        <v>1815.3554566897765</v>
      </c>
      <c r="H43" s="4">
        <v>7234.8450877312134</v>
      </c>
      <c r="I43" s="4"/>
    </row>
    <row r="44" spans="2:11" x14ac:dyDescent="0.25">
      <c r="B44" s="10" t="s">
        <v>26</v>
      </c>
      <c r="C44" s="4">
        <v>1521.2417515424283</v>
      </c>
      <c r="D44" s="4">
        <v>6127.4349981603691</v>
      </c>
      <c r="E44" s="4">
        <v>3898.3361559115374</v>
      </c>
      <c r="F44" s="4">
        <v>430.86400003058787</v>
      </c>
      <c r="G44" s="4">
        <v>8.5162937248921757</v>
      </c>
      <c r="H44" s="4">
        <v>1777.7185484933507</v>
      </c>
      <c r="I44" s="4">
        <v>12</v>
      </c>
    </row>
    <row r="45" spans="2:11" x14ac:dyDescent="0.25">
      <c r="B45" s="10" t="s">
        <v>27</v>
      </c>
      <c r="C45" s="4">
        <v>10490.318221684904</v>
      </c>
      <c r="D45" s="4">
        <v>40902.858995116279</v>
      </c>
      <c r="E45" s="4">
        <v>9684.1304495698623</v>
      </c>
      <c r="F45" s="4">
        <v>11369.609600217944</v>
      </c>
      <c r="G45" s="4">
        <v>2467.7791583394287</v>
      </c>
      <c r="H45" s="4">
        <v>16863.272739494121</v>
      </c>
      <c r="I45" s="4">
        <v>518.06704749494475</v>
      </c>
    </row>
    <row r="46" spans="2:11" x14ac:dyDescent="0.25">
      <c r="B46" s="10" t="s">
        <v>28</v>
      </c>
      <c r="C46" s="4">
        <v>9065.3912428209223</v>
      </c>
      <c r="D46" s="4">
        <v>37279.021625396024</v>
      </c>
      <c r="E46" s="4">
        <v>6819.3442027205156</v>
      </c>
      <c r="F46" s="4">
        <v>9745.4545951093423</v>
      </c>
      <c r="G46" s="4">
        <v>3392.4394221905413</v>
      </c>
      <c r="H46" s="4">
        <v>17293.332774202212</v>
      </c>
      <c r="I46" s="4">
        <v>28.450631173371722</v>
      </c>
    </row>
    <row r="47" spans="2:11" ht="13.8" x14ac:dyDescent="0.3">
      <c r="B47" s="5"/>
      <c r="C47" s="5"/>
      <c r="D47" s="5"/>
      <c r="E47" s="5"/>
      <c r="F47" s="5"/>
      <c r="G47" s="5"/>
      <c r="H47" s="5"/>
      <c r="I47" s="5"/>
    </row>
    <row r="48" spans="2:11" x14ac:dyDescent="0.25">
      <c r="B48" s="95" t="s">
        <v>626</v>
      </c>
      <c r="C48" s="95"/>
      <c r="D48" s="95"/>
      <c r="E48" s="95"/>
      <c r="F48" s="95"/>
      <c r="G48" s="95"/>
      <c r="H48" s="95"/>
      <c r="I48" s="95"/>
      <c r="J48" s="95"/>
      <c r="K48" s="95"/>
    </row>
  </sheetData>
  <mergeCells count="19">
    <mergeCell ref="B18:I18"/>
    <mergeCell ref="B19:I19"/>
    <mergeCell ref="B6:N6"/>
    <mergeCell ref="B7:N7"/>
    <mergeCell ref="B10:N10"/>
    <mergeCell ref="E12:E13"/>
    <mergeCell ref="F12:F13"/>
    <mergeCell ref="G12:G13"/>
    <mergeCell ref="H12:H13"/>
    <mergeCell ref="I12:I13"/>
    <mergeCell ref="B11:B13"/>
    <mergeCell ref="E11:I11"/>
    <mergeCell ref="C11:C13"/>
    <mergeCell ref="D11:D13"/>
    <mergeCell ref="B31:I31"/>
    <mergeCell ref="B32:I32"/>
    <mergeCell ref="B39:I39"/>
    <mergeCell ref="B40:I40"/>
    <mergeCell ref="B48:K48"/>
  </mergeCells>
  <hyperlinks>
    <hyperlink ref="K11" location="ÍNDICE!A1" display="ÍNDICE" xr:uid="{00000000-0004-0000-4200-000000000000}"/>
  </hyperlinks>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B5:M49"/>
  <sheetViews>
    <sheetView showGridLines="0" zoomScaleNormal="100" workbookViewId="0">
      <selection activeCell="H15" activeCellId="1" sqref="D15 H15"/>
    </sheetView>
  </sheetViews>
  <sheetFormatPr baseColWidth="10" defaultColWidth="9.109375" defaultRowHeight="13.2" x14ac:dyDescent="0.25"/>
  <cols>
    <col min="1" max="1" width="2" style="1" customWidth="1"/>
    <col min="2" max="2" width="25.6640625" style="1" customWidth="1"/>
    <col min="3" max="10" width="15.6640625" style="1" customWidth="1"/>
    <col min="11" max="11" width="10.109375" style="1" bestFit="1" customWidth="1"/>
    <col min="12" max="12" width="9.44140625" style="1" bestFit="1" customWidth="1"/>
    <col min="13" max="13" width="11.5546875" style="1" bestFit="1" customWidth="1"/>
    <col min="14" max="16384" width="9.109375" style="1"/>
  </cols>
  <sheetData>
    <row r="5" spans="2:13" ht="13.8" x14ac:dyDescent="0.25">
      <c r="B5" s="2"/>
      <c r="C5" s="2"/>
      <c r="D5" s="2"/>
      <c r="E5" s="2"/>
      <c r="F5" s="2"/>
      <c r="G5" s="2"/>
    </row>
    <row r="6" spans="2:13" ht="15" x14ac:dyDescent="0.25">
      <c r="B6" s="91" t="s">
        <v>450</v>
      </c>
      <c r="C6" s="91"/>
      <c r="D6" s="91"/>
      <c r="E6" s="91"/>
      <c r="F6" s="91"/>
      <c r="G6" s="91"/>
      <c r="H6" s="91"/>
      <c r="I6" s="91"/>
      <c r="J6" s="91"/>
      <c r="K6" s="91"/>
      <c r="L6" s="91"/>
      <c r="M6" s="91"/>
    </row>
    <row r="7" spans="2:13" ht="15" x14ac:dyDescent="0.25">
      <c r="B7" s="91" t="s">
        <v>656</v>
      </c>
      <c r="C7" s="91"/>
      <c r="D7" s="91"/>
      <c r="E7" s="91"/>
      <c r="F7" s="91"/>
      <c r="G7" s="91"/>
      <c r="H7" s="91"/>
      <c r="I7" s="91"/>
      <c r="J7" s="91"/>
      <c r="K7" s="91"/>
      <c r="L7" s="91"/>
      <c r="M7" s="91"/>
    </row>
    <row r="8" spans="2:13" ht="15" x14ac:dyDescent="0.25">
      <c r="B8" s="12" t="s">
        <v>314</v>
      </c>
      <c r="C8" s="12"/>
      <c r="D8" s="12"/>
      <c r="E8" s="12"/>
      <c r="F8" s="12"/>
      <c r="G8" s="12"/>
      <c r="H8" s="12"/>
      <c r="I8" s="12"/>
      <c r="J8" s="12"/>
      <c r="K8" s="12"/>
      <c r="L8" s="12"/>
      <c r="M8" s="12"/>
    </row>
    <row r="9" spans="2:13" ht="15" x14ac:dyDescent="0.25">
      <c r="B9" s="12" t="s">
        <v>346</v>
      </c>
      <c r="C9" s="12"/>
      <c r="D9" s="12"/>
      <c r="E9" s="12"/>
      <c r="F9" s="12"/>
      <c r="G9" s="12"/>
      <c r="H9" s="12"/>
      <c r="I9" s="12"/>
      <c r="J9" s="12"/>
      <c r="K9" s="12"/>
      <c r="L9" s="12"/>
      <c r="M9" s="12"/>
    </row>
    <row r="10" spans="2:13" ht="15" x14ac:dyDescent="0.25">
      <c r="B10" s="91"/>
      <c r="C10" s="91"/>
      <c r="D10" s="91"/>
      <c r="E10" s="91"/>
      <c r="F10" s="91"/>
      <c r="G10" s="91"/>
      <c r="H10" s="91"/>
      <c r="I10" s="91"/>
      <c r="J10" s="91"/>
      <c r="K10" s="91"/>
      <c r="L10" s="91"/>
      <c r="M10" s="91"/>
    </row>
    <row r="11" spans="2:13" ht="27" customHeight="1" x14ac:dyDescent="0.25">
      <c r="B11" s="96" t="s">
        <v>2</v>
      </c>
      <c r="C11" s="120" t="s">
        <v>657</v>
      </c>
      <c r="D11" s="121"/>
      <c r="E11" s="121"/>
      <c r="F11" s="121"/>
      <c r="G11" s="121"/>
      <c r="H11" s="121"/>
      <c r="I11" s="121"/>
      <c r="J11" s="122"/>
      <c r="L11" s="16" t="s">
        <v>312</v>
      </c>
    </row>
    <row r="12" spans="2:13" ht="24.75" customHeight="1" x14ac:dyDescent="0.25">
      <c r="B12" s="154"/>
      <c r="C12" s="120" t="s">
        <v>237</v>
      </c>
      <c r="D12" s="121"/>
      <c r="E12" s="121"/>
      <c r="F12" s="121"/>
      <c r="G12" s="157" t="s">
        <v>238</v>
      </c>
      <c r="H12" s="157"/>
      <c r="I12" s="157"/>
      <c r="J12" s="157"/>
    </row>
    <row r="13" spans="2:13" ht="24" customHeight="1" x14ac:dyDescent="0.25">
      <c r="B13" s="154"/>
      <c r="C13" s="146" t="s">
        <v>302</v>
      </c>
      <c r="D13" s="157" t="s">
        <v>303</v>
      </c>
      <c r="E13" s="157"/>
      <c r="F13" s="157"/>
      <c r="G13" s="146" t="s">
        <v>302</v>
      </c>
      <c r="H13" s="157" t="s">
        <v>303</v>
      </c>
      <c r="I13" s="157"/>
      <c r="J13" s="157"/>
    </row>
    <row r="14" spans="2:13" ht="45" customHeight="1" x14ac:dyDescent="0.25">
      <c r="B14" s="97"/>
      <c r="C14" s="147"/>
      <c r="D14" s="6" t="s">
        <v>236</v>
      </c>
      <c r="E14" s="6" t="s">
        <v>300</v>
      </c>
      <c r="F14" s="6" t="s">
        <v>301</v>
      </c>
      <c r="G14" s="147"/>
      <c r="H14" s="6" t="s">
        <v>236</v>
      </c>
      <c r="I14" s="6" t="s">
        <v>300</v>
      </c>
      <c r="J14" s="6" t="s">
        <v>301</v>
      </c>
    </row>
    <row r="15" spans="2:13" x14ac:dyDescent="0.25">
      <c r="B15" s="9" t="s">
        <v>5</v>
      </c>
      <c r="C15" s="13">
        <v>7649722.858479891</v>
      </c>
      <c r="D15" s="13">
        <v>6085174.7786719557</v>
      </c>
      <c r="E15" s="13">
        <v>1128988.7787468277</v>
      </c>
      <c r="F15" s="13">
        <v>435559.30106114596</v>
      </c>
      <c r="G15" s="13">
        <v>81743698.595840752</v>
      </c>
      <c r="H15" s="13">
        <v>22351.2886019049</v>
      </c>
      <c r="I15" s="13">
        <v>79583499.801751956</v>
      </c>
      <c r="J15" s="13">
        <v>2137847.505486846</v>
      </c>
      <c r="K15" s="74"/>
      <c r="L15" s="74"/>
      <c r="M15" s="74"/>
    </row>
    <row r="16" spans="2:13" x14ac:dyDescent="0.25">
      <c r="B16" s="10" t="s">
        <v>3</v>
      </c>
      <c r="C16" s="4">
        <v>3780817.4600075167</v>
      </c>
      <c r="D16" s="4">
        <v>3028503.5697754337</v>
      </c>
      <c r="E16" s="4">
        <v>625123.01590320165</v>
      </c>
      <c r="F16" s="4">
        <v>127190.87432886992</v>
      </c>
      <c r="G16" s="4">
        <v>63606319.040562242</v>
      </c>
      <c r="H16" s="4">
        <v>13782.573555090568</v>
      </c>
      <c r="I16" s="4">
        <v>63325994.711213052</v>
      </c>
      <c r="J16" s="4">
        <v>266541.75579409965</v>
      </c>
      <c r="K16" s="72"/>
    </row>
    <row r="17" spans="2:11" x14ac:dyDescent="0.25">
      <c r="B17" s="10" t="s">
        <v>4</v>
      </c>
      <c r="C17" s="4">
        <v>3185649.0996752828</v>
      </c>
      <c r="D17" s="4">
        <v>2516301.6950140586</v>
      </c>
      <c r="E17" s="4">
        <v>440773.42794358626</v>
      </c>
      <c r="F17" s="4">
        <v>228573.97671763526</v>
      </c>
      <c r="G17" s="4">
        <v>12582811.285208328</v>
      </c>
      <c r="H17" s="4">
        <v>8568.7150468143391</v>
      </c>
      <c r="I17" s="4">
        <v>10702936.820468765</v>
      </c>
      <c r="J17" s="4">
        <v>1871305.7496927467</v>
      </c>
      <c r="K17" s="74"/>
    </row>
    <row r="18" spans="2:11" x14ac:dyDescent="0.25">
      <c r="B18" s="10" t="s">
        <v>618</v>
      </c>
      <c r="C18" s="4">
        <v>683256.29879709694</v>
      </c>
      <c r="D18" s="4">
        <v>540369.51388241677</v>
      </c>
      <c r="E18" s="4">
        <v>63092.334900039255</v>
      </c>
      <c r="F18" s="4">
        <v>79794.450014641494</v>
      </c>
      <c r="G18" s="4">
        <v>5554568.2700700359</v>
      </c>
      <c r="H18" s="4"/>
      <c r="I18" s="4">
        <v>5554568.2700700359</v>
      </c>
      <c r="J18" s="4"/>
      <c r="K18" s="74"/>
    </row>
    <row r="19" spans="2:11" x14ac:dyDescent="0.25">
      <c r="B19" s="163"/>
      <c r="C19" s="164"/>
      <c r="D19" s="164"/>
      <c r="E19" s="164"/>
      <c r="F19" s="164"/>
      <c r="G19" s="164"/>
      <c r="H19" s="164"/>
      <c r="I19" s="164"/>
      <c r="J19" s="165"/>
    </row>
    <row r="20" spans="2:11" x14ac:dyDescent="0.25">
      <c r="B20" s="92" t="s">
        <v>3</v>
      </c>
      <c r="C20" s="93"/>
      <c r="D20" s="93"/>
      <c r="E20" s="93"/>
      <c r="F20" s="93"/>
      <c r="G20" s="93"/>
      <c r="H20" s="93"/>
      <c r="I20" s="93"/>
      <c r="J20" s="94"/>
    </row>
    <row r="21" spans="2:11" x14ac:dyDescent="0.25">
      <c r="B21" s="10" t="s">
        <v>6</v>
      </c>
      <c r="C21" s="4">
        <v>622960.87301360397</v>
      </c>
      <c r="D21" s="4">
        <v>483153.479226597</v>
      </c>
      <c r="E21" s="4">
        <v>125915.21802658201</v>
      </c>
      <c r="F21" s="4">
        <v>13892.17576042417</v>
      </c>
      <c r="G21" s="4">
        <v>71180.99812210357</v>
      </c>
      <c r="H21" s="4">
        <v>1614.7191635674151</v>
      </c>
      <c r="I21" s="4">
        <v>68587.350134906403</v>
      </c>
      <c r="J21" s="4">
        <v>978.92882362975467</v>
      </c>
    </row>
    <row r="22" spans="2:11" x14ac:dyDescent="0.25">
      <c r="B22" s="10" t="s">
        <v>7</v>
      </c>
      <c r="C22" s="4">
        <v>301125.77106723288</v>
      </c>
      <c r="D22" s="4">
        <v>252957.17468934544</v>
      </c>
      <c r="E22" s="4">
        <v>9937.0725592122762</v>
      </c>
      <c r="F22" s="4">
        <v>38231.523818675283</v>
      </c>
      <c r="G22" s="4"/>
      <c r="H22" s="4"/>
      <c r="I22" s="4"/>
      <c r="J22" s="4"/>
    </row>
    <row r="23" spans="2:11" x14ac:dyDescent="0.25">
      <c r="B23" s="10" t="s">
        <v>8</v>
      </c>
      <c r="C23" s="4">
        <v>211653.65365013559</v>
      </c>
      <c r="D23" s="4">
        <v>193902.31711703946</v>
      </c>
      <c r="E23" s="4">
        <v>17210.60725327699</v>
      </c>
      <c r="F23" s="4">
        <v>540.7292798190764</v>
      </c>
      <c r="G23" s="4">
        <v>2226.8134832894284</v>
      </c>
      <c r="H23" s="4"/>
      <c r="I23" s="4">
        <v>2226.8134832894284</v>
      </c>
      <c r="J23" s="4"/>
    </row>
    <row r="24" spans="2:11" x14ac:dyDescent="0.25">
      <c r="B24" s="10" t="s">
        <v>9</v>
      </c>
      <c r="C24" s="4">
        <v>109077.99041336784</v>
      </c>
      <c r="D24" s="4">
        <v>99170.158186900182</v>
      </c>
      <c r="E24" s="4">
        <v>3230.6012135364126</v>
      </c>
      <c r="F24" s="4">
        <v>6677.2310129312664</v>
      </c>
      <c r="G24" s="4"/>
      <c r="H24" s="4"/>
      <c r="I24" s="4"/>
      <c r="J24" s="4"/>
    </row>
    <row r="25" spans="2:11" x14ac:dyDescent="0.25">
      <c r="B25" s="10" t="s">
        <v>10</v>
      </c>
      <c r="C25" s="4">
        <v>590865.59342007816</v>
      </c>
      <c r="D25" s="4">
        <v>496637.17172250547</v>
      </c>
      <c r="E25" s="4">
        <v>83815.721299930417</v>
      </c>
      <c r="F25" s="4">
        <v>10412.700397641731</v>
      </c>
      <c r="G25" s="4">
        <v>15400471.903624017</v>
      </c>
      <c r="H25" s="4">
        <v>1267.488857926422</v>
      </c>
      <c r="I25" s="4">
        <v>15397257.920920808</v>
      </c>
      <c r="J25" s="4">
        <v>1946.4938452851329</v>
      </c>
    </row>
    <row r="26" spans="2:11" x14ac:dyDescent="0.25">
      <c r="B26" s="10" t="s">
        <v>11</v>
      </c>
      <c r="C26" s="4">
        <v>530350.40772950661</v>
      </c>
      <c r="D26" s="4">
        <v>363628.99780854658</v>
      </c>
      <c r="E26" s="4">
        <v>143799.40333673675</v>
      </c>
      <c r="F26" s="4">
        <v>22922.006584223742</v>
      </c>
      <c r="G26" s="4">
        <v>2513171.6368120154</v>
      </c>
      <c r="H26" s="4">
        <v>915.99710366359204</v>
      </c>
      <c r="I26" s="4">
        <v>2512141.1400703937</v>
      </c>
      <c r="J26" s="4">
        <v>114.49963795794901</v>
      </c>
    </row>
    <row r="27" spans="2:11" x14ac:dyDescent="0.25">
      <c r="B27" s="10" t="s">
        <v>12</v>
      </c>
      <c r="C27" s="4">
        <v>175390.56025419335</v>
      </c>
      <c r="D27" s="4">
        <v>136242.47271828144</v>
      </c>
      <c r="E27" s="4">
        <v>24942.724354394508</v>
      </c>
      <c r="F27" s="4">
        <v>14205.363181517288</v>
      </c>
      <c r="G27" s="4">
        <v>93508.037665658354</v>
      </c>
      <c r="H27" s="4"/>
      <c r="I27" s="4"/>
      <c r="J27" s="4">
        <v>93508.037665658354</v>
      </c>
    </row>
    <row r="28" spans="2:11" x14ac:dyDescent="0.25">
      <c r="B28" s="10" t="s">
        <v>13</v>
      </c>
      <c r="C28" s="4">
        <v>479821.61058405245</v>
      </c>
      <c r="D28" s="4">
        <v>384337.73740466102</v>
      </c>
      <c r="E28" s="4">
        <v>84955.893364847041</v>
      </c>
      <c r="F28" s="4">
        <v>10527.979814543825</v>
      </c>
      <c r="G28" s="4">
        <v>372003.02474475256</v>
      </c>
      <c r="H28" s="4"/>
      <c r="I28" s="4">
        <v>372003.02474475256</v>
      </c>
      <c r="J28" s="4"/>
    </row>
    <row r="29" spans="2:11" x14ac:dyDescent="0.25">
      <c r="B29" s="10" t="s">
        <v>14</v>
      </c>
      <c r="C29" s="4">
        <v>193472.63806544722</v>
      </c>
      <c r="D29" s="4">
        <v>146424.99586292313</v>
      </c>
      <c r="E29" s="4">
        <v>44166.219310463544</v>
      </c>
      <c r="F29" s="4">
        <v>2881.4228920604487</v>
      </c>
      <c r="G29" s="4">
        <v>3009857.7079825024</v>
      </c>
      <c r="H29" s="4"/>
      <c r="I29" s="4">
        <v>3009857.7079825024</v>
      </c>
      <c r="J29" s="4"/>
    </row>
    <row r="30" spans="2:11" x14ac:dyDescent="0.25">
      <c r="B30" s="10" t="s">
        <v>15</v>
      </c>
      <c r="C30" s="4">
        <v>329998.69927693531</v>
      </c>
      <c r="D30" s="4">
        <v>247940.35497862948</v>
      </c>
      <c r="E30" s="4">
        <v>80187.461377227475</v>
      </c>
      <c r="F30" s="4">
        <v>1870.8829210783642</v>
      </c>
      <c r="G30" s="4">
        <v>41199467.737704813</v>
      </c>
      <c r="H30" s="4">
        <v>9984.3684299331471</v>
      </c>
      <c r="I30" s="4">
        <v>41019489.573453233</v>
      </c>
      <c r="J30" s="4">
        <v>169993.79582156829</v>
      </c>
      <c r="K30" s="72"/>
    </row>
    <row r="31" spans="2:11" ht="30.75" customHeight="1" x14ac:dyDescent="0.25">
      <c r="B31" s="11" t="s">
        <v>16</v>
      </c>
      <c r="C31" s="4">
        <v>236099.66253295995</v>
      </c>
      <c r="D31" s="4">
        <v>224108.71006001093</v>
      </c>
      <c r="E31" s="4">
        <v>6962.0938069938429</v>
      </c>
      <c r="F31" s="4">
        <v>5028.8586659548573</v>
      </c>
      <c r="G31" s="4">
        <v>944431.18042314937</v>
      </c>
      <c r="H31" s="4"/>
      <c r="I31" s="4">
        <v>944431.18042314937</v>
      </c>
      <c r="J31" s="4"/>
    </row>
    <row r="32" spans="2:11" x14ac:dyDescent="0.25">
      <c r="B32" s="99"/>
      <c r="C32" s="100"/>
      <c r="D32" s="100"/>
      <c r="E32" s="100"/>
      <c r="F32" s="100"/>
      <c r="G32" s="100"/>
      <c r="H32" s="100"/>
      <c r="I32" s="100"/>
      <c r="J32" s="101"/>
    </row>
    <row r="33" spans="2:10" x14ac:dyDescent="0.25">
      <c r="B33" s="92" t="s">
        <v>4</v>
      </c>
      <c r="C33" s="93"/>
      <c r="D33" s="93"/>
      <c r="E33" s="93"/>
      <c r="F33" s="93"/>
      <c r="G33" s="93"/>
      <c r="H33" s="93"/>
      <c r="I33" s="93"/>
      <c r="J33" s="94"/>
    </row>
    <row r="34" spans="2:10" x14ac:dyDescent="0.25">
      <c r="B34" s="10" t="s">
        <v>17</v>
      </c>
      <c r="C34" s="4">
        <v>70589.652591833685</v>
      </c>
      <c r="D34" s="4">
        <v>56557.917073107332</v>
      </c>
      <c r="E34" s="4">
        <v>13613.243764818126</v>
      </c>
      <c r="F34" s="4">
        <v>418.49175390824786</v>
      </c>
      <c r="G34" s="4">
        <v>4332040.3689746205</v>
      </c>
      <c r="H34" s="4">
        <v>38.166545985982999</v>
      </c>
      <c r="I34" s="4">
        <v>4331964.0358826481</v>
      </c>
      <c r="J34" s="4">
        <v>38.166545985982999</v>
      </c>
    </row>
    <row r="35" spans="2:10" x14ac:dyDescent="0.25">
      <c r="B35" s="10" t="s">
        <v>18</v>
      </c>
      <c r="C35" s="4">
        <v>268319.98329444043</v>
      </c>
      <c r="D35" s="4">
        <v>245360.97433470652</v>
      </c>
      <c r="E35" s="4">
        <v>14639.043916602081</v>
      </c>
      <c r="F35" s="4">
        <v>8319.9650431319078</v>
      </c>
      <c r="G35" s="4"/>
      <c r="H35" s="4"/>
      <c r="I35" s="4"/>
      <c r="J35" s="4"/>
    </row>
    <row r="36" spans="2:10" x14ac:dyDescent="0.25">
      <c r="B36" s="10" t="s">
        <v>19</v>
      </c>
      <c r="C36" s="4">
        <v>777496.90745384386</v>
      </c>
      <c r="D36" s="4">
        <v>687728.96356403641</v>
      </c>
      <c r="E36" s="4">
        <v>62795.111486148708</v>
      </c>
      <c r="F36" s="4">
        <v>26972.832403659177</v>
      </c>
      <c r="G36" s="4">
        <v>264667.36350165622</v>
      </c>
      <c r="H36" s="4">
        <v>787.64973777004229</v>
      </c>
      <c r="I36" s="4">
        <v>263879.71376388619</v>
      </c>
      <c r="J36" s="4"/>
    </row>
    <row r="37" spans="2:10" x14ac:dyDescent="0.25">
      <c r="B37" s="10" t="s">
        <v>20</v>
      </c>
      <c r="C37" s="4">
        <v>449816.53046034271</v>
      </c>
      <c r="D37" s="4">
        <v>353729.16046483821</v>
      </c>
      <c r="E37" s="4">
        <v>48722.075155572144</v>
      </c>
      <c r="F37" s="4">
        <v>47365.294839932059</v>
      </c>
      <c r="G37" s="4">
        <v>3010958.8128341991</v>
      </c>
      <c r="H37" s="4"/>
      <c r="I37" s="4">
        <v>1140798.0595210318</v>
      </c>
      <c r="J37" s="4">
        <v>1870160.753313167</v>
      </c>
    </row>
    <row r="38" spans="2:10" x14ac:dyDescent="0.25">
      <c r="B38" s="10" t="s">
        <v>21</v>
      </c>
      <c r="C38" s="4">
        <v>1617549.7112356904</v>
      </c>
      <c r="D38" s="4">
        <v>1171233.493697912</v>
      </c>
      <c r="E38" s="4">
        <v>301003.95362044522</v>
      </c>
      <c r="F38" s="4">
        <v>145312.2639173338</v>
      </c>
      <c r="G38" s="4">
        <v>4975144.73989785</v>
      </c>
      <c r="H38" s="4">
        <v>7742.8987630583133</v>
      </c>
      <c r="I38" s="4">
        <v>4966295.0113011971</v>
      </c>
      <c r="J38" s="4">
        <v>1106.8298335935069</v>
      </c>
    </row>
    <row r="39" spans="2:10" x14ac:dyDescent="0.25">
      <c r="B39" s="10" t="s">
        <v>22</v>
      </c>
      <c r="C39" s="4">
        <v>1876.3146391313755</v>
      </c>
      <c r="D39" s="4">
        <v>1691.1858794614611</v>
      </c>
      <c r="E39" s="4"/>
      <c r="F39" s="4">
        <v>185.12875966991442</v>
      </c>
      <c r="G39" s="4"/>
      <c r="H39" s="4"/>
      <c r="I39" s="4"/>
      <c r="J39" s="4"/>
    </row>
    <row r="40" spans="2:10" x14ac:dyDescent="0.25">
      <c r="B40" s="99"/>
      <c r="C40" s="100"/>
      <c r="D40" s="100"/>
      <c r="E40" s="100"/>
      <c r="F40" s="100"/>
      <c r="G40" s="100"/>
      <c r="H40" s="100"/>
      <c r="I40" s="100"/>
      <c r="J40" s="101"/>
    </row>
    <row r="41" spans="2:10" x14ac:dyDescent="0.25">
      <c r="B41" s="92" t="s">
        <v>618</v>
      </c>
      <c r="C41" s="93"/>
      <c r="D41" s="93"/>
      <c r="E41" s="93"/>
      <c r="F41" s="93"/>
      <c r="G41" s="93"/>
      <c r="H41" s="93"/>
      <c r="I41" s="93"/>
      <c r="J41" s="94"/>
    </row>
    <row r="42" spans="2:10" x14ac:dyDescent="0.25">
      <c r="B42" s="10" t="s">
        <v>23</v>
      </c>
      <c r="C42" s="4">
        <v>126967.50619721839</v>
      </c>
      <c r="D42" s="4">
        <v>86177.264389209842</v>
      </c>
      <c r="E42" s="4">
        <v>19141.372757140114</v>
      </c>
      <c r="F42" s="4">
        <v>21648.869050868463</v>
      </c>
      <c r="G42" s="4"/>
      <c r="H42" s="4"/>
      <c r="I42" s="4"/>
      <c r="J42" s="4"/>
    </row>
    <row r="43" spans="2:10" x14ac:dyDescent="0.25">
      <c r="B43" s="10" t="s">
        <v>24</v>
      </c>
      <c r="C43" s="4">
        <v>107604.90068813821</v>
      </c>
      <c r="D43" s="4">
        <v>97642.910555679351</v>
      </c>
      <c r="E43" s="4">
        <v>5352.1615987499626</v>
      </c>
      <c r="F43" s="4">
        <v>4609.8285337088646</v>
      </c>
      <c r="G43" s="4">
        <v>1335.829109509405</v>
      </c>
      <c r="H43" s="4"/>
      <c r="I43" s="4">
        <v>1335.829109509405</v>
      </c>
      <c r="J43" s="4"/>
    </row>
    <row r="44" spans="2:10" x14ac:dyDescent="0.25">
      <c r="B44" s="10" t="s">
        <v>25</v>
      </c>
      <c r="C44" s="4">
        <v>94100.777665611764</v>
      </c>
      <c r="D44" s="4">
        <v>77606.48559473487</v>
      </c>
      <c r="E44" s="4">
        <v>292.20396668998569</v>
      </c>
      <c r="F44" s="4">
        <v>16202.088104186938</v>
      </c>
      <c r="G44" s="4"/>
      <c r="H44" s="4"/>
      <c r="I44" s="4"/>
      <c r="J44" s="4"/>
    </row>
    <row r="45" spans="2:10" x14ac:dyDescent="0.25">
      <c r="B45" s="10" t="s">
        <v>26</v>
      </c>
      <c r="C45" s="4">
        <v>84382.857699701461</v>
      </c>
      <c r="D45" s="4">
        <v>54360.437424751755</v>
      </c>
      <c r="E45" s="4">
        <v>6023.6572419526892</v>
      </c>
      <c r="F45" s="4">
        <v>23998.763032996976</v>
      </c>
      <c r="G45" s="4">
        <v>5553232.4409605265</v>
      </c>
      <c r="H45" s="4"/>
      <c r="I45" s="4">
        <v>5553232.4409605265</v>
      </c>
      <c r="J45" s="4"/>
    </row>
    <row r="46" spans="2:10" x14ac:dyDescent="0.25">
      <c r="B46" s="10" t="s">
        <v>27</v>
      </c>
      <c r="C46" s="4">
        <v>209088.61806953198</v>
      </c>
      <c r="D46" s="4">
        <v>164993.11130015724</v>
      </c>
      <c r="E46" s="4">
        <v>31706.892316217352</v>
      </c>
      <c r="F46" s="4">
        <v>12388.614453157335</v>
      </c>
      <c r="G46" s="4"/>
      <c r="H46" s="4"/>
      <c r="I46" s="4"/>
      <c r="J46" s="4"/>
    </row>
    <row r="47" spans="2:10" x14ac:dyDescent="0.25">
      <c r="B47" s="10" t="s">
        <v>28</v>
      </c>
      <c r="C47" s="4">
        <v>61111.638476895911</v>
      </c>
      <c r="D47" s="4">
        <v>59589.304617883849</v>
      </c>
      <c r="E47" s="4">
        <v>576.04701928914233</v>
      </c>
      <c r="F47" s="4">
        <v>946.2868397229081</v>
      </c>
      <c r="G47" s="4"/>
      <c r="H47" s="4"/>
      <c r="I47" s="4"/>
      <c r="J47" s="4"/>
    </row>
    <row r="48" spans="2:10" ht="13.8" x14ac:dyDescent="0.3">
      <c r="B48" s="5"/>
      <c r="C48" s="5"/>
      <c r="D48" s="5"/>
      <c r="E48" s="5"/>
      <c r="F48" s="5"/>
      <c r="G48" s="5"/>
      <c r="H48" s="5"/>
    </row>
    <row r="49" spans="2:11" x14ac:dyDescent="0.25">
      <c r="B49" s="95" t="s">
        <v>626</v>
      </c>
      <c r="C49" s="95"/>
      <c r="D49" s="95"/>
      <c r="E49" s="95"/>
      <c r="F49" s="95"/>
      <c r="G49" s="95"/>
      <c r="H49" s="95"/>
      <c r="I49" s="95"/>
      <c r="J49" s="95"/>
      <c r="K49" s="95"/>
    </row>
  </sheetData>
  <mergeCells count="18">
    <mergeCell ref="B19:J19"/>
    <mergeCell ref="B20:J20"/>
    <mergeCell ref="B49:K49"/>
    <mergeCell ref="B32:J32"/>
    <mergeCell ref="B33:J33"/>
    <mergeCell ref="B40:J40"/>
    <mergeCell ref="B41:J41"/>
    <mergeCell ref="B6:M6"/>
    <mergeCell ref="B7:M7"/>
    <mergeCell ref="B10:M10"/>
    <mergeCell ref="B11:B14"/>
    <mergeCell ref="C13:C14"/>
    <mergeCell ref="C11:J11"/>
    <mergeCell ref="C12:F12"/>
    <mergeCell ref="G12:J12"/>
    <mergeCell ref="D13:F13"/>
    <mergeCell ref="H13:J13"/>
    <mergeCell ref="G13:G14"/>
  </mergeCells>
  <hyperlinks>
    <hyperlink ref="L11" location="ÍNDICE!A1" display="ÍNDICE" xr:uid="{00000000-0004-0000-4300-000000000000}"/>
  </hyperlinks>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B5:P51"/>
  <sheetViews>
    <sheetView showGridLines="0" zoomScaleNormal="100" workbookViewId="0">
      <selection activeCell="D16" sqref="D16"/>
    </sheetView>
  </sheetViews>
  <sheetFormatPr baseColWidth="10" defaultColWidth="9.109375" defaultRowHeight="13.2" x14ac:dyDescent="0.25"/>
  <cols>
    <col min="1" max="1" width="2" style="1" customWidth="1"/>
    <col min="2" max="2" width="25.6640625" style="1" customWidth="1"/>
    <col min="3" max="14" width="15.6640625" style="1" customWidth="1"/>
    <col min="15" max="16384" width="9.109375" style="1"/>
  </cols>
  <sheetData>
    <row r="5" spans="2:16" ht="13.8" x14ac:dyDescent="0.25">
      <c r="B5" s="2"/>
      <c r="C5" s="2"/>
      <c r="D5" s="2"/>
      <c r="E5" s="2"/>
      <c r="F5" s="2"/>
      <c r="G5" s="2"/>
    </row>
    <row r="6" spans="2:16" ht="15" x14ac:dyDescent="0.25">
      <c r="B6" s="91" t="s">
        <v>451</v>
      </c>
      <c r="C6" s="91"/>
      <c r="D6" s="91"/>
      <c r="E6" s="91"/>
      <c r="F6" s="91"/>
      <c r="G6" s="91"/>
      <c r="H6" s="91"/>
      <c r="I6" s="91"/>
      <c r="J6" s="91"/>
      <c r="K6" s="91"/>
      <c r="L6" s="91"/>
      <c r="M6" s="91"/>
    </row>
    <row r="7" spans="2:16" ht="15" x14ac:dyDescent="0.25">
      <c r="B7" s="91" t="s">
        <v>452</v>
      </c>
      <c r="C7" s="91"/>
      <c r="D7" s="91"/>
      <c r="E7" s="91"/>
      <c r="F7" s="91"/>
      <c r="G7" s="91"/>
      <c r="H7" s="91"/>
      <c r="I7" s="91"/>
      <c r="J7" s="91"/>
      <c r="K7" s="91"/>
      <c r="L7" s="91"/>
      <c r="M7" s="91"/>
    </row>
    <row r="8" spans="2:16" ht="15" x14ac:dyDescent="0.25">
      <c r="B8" s="12" t="s">
        <v>314</v>
      </c>
      <c r="C8" s="12"/>
      <c r="D8" s="12"/>
      <c r="E8" s="12"/>
      <c r="F8" s="12"/>
      <c r="G8" s="12"/>
      <c r="H8" s="12"/>
      <c r="I8" s="12"/>
      <c r="J8" s="12"/>
      <c r="K8" s="12"/>
      <c r="L8" s="12"/>
      <c r="M8" s="12"/>
    </row>
    <row r="9" spans="2:16" ht="15" x14ac:dyDescent="0.25">
      <c r="B9" s="12" t="s">
        <v>622</v>
      </c>
      <c r="C9" s="12"/>
      <c r="D9" s="12"/>
      <c r="E9" s="12"/>
      <c r="F9" s="12"/>
      <c r="G9" s="12"/>
      <c r="H9" s="12"/>
      <c r="I9" s="12"/>
      <c r="J9" s="12"/>
      <c r="K9" s="12"/>
      <c r="L9" s="12"/>
      <c r="M9" s="12"/>
    </row>
    <row r="10" spans="2:16" ht="15" x14ac:dyDescent="0.25">
      <c r="B10" s="91"/>
      <c r="C10" s="91"/>
      <c r="D10" s="91"/>
      <c r="E10" s="91"/>
      <c r="F10" s="91"/>
      <c r="G10" s="91"/>
      <c r="H10" s="91"/>
      <c r="I10" s="91"/>
      <c r="J10" s="91"/>
      <c r="K10" s="91"/>
      <c r="L10" s="91"/>
      <c r="M10" s="91"/>
    </row>
    <row r="11" spans="2:16" ht="26.25" customHeight="1" x14ac:dyDescent="0.25">
      <c r="B11" s="96" t="s">
        <v>2</v>
      </c>
      <c r="C11" s="136" t="s">
        <v>252</v>
      </c>
      <c r="D11" s="166"/>
      <c r="E11" s="140"/>
      <c r="F11" s="120" t="s">
        <v>306</v>
      </c>
      <c r="G11" s="121"/>
      <c r="H11" s="121"/>
      <c r="I11" s="121"/>
      <c r="J11" s="121"/>
      <c r="K11" s="121"/>
      <c r="L11" s="121"/>
      <c r="M11" s="121"/>
      <c r="N11" s="122"/>
      <c r="P11" s="16" t="s">
        <v>312</v>
      </c>
    </row>
    <row r="12" spans="2:16" ht="25.5" customHeight="1" x14ac:dyDescent="0.25">
      <c r="B12" s="154"/>
      <c r="C12" s="167"/>
      <c r="D12" s="168"/>
      <c r="E12" s="169"/>
      <c r="F12" s="157" t="s">
        <v>307</v>
      </c>
      <c r="G12" s="157"/>
      <c r="H12" s="157"/>
      <c r="I12" s="120" t="s">
        <v>308</v>
      </c>
      <c r="J12" s="121"/>
      <c r="K12" s="121"/>
      <c r="L12" s="121"/>
      <c r="M12" s="121"/>
      <c r="N12" s="122"/>
    </row>
    <row r="13" spans="2:16" ht="26.25" customHeight="1" x14ac:dyDescent="0.25">
      <c r="B13" s="154"/>
      <c r="C13" s="137"/>
      <c r="D13" s="155"/>
      <c r="E13" s="141"/>
      <c r="F13" s="157" t="s">
        <v>311</v>
      </c>
      <c r="G13" s="157"/>
      <c r="H13" s="157"/>
      <c r="I13" s="157" t="s">
        <v>309</v>
      </c>
      <c r="J13" s="157"/>
      <c r="K13" s="157"/>
      <c r="L13" s="157" t="s">
        <v>310</v>
      </c>
      <c r="M13" s="157"/>
      <c r="N13" s="157"/>
    </row>
    <row r="14" spans="2:16" ht="25.5" customHeight="1" x14ac:dyDescent="0.25">
      <c r="B14" s="97"/>
      <c r="C14" s="6" t="s">
        <v>0</v>
      </c>
      <c r="D14" s="6" t="s">
        <v>304</v>
      </c>
      <c r="E14" s="6" t="s">
        <v>305</v>
      </c>
      <c r="F14" s="6" t="s">
        <v>0</v>
      </c>
      <c r="G14" s="6" t="s">
        <v>304</v>
      </c>
      <c r="H14" s="6" t="s">
        <v>305</v>
      </c>
      <c r="I14" s="6" t="s">
        <v>0</v>
      </c>
      <c r="J14" s="6" t="s">
        <v>304</v>
      </c>
      <c r="K14" s="6" t="s">
        <v>305</v>
      </c>
      <c r="L14" s="6" t="s">
        <v>0</v>
      </c>
      <c r="M14" s="6" t="s">
        <v>304</v>
      </c>
      <c r="N14" s="6" t="s">
        <v>305</v>
      </c>
    </row>
    <row r="15" spans="2:16" x14ac:dyDescent="0.25">
      <c r="B15" s="9" t="s">
        <v>5</v>
      </c>
      <c r="C15" s="13">
        <v>2111783.3711007657</v>
      </c>
      <c r="D15" s="13">
        <v>1364643.5559235285</v>
      </c>
      <c r="E15" s="13">
        <v>747139.81517722225</v>
      </c>
      <c r="F15" s="13">
        <v>1647120.972315005</v>
      </c>
      <c r="G15" s="13">
        <v>1002380.2722629375</v>
      </c>
      <c r="H15" s="13">
        <v>644740.70005206193</v>
      </c>
      <c r="I15" s="13">
        <v>228370.80080109209</v>
      </c>
      <c r="J15" s="13">
        <v>168814.00087720138</v>
      </c>
      <c r="K15" s="13">
        <v>59556.79992389027</v>
      </c>
      <c r="L15" s="13">
        <v>236291.59798466758</v>
      </c>
      <c r="M15" s="13">
        <v>193449.28278339482</v>
      </c>
      <c r="N15" s="13">
        <v>42842.315201272933</v>
      </c>
    </row>
    <row r="16" spans="2:16" x14ac:dyDescent="0.25">
      <c r="B16" s="10" t="s">
        <v>3</v>
      </c>
      <c r="C16" s="4">
        <v>1199700.4185602206</v>
      </c>
      <c r="D16" s="4">
        <v>655810.73941117828</v>
      </c>
      <c r="E16" s="4">
        <v>543889.67914903956</v>
      </c>
      <c r="F16" s="4">
        <v>1017917.9732766687</v>
      </c>
      <c r="G16" s="4">
        <v>539926.59221684677</v>
      </c>
      <c r="H16" s="4">
        <v>477991.38105981698</v>
      </c>
      <c r="I16" s="4">
        <v>114606.55981466883</v>
      </c>
      <c r="J16" s="4">
        <v>67675.858327793481</v>
      </c>
      <c r="K16" s="4">
        <v>46930.701486875252</v>
      </c>
      <c r="L16" s="4">
        <v>67175.885468889843</v>
      </c>
      <c r="M16" s="4">
        <v>48208.288866540657</v>
      </c>
      <c r="N16" s="4">
        <v>18967.596602349186</v>
      </c>
    </row>
    <row r="17" spans="2:14" x14ac:dyDescent="0.25">
      <c r="B17" s="10" t="s">
        <v>4</v>
      </c>
      <c r="C17" s="4">
        <v>790078.99498121778</v>
      </c>
      <c r="D17" s="4">
        <v>634011.29304036323</v>
      </c>
      <c r="E17" s="4">
        <v>156067.70194085629</v>
      </c>
      <c r="F17" s="4">
        <v>516597.30984368041</v>
      </c>
      <c r="G17" s="4">
        <v>395851.80679087545</v>
      </c>
      <c r="H17" s="4">
        <v>120745.50305280597</v>
      </c>
      <c r="I17" s="4">
        <v>107253.78094022424</v>
      </c>
      <c r="J17" s="4">
        <v>95647.965030157284</v>
      </c>
      <c r="K17" s="4">
        <v>11605.815910067013</v>
      </c>
      <c r="L17" s="4">
        <v>166227.90419731391</v>
      </c>
      <c r="M17" s="4">
        <v>142511.52121933064</v>
      </c>
      <c r="N17" s="4">
        <v>23716.382977983332</v>
      </c>
    </row>
    <row r="18" spans="2:14" x14ac:dyDescent="0.25">
      <c r="B18" s="10" t="s">
        <v>618</v>
      </c>
      <c r="C18" s="4">
        <v>122003.9575593148</v>
      </c>
      <c r="D18" s="4">
        <v>74821.523471985463</v>
      </c>
      <c r="E18" s="4">
        <v>47182.434087329304</v>
      </c>
      <c r="F18" s="4">
        <v>112605.6891946533</v>
      </c>
      <c r="G18" s="4">
        <v>66601.873255212209</v>
      </c>
      <c r="H18" s="4">
        <v>46003.815939440807</v>
      </c>
      <c r="I18" s="4">
        <v>6510.4600461983218</v>
      </c>
      <c r="J18" s="4">
        <v>5490.1775192502373</v>
      </c>
      <c r="K18" s="4">
        <v>1020.2825269480871</v>
      </c>
      <c r="L18" s="4">
        <v>2887.8083184634925</v>
      </c>
      <c r="M18" s="4">
        <v>2729.4726975230938</v>
      </c>
      <c r="N18" s="4">
        <v>158.33562094039885</v>
      </c>
    </row>
    <row r="19" spans="2:14" x14ac:dyDescent="0.25">
      <c r="B19" s="99"/>
      <c r="C19" s="100"/>
      <c r="D19" s="100"/>
      <c r="E19" s="100"/>
      <c r="F19" s="100"/>
      <c r="G19" s="100"/>
      <c r="H19" s="100"/>
      <c r="I19" s="100"/>
      <c r="J19" s="100"/>
      <c r="K19" s="100"/>
      <c r="L19" s="100"/>
      <c r="M19" s="100"/>
      <c r="N19" s="101"/>
    </row>
    <row r="20" spans="2:14" x14ac:dyDescent="0.25">
      <c r="B20" s="92" t="s">
        <v>3</v>
      </c>
      <c r="C20" s="93"/>
      <c r="D20" s="93"/>
      <c r="E20" s="93"/>
      <c r="F20" s="93"/>
      <c r="G20" s="93"/>
      <c r="H20" s="93"/>
      <c r="I20" s="93"/>
      <c r="J20" s="93"/>
      <c r="K20" s="93"/>
      <c r="L20" s="93"/>
      <c r="M20" s="93"/>
      <c r="N20" s="94"/>
    </row>
    <row r="21" spans="2:14" x14ac:dyDescent="0.25">
      <c r="B21" s="10" t="s">
        <v>6</v>
      </c>
      <c r="C21" s="4">
        <v>132458.57914870474</v>
      </c>
      <c r="D21" s="4">
        <v>66420.955732642455</v>
      </c>
      <c r="E21" s="4">
        <v>66037.623416062313</v>
      </c>
      <c r="F21" s="4">
        <v>127029.82986295302</v>
      </c>
      <c r="G21" s="4">
        <v>62197.844511610368</v>
      </c>
      <c r="H21" s="4">
        <v>64831.985351342504</v>
      </c>
      <c r="I21" s="4">
        <v>2304.9301429289044</v>
      </c>
      <c r="J21" s="4">
        <v>1715.3998229148717</v>
      </c>
      <c r="K21" s="4">
        <v>589.53032001403267</v>
      </c>
      <c r="L21" s="4">
        <v>3123.8191428229002</v>
      </c>
      <c r="M21" s="4">
        <v>2507.7113981171933</v>
      </c>
      <c r="N21" s="4">
        <v>616.10774470570686</v>
      </c>
    </row>
    <row r="22" spans="2:14" x14ac:dyDescent="0.25">
      <c r="B22" s="10" t="s">
        <v>7</v>
      </c>
      <c r="C22" s="4">
        <v>80610.290547098411</v>
      </c>
      <c r="D22" s="4">
        <v>54009.365993227904</v>
      </c>
      <c r="E22" s="4">
        <v>26600.924553870511</v>
      </c>
      <c r="F22" s="4">
        <v>75582.474464681101</v>
      </c>
      <c r="G22" s="4">
        <v>49401.54905006403</v>
      </c>
      <c r="H22" s="4">
        <v>26180.925414617002</v>
      </c>
      <c r="I22" s="4">
        <v>1097.1931119885628</v>
      </c>
      <c r="J22" s="4">
        <v>866.02818592639778</v>
      </c>
      <c r="K22" s="4">
        <v>231.16492606216494</v>
      </c>
      <c r="L22" s="4">
        <v>3930.6229704288257</v>
      </c>
      <c r="M22" s="4">
        <v>3741.7887572375125</v>
      </c>
      <c r="N22" s="4">
        <v>188.83421319131486</v>
      </c>
    </row>
    <row r="23" spans="2:14" x14ac:dyDescent="0.25">
      <c r="B23" s="10" t="s">
        <v>8</v>
      </c>
      <c r="C23" s="4">
        <v>55007.149862332139</v>
      </c>
      <c r="D23" s="4">
        <v>27918.33201912398</v>
      </c>
      <c r="E23" s="4">
        <v>27088.81784320818</v>
      </c>
      <c r="F23" s="4">
        <v>49752.147434602368</v>
      </c>
      <c r="G23" s="4">
        <v>23577.790157412488</v>
      </c>
      <c r="H23" s="4">
        <v>26174.357277189883</v>
      </c>
      <c r="I23" s="4">
        <v>3247.2195323590363</v>
      </c>
      <c r="J23" s="4">
        <v>2547.0085934030376</v>
      </c>
      <c r="K23" s="4">
        <v>700.21093895599915</v>
      </c>
      <c r="L23" s="4">
        <v>2007.7828953707665</v>
      </c>
      <c r="M23" s="4">
        <v>1793.533268308471</v>
      </c>
      <c r="N23" s="4">
        <v>214.24962706229584</v>
      </c>
    </row>
    <row r="24" spans="2:14" x14ac:dyDescent="0.25">
      <c r="B24" s="10" t="s">
        <v>9</v>
      </c>
      <c r="C24" s="4">
        <v>52350.016290479885</v>
      </c>
      <c r="D24" s="4">
        <v>34509.636854529657</v>
      </c>
      <c r="E24" s="4">
        <v>17840.379435950239</v>
      </c>
      <c r="F24" s="4">
        <v>31381.385354879079</v>
      </c>
      <c r="G24" s="4">
        <v>20396.940353129903</v>
      </c>
      <c r="H24" s="4">
        <v>10984.44500174918</v>
      </c>
      <c r="I24" s="4">
        <v>6849.1340844252991</v>
      </c>
      <c r="J24" s="4">
        <v>3635.633729454878</v>
      </c>
      <c r="K24" s="4">
        <v>3213.5003549704206</v>
      </c>
      <c r="L24" s="4">
        <v>14119.496851175527</v>
      </c>
      <c r="M24" s="4">
        <v>10477.06277194488</v>
      </c>
      <c r="N24" s="4">
        <v>3642.4340792306512</v>
      </c>
    </row>
    <row r="25" spans="2:14" x14ac:dyDescent="0.25">
      <c r="B25" s="10" t="s">
        <v>10</v>
      </c>
      <c r="C25" s="4">
        <v>200357.82845571887</v>
      </c>
      <c r="D25" s="4">
        <v>97428.089547279291</v>
      </c>
      <c r="E25" s="4">
        <v>102929.7389084397</v>
      </c>
      <c r="F25" s="4">
        <v>177195.08114897096</v>
      </c>
      <c r="G25" s="4">
        <v>84454.557034978177</v>
      </c>
      <c r="H25" s="4">
        <v>92740.524113992724</v>
      </c>
      <c r="I25" s="4">
        <v>18555.271216847796</v>
      </c>
      <c r="J25" s="4">
        <v>10224.80183734938</v>
      </c>
      <c r="K25" s="4">
        <v>8330.4693794984178</v>
      </c>
      <c r="L25" s="4">
        <v>4607.4760899003613</v>
      </c>
      <c r="M25" s="4">
        <v>2748.7306749517434</v>
      </c>
      <c r="N25" s="4">
        <v>1858.7454149486202</v>
      </c>
    </row>
    <row r="26" spans="2:14" x14ac:dyDescent="0.25">
      <c r="B26" s="10" t="s">
        <v>11</v>
      </c>
      <c r="C26" s="4">
        <v>180161.01038279041</v>
      </c>
      <c r="D26" s="4">
        <v>92407.713637155597</v>
      </c>
      <c r="E26" s="4">
        <v>87753.296745634507</v>
      </c>
      <c r="F26" s="4">
        <v>167409.07809583421</v>
      </c>
      <c r="G26" s="4">
        <v>84070.366604496739</v>
      </c>
      <c r="H26" s="4">
        <v>83338.711491337657</v>
      </c>
      <c r="I26" s="4">
        <v>1905.3572018907741</v>
      </c>
      <c r="J26" s="4">
        <v>1211.5940062412112</v>
      </c>
      <c r="K26" s="4">
        <v>693.76319564956248</v>
      </c>
      <c r="L26" s="4">
        <v>10846.575085065186</v>
      </c>
      <c r="M26" s="4">
        <v>7125.7530264177267</v>
      </c>
      <c r="N26" s="4">
        <v>3720.8220586474595</v>
      </c>
    </row>
    <row r="27" spans="2:14" x14ac:dyDescent="0.25">
      <c r="B27" s="10" t="s">
        <v>12</v>
      </c>
      <c r="C27" s="4">
        <v>75427.122205246938</v>
      </c>
      <c r="D27" s="4">
        <v>43314.584240752185</v>
      </c>
      <c r="E27" s="4">
        <v>32112.537964494735</v>
      </c>
      <c r="F27" s="4">
        <v>67755.096351379121</v>
      </c>
      <c r="G27" s="4">
        <v>37940.193046291963</v>
      </c>
      <c r="H27" s="4">
        <v>29814.903305087173</v>
      </c>
      <c r="I27" s="4">
        <v>3328.6105716642041</v>
      </c>
      <c r="J27" s="4">
        <v>2335.9773498055602</v>
      </c>
      <c r="K27" s="4">
        <v>992.63322185864229</v>
      </c>
      <c r="L27" s="4">
        <v>4343.4152822036476</v>
      </c>
      <c r="M27" s="4">
        <v>3038.4138446546999</v>
      </c>
      <c r="N27" s="4">
        <v>1305.0014375489477</v>
      </c>
    </row>
    <row r="28" spans="2:14" x14ac:dyDescent="0.25">
      <c r="B28" s="10" t="s">
        <v>13</v>
      </c>
      <c r="C28" s="4">
        <v>69307.717946579738</v>
      </c>
      <c r="D28" s="4">
        <v>45687.505297297292</v>
      </c>
      <c r="E28" s="4">
        <v>23620.212649282443</v>
      </c>
      <c r="F28" s="4">
        <v>64630.809959806633</v>
      </c>
      <c r="G28" s="4">
        <v>41607.26461921</v>
      </c>
      <c r="H28" s="4">
        <v>23023.54534059664</v>
      </c>
      <c r="I28" s="4">
        <v>1321.4794325181431</v>
      </c>
      <c r="J28" s="4">
        <v>1215.3496868944301</v>
      </c>
      <c r="K28" s="4">
        <v>106.12974562371286</v>
      </c>
      <c r="L28" s="4">
        <v>3355.4285542550119</v>
      </c>
      <c r="M28" s="4">
        <v>2864.8909911929054</v>
      </c>
      <c r="N28" s="4">
        <v>490.53756306210619</v>
      </c>
    </row>
    <row r="29" spans="2:14" x14ac:dyDescent="0.25">
      <c r="B29" s="10" t="s">
        <v>14</v>
      </c>
      <c r="C29" s="4">
        <v>162568.22872217043</v>
      </c>
      <c r="D29" s="4">
        <v>86493.968524846176</v>
      </c>
      <c r="E29" s="4">
        <v>76074.260197324547</v>
      </c>
      <c r="F29" s="4">
        <v>91146.986366023571</v>
      </c>
      <c r="G29" s="4">
        <v>47030.302030555649</v>
      </c>
      <c r="H29" s="4">
        <v>44116.684335467922</v>
      </c>
      <c r="I29" s="4">
        <v>66773.791413257641</v>
      </c>
      <c r="J29" s="4">
        <v>36242.954554534517</v>
      </c>
      <c r="K29" s="4">
        <v>30530.836858723087</v>
      </c>
      <c r="L29" s="4">
        <v>4647.4509428893352</v>
      </c>
      <c r="M29" s="4">
        <v>3220.7119397559259</v>
      </c>
      <c r="N29" s="4">
        <v>1426.7390031334096</v>
      </c>
    </row>
    <row r="30" spans="2:14" x14ac:dyDescent="0.25">
      <c r="B30" s="10" t="s">
        <v>15</v>
      </c>
      <c r="C30" s="4">
        <v>153888.84505662392</v>
      </c>
      <c r="D30" s="4">
        <v>78797.705026046868</v>
      </c>
      <c r="E30" s="4">
        <v>75091.140030577371</v>
      </c>
      <c r="F30" s="4">
        <v>138009.09578225066</v>
      </c>
      <c r="G30" s="4">
        <v>69440.470599824956</v>
      </c>
      <c r="H30" s="4">
        <v>68568.625182425865</v>
      </c>
      <c r="I30" s="4">
        <v>2786.1560125277833</v>
      </c>
      <c r="J30" s="4">
        <v>1742.1217644199646</v>
      </c>
      <c r="K30" s="4">
        <v>1044.034248107818</v>
      </c>
      <c r="L30" s="4">
        <v>13093.593261845497</v>
      </c>
      <c r="M30" s="4">
        <v>7615.1126618018825</v>
      </c>
      <c r="N30" s="4">
        <v>5478.4806000436174</v>
      </c>
    </row>
    <row r="31" spans="2:14" ht="30.75" customHeight="1" x14ac:dyDescent="0.25">
      <c r="B31" s="11" t="s">
        <v>16</v>
      </c>
      <c r="C31" s="4">
        <v>37563.629942471518</v>
      </c>
      <c r="D31" s="4">
        <v>28822.882538277576</v>
      </c>
      <c r="E31" s="4">
        <v>8740.7474041939076</v>
      </c>
      <c r="F31" s="4">
        <v>28025.988455278126</v>
      </c>
      <c r="G31" s="4">
        <v>19809.314209270691</v>
      </c>
      <c r="H31" s="4">
        <v>8216.6742460074329</v>
      </c>
      <c r="I31" s="4">
        <v>6437.4170942606088</v>
      </c>
      <c r="J31" s="4">
        <v>5938.9887968491967</v>
      </c>
      <c r="K31" s="4">
        <v>498.42829741141207</v>
      </c>
      <c r="L31" s="4">
        <v>3100.2243929327701</v>
      </c>
      <c r="M31" s="4">
        <v>3074.5795321577052</v>
      </c>
      <c r="N31" s="4">
        <v>25.644860775064828</v>
      </c>
    </row>
    <row r="32" spans="2:14" x14ac:dyDescent="0.25">
      <c r="B32" s="99"/>
      <c r="C32" s="100"/>
      <c r="D32" s="100"/>
      <c r="E32" s="100"/>
      <c r="F32" s="100"/>
      <c r="G32" s="100"/>
      <c r="H32" s="100"/>
      <c r="I32" s="100"/>
      <c r="J32" s="100"/>
      <c r="K32" s="100"/>
      <c r="L32" s="100"/>
      <c r="M32" s="100"/>
      <c r="N32" s="101"/>
    </row>
    <row r="33" spans="2:14" x14ac:dyDescent="0.25">
      <c r="B33" s="92" t="s">
        <v>4</v>
      </c>
      <c r="C33" s="93"/>
      <c r="D33" s="93"/>
      <c r="E33" s="93"/>
      <c r="F33" s="93"/>
      <c r="G33" s="93"/>
      <c r="H33" s="93"/>
      <c r="I33" s="93"/>
      <c r="J33" s="93"/>
      <c r="K33" s="93"/>
      <c r="L33" s="93"/>
      <c r="M33" s="93"/>
      <c r="N33" s="94"/>
    </row>
    <row r="34" spans="2:14" x14ac:dyDescent="0.25">
      <c r="B34" s="10" t="s">
        <v>17</v>
      </c>
      <c r="C34" s="4">
        <v>124243.5464440998</v>
      </c>
      <c r="D34" s="4">
        <v>93217.941947409388</v>
      </c>
      <c r="E34" s="4">
        <v>31025.604496690448</v>
      </c>
      <c r="F34" s="4">
        <v>26678.657135874077</v>
      </c>
      <c r="G34" s="4">
        <v>17822.204658145645</v>
      </c>
      <c r="H34" s="4">
        <v>8856.4524777284551</v>
      </c>
      <c r="I34" s="4">
        <v>19276.435454517767</v>
      </c>
      <c r="J34" s="4">
        <v>17457.850750082704</v>
      </c>
      <c r="K34" s="4">
        <v>1818.5847044350646</v>
      </c>
      <c r="L34" s="4">
        <v>78288.453853707993</v>
      </c>
      <c r="M34" s="4">
        <v>57937.886539181047</v>
      </c>
      <c r="N34" s="4">
        <v>20350.567314526936</v>
      </c>
    </row>
    <row r="35" spans="2:14" x14ac:dyDescent="0.25">
      <c r="B35" s="10" t="s">
        <v>18</v>
      </c>
      <c r="C35" s="4">
        <v>67921.821285612037</v>
      </c>
      <c r="D35" s="4">
        <v>52358.948895388843</v>
      </c>
      <c r="E35" s="4">
        <v>15562.872390223103</v>
      </c>
      <c r="F35" s="4">
        <v>53768.861022639918</v>
      </c>
      <c r="G35" s="4">
        <v>39420.325512658848</v>
      </c>
      <c r="H35" s="4">
        <v>14348.535509981068</v>
      </c>
      <c r="I35" s="4">
        <v>8360.9281493640665</v>
      </c>
      <c r="J35" s="4">
        <v>7630.3222410611224</v>
      </c>
      <c r="K35" s="4">
        <v>730.60590830293995</v>
      </c>
      <c r="L35" s="4">
        <v>5792.0321136079401</v>
      </c>
      <c r="M35" s="4">
        <v>5308.3011416688441</v>
      </c>
      <c r="N35" s="4">
        <v>483.73097193909803</v>
      </c>
    </row>
    <row r="36" spans="2:14" x14ac:dyDescent="0.25">
      <c r="B36" s="10" t="s">
        <v>19</v>
      </c>
      <c r="C36" s="4">
        <v>212300.49256419271</v>
      </c>
      <c r="D36" s="4">
        <v>170818.09864945058</v>
      </c>
      <c r="E36" s="4">
        <v>41482.39391474201</v>
      </c>
      <c r="F36" s="4">
        <v>153299.43927294135</v>
      </c>
      <c r="G36" s="4">
        <v>119402.39855212758</v>
      </c>
      <c r="H36" s="4">
        <v>33897.040720813689</v>
      </c>
      <c r="I36" s="4">
        <v>41377.32061419313</v>
      </c>
      <c r="J36" s="4">
        <v>34941.395233837415</v>
      </c>
      <c r="K36" s="4">
        <v>6435.9253803556949</v>
      </c>
      <c r="L36" s="4">
        <v>17623.732677058237</v>
      </c>
      <c r="M36" s="4">
        <v>16474.30486348561</v>
      </c>
      <c r="N36" s="4">
        <v>1149.4278135726231</v>
      </c>
    </row>
    <row r="37" spans="2:14" x14ac:dyDescent="0.25">
      <c r="B37" s="10" t="s">
        <v>20</v>
      </c>
      <c r="C37" s="4">
        <v>155538.60872191511</v>
      </c>
      <c r="D37" s="4">
        <v>125407.43921683656</v>
      </c>
      <c r="E37" s="4">
        <v>30131.169505078375</v>
      </c>
      <c r="F37" s="4">
        <v>108953.347447261</v>
      </c>
      <c r="G37" s="4">
        <v>82240.427623697949</v>
      </c>
      <c r="H37" s="4">
        <v>26712.919823563112</v>
      </c>
      <c r="I37" s="4">
        <v>25476.305238503701</v>
      </c>
      <c r="J37" s="4">
        <v>23020.148818071815</v>
      </c>
      <c r="K37" s="4">
        <v>2456.1564204318693</v>
      </c>
      <c r="L37" s="4">
        <v>21108.956036150277</v>
      </c>
      <c r="M37" s="4">
        <v>20146.862775066951</v>
      </c>
      <c r="N37" s="4">
        <v>962.09326108332186</v>
      </c>
    </row>
    <row r="38" spans="2:14" x14ac:dyDescent="0.25">
      <c r="B38" s="10" t="s">
        <v>21</v>
      </c>
      <c r="C38" s="4">
        <v>226523.09869434123</v>
      </c>
      <c r="D38" s="4">
        <v>188989.4220812741</v>
      </c>
      <c r="E38" s="4">
        <v>37533.676613067073</v>
      </c>
      <c r="F38" s="4">
        <v>171966.33540390778</v>
      </c>
      <c r="G38" s="4">
        <v>135262.34660060945</v>
      </c>
      <c r="H38" s="4">
        <v>36703.988803298227</v>
      </c>
      <c r="I38" s="4">
        <v>11853.583139635193</v>
      </c>
      <c r="J38" s="4">
        <v>11720.762363600941</v>
      </c>
      <c r="K38" s="4">
        <v>132.82077603424634</v>
      </c>
      <c r="L38" s="4">
        <v>42703.180150798355</v>
      </c>
      <c r="M38" s="4">
        <v>42006.313117063735</v>
      </c>
      <c r="N38" s="4">
        <v>696.86703373460057</v>
      </c>
    </row>
    <row r="39" spans="2:14" x14ac:dyDescent="0.25">
      <c r="B39" s="10" t="s">
        <v>22</v>
      </c>
      <c r="C39" s="4">
        <v>3551.427271059219</v>
      </c>
      <c r="D39" s="4">
        <v>3219.442250003654</v>
      </c>
      <c r="E39" s="4">
        <v>331.98502105556469</v>
      </c>
      <c r="F39" s="4">
        <v>1930.6695610573636</v>
      </c>
      <c r="G39" s="4">
        <v>1704.1038436357589</v>
      </c>
      <c r="H39" s="4">
        <v>226.56571742160406</v>
      </c>
      <c r="I39" s="4">
        <v>909.20834401051627</v>
      </c>
      <c r="J39" s="4">
        <v>877.48562350331269</v>
      </c>
      <c r="K39" s="4">
        <v>31.722720507203718</v>
      </c>
      <c r="L39" s="4">
        <v>711.54936599134044</v>
      </c>
      <c r="M39" s="4">
        <v>637.85278286458345</v>
      </c>
      <c r="N39" s="4">
        <v>73.696583126756877</v>
      </c>
    </row>
    <row r="40" spans="2:14" x14ac:dyDescent="0.25">
      <c r="B40" s="99"/>
      <c r="C40" s="100"/>
      <c r="D40" s="100"/>
      <c r="E40" s="100"/>
      <c r="F40" s="100"/>
      <c r="G40" s="100"/>
      <c r="H40" s="100"/>
      <c r="I40" s="100"/>
      <c r="J40" s="100"/>
      <c r="K40" s="100"/>
      <c r="L40" s="100"/>
      <c r="M40" s="100"/>
      <c r="N40" s="101"/>
    </row>
    <row r="41" spans="2:14" x14ac:dyDescent="0.25">
      <c r="B41" s="92" t="s">
        <v>618</v>
      </c>
      <c r="C41" s="93"/>
      <c r="D41" s="93"/>
      <c r="E41" s="93"/>
      <c r="F41" s="93"/>
      <c r="G41" s="93"/>
      <c r="H41" s="93"/>
      <c r="I41" s="93"/>
      <c r="J41" s="93"/>
      <c r="K41" s="93"/>
      <c r="L41" s="93"/>
      <c r="M41" s="93"/>
      <c r="N41" s="94"/>
    </row>
    <row r="42" spans="2:14" x14ac:dyDescent="0.25">
      <c r="B42" s="10" t="s">
        <v>23</v>
      </c>
      <c r="C42" s="4">
        <v>20000.205527811155</v>
      </c>
      <c r="D42" s="4">
        <v>12709.981456556481</v>
      </c>
      <c r="E42" s="4">
        <v>7290.2240712546773</v>
      </c>
      <c r="F42" s="4">
        <v>18141.750094451763</v>
      </c>
      <c r="G42" s="4">
        <v>11156.299969713742</v>
      </c>
      <c r="H42" s="4">
        <v>6985.450124738024</v>
      </c>
      <c r="I42" s="4">
        <v>1637.3584818691575</v>
      </c>
      <c r="J42" s="4">
        <v>1332.5845353524971</v>
      </c>
      <c r="K42" s="4">
        <v>304.77394651666037</v>
      </c>
      <c r="L42" s="4">
        <v>221.09695149024702</v>
      </c>
      <c r="M42" s="4">
        <v>221.09695149024702</v>
      </c>
      <c r="N42" s="4"/>
    </row>
    <row r="43" spans="2:14" x14ac:dyDescent="0.25">
      <c r="B43" s="10" t="s">
        <v>24</v>
      </c>
      <c r="C43" s="4">
        <v>16383.929570420843</v>
      </c>
      <c r="D43" s="4">
        <v>9816.4896374248237</v>
      </c>
      <c r="E43" s="4">
        <v>6567.4399329960097</v>
      </c>
      <c r="F43" s="4">
        <v>15147.612653509059</v>
      </c>
      <c r="G43" s="4">
        <v>8815.7909579914085</v>
      </c>
      <c r="H43" s="4">
        <v>6331.8216955176476</v>
      </c>
      <c r="I43" s="4">
        <v>589.97686415856231</v>
      </c>
      <c r="J43" s="4">
        <v>418.05591174398995</v>
      </c>
      <c r="K43" s="4">
        <v>171.92095241457235</v>
      </c>
      <c r="L43" s="4">
        <v>646.34005275321351</v>
      </c>
      <c r="M43" s="4">
        <v>582.64276768942545</v>
      </c>
      <c r="N43" s="4">
        <v>63.697285063787966</v>
      </c>
    </row>
    <row r="44" spans="2:14" x14ac:dyDescent="0.25">
      <c r="B44" s="10" t="s">
        <v>25</v>
      </c>
      <c r="C44" s="4">
        <v>19648.989774722406</v>
      </c>
      <c r="D44" s="4">
        <v>11868.577188939178</v>
      </c>
      <c r="E44" s="4">
        <v>7780.4125857832305</v>
      </c>
      <c r="F44" s="4">
        <v>18837.916662965439</v>
      </c>
      <c r="G44" s="4">
        <v>11140.986342620168</v>
      </c>
      <c r="H44" s="4">
        <v>7696.9303203452564</v>
      </c>
      <c r="I44" s="4">
        <v>520.32962616228053</v>
      </c>
      <c r="J44" s="4">
        <v>438.84736072431042</v>
      </c>
      <c r="K44" s="4">
        <v>81.482265437970113</v>
      </c>
      <c r="L44" s="4">
        <v>290.74348559469519</v>
      </c>
      <c r="M44" s="4">
        <v>288.74348559469519</v>
      </c>
      <c r="N44" s="4">
        <v>2</v>
      </c>
    </row>
    <row r="45" spans="2:14" x14ac:dyDescent="0.25">
      <c r="B45" s="10" t="s">
        <v>26</v>
      </c>
      <c r="C45" s="4">
        <v>7601.6086707517225</v>
      </c>
      <c r="D45" s="4">
        <v>3941.752939634453</v>
      </c>
      <c r="E45" s="4">
        <v>3659.855731117269</v>
      </c>
      <c r="F45" s="4">
        <v>6278.1428240158284</v>
      </c>
      <c r="G45" s="4">
        <v>3075.978745191328</v>
      </c>
      <c r="H45" s="4">
        <v>3202.1640788245018</v>
      </c>
      <c r="I45" s="4">
        <v>1244.4328839009929</v>
      </c>
      <c r="J45" s="4">
        <v>813.19473600180879</v>
      </c>
      <c r="K45" s="4">
        <v>431.23814789918413</v>
      </c>
      <c r="L45" s="4">
        <v>79.032962834897958</v>
      </c>
      <c r="M45" s="4">
        <v>52.57945844131644</v>
      </c>
      <c r="N45" s="4">
        <v>26.453504393581522</v>
      </c>
    </row>
    <row r="46" spans="2:14" x14ac:dyDescent="0.25">
      <c r="B46" s="10" t="s">
        <v>27</v>
      </c>
      <c r="C46" s="4">
        <v>44356.367070940003</v>
      </c>
      <c r="D46" s="4">
        <v>29246.754628275226</v>
      </c>
      <c r="E46" s="4">
        <v>15109.612442664773</v>
      </c>
      <c r="F46" s="4">
        <v>40675.595054647129</v>
      </c>
      <c r="G46" s="4">
        <v>25634.459482243623</v>
      </c>
      <c r="H46" s="4">
        <v>15041.135572403517</v>
      </c>
      <c r="I46" s="4">
        <v>2343.9268349168733</v>
      </c>
      <c r="J46" s="4">
        <v>2313.0596202371739</v>
      </c>
      <c r="K46" s="4">
        <v>30.867214679699917</v>
      </c>
      <c r="L46" s="4">
        <v>1336.84518137596</v>
      </c>
      <c r="M46" s="4">
        <v>1299.235525794418</v>
      </c>
      <c r="N46" s="4">
        <v>37.609655581541929</v>
      </c>
    </row>
    <row r="47" spans="2:14" x14ac:dyDescent="0.25">
      <c r="B47" s="10" t="s">
        <v>28</v>
      </c>
      <c r="C47" s="4">
        <v>14012.856944668829</v>
      </c>
      <c r="D47" s="4">
        <v>7237.9676211554406</v>
      </c>
      <c r="E47" s="4">
        <v>6774.8893235133864</v>
      </c>
      <c r="F47" s="4">
        <v>13524.671905063893</v>
      </c>
      <c r="G47" s="4">
        <v>6778.3577574519932</v>
      </c>
      <c r="H47" s="4">
        <v>6746.3141476118999</v>
      </c>
      <c r="I47" s="4">
        <v>174.4353551904569</v>
      </c>
      <c r="J47" s="4">
        <v>174.4353551904569</v>
      </c>
      <c r="K47" s="4"/>
      <c r="L47" s="4">
        <v>313.74968441447976</v>
      </c>
      <c r="M47" s="4">
        <v>285.1745085129923</v>
      </c>
      <c r="N47" s="4">
        <v>28.575175901487398</v>
      </c>
    </row>
    <row r="48" spans="2:14" ht="13.8" x14ac:dyDescent="0.3">
      <c r="B48" s="5"/>
      <c r="C48" s="5"/>
      <c r="D48" s="5"/>
      <c r="E48" s="5"/>
      <c r="F48" s="5"/>
      <c r="G48" s="5"/>
      <c r="H48" s="5"/>
    </row>
    <row r="49" spans="2:14" x14ac:dyDescent="0.25">
      <c r="B49" s="95" t="s">
        <v>626</v>
      </c>
      <c r="C49" s="95"/>
      <c r="D49" s="95"/>
      <c r="E49" s="95"/>
      <c r="F49" s="95"/>
      <c r="G49" s="95"/>
      <c r="H49" s="95"/>
      <c r="I49" s="95"/>
      <c r="J49" s="95"/>
      <c r="K49" s="95"/>
    </row>
    <row r="51" spans="2:14" x14ac:dyDescent="0.25">
      <c r="C51" s="59"/>
      <c r="D51" s="59"/>
      <c r="E51" s="59"/>
      <c r="F51" s="59"/>
      <c r="G51" s="59"/>
      <c r="H51" s="59"/>
      <c r="I51" s="59"/>
      <c r="J51" s="59"/>
      <c r="K51" s="59"/>
      <c r="L51" s="59"/>
      <c r="M51" s="59"/>
      <c r="N51" s="59"/>
    </row>
  </sheetData>
  <mergeCells count="18">
    <mergeCell ref="B33:N33"/>
    <mergeCell ref="B40:N40"/>
    <mergeCell ref="B49:K49"/>
    <mergeCell ref="B41:N41"/>
    <mergeCell ref="B19:N19"/>
    <mergeCell ref="B20:N20"/>
    <mergeCell ref="B32:N32"/>
    <mergeCell ref="B6:M6"/>
    <mergeCell ref="B7:M7"/>
    <mergeCell ref="B10:M10"/>
    <mergeCell ref="B11:B14"/>
    <mergeCell ref="C11:E13"/>
    <mergeCell ref="I12:N12"/>
    <mergeCell ref="I13:K13"/>
    <mergeCell ref="L13:N13"/>
    <mergeCell ref="F11:N11"/>
    <mergeCell ref="F12:H12"/>
    <mergeCell ref="F13:H13"/>
  </mergeCells>
  <hyperlinks>
    <hyperlink ref="P11" location="ÍNDICE!A1" display="ÍNDICE" xr:uid="{00000000-0004-0000-4400-000000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5:L63"/>
  <sheetViews>
    <sheetView showGridLines="0" zoomScaleNormal="100" workbookViewId="0">
      <selection activeCell="I21" sqref="I21"/>
    </sheetView>
  </sheetViews>
  <sheetFormatPr baseColWidth="10" defaultColWidth="9.109375" defaultRowHeight="13.2" x14ac:dyDescent="0.25"/>
  <cols>
    <col min="1" max="1" width="2" style="1" customWidth="1"/>
    <col min="2" max="2" width="45.6640625" style="1" customWidth="1"/>
    <col min="3" max="3" width="12.109375" style="1" customWidth="1"/>
    <col min="4" max="5" width="15.6640625" style="59" customWidth="1"/>
    <col min="6" max="7" width="20.6640625" style="59" customWidth="1"/>
    <col min="8" max="8" width="11" style="1" bestFit="1" customWidth="1"/>
    <col min="9" max="10" width="9.5546875" style="59" bestFit="1" customWidth="1"/>
    <col min="11" max="11" width="10.33203125" style="59" bestFit="1" customWidth="1"/>
    <col min="12" max="12" width="11.5546875" style="1" bestFit="1" customWidth="1"/>
    <col min="13" max="16384" width="9.109375" style="1"/>
  </cols>
  <sheetData>
    <row r="5" spans="2:12" ht="13.8" x14ac:dyDescent="0.25">
      <c r="B5" s="2"/>
      <c r="C5" s="2"/>
      <c r="D5" s="58"/>
      <c r="E5" s="58"/>
      <c r="F5" s="58"/>
      <c r="G5" s="58"/>
    </row>
    <row r="6" spans="2:12" ht="15" x14ac:dyDescent="0.25">
      <c r="B6" s="91" t="s">
        <v>327</v>
      </c>
      <c r="C6" s="91"/>
      <c r="D6" s="91"/>
      <c r="E6" s="91"/>
      <c r="F6" s="91"/>
      <c r="G6" s="91"/>
      <c r="H6" s="91"/>
      <c r="I6" s="91"/>
      <c r="J6" s="91"/>
      <c r="K6" s="91"/>
      <c r="L6" s="91"/>
    </row>
    <row r="7" spans="2:12" ht="15" x14ac:dyDescent="0.25">
      <c r="B7" s="91" t="s">
        <v>329</v>
      </c>
      <c r="C7" s="91"/>
      <c r="D7" s="91"/>
      <c r="E7" s="91"/>
      <c r="F7" s="91"/>
      <c r="G7" s="91"/>
      <c r="H7" s="91"/>
      <c r="I7" s="91"/>
      <c r="J7" s="91"/>
      <c r="K7" s="91"/>
      <c r="L7" s="91"/>
    </row>
    <row r="8" spans="2:12" ht="15" x14ac:dyDescent="0.25">
      <c r="B8" s="12" t="s">
        <v>328</v>
      </c>
      <c r="C8" s="12"/>
      <c r="D8" s="60"/>
      <c r="E8" s="60"/>
      <c r="F8" s="60"/>
      <c r="G8" s="60"/>
      <c r="H8" s="12"/>
      <c r="I8" s="60"/>
      <c r="J8" s="60"/>
      <c r="K8" s="60"/>
      <c r="L8" s="12"/>
    </row>
    <row r="9" spans="2:12" ht="15" x14ac:dyDescent="0.25">
      <c r="B9" s="12" t="s">
        <v>343</v>
      </c>
      <c r="C9" s="12"/>
      <c r="D9" s="60"/>
      <c r="E9" s="60"/>
      <c r="F9" s="60"/>
      <c r="G9" s="60"/>
      <c r="H9" s="12"/>
      <c r="I9" s="60"/>
      <c r="J9" s="60"/>
      <c r="K9" s="60"/>
      <c r="L9" s="12"/>
    </row>
    <row r="10" spans="2:12" ht="15" x14ac:dyDescent="0.25">
      <c r="B10" s="91"/>
      <c r="C10" s="91"/>
      <c r="D10" s="91"/>
      <c r="E10" s="91"/>
      <c r="F10" s="91"/>
      <c r="G10" s="91"/>
      <c r="H10" s="91"/>
      <c r="I10" s="91"/>
      <c r="J10" s="91"/>
      <c r="K10" s="91"/>
      <c r="L10" s="91"/>
    </row>
    <row r="11" spans="2:12" ht="13.5" customHeight="1" x14ac:dyDescent="0.25">
      <c r="B11" s="109" t="s">
        <v>193</v>
      </c>
      <c r="C11" s="110"/>
      <c r="D11" s="113" t="s">
        <v>247</v>
      </c>
      <c r="E11" s="115"/>
      <c r="F11" s="107" t="s">
        <v>113</v>
      </c>
      <c r="G11" s="107" t="s">
        <v>114</v>
      </c>
      <c r="I11" s="67" t="s">
        <v>312</v>
      </c>
    </row>
    <row r="12" spans="2:12" ht="27" customHeight="1" x14ac:dyDescent="0.25">
      <c r="B12" s="111"/>
      <c r="C12" s="112"/>
      <c r="D12" s="62" t="s">
        <v>110</v>
      </c>
      <c r="E12" s="62" t="s">
        <v>112</v>
      </c>
      <c r="F12" s="108"/>
      <c r="G12" s="108"/>
    </row>
    <row r="13" spans="2:12" x14ac:dyDescent="0.25">
      <c r="B13" s="127" t="s">
        <v>5</v>
      </c>
      <c r="C13" s="15" t="s">
        <v>108</v>
      </c>
      <c r="D13" s="63">
        <v>806478.70798262372</v>
      </c>
      <c r="E13" s="63">
        <v>777654.4624551388</v>
      </c>
      <c r="F13" s="63"/>
      <c r="G13" s="63"/>
    </row>
    <row r="14" spans="2:12" x14ac:dyDescent="0.25">
      <c r="B14" s="128"/>
      <c r="C14" s="15" t="s">
        <v>109</v>
      </c>
      <c r="D14" s="63">
        <v>42876.114801204778</v>
      </c>
      <c r="E14" s="63">
        <v>41326.898879610024</v>
      </c>
      <c r="F14" s="63"/>
      <c r="G14" s="63"/>
    </row>
    <row r="15" spans="2:12" x14ac:dyDescent="0.25">
      <c r="B15" s="104"/>
      <c r="C15" s="105"/>
      <c r="D15" s="105"/>
      <c r="E15" s="105"/>
      <c r="F15" s="105"/>
      <c r="G15" s="106"/>
    </row>
    <row r="16" spans="2:12" x14ac:dyDescent="0.25">
      <c r="B16" s="102" t="s">
        <v>169</v>
      </c>
      <c r="C16" s="14" t="s">
        <v>108</v>
      </c>
      <c r="D16" s="64">
        <v>261501.45387256908</v>
      </c>
      <c r="E16" s="64">
        <v>257003.84228367457</v>
      </c>
      <c r="F16" s="64">
        <v>1098383.1045428605</v>
      </c>
      <c r="G16" s="64">
        <v>1053565.1845517792</v>
      </c>
    </row>
    <row r="17" spans="2:7" x14ac:dyDescent="0.25">
      <c r="B17" s="103"/>
      <c r="C17" s="14" t="s">
        <v>109</v>
      </c>
      <c r="D17" s="64">
        <v>268.70240931949957</v>
      </c>
      <c r="E17" s="64">
        <v>268.70240931949957</v>
      </c>
      <c r="F17" s="64">
        <v>1303.3551426361528</v>
      </c>
      <c r="G17" s="64">
        <v>1296.9126769835227</v>
      </c>
    </row>
    <row r="18" spans="2:7" x14ac:dyDescent="0.25">
      <c r="B18" s="102" t="s">
        <v>170</v>
      </c>
      <c r="C18" s="14" t="s">
        <v>108</v>
      </c>
      <c r="D18" s="64">
        <v>677.96919288396248</v>
      </c>
      <c r="E18" s="64">
        <v>610.17051259912728</v>
      </c>
      <c r="F18" s="64">
        <v>370.29920375887355</v>
      </c>
      <c r="G18" s="64">
        <v>173.7238160602721</v>
      </c>
    </row>
    <row r="19" spans="2:7" x14ac:dyDescent="0.25">
      <c r="B19" s="103"/>
      <c r="C19" s="14" t="s">
        <v>109</v>
      </c>
      <c r="D19" s="64">
        <v>127.2464066303633</v>
      </c>
      <c r="E19" s="64">
        <v>127.2464066303633</v>
      </c>
      <c r="F19" s="64">
        <v>45.335945164534628</v>
      </c>
      <c r="G19" s="64">
        <v>23.127571749656699</v>
      </c>
    </row>
    <row r="20" spans="2:7" x14ac:dyDescent="0.25">
      <c r="B20" s="102" t="s">
        <v>171</v>
      </c>
      <c r="C20" s="14" t="s">
        <v>108</v>
      </c>
      <c r="D20" s="64">
        <v>3524.2501732804189</v>
      </c>
      <c r="E20" s="64">
        <v>3332.8398635420681</v>
      </c>
      <c r="F20" s="64">
        <v>11028.914303301566</v>
      </c>
      <c r="G20" s="64">
        <v>10544.665404586891</v>
      </c>
    </row>
    <row r="21" spans="2:7" x14ac:dyDescent="0.25">
      <c r="B21" s="103"/>
      <c r="C21" s="14" t="s">
        <v>109</v>
      </c>
      <c r="D21" s="64">
        <v>346.15468817849433</v>
      </c>
      <c r="E21" s="64">
        <v>346.15468817849433</v>
      </c>
      <c r="F21" s="64">
        <v>272.55993313494633</v>
      </c>
      <c r="G21" s="64">
        <v>191.37386587905181</v>
      </c>
    </row>
    <row r="22" spans="2:7" x14ac:dyDescent="0.25">
      <c r="B22" s="102" t="s">
        <v>172</v>
      </c>
      <c r="C22" s="14" t="s">
        <v>108</v>
      </c>
      <c r="D22" s="64">
        <v>9662.7847821415726</v>
      </c>
      <c r="E22" s="64">
        <v>9658.3561398834881</v>
      </c>
      <c r="F22" s="64">
        <v>167593.04456608236</v>
      </c>
      <c r="G22" s="64">
        <v>161916.47297563776</v>
      </c>
    </row>
    <row r="23" spans="2:7" x14ac:dyDescent="0.25">
      <c r="B23" s="103"/>
      <c r="C23" s="14" t="s">
        <v>109</v>
      </c>
      <c r="D23" s="64">
        <v>260.64960199321229</v>
      </c>
      <c r="E23" s="64">
        <v>260.64960199321229</v>
      </c>
      <c r="F23" s="64">
        <v>2131.7018317719021</v>
      </c>
      <c r="G23" s="64">
        <v>2131.7018317719021</v>
      </c>
    </row>
    <row r="24" spans="2:7" ht="14.25" customHeight="1" x14ac:dyDescent="0.25">
      <c r="B24" s="102" t="s">
        <v>173</v>
      </c>
      <c r="C24" s="14" t="s">
        <v>108</v>
      </c>
      <c r="D24" s="64">
        <v>9714.5292528545924</v>
      </c>
      <c r="E24" s="64">
        <v>9198.4081298400979</v>
      </c>
      <c r="F24" s="64">
        <v>13449.580617972008</v>
      </c>
      <c r="G24" s="64">
        <v>11303.118673265235</v>
      </c>
    </row>
    <row r="25" spans="2:7" x14ac:dyDescent="0.25">
      <c r="B25" s="103"/>
      <c r="C25" s="14" t="s">
        <v>109</v>
      </c>
      <c r="D25" s="64"/>
      <c r="E25" s="64"/>
      <c r="F25" s="64"/>
      <c r="G25" s="64"/>
    </row>
    <row r="26" spans="2:7" ht="14.25" customHeight="1" x14ac:dyDescent="0.25">
      <c r="B26" s="102" t="s">
        <v>174</v>
      </c>
      <c r="C26" s="14" t="s">
        <v>108</v>
      </c>
      <c r="D26" s="64">
        <v>7590.6745995104802</v>
      </c>
      <c r="E26" s="64">
        <v>7544.4570397236803</v>
      </c>
      <c r="F26" s="64">
        <v>42454.838004243546</v>
      </c>
      <c r="G26" s="64">
        <v>41859.672776946652</v>
      </c>
    </row>
    <row r="27" spans="2:7" ht="14.25" customHeight="1" x14ac:dyDescent="0.25">
      <c r="B27" s="103"/>
      <c r="C27" s="14" t="s">
        <v>109</v>
      </c>
      <c r="D27" s="64"/>
      <c r="E27" s="64"/>
      <c r="F27" s="64"/>
      <c r="G27" s="64"/>
    </row>
    <row r="28" spans="2:7" x14ac:dyDescent="0.25">
      <c r="B28" s="102" t="s">
        <v>175</v>
      </c>
      <c r="C28" s="14" t="s">
        <v>108</v>
      </c>
      <c r="D28" s="64">
        <v>13445.994481715255</v>
      </c>
      <c r="E28" s="64">
        <v>12761.134968300144</v>
      </c>
      <c r="F28" s="64">
        <v>8356.8989225941841</v>
      </c>
      <c r="G28" s="64">
        <v>6896.0430037824453</v>
      </c>
    </row>
    <row r="29" spans="2:7" x14ac:dyDescent="0.25">
      <c r="B29" s="103"/>
      <c r="C29" s="14" t="s">
        <v>109</v>
      </c>
      <c r="D29" s="64">
        <v>11807.159686724191</v>
      </c>
      <c r="E29" s="64">
        <v>11244.743134711318</v>
      </c>
      <c r="F29" s="64">
        <v>6386.5672299436328</v>
      </c>
      <c r="G29" s="64">
        <v>3482.5241920731846</v>
      </c>
    </row>
    <row r="30" spans="2:7" x14ac:dyDescent="0.25">
      <c r="B30" s="102" t="s">
        <v>176</v>
      </c>
      <c r="C30" s="14" t="s">
        <v>108</v>
      </c>
      <c r="D30" s="64">
        <v>4053.1132936042786</v>
      </c>
      <c r="E30" s="64">
        <v>3605.7030912171886</v>
      </c>
      <c r="F30" s="64">
        <v>8568.4335783998267</v>
      </c>
      <c r="G30" s="64">
        <v>7767.7788384154237</v>
      </c>
    </row>
    <row r="31" spans="2:7" x14ac:dyDescent="0.25">
      <c r="B31" s="103"/>
      <c r="C31" s="14" t="s">
        <v>109</v>
      </c>
      <c r="D31" s="64">
        <v>3511.1586197277461</v>
      </c>
      <c r="E31" s="64">
        <v>3411.8118721485635</v>
      </c>
      <c r="F31" s="64">
        <v>4179.7309205928195</v>
      </c>
      <c r="G31" s="64">
        <v>3077.2171393727876</v>
      </c>
    </row>
    <row r="32" spans="2:7" ht="14.25" customHeight="1" x14ac:dyDescent="0.25">
      <c r="B32" s="102" t="s">
        <v>177</v>
      </c>
      <c r="C32" s="14" t="s">
        <v>108</v>
      </c>
      <c r="D32" s="64">
        <v>943.43594643960205</v>
      </c>
      <c r="E32" s="64">
        <v>912.2604548101782</v>
      </c>
      <c r="F32" s="64">
        <v>967.14291629416562</v>
      </c>
      <c r="G32" s="64">
        <v>687.21580285411756</v>
      </c>
    </row>
    <row r="33" spans="2:7" x14ac:dyDescent="0.25">
      <c r="B33" s="103"/>
      <c r="C33" s="14" t="s">
        <v>109</v>
      </c>
      <c r="D33" s="64">
        <v>1527.2054746085071</v>
      </c>
      <c r="E33" s="64">
        <v>1512.4987233321915</v>
      </c>
      <c r="F33" s="64">
        <v>694.10457282085213</v>
      </c>
      <c r="G33" s="64">
        <v>112.14236820499188</v>
      </c>
    </row>
    <row r="34" spans="2:7" x14ac:dyDescent="0.25">
      <c r="B34" s="102" t="s">
        <v>178</v>
      </c>
      <c r="C34" s="14" t="s">
        <v>108</v>
      </c>
      <c r="D34" s="64">
        <v>6593.3850273975986</v>
      </c>
      <c r="E34" s="64">
        <v>6277.9977454700365</v>
      </c>
      <c r="F34" s="64">
        <v>22735.788384503539</v>
      </c>
      <c r="G34" s="64">
        <v>21483.946960337795</v>
      </c>
    </row>
    <row r="35" spans="2:7" ht="14.25" customHeight="1" x14ac:dyDescent="0.25">
      <c r="B35" s="103"/>
      <c r="C35" s="14" t="s">
        <v>109</v>
      </c>
      <c r="D35" s="64">
        <v>809.43020970048144</v>
      </c>
      <c r="E35" s="64">
        <v>751.20309565218349</v>
      </c>
      <c r="F35" s="64">
        <v>686.69936570342827</v>
      </c>
      <c r="G35" s="64">
        <v>293.49811288626273</v>
      </c>
    </row>
    <row r="36" spans="2:7" x14ac:dyDescent="0.25">
      <c r="B36" s="102" t="s">
        <v>179</v>
      </c>
      <c r="C36" s="14" t="s">
        <v>108</v>
      </c>
      <c r="D36" s="64">
        <v>2775.5592669075295</v>
      </c>
      <c r="E36" s="64">
        <v>2637.7743225267436</v>
      </c>
      <c r="F36" s="64">
        <v>12841.967397928809</v>
      </c>
      <c r="G36" s="64">
        <v>11995.839088155873</v>
      </c>
    </row>
    <row r="37" spans="2:7" x14ac:dyDescent="0.25">
      <c r="B37" s="103"/>
      <c r="C37" s="14" t="s">
        <v>109</v>
      </c>
      <c r="D37" s="64">
        <v>96.68945812394243</v>
      </c>
      <c r="E37" s="64">
        <v>95.778302891341966</v>
      </c>
      <c r="F37" s="64">
        <v>308.28316378012858</v>
      </c>
      <c r="G37" s="64">
        <v>210.91715596995624</v>
      </c>
    </row>
    <row r="38" spans="2:7" ht="14.25" customHeight="1" x14ac:dyDescent="0.25">
      <c r="B38" s="102" t="s">
        <v>180</v>
      </c>
      <c r="C38" s="14" t="s">
        <v>108</v>
      </c>
      <c r="D38" s="64">
        <v>327430.29864865367</v>
      </c>
      <c r="E38" s="64">
        <v>315655.69537344592</v>
      </c>
      <c r="F38" s="64">
        <v>1454284.2716092695</v>
      </c>
      <c r="G38" s="64">
        <v>1408409.5011661239</v>
      </c>
    </row>
    <row r="39" spans="2:7" x14ac:dyDescent="0.25">
      <c r="B39" s="103"/>
      <c r="C39" s="14" t="s">
        <v>109</v>
      </c>
      <c r="D39" s="64">
        <v>7336.4113252189873</v>
      </c>
      <c r="E39" s="64">
        <v>7190.5804701912948</v>
      </c>
      <c r="F39" s="64">
        <v>25485.616118677404</v>
      </c>
      <c r="G39" s="64">
        <v>19519.49496055123</v>
      </c>
    </row>
    <row r="40" spans="2:7" x14ac:dyDescent="0.25">
      <c r="B40" s="102" t="s">
        <v>181</v>
      </c>
      <c r="C40" s="14" t="s">
        <v>108</v>
      </c>
      <c r="D40" s="64">
        <v>17390.58718946415</v>
      </c>
      <c r="E40" s="64">
        <v>16696.919400100283</v>
      </c>
      <c r="F40" s="64">
        <v>71042.99092774681</v>
      </c>
      <c r="G40" s="64">
        <v>64320.853796112562</v>
      </c>
    </row>
    <row r="41" spans="2:7" x14ac:dyDescent="0.25">
      <c r="B41" s="103"/>
      <c r="C41" s="14" t="s">
        <v>109</v>
      </c>
      <c r="D41" s="64">
        <v>1843.1786519761206</v>
      </c>
      <c r="E41" s="64">
        <v>1741.5888636324289</v>
      </c>
      <c r="F41" s="64">
        <v>3281.1671107977195</v>
      </c>
      <c r="G41" s="64">
        <v>1622.9587728244439</v>
      </c>
    </row>
    <row r="42" spans="2:7" x14ac:dyDescent="0.25">
      <c r="B42" s="102" t="s">
        <v>182</v>
      </c>
      <c r="C42" s="14" t="s">
        <v>108</v>
      </c>
      <c r="D42" s="64">
        <v>38462.081773826016</v>
      </c>
      <c r="E42" s="64">
        <v>35266.330106254711</v>
      </c>
      <c r="F42" s="64">
        <v>51863.455152674105</v>
      </c>
      <c r="G42" s="64">
        <v>39272.915306069095</v>
      </c>
    </row>
    <row r="43" spans="2:7" x14ac:dyDescent="0.25">
      <c r="B43" s="103"/>
      <c r="C43" s="14" t="s">
        <v>109</v>
      </c>
      <c r="D43" s="64">
        <v>9923.8888832943067</v>
      </c>
      <c r="E43" s="64">
        <v>9553.4367560895262</v>
      </c>
      <c r="F43" s="64">
        <v>9411.7216762527551</v>
      </c>
      <c r="G43" s="64">
        <v>2960.6769570623455</v>
      </c>
    </row>
    <row r="44" spans="2:7" x14ac:dyDescent="0.25">
      <c r="B44" s="102" t="s">
        <v>183</v>
      </c>
      <c r="C44" s="14" t="s">
        <v>108</v>
      </c>
      <c r="D44" s="64">
        <v>6567.0643676470063</v>
      </c>
      <c r="E44" s="64">
        <v>6316.3656682835481</v>
      </c>
      <c r="F44" s="64">
        <v>4950.066252511343</v>
      </c>
      <c r="G44" s="64">
        <v>4346.1743668291383</v>
      </c>
    </row>
    <row r="45" spans="2:7" x14ac:dyDescent="0.25">
      <c r="B45" s="103"/>
      <c r="C45" s="14" t="s">
        <v>109</v>
      </c>
      <c r="D45" s="64">
        <v>1554.875471158696</v>
      </c>
      <c r="E45" s="64">
        <v>1505.1413213793096</v>
      </c>
      <c r="F45" s="64">
        <v>443.0706534690799</v>
      </c>
      <c r="G45" s="64">
        <v>251.3359298037671</v>
      </c>
    </row>
    <row r="46" spans="2:7" ht="14.25" customHeight="1" x14ac:dyDescent="0.25">
      <c r="B46" s="102" t="s">
        <v>184</v>
      </c>
      <c r="C46" s="14" t="s">
        <v>108</v>
      </c>
      <c r="D46" s="64">
        <v>19968.012788888413</v>
      </c>
      <c r="E46" s="64">
        <v>19085.755810628212</v>
      </c>
      <c r="F46" s="64">
        <v>273716.76661038556</v>
      </c>
      <c r="G46" s="64">
        <v>252476.68275647558</v>
      </c>
    </row>
    <row r="47" spans="2:7" x14ac:dyDescent="0.25">
      <c r="B47" s="103"/>
      <c r="C47" s="14" t="s">
        <v>109</v>
      </c>
      <c r="D47" s="64">
        <v>658.26597003492134</v>
      </c>
      <c r="E47" s="64">
        <v>589.35103646313939</v>
      </c>
      <c r="F47" s="64">
        <v>1628.9006806548157</v>
      </c>
      <c r="G47" s="64">
        <v>1229.3477900469059</v>
      </c>
    </row>
    <row r="48" spans="2:7" x14ac:dyDescent="0.25">
      <c r="B48" s="102" t="s">
        <v>185</v>
      </c>
      <c r="C48" s="14" t="s">
        <v>108</v>
      </c>
      <c r="D48" s="64">
        <v>2957.0950715798813</v>
      </c>
      <c r="E48" s="64">
        <v>2558.5536924704884</v>
      </c>
      <c r="F48" s="64">
        <v>4504.8261865138184</v>
      </c>
      <c r="G48" s="64">
        <v>2603.3752000827872</v>
      </c>
    </row>
    <row r="49" spans="2:11" x14ac:dyDescent="0.25">
      <c r="B49" s="103"/>
      <c r="C49" s="14" t="s">
        <v>109</v>
      </c>
      <c r="D49" s="64"/>
      <c r="E49" s="64"/>
      <c r="F49" s="64"/>
      <c r="G49" s="64"/>
    </row>
    <row r="50" spans="2:11" x14ac:dyDescent="0.25">
      <c r="B50" s="102" t="s">
        <v>186</v>
      </c>
      <c r="C50" s="14" t="s">
        <v>108</v>
      </c>
      <c r="D50" s="64">
        <v>27960.008202566925</v>
      </c>
      <c r="E50" s="64">
        <v>27019.989015690713</v>
      </c>
      <c r="F50" s="64">
        <v>39514.718315994411</v>
      </c>
      <c r="G50" s="64">
        <v>38973.917388903465</v>
      </c>
    </row>
    <row r="51" spans="2:11" x14ac:dyDescent="0.25">
      <c r="B51" s="103"/>
      <c r="C51" s="14" t="s">
        <v>109</v>
      </c>
      <c r="D51" s="64"/>
      <c r="E51" s="64"/>
      <c r="F51" s="64"/>
      <c r="G51" s="64"/>
    </row>
    <row r="52" spans="2:11" x14ac:dyDescent="0.25">
      <c r="B52" s="102" t="s">
        <v>187</v>
      </c>
      <c r="C52" s="14" t="s">
        <v>108</v>
      </c>
      <c r="D52" s="64">
        <v>3649.7610846553243</v>
      </c>
      <c r="E52" s="64">
        <v>3649.7610846553243</v>
      </c>
      <c r="F52" s="64">
        <v>4602.6798054953833</v>
      </c>
      <c r="G52" s="64">
        <v>4328.05235622905</v>
      </c>
    </row>
    <row r="53" spans="2:11" x14ac:dyDescent="0.25">
      <c r="B53" s="103"/>
      <c r="C53" s="14" t="s">
        <v>109</v>
      </c>
      <c r="D53" s="64"/>
      <c r="E53" s="64"/>
      <c r="F53" s="64"/>
      <c r="G53" s="64"/>
    </row>
    <row r="54" spans="2:11" x14ac:dyDescent="0.25">
      <c r="B54" s="102" t="s">
        <v>188</v>
      </c>
      <c r="C54" s="14" t="s">
        <v>108</v>
      </c>
      <c r="D54" s="64">
        <v>1381.1462134971166</v>
      </c>
      <c r="E54" s="64">
        <v>1329.549847190214</v>
      </c>
      <c r="F54" s="64">
        <v>30865.146813675536</v>
      </c>
      <c r="G54" s="64">
        <v>30678.955111049738</v>
      </c>
    </row>
    <row r="55" spans="2:11" x14ac:dyDescent="0.25">
      <c r="B55" s="103"/>
      <c r="C55" s="14" t="s">
        <v>109</v>
      </c>
      <c r="D55" s="64">
        <v>71.219941678658273</v>
      </c>
      <c r="E55" s="64">
        <v>71.219941678658273</v>
      </c>
      <c r="F55" s="64">
        <v>726.25886620278789</v>
      </c>
      <c r="G55" s="64">
        <v>726.25886620278789</v>
      </c>
    </row>
    <row r="56" spans="2:11" x14ac:dyDescent="0.25">
      <c r="B56" s="102" t="s">
        <v>189</v>
      </c>
      <c r="C56" s="14" t="s">
        <v>108</v>
      </c>
      <c r="D56" s="64">
        <v>3138.2318240187292</v>
      </c>
      <c r="E56" s="64">
        <v>3084.8582888466335</v>
      </c>
      <c r="F56" s="64">
        <v>5073.394291966687</v>
      </c>
      <c r="G56" s="64">
        <v>3491.5316273686167</v>
      </c>
    </row>
    <row r="57" spans="2:11" x14ac:dyDescent="0.25">
      <c r="B57" s="103"/>
      <c r="C57" s="14" t="s">
        <v>109</v>
      </c>
      <c r="D57" s="64"/>
      <c r="E57" s="64"/>
      <c r="F57" s="64"/>
      <c r="G57" s="64"/>
    </row>
    <row r="58" spans="2:11" x14ac:dyDescent="0.25">
      <c r="B58" s="102" t="s">
        <v>190</v>
      </c>
      <c r="C58" s="14" t="s">
        <v>108</v>
      </c>
      <c r="D58" s="64">
        <v>14040.632866503272</v>
      </c>
      <c r="E58" s="64">
        <v>12846.495188784618</v>
      </c>
      <c r="F58" s="64">
        <v>67417.207371919256</v>
      </c>
      <c r="G58" s="64">
        <v>49941.250904511944</v>
      </c>
    </row>
    <row r="59" spans="2:11" x14ac:dyDescent="0.25">
      <c r="B59" s="103"/>
      <c r="C59" s="14" t="s">
        <v>109</v>
      </c>
      <c r="D59" s="64">
        <v>782.2599119788448</v>
      </c>
      <c r="E59" s="64">
        <v>754.59135439158138</v>
      </c>
      <c r="F59" s="64">
        <v>2445.9531294665221</v>
      </c>
      <c r="G59" s="64">
        <v>1625.4972679856708</v>
      </c>
    </row>
    <row r="60" spans="2:11" x14ac:dyDescent="0.25">
      <c r="B60" s="102" t="s">
        <v>191</v>
      </c>
      <c r="C60" s="14" t="s">
        <v>108</v>
      </c>
      <c r="D60" s="64">
        <v>23050.638062012895</v>
      </c>
      <c r="E60" s="64">
        <v>20601.244427199676</v>
      </c>
      <c r="F60" s="64"/>
      <c r="G60" s="64"/>
    </row>
    <row r="61" spans="2:11" x14ac:dyDescent="0.25">
      <c r="B61" s="103"/>
      <c r="C61" s="14" t="s">
        <v>109</v>
      </c>
      <c r="D61" s="64">
        <v>1951.6180908577371</v>
      </c>
      <c r="E61" s="64">
        <v>1902.200900926902</v>
      </c>
      <c r="F61" s="64"/>
      <c r="G61" s="64"/>
    </row>
    <row r="62" spans="2:11" ht="13.8" x14ac:dyDescent="0.3">
      <c r="B62" s="5"/>
      <c r="C62" s="5"/>
      <c r="D62" s="65"/>
      <c r="E62" s="65"/>
      <c r="F62" s="65"/>
      <c r="G62" s="65"/>
    </row>
    <row r="63" spans="2:11" x14ac:dyDescent="0.25">
      <c r="B63" s="95" t="s">
        <v>626</v>
      </c>
      <c r="C63" s="95"/>
      <c r="D63" s="95"/>
      <c r="E63" s="95"/>
      <c r="F63" s="95"/>
      <c r="G63" s="95"/>
      <c r="H63" s="95"/>
      <c r="I63" s="95"/>
      <c r="J63" s="95"/>
      <c r="K63" s="95"/>
    </row>
  </sheetData>
  <mergeCells count="33">
    <mergeCell ref="B48:B49"/>
    <mergeCell ref="B50:B51"/>
    <mergeCell ref="B52:B53"/>
    <mergeCell ref="B22:B23"/>
    <mergeCell ref="B6:L6"/>
    <mergeCell ref="B7:L7"/>
    <mergeCell ref="B10:L10"/>
    <mergeCell ref="B11:C12"/>
    <mergeCell ref="D11:E11"/>
    <mergeCell ref="F11:F12"/>
    <mergeCell ref="G11:G12"/>
    <mergeCell ref="B13:B14"/>
    <mergeCell ref="B15:G15"/>
    <mergeCell ref="B16:B17"/>
    <mergeCell ref="B18:B19"/>
    <mergeCell ref="B20:B21"/>
    <mergeCell ref="B46:B47"/>
    <mergeCell ref="B24:B25"/>
    <mergeCell ref="B26:B27"/>
    <mergeCell ref="B28:B29"/>
    <mergeCell ref="B30:B31"/>
    <mergeCell ref="B32:B33"/>
    <mergeCell ref="B34:B35"/>
    <mergeCell ref="B36:B37"/>
    <mergeCell ref="B38:B39"/>
    <mergeCell ref="B40:B41"/>
    <mergeCell ref="B42:B43"/>
    <mergeCell ref="B44:B45"/>
    <mergeCell ref="B54:B55"/>
    <mergeCell ref="B56:B57"/>
    <mergeCell ref="B58:B59"/>
    <mergeCell ref="B60:B61"/>
    <mergeCell ref="B63:K63"/>
  </mergeCells>
  <hyperlinks>
    <hyperlink ref="I11" location="ÍNDICE!A1" display="ÍNDICE" xr:uid="{00000000-0004-0000-0600-000000000000}"/>
  </hyperlinks>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B5:N47"/>
  <sheetViews>
    <sheetView showGridLines="0" zoomScaleNormal="100" workbookViewId="0">
      <selection activeCell="K20" sqref="K20"/>
    </sheetView>
  </sheetViews>
  <sheetFormatPr baseColWidth="10" defaultColWidth="9.109375" defaultRowHeight="13.2" x14ac:dyDescent="0.25"/>
  <cols>
    <col min="1" max="1" width="2" style="1" customWidth="1"/>
    <col min="2" max="2" width="25.6640625" style="1" customWidth="1"/>
    <col min="3" max="10" width="15.6640625" style="1" customWidth="1"/>
    <col min="11" max="13" width="9.44140625" style="1" bestFit="1" customWidth="1"/>
    <col min="14" max="14" width="11.5546875" style="1" bestFit="1" customWidth="1"/>
    <col min="15" max="16384" width="9.109375" style="1"/>
  </cols>
  <sheetData>
    <row r="5" spans="2:14" ht="13.8" x14ac:dyDescent="0.25">
      <c r="B5" s="2"/>
      <c r="C5" s="2"/>
      <c r="D5" s="2"/>
      <c r="E5" s="2"/>
      <c r="F5" s="2"/>
      <c r="G5" s="2"/>
      <c r="H5" s="2"/>
      <c r="I5" s="2"/>
      <c r="J5" s="2"/>
    </row>
    <row r="6" spans="2:14" ht="15" x14ac:dyDescent="0.25">
      <c r="B6" s="91" t="s">
        <v>453</v>
      </c>
      <c r="C6" s="91"/>
      <c r="D6" s="91"/>
      <c r="E6" s="91"/>
      <c r="F6" s="91"/>
      <c r="G6" s="91"/>
      <c r="H6" s="91"/>
      <c r="I6" s="91"/>
      <c r="J6" s="91"/>
      <c r="K6" s="91"/>
      <c r="L6" s="91"/>
      <c r="M6" s="91"/>
      <c r="N6" s="91"/>
    </row>
    <row r="7" spans="2:14" ht="15" x14ac:dyDescent="0.25">
      <c r="B7" s="91" t="s">
        <v>454</v>
      </c>
      <c r="C7" s="91"/>
      <c r="D7" s="91"/>
      <c r="E7" s="91"/>
      <c r="F7" s="91"/>
      <c r="G7" s="91"/>
      <c r="H7" s="91"/>
      <c r="I7" s="91"/>
      <c r="J7" s="91"/>
      <c r="K7" s="91"/>
      <c r="L7" s="91"/>
      <c r="M7" s="91"/>
      <c r="N7" s="91"/>
    </row>
    <row r="8" spans="2:14" ht="15" x14ac:dyDescent="0.25">
      <c r="B8" s="12" t="s">
        <v>314</v>
      </c>
      <c r="C8" s="12"/>
      <c r="D8" s="12"/>
      <c r="E8" s="12"/>
      <c r="F8" s="12"/>
      <c r="G8" s="12"/>
      <c r="H8" s="12"/>
      <c r="I8" s="12"/>
      <c r="J8" s="12"/>
      <c r="K8" s="12"/>
      <c r="L8" s="12"/>
      <c r="M8" s="12"/>
      <c r="N8" s="12"/>
    </row>
    <row r="9" spans="2:14" ht="15" x14ac:dyDescent="0.25">
      <c r="B9" s="12" t="s">
        <v>342</v>
      </c>
      <c r="C9" s="12"/>
      <c r="D9" s="12"/>
      <c r="E9" s="12"/>
      <c r="F9" s="12"/>
      <c r="G9" s="12"/>
      <c r="H9" s="12"/>
      <c r="I9" s="12"/>
      <c r="J9" s="12"/>
      <c r="K9" s="12"/>
      <c r="L9" s="12"/>
      <c r="M9" s="12"/>
      <c r="N9" s="12"/>
    </row>
    <row r="10" spans="2:14" ht="15" x14ac:dyDescent="0.25">
      <c r="B10" s="91"/>
      <c r="C10" s="91"/>
      <c r="D10" s="91"/>
      <c r="E10" s="91"/>
      <c r="F10" s="91"/>
      <c r="G10" s="91"/>
      <c r="H10" s="91"/>
      <c r="I10" s="91"/>
      <c r="J10" s="91"/>
      <c r="K10" s="91"/>
      <c r="L10" s="91"/>
      <c r="M10" s="91"/>
      <c r="N10" s="91"/>
    </row>
    <row r="11" spans="2:14" ht="13.5" customHeight="1" x14ac:dyDescent="0.25">
      <c r="B11" s="96" t="s">
        <v>2</v>
      </c>
      <c r="C11" s="96" t="s">
        <v>252</v>
      </c>
      <c r="D11" s="120" t="s">
        <v>249</v>
      </c>
      <c r="E11" s="121"/>
      <c r="F11" s="121"/>
      <c r="G11" s="121"/>
      <c r="H11" s="121"/>
      <c r="I11" s="121"/>
      <c r="J11" s="122"/>
      <c r="L11" s="16" t="s">
        <v>312</v>
      </c>
    </row>
    <row r="12" spans="2:14" ht="31.5" customHeight="1" x14ac:dyDescent="0.25">
      <c r="B12" s="97"/>
      <c r="C12" s="97"/>
      <c r="D12" s="6" t="s">
        <v>294</v>
      </c>
      <c r="E12" s="6" t="s">
        <v>295</v>
      </c>
      <c r="F12" s="6" t="s">
        <v>296</v>
      </c>
      <c r="G12" s="6" t="s">
        <v>297</v>
      </c>
      <c r="H12" s="6" t="s">
        <v>298</v>
      </c>
      <c r="I12" s="6" t="s">
        <v>627</v>
      </c>
      <c r="J12" s="6" t="s">
        <v>299</v>
      </c>
    </row>
    <row r="13" spans="2:14" x14ac:dyDescent="0.25">
      <c r="B13" s="9" t="s">
        <v>5</v>
      </c>
      <c r="C13" s="13">
        <v>1998472.6427780373</v>
      </c>
      <c r="D13" s="13">
        <v>160178.0980798674</v>
      </c>
      <c r="E13" s="13">
        <v>98377.208417972841</v>
      </c>
      <c r="F13" s="13">
        <v>147133.09204662516</v>
      </c>
      <c r="G13" s="13">
        <v>32890.748533802529</v>
      </c>
      <c r="H13" s="13">
        <v>800920.37640299741</v>
      </c>
      <c r="I13" s="13">
        <v>467865.3123357307</v>
      </c>
      <c r="J13" s="13">
        <v>291107.80696104054</v>
      </c>
    </row>
    <row r="14" spans="2:14" x14ac:dyDescent="0.25">
      <c r="B14" s="10" t="s">
        <v>3</v>
      </c>
      <c r="C14" s="4">
        <v>548401.07930920366</v>
      </c>
      <c r="D14" s="4">
        <v>53106.262569463077</v>
      </c>
      <c r="E14" s="4">
        <v>9492.4139776879729</v>
      </c>
      <c r="F14" s="4">
        <v>74470.026314238974</v>
      </c>
      <c r="G14" s="4">
        <v>31758.269313204284</v>
      </c>
      <c r="H14" s="4">
        <v>39053.731367721572</v>
      </c>
      <c r="I14" s="4">
        <v>210091.11236707601</v>
      </c>
      <c r="J14" s="4">
        <v>130429.26339981357</v>
      </c>
    </row>
    <row r="15" spans="2:14" x14ac:dyDescent="0.25">
      <c r="B15" s="10" t="s">
        <v>4</v>
      </c>
      <c r="C15" s="4">
        <v>1109224.0759217318</v>
      </c>
      <c r="D15" s="4">
        <v>74341.504229893733</v>
      </c>
      <c r="E15" s="4">
        <v>14172.295607318161</v>
      </c>
      <c r="F15" s="4">
        <v>56434.385131939031</v>
      </c>
      <c r="G15" s="4">
        <v>1132.4792205982531</v>
      </c>
      <c r="H15" s="4">
        <v>739435.9767779262</v>
      </c>
      <c r="I15" s="4">
        <v>128482.65754474308</v>
      </c>
      <c r="J15" s="4">
        <v>95224.77740931364</v>
      </c>
    </row>
    <row r="16" spans="2:14" x14ac:dyDescent="0.25">
      <c r="B16" s="10" t="s">
        <v>618</v>
      </c>
      <c r="C16" s="4">
        <v>340847.48754709878</v>
      </c>
      <c r="D16" s="4">
        <v>32730.331280510178</v>
      </c>
      <c r="E16" s="4">
        <v>74712.498832966725</v>
      </c>
      <c r="F16" s="4">
        <v>16228.6806004471</v>
      </c>
      <c r="G16" s="4"/>
      <c r="H16" s="4">
        <v>22430.668257349396</v>
      </c>
      <c r="I16" s="4">
        <v>129291.54242391186</v>
      </c>
      <c r="J16" s="4">
        <v>65453.766151913347</v>
      </c>
    </row>
    <row r="17" spans="2:10" x14ac:dyDescent="0.25">
      <c r="B17" s="99"/>
      <c r="C17" s="100"/>
      <c r="D17" s="100"/>
      <c r="E17" s="100"/>
      <c r="F17" s="100"/>
      <c r="G17" s="100"/>
      <c r="H17" s="100"/>
      <c r="I17" s="100"/>
      <c r="J17" s="101"/>
    </row>
    <row r="18" spans="2:10" x14ac:dyDescent="0.25">
      <c r="B18" s="92" t="s">
        <v>3</v>
      </c>
      <c r="C18" s="93"/>
      <c r="D18" s="93"/>
      <c r="E18" s="93"/>
      <c r="F18" s="93"/>
      <c r="G18" s="93"/>
      <c r="H18" s="93"/>
      <c r="I18" s="93"/>
      <c r="J18" s="94"/>
    </row>
    <row r="19" spans="2:10" x14ac:dyDescent="0.25">
      <c r="B19" s="10" t="s">
        <v>6</v>
      </c>
      <c r="C19" s="4">
        <v>36976.016688820346</v>
      </c>
      <c r="D19" s="4">
        <v>281.53954598863152</v>
      </c>
      <c r="E19" s="4">
        <v>34.316006416924239</v>
      </c>
      <c r="F19" s="4">
        <v>175.24165704509525</v>
      </c>
      <c r="G19" s="4">
        <v>8544.8984869383257</v>
      </c>
      <c r="H19" s="4"/>
      <c r="I19" s="4">
        <v>21249.759493419257</v>
      </c>
      <c r="J19" s="4">
        <v>6690.2614990121483</v>
      </c>
    </row>
    <row r="20" spans="2:10" x14ac:dyDescent="0.25">
      <c r="B20" s="10" t="s">
        <v>7</v>
      </c>
      <c r="C20" s="4">
        <v>87928.724104526191</v>
      </c>
      <c r="D20" s="4">
        <v>4736.379474169461</v>
      </c>
      <c r="E20" s="4"/>
      <c r="F20" s="4">
        <v>17907.475782309011</v>
      </c>
      <c r="G20" s="4">
        <v>2708.0871497216453</v>
      </c>
      <c r="H20" s="4">
        <v>2423.9601336513774</v>
      </c>
      <c r="I20" s="4">
        <v>24281.864426857854</v>
      </c>
      <c r="J20" s="4">
        <v>35870.957137816898</v>
      </c>
    </row>
    <row r="21" spans="2:10" x14ac:dyDescent="0.25">
      <c r="B21" s="10" t="s">
        <v>8</v>
      </c>
      <c r="C21" s="4">
        <v>28836.593356422138</v>
      </c>
      <c r="D21" s="4">
        <v>824.32583454327187</v>
      </c>
      <c r="E21" s="4">
        <v>5944.9292682207024</v>
      </c>
      <c r="F21" s="4"/>
      <c r="G21" s="4">
        <v>3645.8727404481347</v>
      </c>
      <c r="H21" s="4"/>
      <c r="I21" s="4">
        <v>14700.960496642956</v>
      </c>
      <c r="J21" s="4">
        <v>3720.5050165670714</v>
      </c>
    </row>
    <row r="22" spans="2:10" x14ac:dyDescent="0.25">
      <c r="B22" s="10" t="s">
        <v>9</v>
      </c>
      <c r="C22" s="4">
        <v>22329.476852646989</v>
      </c>
      <c r="D22" s="4">
        <v>200</v>
      </c>
      <c r="E22" s="4">
        <v>1769.0053512827483</v>
      </c>
      <c r="F22" s="4">
        <v>234.13993428257035</v>
      </c>
      <c r="G22" s="4">
        <v>4589.4925176705983</v>
      </c>
      <c r="H22" s="4"/>
      <c r="I22" s="4">
        <v>13310.148579765484</v>
      </c>
      <c r="J22" s="4">
        <v>2226.6904696456018</v>
      </c>
    </row>
    <row r="23" spans="2:10" x14ac:dyDescent="0.25">
      <c r="B23" s="10" t="s">
        <v>10</v>
      </c>
      <c r="C23" s="4">
        <v>80954.601475468065</v>
      </c>
      <c r="D23" s="4">
        <v>1074.7645237690456</v>
      </c>
      <c r="E23" s="4">
        <v>177.03416753253555</v>
      </c>
      <c r="F23" s="4">
        <v>14175.924461131302</v>
      </c>
      <c r="G23" s="4">
        <v>910.43853765685958</v>
      </c>
      <c r="H23" s="4">
        <v>1490.6799513931905</v>
      </c>
      <c r="I23" s="4">
        <v>24216.848357504576</v>
      </c>
      <c r="J23" s="4">
        <v>38908.911476480404</v>
      </c>
    </row>
    <row r="24" spans="2:10" x14ac:dyDescent="0.25">
      <c r="B24" s="10" t="s">
        <v>11</v>
      </c>
      <c r="C24" s="4">
        <v>38770.655614926989</v>
      </c>
      <c r="D24" s="4">
        <v>88</v>
      </c>
      <c r="E24" s="4">
        <v>1.7714269968434722</v>
      </c>
      <c r="F24" s="4"/>
      <c r="G24" s="4">
        <v>1689.7182408524718</v>
      </c>
      <c r="H24" s="4">
        <v>81.178039435888465</v>
      </c>
      <c r="I24" s="4">
        <v>23233.508763430222</v>
      </c>
      <c r="J24" s="4">
        <v>13676.479144211571</v>
      </c>
    </row>
    <row r="25" spans="2:10" x14ac:dyDescent="0.25">
      <c r="B25" s="10" t="s">
        <v>12</v>
      </c>
      <c r="C25" s="4">
        <v>22978.511234495047</v>
      </c>
      <c r="D25" s="4">
        <v>64.882959550934871</v>
      </c>
      <c r="E25" s="4">
        <v>100.69140149651003</v>
      </c>
      <c r="F25" s="4">
        <v>3473.8936375708263</v>
      </c>
      <c r="G25" s="4">
        <v>387.23283115123053</v>
      </c>
      <c r="H25" s="4">
        <v>1392.9926960215134</v>
      </c>
      <c r="I25" s="4">
        <v>9810.7095959233138</v>
      </c>
      <c r="J25" s="4">
        <v>7748.1081127807392</v>
      </c>
    </row>
    <row r="26" spans="2:10" x14ac:dyDescent="0.25">
      <c r="B26" s="10" t="s">
        <v>13</v>
      </c>
      <c r="C26" s="4">
        <v>26621.96757507935</v>
      </c>
      <c r="D26" s="4">
        <v>44.498551861914557</v>
      </c>
      <c r="E26" s="4"/>
      <c r="F26" s="4">
        <v>17420.156965483729</v>
      </c>
      <c r="G26" s="4">
        <v>323.39247708651584</v>
      </c>
      <c r="H26" s="4">
        <v>839.39567588419345</v>
      </c>
      <c r="I26" s="4">
        <v>4567.2133757581441</v>
      </c>
      <c r="J26" s="4">
        <v>3427.3105290048484</v>
      </c>
    </row>
    <row r="27" spans="2:10" x14ac:dyDescent="0.25">
      <c r="B27" s="10" t="s">
        <v>14</v>
      </c>
      <c r="C27" s="4">
        <v>82225.017778435271</v>
      </c>
      <c r="D27" s="4">
        <v>13454.609869523694</v>
      </c>
      <c r="E27" s="4">
        <v>439.16897758665175</v>
      </c>
      <c r="F27" s="4">
        <v>14117.756123631902</v>
      </c>
      <c r="G27" s="4">
        <v>6500.0028116901058</v>
      </c>
      <c r="H27" s="4">
        <v>2067.7200673751813</v>
      </c>
      <c r="I27" s="4">
        <v>39481.501517952594</v>
      </c>
      <c r="J27" s="4">
        <v>6164.2584106752274</v>
      </c>
    </row>
    <row r="28" spans="2:10" x14ac:dyDescent="0.25">
      <c r="B28" s="10" t="s">
        <v>15</v>
      </c>
      <c r="C28" s="4">
        <v>17815.938762827162</v>
      </c>
      <c r="D28" s="4"/>
      <c r="E28" s="4">
        <v>28.689405086138159</v>
      </c>
      <c r="F28" s="4">
        <v>373.87150440754675</v>
      </c>
      <c r="G28" s="4">
        <v>2167.0687165465874</v>
      </c>
      <c r="H28" s="4"/>
      <c r="I28" s="4">
        <v>9954.7242739620469</v>
      </c>
      <c r="J28" s="4">
        <v>5291.584862824865</v>
      </c>
    </row>
    <row r="29" spans="2:10" ht="30.75" customHeight="1" x14ac:dyDescent="0.25">
      <c r="B29" s="11" t="s">
        <v>16</v>
      </c>
      <c r="C29" s="4">
        <v>102963.57586555707</v>
      </c>
      <c r="D29" s="4">
        <v>32337.261810056152</v>
      </c>
      <c r="E29" s="4">
        <v>996.80797306891782</v>
      </c>
      <c r="F29" s="4">
        <v>6591.5662483770084</v>
      </c>
      <c r="G29" s="4">
        <v>292.06480344175168</v>
      </c>
      <c r="H29" s="4">
        <v>30757.804803960244</v>
      </c>
      <c r="I29" s="4">
        <v>25283.873485859174</v>
      </c>
      <c r="J29" s="4">
        <v>6704.1967407938128</v>
      </c>
    </row>
    <row r="30" spans="2:10" x14ac:dyDescent="0.25">
      <c r="B30" s="99"/>
      <c r="C30" s="100"/>
      <c r="D30" s="100"/>
      <c r="E30" s="100"/>
      <c r="F30" s="100"/>
      <c r="G30" s="100"/>
      <c r="H30" s="100"/>
      <c r="I30" s="100"/>
      <c r="J30" s="101"/>
    </row>
    <row r="31" spans="2:10" x14ac:dyDescent="0.25">
      <c r="B31" s="92" t="s">
        <v>4</v>
      </c>
      <c r="C31" s="93"/>
      <c r="D31" s="93"/>
      <c r="E31" s="93"/>
      <c r="F31" s="93"/>
      <c r="G31" s="93"/>
      <c r="H31" s="93"/>
      <c r="I31" s="93"/>
      <c r="J31" s="94"/>
    </row>
    <row r="32" spans="2:10" x14ac:dyDescent="0.25">
      <c r="B32" s="10" t="s">
        <v>17</v>
      </c>
      <c r="C32" s="4">
        <v>90087.572799469068</v>
      </c>
      <c r="D32" s="4">
        <v>962.68341888064833</v>
      </c>
      <c r="E32" s="4"/>
      <c r="F32" s="4">
        <v>46864.25390596634</v>
      </c>
      <c r="G32" s="4"/>
      <c r="H32" s="4">
        <v>4354.7722731430404</v>
      </c>
      <c r="I32" s="4">
        <v>16209.302013300634</v>
      </c>
      <c r="J32" s="4">
        <v>21696.561188178341</v>
      </c>
    </row>
    <row r="33" spans="2:12" x14ac:dyDescent="0.25">
      <c r="B33" s="10" t="s">
        <v>18</v>
      </c>
      <c r="C33" s="4">
        <v>212680.99411059788</v>
      </c>
      <c r="D33" s="4">
        <v>35826.512791868678</v>
      </c>
      <c r="E33" s="4">
        <v>9062.9125701644534</v>
      </c>
      <c r="F33" s="4">
        <v>2396.8591437963619</v>
      </c>
      <c r="G33" s="4"/>
      <c r="H33" s="4">
        <v>97419.627685038169</v>
      </c>
      <c r="I33" s="4">
        <v>59507.82788462341</v>
      </c>
      <c r="J33" s="4">
        <v>8467.2540351068055</v>
      </c>
    </row>
    <row r="34" spans="2:12" x14ac:dyDescent="0.25">
      <c r="B34" s="10" t="s">
        <v>19</v>
      </c>
      <c r="C34" s="4">
        <v>151042.52749541652</v>
      </c>
      <c r="D34" s="4">
        <v>3990.7618410985883</v>
      </c>
      <c r="E34" s="4">
        <v>954.93193463892965</v>
      </c>
      <c r="F34" s="4">
        <v>7173.2720821763123</v>
      </c>
      <c r="G34" s="4"/>
      <c r="H34" s="4">
        <v>71766.928114858412</v>
      </c>
      <c r="I34" s="4">
        <v>16554.986811467134</v>
      </c>
      <c r="J34" s="4">
        <v>50601.646711177178</v>
      </c>
    </row>
    <row r="35" spans="2:12" x14ac:dyDescent="0.25">
      <c r="B35" s="10" t="s">
        <v>20</v>
      </c>
      <c r="C35" s="4">
        <v>44294.728798348115</v>
      </c>
      <c r="D35" s="4">
        <v>13036.494605610545</v>
      </c>
      <c r="E35" s="4">
        <v>4154.4511025147776</v>
      </c>
      <c r="F35" s="4"/>
      <c r="G35" s="4">
        <v>1090.0356820109528</v>
      </c>
      <c r="H35" s="4">
        <v>12778.679921845647</v>
      </c>
      <c r="I35" s="4">
        <v>5466.500412846106</v>
      </c>
      <c r="J35" s="4">
        <v>7768.5670735201038</v>
      </c>
    </row>
    <row r="36" spans="2:12" x14ac:dyDescent="0.25">
      <c r="B36" s="10" t="s">
        <v>21</v>
      </c>
      <c r="C36" s="4">
        <v>609452.42222040682</v>
      </c>
      <c r="D36" s="4">
        <v>20525.051572435255</v>
      </c>
      <c r="E36" s="4"/>
      <c r="F36" s="4"/>
      <c r="G36" s="4">
        <v>42.443538587300203</v>
      </c>
      <c r="H36" s="4">
        <v>551642.34406913526</v>
      </c>
      <c r="I36" s="4">
        <v>30551.834638917389</v>
      </c>
      <c r="J36" s="4">
        <v>6690.7484013312605</v>
      </c>
    </row>
    <row r="37" spans="2:12" x14ac:dyDescent="0.25">
      <c r="B37" s="10" t="s">
        <v>22</v>
      </c>
      <c r="C37" s="4">
        <v>1665.8304974915425</v>
      </c>
      <c r="D37" s="4"/>
      <c r="E37" s="4"/>
      <c r="F37" s="4"/>
      <c r="G37" s="4"/>
      <c r="H37" s="4">
        <v>1473.6247139031545</v>
      </c>
      <c r="I37" s="4">
        <v>192.20578358838813</v>
      </c>
      <c r="J37" s="4"/>
    </row>
    <row r="38" spans="2:12" x14ac:dyDescent="0.25">
      <c r="B38" s="99"/>
      <c r="C38" s="100"/>
      <c r="D38" s="100"/>
      <c r="E38" s="100"/>
      <c r="F38" s="100"/>
      <c r="G38" s="100"/>
      <c r="H38" s="100"/>
      <c r="I38" s="100"/>
      <c r="J38" s="101"/>
    </row>
    <row r="39" spans="2:12" x14ac:dyDescent="0.25">
      <c r="B39" s="92" t="s">
        <v>618</v>
      </c>
      <c r="C39" s="93"/>
      <c r="D39" s="93"/>
      <c r="E39" s="93"/>
      <c r="F39" s="93"/>
      <c r="G39" s="93"/>
      <c r="H39" s="93"/>
      <c r="I39" s="93"/>
      <c r="J39" s="94"/>
    </row>
    <row r="40" spans="2:12" x14ac:dyDescent="0.25">
      <c r="B40" s="10" t="s">
        <v>23</v>
      </c>
      <c r="C40" s="4">
        <v>81446.220603350419</v>
      </c>
      <c r="D40" s="4">
        <v>1530.1849342522428</v>
      </c>
      <c r="E40" s="4">
        <v>38923.904981987718</v>
      </c>
      <c r="F40" s="4"/>
      <c r="G40" s="4"/>
      <c r="H40" s="4"/>
      <c r="I40" s="4">
        <v>31204.259109541315</v>
      </c>
      <c r="J40" s="4">
        <v>9787.871577569098</v>
      </c>
    </row>
    <row r="41" spans="2:12" x14ac:dyDescent="0.25">
      <c r="B41" s="10" t="s">
        <v>24</v>
      </c>
      <c r="C41" s="4">
        <v>28780.964792480259</v>
      </c>
      <c r="D41" s="4">
        <v>271</v>
      </c>
      <c r="E41" s="4">
        <v>2789.2008626318548</v>
      </c>
      <c r="F41" s="4">
        <v>8838.2000973146587</v>
      </c>
      <c r="G41" s="4"/>
      <c r="H41" s="4">
        <v>1911.9583490728332</v>
      </c>
      <c r="I41" s="4">
        <v>6609.1201419334648</v>
      </c>
      <c r="J41" s="4">
        <v>8361.4853415274683</v>
      </c>
    </row>
    <row r="42" spans="2:12" x14ac:dyDescent="0.25">
      <c r="B42" s="10" t="s">
        <v>25</v>
      </c>
      <c r="C42" s="4">
        <v>25373.351312583218</v>
      </c>
      <c r="D42" s="4">
        <v>30</v>
      </c>
      <c r="E42" s="4">
        <v>2.5</v>
      </c>
      <c r="F42" s="4">
        <v>286.67438736028754</v>
      </c>
      <c r="G42" s="4"/>
      <c r="H42" s="4">
        <v>5985.0244364867958</v>
      </c>
      <c r="I42" s="4">
        <v>11717.531960182567</v>
      </c>
      <c r="J42" s="4">
        <v>7351.6205285535616</v>
      </c>
    </row>
    <row r="43" spans="2:12" x14ac:dyDescent="0.25">
      <c r="B43" s="10" t="s">
        <v>26</v>
      </c>
      <c r="C43" s="4">
        <v>23907.902208746145</v>
      </c>
      <c r="D43" s="4">
        <v>247</v>
      </c>
      <c r="E43" s="4">
        <v>21825.662588718387</v>
      </c>
      <c r="F43" s="4"/>
      <c r="G43" s="4"/>
      <c r="H43" s="4"/>
      <c r="I43" s="4">
        <v>880.52936285540989</v>
      </c>
      <c r="J43" s="4">
        <v>954.71025717234954</v>
      </c>
    </row>
    <row r="44" spans="2:12" x14ac:dyDescent="0.25">
      <c r="B44" s="10" t="s">
        <v>27</v>
      </c>
      <c r="C44" s="4">
        <v>102068.39260340334</v>
      </c>
      <c r="D44" s="4">
        <v>444.0139903355967</v>
      </c>
      <c r="E44" s="4">
        <v>3812.0334645053358</v>
      </c>
      <c r="F44" s="4">
        <v>7103.8061157721613</v>
      </c>
      <c r="G44" s="4"/>
      <c r="H44" s="4">
        <v>14507.557360474451</v>
      </c>
      <c r="I44" s="4">
        <v>60682.019735900416</v>
      </c>
      <c r="J44" s="4">
        <v>15518.961936415457</v>
      </c>
    </row>
    <row r="45" spans="2:12" x14ac:dyDescent="0.25">
      <c r="B45" s="10" t="s">
        <v>28</v>
      </c>
      <c r="C45" s="4">
        <v>79270.656026535144</v>
      </c>
      <c r="D45" s="4">
        <v>30208.132355922357</v>
      </c>
      <c r="E45" s="4">
        <v>7359.1969351234902</v>
      </c>
      <c r="F45" s="4"/>
      <c r="G45" s="4"/>
      <c r="H45" s="4">
        <v>26.128111315315383</v>
      </c>
      <c r="I45" s="4">
        <v>18198.082113498534</v>
      </c>
      <c r="J45" s="4">
        <v>23479.116510675478</v>
      </c>
    </row>
    <row r="46" spans="2:12" ht="13.8" x14ac:dyDescent="0.3">
      <c r="B46" s="5"/>
      <c r="C46" s="5"/>
      <c r="D46" s="5"/>
      <c r="E46" s="5"/>
      <c r="F46" s="5"/>
      <c r="G46" s="5"/>
      <c r="H46" s="5"/>
      <c r="I46" s="5"/>
      <c r="J46" s="5"/>
    </row>
    <row r="47" spans="2:12" x14ac:dyDescent="0.25">
      <c r="B47" s="95" t="s">
        <v>626</v>
      </c>
      <c r="C47" s="95"/>
      <c r="D47" s="95"/>
      <c r="E47" s="95"/>
      <c r="F47" s="95"/>
      <c r="G47" s="95"/>
      <c r="H47" s="95"/>
      <c r="I47" s="95"/>
      <c r="J47" s="95"/>
      <c r="K47" s="95"/>
      <c r="L47" s="95"/>
    </row>
  </sheetData>
  <mergeCells count="13">
    <mergeCell ref="B39:J39"/>
    <mergeCell ref="B47:L47"/>
    <mergeCell ref="B6:N6"/>
    <mergeCell ref="B7:N7"/>
    <mergeCell ref="B10:N10"/>
    <mergeCell ref="B11:B12"/>
    <mergeCell ref="C11:C12"/>
    <mergeCell ref="D11:J11"/>
    <mergeCell ref="B17:J17"/>
    <mergeCell ref="B18:J18"/>
    <mergeCell ref="B30:J30"/>
    <mergeCell ref="B31:J31"/>
    <mergeCell ref="B38:J38"/>
  </mergeCells>
  <hyperlinks>
    <hyperlink ref="L11" location="ÍNDICE!A1" display="ÍNDICE" xr:uid="{00000000-0004-0000-4500-000000000000}"/>
  </hyperlinks>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B6:K57"/>
  <sheetViews>
    <sheetView showGridLines="0" workbookViewId="0">
      <selection activeCell="C16" sqref="C16:F16"/>
    </sheetView>
  </sheetViews>
  <sheetFormatPr baseColWidth="10" defaultRowHeight="14.4" x14ac:dyDescent="0.3"/>
  <cols>
    <col min="1" max="1" width="3" customWidth="1"/>
    <col min="2" max="2" width="47.88671875" customWidth="1"/>
    <col min="3" max="3" width="22.6640625" customWidth="1"/>
    <col min="4" max="4" width="19.88671875" customWidth="1"/>
    <col min="5" max="5" width="16.88671875" customWidth="1"/>
    <col min="6" max="6" width="18" customWidth="1"/>
    <col min="7" max="7" width="13.44140625" customWidth="1"/>
  </cols>
  <sheetData>
    <row r="6" spans="2:10" ht="15.6" x14ac:dyDescent="0.3">
      <c r="B6" s="31" t="s">
        <v>525</v>
      </c>
      <c r="C6" s="31"/>
      <c r="D6" s="31"/>
      <c r="E6" s="31"/>
      <c r="F6" s="31"/>
      <c r="G6" s="31"/>
      <c r="H6" s="31"/>
      <c r="I6" s="31"/>
    </row>
    <row r="7" spans="2:10" x14ac:dyDescent="0.3">
      <c r="J7" s="16" t="s">
        <v>312</v>
      </c>
    </row>
    <row r="8" spans="2:10" ht="15.6" x14ac:dyDescent="0.3">
      <c r="B8" s="31" t="s">
        <v>526</v>
      </c>
      <c r="C8" s="31"/>
      <c r="D8" s="31"/>
      <c r="E8" s="31"/>
      <c r="F8" s="30"/>
      <c r="G8" s="30"/>
    </row>
    <row r="9" spans="2:10" ht="15.6" x14ac:dyDescent="0.3">
      <c r="B9" s="31" t="s">
        <v>527</v>
      </c>
      <c r="C9" s="31"/>
      <c r="D9" s="31"/>
      <c r="E9" s="31"/>
      <c r="F9" s="31"/>
      <c r="G9" s="30"/>
    </row>
    <row r="10" spans="2:10" ht="15.6" x14ac:dyDescent="0.3">
      <c r="B10" s="170" t="s">
        <v>546</v>
      </c>
      <c r="C10" s="170"/>
      <c r="D10" s="170"/>
      <c r="E10" s="170"/>
      <c r="F10" s="170"/>
      <c r="G10" s="170"/>
    </row>
    <row r="11" spans="2:10" ht="15.6" x14ac:dyDescent="0.3">
      <c r="B11" s="31" t="s">
        <v>557</v>
      </c>
      <c r="C11" s="31"/>
      <c r="D11" s="31"/>
      <c r="E11" s="31"/>
      <c r="F11" s="31"/>
      <c r="G11" s="30"/>
    </row>
    <row r="12" spans="2:10" ht="11.25" customHeight="1" x14ac:dyDescent="0.3"/>
    <row r="13" spans="2:10" x14ac:dyDescent="0.3">
      <c r="B13" s="157" t="s">
        <v>528</v>
      </c>
      <c r="C13" s="157" t="s">
        <v>531</v>
      </c>
      <c r="D13" s="157"/>
      <c r="E13" s="157"/>
      <c r="F13" s="157"/>
    </row>
    <row r="14" spans="2:10" ht="27" customHeight="1" x14ac:dyDescent="0.3">
      <c r="B14" s="157"/>
      <c r="C14" s="6" t="s">
        <v>162</v>
      </c>
      <c r="D14" s="6" t="s">
        <v>163</v>
      </c>
      <c r="E14" s="6" t="s">
        <v>164</v>
      </c>
      <c r="F14" s="6" t="s">
        <v>165</v>
      </c>
    </row>
    <row r="15" spans="2:10" x14ac:dyDescent="0.3">
      <c r="B15" s="34" t="s">
        <v>115</v>
      </c>
      <c r="C15" s="33">
        <v>3052.583094859855</v>
      </c>
      <c r="D15" s="33">
        <v>4063.3893886625083</v>
      </c>
      <c r="E15" s="33">
        <v>9.4563241924042565</v>
      </c>
      <c r="F15" s="33"/>
    </row>
    <row r="16" spans="2:10" x14ac:dyDescent="0.3">
      <c r="B16" s="34" t="s">
        <v>116</v>
      </c>
      <c r="C16" s="33">
        <v>125427.72222784687</v>
      </c>
      <c r="D16" s="33">
        <v>60646.432368856098</v>
      </c>
      <c r="E16" s="33">
        <v>4124.8415371548699</v>
      </c>
      <c r="F16" s="33">
        <v>182.28888396793229</v>
      </c>
    </row>
    <row r="17" spans="2:11" x14ac:dyDescent="0.3">
      <c r="B17" s="34" t="s">
        <v>117</v>
      </c>
      <c r="C17" s="33">
        <v>245672.98823923359</v>
      </c>
      <c r="D17" s="33">
        <v>322011.75865653105</v>
      </c>
      <c r="E17" s="33">
        <v>33342.473012785129</v>
      </c>
      <c r="F17" s="33">
        <v>927.141792704659</v>
      </c>
    </row>
    <row r="18" spans="2:11" x14ac:dyDescent="0.3">
      <c r="B18" s="34" t="s">
        <v>118</v>
      </c>
      <c r="C18" s="33">
        <v>28478.875521161062</v>
      </c>
      <c r="D18" s="33">
        <v>17804.492959807802</v>
      </c>
      <c r="E18" s="33">
        <v>1518.63313174887</v>
      </c>
      <c r="F18" s="33">
        <v>294.94175040541148</v>
      </c>
    </row>
    <row r="19" spans="2:11" x14ac:dyDescent="0.3">
      <c r="B19" s="34" t="s">
        <v>119</v>
      </c>
      <c r="C19" s="33">
        <v>69616.118824974459</v>
      </c>
      <c r="D19" s="33">
        <v>55193.555959874335</v>
      </c>
      <c r="E19" s="33">
        <v>1341.3123558637249</v>
      </c>
      <c r="F19" s="33">
        <v>95.078727181531377</v>
      </c>
    </row>
    <row r="20" spans="2:11" x14ac:dyDescent="0.3">
      <c r="B20" s="34" t="s">
        <v>120</v>
      </c>
      <c r="C20" s="33">
        <v>15670.825242917175</v>
      </c>
      <c r="D20" s="33">
        <v>2198.5900299284613</v>
      </c>
      <c r="E20" s="33"/>
      <c r="F20" s="33">
        <v>0.28999999999999998</v>
      </c>
    </row>
    <row r="21" spans="2:11" x14ac:dyDescent="0.3">
      <c r="B21" s="34" t="s">
        <v>121</v>
      </c>
      <c r="C21" s="33">
        <v>5255.8270808353627</v>
      </c>
      <c r="D21" s="33">
        <v>1565.3625307817892</v>
      </c>
      <c r="E21" s="33">
        <v>49.811017714546495</v>
      </c>
      <c r="F21" s="33"/>
    </row>
    <row r="22" spans="2:11" x14ac:dyDescent="0.3">
      <c r="B22" s="34" t="s">
        <v>122</v>
      </c>
      <c r="C22" s="33">
        <v>15121.232303766972</v>
      </c>
      <c r="D22" s="33">
        <v>3252.6948966261498</v>
      </c>
      <c r="E22" s="33">
        <v>444.76587400515541</v>
      </c>
      <c r="F22" s="33"/>
    </row>
    <row r="23" spans="2:11" x14ac:dyDescent="0.3">
      <c r="B23" s="34" t="s">
        <v>123</v>
      </c>
      <c r="C23" s="33">
        <v>5326.2680677388689</v>
      </c>
      <c r="D23" s="33">
        <v>2119.7200166246266</v>
      </c>
      <c r="E23" s="33">
        <v>13.084603318711048</v>
      </c>
      <c r="F23" s="33"/>
    </row>
    <row r="24" spans="2:11" x14ac:dyDescent="0.3">
      <c r="B24" s="34" t="s">
        <v>124</v>
      </c>
      <c r="C24" s="33">
        <v>13222.44222467098</v>
      </c>
      <c r="D24" s="33">
        <v>7033.3319466994799</v>
      </c>
      <c r="E24" s="33">
        <v>347.19777409279976</v>
      </c>
      <c r="F24" s="33"/>
    </row>
    <row r="25" spans="2:11" x14ac:dyDescent="0.3">
      <c r="B25" s="34" t="s">
        <v>125</v>
      </c>
      <c r="C25" s="33">
        <v>5589.9677987512823</v>
      </c>
      <c r="D25" s="33">
        <v>271.02700789065295</v>
      </c>
      <c r="E25" s="33"/>
      <c r="F25" s="33"/>
    </row>
    <row r="26" spans="2:11" x14ac:dyDescent="0.3">
      <c r="B26" s="34" t="s">
        <v>126</v>
      </c>
      <c r="C26" s="33">
        <v>107686.0292320069</v>
      </c>
      <c r="D26" s="33">
        <v>90697.392025539782</v>
      </c>
      <c r="E26" s="33">
        <v>34408.627309878721</v>
      </c>
      <c r="F26" s="33">
        <v>13781.731117299674</v>
      </c>
    </row>
    <row r="27" spans="2:11" x14ac:dyDescent="0.3">
      <c r="B27" s="34" t="s">
        <v>127</v>
      </c>
      <c r="C27" s="33">
        <v>2311.7576234267822</v>
      </c>
      <c r="D27" s="33">
        <v>2326.6759270836978</v>
      </c>
      <c r="E27" s="33">
        <v>604.09599916134778</v>
      </c>
      <c r="F27" s="33"/>
    </row>
    <row r="28" spans="2:11" x14ac:dyDescent="0.3">
      <c r="B28" s="34" t="s">
        <v>128</v>
      </c>
      <c r="C28" s="33">
        <v>3303.8704721414374</v>
      </c>
      <c r="D28" s="33">
        <v>1565.7362238826474</v>
      </c>
      <c r="E28" s="33">
        <v>27.305228753040517</v>
      </c>
      <c r="F28" s="33">
        <v>162.01066040808038</v>
      </c>
    </row>
    <row r="29" spans="2:11" x14ac:dyDescent="0.3">
      <c r="B29" s="34" t="s">
        <v>129</v>
      </c>
      <c r="C29" s="33">
        <v>129433.1926585777</v>
      </c>
      <c r="D29" s="33">
        <v>30618.891010128726</v>
      </c>
      <c r="E29" s="33">
        <v>198.95971161389599</v>
      </c>
      <c r="F29" s="33">
        <v>11.337644124331261</v>
      </c>
    </row>
    <row r="30" spans="2:11" x14ac:dyDescent="0.3">
      <c r="B30" s="34" t="s">
        <v>130</v>
      </c>
      <c r="C30" s="33">
        <v>1231.7274647627</v>
      </c>
      <c r="D30" s="33">
        <v>1636.1516402171951</v>
      </c>
      <c r="E30" s="33">
        <v>5.331829381911251</v>
      </c>
      <c r="F30" s="33">
        <v>0.35</v>
      </c>
      <c r="G30" s="37"/>
    </row>
    <row r="31" spans="2:11" x14ac:dyDescent="0.3">
      <c r="B31" s="95" t="s">
        <v>626</v>
      </c>
      <c r="C31" s="95"/>
      <c r="D31" s="95"/>
      <c r="E31" s="95"/>
      <c r="F31" s="95"/>
      <c r="G31" s="95"/>
      <c r="H31" s="95"/>
      <c r="I31" s="95"/>
      <c r="J31" s="95"/>
      <c r="K31" s="95"/>
    </row>
    <row r="32" spans="2:11" x14ac:dyDescent="0.3">
      <c r="B32" s="36"/>
      <c r="C32" s="36"/>
      <c r="D32" s="36"/>
      <c r="E32" s="36"/>
      <c r="F32" s="36"/>
      <c r="G32" s="36"/>
    </row>
    <row r="33" spans="2:7" ht="15" customHeight="1" x14ac:dyDescent="0.3">
      <c r="B33" s="157" t="s">
        <v>528</v>
      </c>
      <c r="C33" s="120" t="s">
        <v>530</v>
      </c>
      <c r="D33" s="121"/>
      <c r="E33" s="121"/>
      <c r="F33" s="121"/>
      <c r="G33" s="122"/>
    </row>
    <row r="34" spans="2:7" ht="27" customHeight="1" x14ac:dyDescent="0.3">
      <c r="B34" s="157"/>
      <c r="C34" s="6" t="s">
        <v>162</v>
      </c>
      <c r="D34" s="6" t="s">
        <v>163</v>
      </c>
      <c r="E34" s="6" t="s">
        <v>192</v>
      </c>
      <c r="F34" s="6" t="s">
        <v>164</v>
      </c>
      <c r="G34" s="6" t="s">
        <v>165</v>
      </c>
    </row>
    <row r="35" spans="2:7" x14ac:dyDescent="0.3">
      <c r="B35" s="34" t="s">
        <v>169</v>
      </c>
      <c r="C35" s="33">
        <v>161920.06653135826</v>
      </c>
      <c r="D35" s="33">
        <v>54105.717447929565</v>
      </c>
      <c r="E35" s="33">
        <v>45744.372302600335</v>
      </c>
      <c r="F35" s="33"/>
      <c r="G35" s="33"/>
    </row>
    <row r="36" spans="2:7" x14ac:dyDescent="0.3">
      <c r="B36" s="34" t="s">
        <v>170</v>
      </c>
      <c r="C36" s="33">
        <v>608.54193657179383</v>
      </c>
      <c r="D36" s="33">
        <v>92.236499051492316</v>
      </c>
      <c r="E36" s="33">
        <v>28.30464991743694</v>
      </c>
      <c r="F36" s="33">
        <v>76.132513973602371</v>
      </c>
      <c r="G36" s="33"/>
    </row>
    <row r="37" spans="2:7" x14ac:dyDescent="0.3">
      <c r="B37" s="34" t="s">
        <v>171</v>
      </c>
      <c r="C37" s="33">
        <v>2737.1416129233862</v>
      </c>
      <c r="D37" s="33">
        <v>593.71098830511255</v>
      </c>
      <c r="E37" s="33">
        <v>527.30426281152688</v>
      </c>
      <c r="F37" s="33">
        <v>2.6736162850049197</v>
      </c>
      <c r="G37" s="33">
        <v>9.5743811338831222</v>
      </c>
    </row>
    <row r="38" spans="2:7" x14ac:dyDescent="0.3">
      <c r="B38" s="34" t="s">
        <v>172</v>
      </c>
      <c r="C38" s="33">
        <v>2386.0144910138902</v>
      </c>
      <c r="D38" s="33">
        <v>1590.8855820939104</v>
      </c>
      <c r="E38" s="33">
        <v>2971.659808789409</v>
      </c>
      <c r="F38" s="33">
        <v>142.63836376685958</v>
      </c>
      <c r="G38" s="33">
        <v>2832.2361384707119</v>
      </c>
    </row>
    <row r="39" spans="2:7" x14ac:dyDescent="0.3">
      <c r="B39" s="34" t="s">
        <v>173</v>
      </c>
      <c r="C39" s="33">
        <v>9032.1614205496935</v>
      </c>
      <c r="D39" s="33">
        <v>555.98835051801825</v>
      </c>
      <c r="E39" s="33">
        <v>126.37948178687705</v>
      </c>
      <c r="F39" s="33"/>
      <c r="G39" s="33"/>
    </row>
    <row r="40" spans="2:7" x14ac:dyDescent="0.3">
      <c r="B40" s="34" t="s">
        <v>174</v>
      </c>
      <c r="C40" s="33">
        <v>7215.2716306439943</v>
      </c>
      <c r="D40" s="33">
        <v>177.87461107494886</v>
      </c>
      <c r="E40" s="33"/>
      <c r="F40" s="33">
        <v>197.52835779153662</v>
      </c>
      <c r="G40" s="33"/>
    </row>
    <row r="41" spans="2:7" x14ac:dyDescent="0.3">
      <c r="B41" s="34" t="s">
        <v>175</v>
      </c>
      <c r="C41" s="33">
        <v>23333.899489609634</v>
      </c>
      <c r="D41" s="33">
        <v>1456.2908495485174</v>
      </c>
      <c r="E41" s="33">
        <v>427.48630469003695</v>
      </c>
      <c r="F41" s="33">
        <v>35.477524591240794</v>
      </c>
      <c r="G41" s="33"/>
    </row>
    <row r="42" spans="2:7" x14ac:dyDescent="0.3">
      <c r="B42" s="34" t="s">
        <v>176</v>
      </c>
      <c r="C42" s="33">
        <v>6522.5111116912121</v>
      </c>
      <c r="D42" s="33">
        <v>903.03178401361345</v>
      </c>
      <c r="E42" s="33">
        <v>138.72901762719721</v>
      </c>
      <c r="F42" s="33"/>
      <c r="G42" s="33"/>
    </row>
    <row r="43" spans="2:7" x14ac:dyDescent="0.3">
      <c r="B43" s="34" t="s">
        <v>177</v>
      </c>
      <c r="C43" s="33">
        <v>2393.8988220821666</v>
      </c>
      <c r="D43" s="33">
        <v>76.74259896594188</v>
      </c>
      <c r="E43" s="33"/>
      <c r="F43" s="33"/>
      <c r="G43" s="33"/>
    </row>
    <row r="44" spans="2:7" x14ac:dyDescent="0.3">
      <c r="B44" s="34" t="s">
        <v>178</v>
      </c>
      <c r="C44" s="33">
        <v>6539.9817215055091</v>
      </c>
      <c r="D44" s="33">
        <v>825.69715600631696</v>
      </c>
      <c r="E44" s="33">
        <v>37.136359586253228</v>
      </c>
      <c r="F44" s="33"/>
      <c r="G44" s="33"/>
    </row>
    <row r="45" spans="2:7" x14ac:dyDescent="0.3">
      <c r="B45" s="34" t="s">
        <v>179</v>
      </c>
      <c r="C45" s="33">
        <v>1956.1810399480669</v>
      </c>
      <c r="D45" s="33">
        <v>781.92295235135589</v>
      </c>
      <c r="E45" s="33">
        <v>84.157804713199724</v>
      </c>
      <c r="F45" s="33">
        <v>49.986928018849191</v>
      </c>
      <c r="G45" s="33"/>
    </row>
    <row r="46" spans="2:7" x14ac:dyDescent="0.3">
      <c r="B46" s="34" t="s">
        <v>180</v>
      </c>
      <c r="C46" s="33">
        <v>80356.409479509515</v>
      </c>
      <c r="D46" s="33">
        <v>99222.28249624341</v>
      </c>
      <c r="E46" s="33">
        <v>149011.96147529865</v>
      </c>
      <c r="F46" s="33">
        <v>6125.415332366365</v>
      </c>
      <c r="G46" s="33">
        <v>50.641190454500617</v>
      </c>
    </row>
    <row r="47" spans="2:7" x14ac:dyDescent="0.3">
      <c r="B47" s="34" t="s">
        <v>181</v>
      </c>
      <c r="C47" s="33">
        <v>15580.68556615498</v>
      </c>
      <c r="D47" s="33">
        <v>3594.8135392582103</v>
      </c>
      <c r="E47" s="33">
        <v>58.266736027088548</v>
      </c>
      <c r="F47" s="33"/>
      <c r="G47" s="33"/>
    </row>
    <row r="48" spans="2:7" x14ac:dyDescent="0.3">
      <c r="B48" s="34" t="s">
        <v>182</v>
      </c>
      <c r="C48" s="33">
        <v>46961.754357238962</v>
      </c>
      <c r="D48" s="33">
        <v>1149.2355013229835</v>
      </c>
      <c r="E48" s="33">
        <v>250.67018803984615</v>
      </c>
      <c r="F48" s="33">
        <v>24.310610518585012</v>
      </c>
      <c r="G48" s="33"/>
    </row>
    <row r="49" spans="2:11" x14ac:dyDescent="0.3">
      <c r="B49" s="34" t="s">
        <v>183</v>
      </c>
      <c r="C49" s="33">
        <v>7910.4303348689627</v>
      </c>
      <c r="D49" s="33">
        <v>211.50950393673011</v>
      </c>
      <c r="E49" s="33"/>
      <c r="F49" s="33"/>
      <c r="G49" s="33"/>
    </row>
    <row r="50" spans="2:11" x14ac:dyDescent="0.3">
      <c r="B50" s="34" t="s">
        <v>184</v>
      </c>
      <c r="C50" s="33">
        <v>16255.064024176927</v>
      </c>
      <c r="D50" s="33">
        <v>3113.1516250149693</v>
      </c>
      <c r="E50" s="33">
        <v>1246.2183241877883</v>
      </c>
      <c r="F50" s="33">
        <v>11.84478554366987</v>
      </c>
      <c r="G50" s="33"/>
    </row>
    <row r="51" spans="2:11" x14ac:dyDescent="0.3">
      <c r="B51" s="34" t="s">
        <v>185</v>
      </c>
      <c r="C51" s="33">
        <v>1936.963625845121</v>
      </c>
      <c r="D51" s="33">
        <v>979.13144573476063</v>
      </c>
      <c r="E51" s="33">
        <v>41</v>
      </c>
      <c r="F51" s="33"/>
      <c r="G51" s="33"/>
    </row>
    <row r="52" spans="2:11" x14ac:dyDescent="0.3">
      <c r="B52" s="34" t="s">
        <v>186</v>
      </c>
      <c r="C52" s="33">
        <v>13496.694186888364</v>
      </c>
      <c r="D52" s="33">
        <v>12205.837648635556</v>
      </c>
      <c r="E52" s="33">
        <v>2257.4763670429916</v>
      </c>
      <c r="F52" s="33"/>
      <c r="G52" s="33"/>
    </row>
    <row r="53" spans="2:11" x14ac:dyDescent="0.3">
      <c r="B53" s="34" t="s">
        <v>187</v>
      </c>
      <c r="C53" s="33">
        <v>2863.4188472012211</v>
      </c>
      <c r="D53" s="33">
        <v>661.5177770437856</v>
      </c>
      <c r="E53" s="33">
        <v>124.8244604103173</v>
      </c>
      <c r="F53" s="33"/>
      <c r="G53" s="33"/>
    </row>
    <row r="54" spans="2:11" x14ac:dyDescent="0.3">
      <c r="B54" s="34" t="s">
        <v>188</v>
      </c>
      <c r="C54" s="33">
        <v>247.81933164627026</v>
      </c>
      <c r="D54" s="33">
        <v>725.50166839426595</v>
      </c>
      <c r="E54" s="33">
        <v>224.69877284580321</v>
      </c>
      <c r="F54" s="33">
        <v>62.394394226729354</v>
      </c>
      <c r="G54" s="33">
        <v>191.95198806270645</v>
      </c>
    </row>
    <row r="55" spans="2:11" x14ac:dyDescent="0.3">
      <c r="B55" s="34" t="s">
        <v>189</v>
      </c>
      <c r="C55" s="33">
        <v>2323.5054193135034</v>
      </c>
      <c r="D55" s="33">
        <v>308.37982128230897</v>
      </c>
      <c r="E55" s="33">
        <v>506.34658342291743</v>
      </c>
      <c r="F55" s="33"/>
      <c r="G55" s="33"/>
    </row>
    <row r="56" spans="2:11" x14ac:dyDescent="0.3">
      <c r="B56" s="34" t="s">
        <v>190</v>
      </c>
      <c r="C56" s="33">
        <v>13933.709714571025</v>
      </c>
      <c r="D56" s="33">
        <v>889.18306391110252</v>
      </c>
      <c r="E56" s="33"/>
      <c r="F56" s="33"/>
      <c r="G56" s="33"/>
    </row>
    <row r="57" spans="2:11" x14ac:dyDescent="0.3">
      <c r="B57" s="95" t="s">
        <v>626</v>
      </c>
      <c r="C57" s="95"/>
      <c r="D57" s="95"/>
      <c r="E57" s="95"/>
      <c r="F57" s="95"/>
      <c r="G57" s="95"/>
      <c r="H57" s="95"/>
      <c r="I57" s="95"/>
      <c r="J57" s="95"/>
      <c r="K57" s="95"/>
    </row>
  </sheetData>
  <mergeCells count="7">
    <mergeCell ref="B57:K57"/>
    <mergeCell ref="B31:K31"/>
    <mergeCell ref="B13:B14"/>
    <mergeCell ref="C13:F13"/>
    <mergeCell ref="B10:G10"/>
    <mergeCell ref="B33:B34"/>
    <mergeCell ref="C33:G33"/>
  </mergeCells>
  <hyperlinks>
    <hyperlink ref="J7" location="ÍNDICE!A1" display="ÍNDICE" xr:uid="{00000000-0004-0000-4600-000000000000}"/>
  </hyperlinks>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B6:K51"/>
  <sheetViews>
    <sheetView showGridLines="0" topLeftCell="A7" workbookViewId="0">
      <selection activeCell="C18" sqref="C18"/>
    </sheetView>
  </sheetViews>
  <sheetFormatPr baseColWidth="10" defaultRowHeight="14.4" x14ac:dyDescent="0.3"/>
  <cols>
    <col min="1" max="1" width="3" customWidth="1"/>
    <col min="2" max="2" width="47.88671875" customWidth="1"/>
    <col min="3" max="3" width="22.6640625" style="50" customWidth="1"/>
    <col min="4" max="4" width="13.44140625" customWidth="1"/>
  </cols>
  <sheetData>
    <row r="6" spans="2:11" ht="15.6" x14ac:dyDescent="0.3">
      <c r="B6" s="31" t="s">
        <v>525</v>
      </c>
      <c r="C6" s="49"/>
      <c r="D6" s="31"/>
      <c r="E6" s="31"/>
      <c r="F6" s="31"/>
      <c r="K6" s="16" t="s">
        <v>312</v>
      </c>
    </row>
    <row r="8" spans="2:11" ht="15.6" x14ac:dyDescent="0.3">
      <c r="B8" s="31" t="s">
        <v>526</v>
      </c>
      <c r="C8" s="49"/>
      <c r="D8" s="30"/>
    </row>
    <row r="9" spans="2:11" ht="15.6" x14ac:dyDescent="0.3">
      <c r="B9" s="31" t="s">
        <v>527</v>
      </c>
      <c r="C9" s="49"/>
      <c r="D9" s="30"/>
    </row>
    <row r="10" spans="2:11" ht="15.6" x14ac:dyDescent="0.3">
      <c r="B10" s="170" t="s">
        <v>546</v>
      </c>
      <c r="C10" s="170"/>
      <c r="D10" s="170"/>
    </row>
    <row r="11" spans="2:11" ht="15.6" x14ac:dyDescent="0.3">
      <c r="B11" s="31" t="s">
        <v>558</v>
      </c>
      <c r="C11" s="49"/>
      <c r="D11" s="30"/>
    </row>
    <row r="12" spans="2:11" ht="11.25" customHeight="1" x14ac:dyDescent="0.3"/>
    <row r="13" spans="2:11" ht="27" customHeight="1" x14ac:dyDescent="0.3">
      <c r="B13" s="40" t="s">
        <v>528</v>
      </c>
      <c r="C13" s="51" t="s">
        <v>532</v>
      </c>
    </row>
    <row r="14" spans="2:11" x14ac:dyDescent="0.3">
      <c r="B14" s="34" t="s">
        <v>115</v>
      </c>
      <c r="C14" s="52">
        <v>5.9811221468339157</v>
      </c>
    </row>
    <row r="15" spans="2:11" x14ac:dyDescent="0.3">
      <c r="B15" s="34" t="s">
        <v>169</v>
      </c>
      <c r="C15" s="52">
        <v>4.2744027000539964</v>
      </c>
    </row>
    <row r="16" spans="2:11" x14ac:dyDescent="0.3">
      <c r="B16" s="34" t="s">
        <v>170</v>
      </c>
      <c r="C16" s="52">
        <v>0.56363657801301259</v>
      </c>
    </row>
    <row r="17" spans="2:4" x14ac:dyDescent="0.3">
      <c r="B17" s="34" t="s">
        <v>171</v>
      </c>
      <c r="C17" s="52">
        <v>3.0718920828928988</v>
      </c>
    </row>
    <row r="18" spans="2:4" x14ac:dyDescent="0.3">
      <c r="B18" s="34" t="s">
        <v>116</v>
      </c>
      <c r="C18" s="52">
        <v>35.907167345322833</v>
      </c>
    </row>
    <row r="19" spans="2:4" x14ac:dyDescent="0.3">
      <c r="B19" s="34" t="s">
        <v>172</v>
      </c>
      <c r="C19" s="52">
        <v>17.111064436760984</v>
      </c>
    </row>
    <row r="20" spans="2:4" x14ac:dyDescent="0.3">
      <c r="B20" s="34" t="s">
        <v>117</v>
      </c>
      <c r="C20" s="52">
        <v>0.53989455372554851</v>
      </c>
    </row>
    <row r="21" spans="2:4" x14ac:dyDescent="0.3">
      <c r="B21" s="34" t="s">
        <v>118</v>
      </c>
      <c r="C21" s="52">
        <v>0.22584390611595481</v>
      </c>
    </row>
    <row r="22" spans="2:4" x14ac:dyDescent="0.3">
      <c r="B22" s="34" t="s">
        <v>119</v>
      </c>
      <c r="C22" s="52">
        <v>75.99972760750633</v>
      </c>
    </row>
    <row r="23" spans="2:4" x14ac:dyDescent="0.3">
      <c r="B23" s="34" t="s">
        <v>173</v>
      </c>
      <c r="C23" s="52">
        <v>1.4621639340334225</v>
      </c>
    </row>
    <row r="24" spans="2:4" x14ac:dyDescent="0.3">
      <c r="B24" s="34" t="s">
        <v>174</v>
      </c>
      <c r="C24" s="52">
        <v>5.6272887208061579</v>
      </c>
    </row>
    <row r="25" spans="2:4" x14ac:dyDescent="0.3">
      <c r="B25" s="34" t="s">
        <v>175</v>
      </c>
      <c r="C25" s="52">
        <v>0.61416066886919118</v>
      </c>
    </row>
    <row r="26" spans="2:4" x14ac:dyDescent="0.3">
      <c r="B26" s="34" t="s">
        <v>176</v>
      </c>
      <c r="C26" s="52">
        <v>1.8166209214434439</v>
      </c>
    </row>
    <row r="27" spans="2:4" x14ac:dyDescent="0.3">
      <c r="B27" s="34" t="s">
        <v>177</v>
      </c>
      <c r="C27" s="52">
        <v>0.68511854871613054</v>
      </c>
    </row>
    <row r="28" spans="2:4" x14ac:dyDescent="0.3">
      <c r="B28" s="34" t="s">
        <v>178</v>
      </c>
      <c r="C28" s="52">
        <v>3.3321693716845768</v>
      </c>
      <c r="D28" s="37"/>
    </row>
    <row r="29" spans="2:4" x14ac:dyDescent="0.3">
      <c r="B29" s="34" t="s">
        <v>121</v>
      </c>
      <c r="C29" s="52">
        <v>4.1668775006066925</v>
      </c>
    </row>
    <row r="30" spans="2:4" x14ac:dyDescent="0.3">
      <c r="B30" s="34" t="s">
        <v>179</v>
      </c>
      <c r="C30" s="52">
        <v>4.8106813234289412</v>
      </c>
    </row>
    <row r="31" spans="2:4" x14ac:dyDescent="0.3">
      <c r="B31" s="34" t="s">
        <v>180</v>
      </c>
      <c r="C31" s="52">
        <v>4.5835123352782166</v>
      </c>
    </row>
    <row r="32" spans="2:4" x14ac:dyDescent="0.3">
      <c r="B32" s="34" t="s">
        <v>181</v>
      </c>
      <c r="C32" s="52">
        <v>4.0309203421154773</v>
      </c>
    </row>
    <row r="33" spans="2:3" x14ac:dyDescent="0.3">
      <c r="B33" s="34" t="s">
        <v>182</v>
      </c>
      <c r="C33" s="52">
        <v>1.3671462642169119</v>
      </c>
    </row>
    <row r="34" spans="2:3" x14ac:dyDescent="0.3">
      <c r="B34" s="34" t="s">
        <v>122</v>
      </c>
      <c r="C34" s="52">
        <v>6.6068737580047703</v>
      </c>
    </row>
    <row r="35" spans="2:3" x14ac:dyDescent="0.3">
      <c r="B35" s="34" t="s">
        <v>183</v>
      </c>
      <c r="C35" s="52">
        <v>0.68952657245057247</v>
      </c>
    </row>
    <row r="36" spans="2:3" x14ac:dyDescent="0.3">
      <c r="B36" s="34" t="s">
        <v>123</v>
      </c>
      <c r="C36" s="52">
        <v>6.619525341372662</v>
      </c>
    </row>
    <row r="37" spans="2:3" x14ac:dyDescent="0.3">
      <c r="B37" s="34" t="s">
        <v>124</v>
      </c>
      <c r="C37" s="52">
        <v>7.2485201975708708</v>
      </c>
    </row>
    <row r="38" spans="2:3" x14ac:dyDescent="0.3">
      <c r="B38" s="34" t="s">
        <v>125</v>
      </c>
      <c r="C38" s="52">
        <v>4.8744970221292911</v>
      </c>
    </row>
    <row r="39" spans="2:3" x14ac:dyDescent="0.3">
      <c r="B39" s="34" t="s">
        <v>126</v>
      </c>
      <c r="C39" s="52">
        <v>11.328284326638828</v>
      </c>
    </row>
    <row r="40" spans="2:3" x14ac:dyDescent="0.3">
      <c r="B40" s="34" t="s">
        <v>127</v>
      </c>
      <c r="C40" s="52">
        <v>6.6780970695565847</v>
      </c>
    </row>
    <row r="41" spans="2:3" x14ac:dyDescent="0.3">
      <c r="B41" s="34" t="s">
        <v>184</v>
      </c>
      <c r="C41" s="52">
        <v>13.994621194738043</v>
      </c>
    </row>
    <row r="42" spans="2:3" x14ac:dyDescent="0.3">
      <c r="B42" s="34" t="s">
        <v>128</v>
      </c>
      <c r="C42" s="52">
        <v>11.453506232966996</v>
      </c>
    </row>
    <row r="43" spans="2:3" x14ac:dyDescent="0.3">
      <c r="B43" s="34" t="s">
        <v>129</v>
      </c>
      <c r="C43" s="52">
        <v>5.5182649868829428</v>
      </c>
    </row>
    <row r="44" spans="2:3" x14ac:dyDescent="0.3">
      <c r="B44" s="34" t="s">
        <v>185</v>
      </c>
      <c r="C44" s="52">
        <v>1.7606924567465496</v>
      </c>
    </row>
    <row r="45" spans="2:3" x14ac:dyDescent="0.3">
      <c r="B45" s="34" t="s">
        <v>186</v>
      </c>
      <c r="C45" s="52">
        <v>1.4624254026546026</v>
      </c>
    </row>
    <row r="46" spans="2:3" x14ac:dyDescent="0.3">
      <c r="B46" s="34" t="s">
        <v>187</v>
      </c>
      <c r="C46" s="52">
        <v>1.2610907121691917</v>
      </c>
    </row>
    <row r="47" spans="2:3" x14ac:dyDescent="0.3">
      <c r="B47" s="34" t="s">
        <v>130</v>
      </c>
      <c r="C47" s="52">
        <v>14.432541391358061</v>
      </c>
    </row>
    <row r="48" spans="2:3" x14ac:dyDescent="0.3">
      <c r="B48" s="34" t="s">
        <v>188</v>
      </c>
      <c r="C48" s="52">
        <v>22.552889083500681</v>
      </c>
    </row>
    <row r="49" spans="2:11" x14ac:dyDescent="0.3">
      <c r="B49" s="34" t="s">
        <v>189</v>
      </c>
      <c r="C49" s="52">
        <v>1.6446117834033549</v>
      </c>
    </row>
    <row r="50" spans="2:11" x14ac:dyDescent="0.3">
      <c r="B50" s="34" t="s">
        <v>190</v>
      </c>
      <c r="C50" s="52">
        <v>5.1365867189806895</v>
      </c>
    </row>
    <row r="51" spans="2:11" x14ac:dyDescent="0.3">
      <c r="B51" s="95" t="s">
        <v>626</v>
      </c>
      <c r="C51" s="95"/>
      <c r="D51" s="95"/>
      <c r="E51" s="95"/>
      <c r="F51" s="95"/>
      <c r="G51" s="95"/>
      <c r="H51" s="95"/>
      <c r="I51" s="95"/>
      <c r="J51" s="95"/>
      <c r="K51" s="95"/>
    </row>
  </sheetData>
  <sortState xmlns:xlrd2="http://schemas.microsoft.com/office/spreadsheetml/2017/richdata2" ref="B15:C52">
    <sortCondition ref="B15"/>
  </sortState>
  <mergeCells count="2">
    <mergeCell ref="B10:D10"/>
    <mergeCell ref="B51:K51"/>
  </mergeCells>
  <hyperlinks>
    <hyperlink ref="K6" location="ÍNDICE!A1" display="ÍNDICE" xr:uid="{00000000-0004-0000-4700-000000000000}"/>
  </hyperlinks>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B6:K22"/>
  <sheetViews>
    <sheetView showGridLines="0" workbookViewId="0"/>
  </sheetViews>
  <sheetFormatPr baseColWidth="10" defaultRowHeight="14.4" x14ac:dyDescent="0.3"/>
  <cols>
    <col min="1" max="1" width="3" customWidth="1"/>
    <col min="2" max="2" width="47.88671875" customWidth="1"/>
    <col min="3" max="3" width="22.6640625" customWidth="1"/>
    <col min="4" max="4" width="13.44140625" customWidth="1"/>
  </cols>
  <sheetData>
    <row r="6" spans="2:11" ht="15.6" x14ac:dyDescent="0.3">
      <c r="B6" s="31" t="s">
        <v>525</v>
      </c>
      <c r="C6" s="31"/>
      <c r="D6" s="31"/>
      <c r="E6" s="31"/>
      <c r="F6" s="31"/>
      <c r="K6" s="16" t="s">
        <v>312</v>
      </c>
    </row>
    <row r="8" spans="2:11" ht="15.6" x14ac:dyDescent="0.3">
      <c r="B8" s="31" t="s">
        <v>526</v>
      </c>
      <c r="C8" s="31"/>
      <c r="D8" s="30"/>
    </row>
    <row r="9" spans="2:11" ht="15.6" x14ac:dyDescent="0.3">
      <c r="B9" s="31" t="s">
        <v>544</v>
      </c>
      <c r="C9" s="31"/>
      <c r="D9" s="30"/>
    </row>
    <row r="10" spans="2:11" ht="15.6" x14ac:dyDescent="0.3">
      <c r="B10" s="170" t="s">
        <v>546</v>
      </c>
      <c r="C10" s="170"/>
      <c r="D10" s="170"/>
    </row>
    <row r="11" spans="2:11" ht="15.6" x14ac:dyDescent="0.3">
      <c r="B11" s="31" t="s">
        <v>559</v>
      </c>
      <c r="C11" s="31"/>
      <c r="D11" s="30"/>
    </row>
    <row r="12" spans="2:11" ht="11.25" customHeight="1" x14ac:dyDescent="0.3"/>
    <row r="13" spans="2:11" ht="27" customHeight="1" x14ac:dyDescent="0.3">
      <c r="B13" s="38" t="s">
        <v>528</v>
      </c>
      <c r="C13" s="6" t="s">
        <v>533</v>
      </c>
    </row>
    <row r="14" spans="2:11" x14ac:dyDescent="0.3">
      <c r="B14" s="34" t="s">
        <v>534</v>
      </c>
      <c r="C14" s="52">
        <v>1.48</v>
      </c>
    </row>
    <row r="15" spans="2:11" x14ac:dyDescent="0.3">
      <c r="B15" s="95"/>
      <c r="C15" s="95"/>
      <c r="D15" s="95"/>
      <c r="E15" s="95"/>
      <c r="F15" s="95"/>
      <c r="G15" s="95"/>
      <c r="H15" s="95"/>
      <c r="I15" s="95"/>
      <c r="J15" s="95"/>
      <c r="K15" s="95"/>
    </row>
    <row r="22" spans="6:6" x14ac:dyDescent="0.3">
      <c r="F22" s="50"/>
    </row>
  </sheetData>
  <mergeCells count="2">
    <mergeCell ref="B10:D10"/>
    <mergeCell ref="B15:K15"/>
  </mergeCells>
  <hyperlinks>
    <hyperlink ref="K6" location="ÍNDICE!A1" display="ÍNDICE" xr:uid="{00000000-0004-0000-4800-000000000000}"/>
  </hyperlinks>
  <pageMargins left="0.7" right="0.7" top="0.75" bottom="0.75" header="0.3" footer="0.3"/>
  <pageSetup paperSize="9" orientation="portrait"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B6:K53"/>
  <sheetViews>
    <sheetView showGridLines="0" topLeftCell="A12" workbookViewId="0">
      <selection activeCell="C15" sqref="C15:C52"/>
    </sheetView>
  </sheetViews>
  <sheetFormatPr baseColWidth="10" defaultRowHeight="14.4" x14ac:dyDescent="0.3"/>
  <cols>
    <col min="1" max="1" width="3" customWidth="1"/>
    <col min="2" max="2" width="47.88671875" customWidth="1"/>
    <col min="3" max="3" width="22.6640625" customWidth="1"/>
  </cols>
  <sheetData>
    <row r="6" spans="2:8" ht="15.6" x14ac:dyDescent="0.3">
      <c r="B6" s="31" t="s">
        <v>525</v>
      </c>
      <c r="C6" s="31"/>
      <c r="H6" s="16" t="s">
        <v>312</v>
      </c>
    </row>
    <row r="8" spans="2:8" ht="15.6" x14ac:dyDescent="0.3">
      <c r="B8" s="31" t="s">
        <v>526</v>
      </c>
      <c r="C8" s="31"/>
    </row>
    <row r="9" spans="2:8" ht="15.6" x14ac:dyDescent="0.3">
      <c r="B9" s="31" t="s">
        <v>544</v>
      </c>
      <c r="C9" s="31"/>
    </row>
    <row r="10" spans="2:8" ht="17.25" customHeight="1" x14ac:dyDescent="0.3">
      <c r="B10" s="170" t="s">
        <v>545</v>
      </c>
      <c r="C10" s="170"/>
    </row>
    <row r="11" spans="2:8" ht="15.6" x14ac:dyDescent="0.3">
      <c r="B11" s="31" t="s">
        <v>560</v>
      </c>
      <c r="C11" s="31"/>
    </row>
    <row r="12" spans="2:8" ht="11.25" customHeight="1" x14ac:dyDescent="0.3"/>
    <row r="13" spans="2:8" ht="25.5" customHeight="1" x14ac:dyDescent="0.3">
      <c r="B13" s="157" t="s">
        <v>528</v>
      </c>
      <c r="C13" s="146" t="s">
        <v>547</v>
      </c>
    </row>
    <row r="14" spans="2:8" x14ac:dyDescent="0.3">
      <c r="B14" s="157"/>
      <c r="C14" s="147"/>
    </row>
    <row r="15" spans="2:8" x14ac:dyDescent="0.3">
      <c r="B15" s="34" t="s">
        <v>115</v>
      </c>
      <c r="C15" s="33">
        <v>6475.925918701615</v>
      </c>
    </row>
    <row r="16" spans="2:8" x14ac:dyDescent="0.3">
      <c r="B16" s="34" t="s">
        <v>169</v>
      </c>
      <c r="C16" s="33">
        <v>213042.76733867903</v>
      </c>
    </row>
    <row r="17" spans="2:4" x14ac:dyDescent="0.3">
      <c r="B17" s="34" t="s">
        <v>170</v>
      </c>
      <c r="C17" s="33">
        <v>113.46572625828243</v>
      </c>
    </row>
    <row r="18" spans="2:4" x14ac:dyDescent="0.3">
      <c r="B18" s="34" t="s">
        <v>171</v>
      </c>
      <c r="C18" s="33">
        <v>1659.5162180474854</v>
      </c>
    </row>
    <row r="19" spans="2:4" x14ac:dyDescent="0.3">
      <c r="B19" s="34" t="s">
        <v>116</v>
      </c>
      <c r="C19" s="33">
        <v>170370.95043950825</v>
      </c>
    </row>
    <row r="20" spans="2:4" x14ac:dyDescent="0.3">
      <c r="B20" s="34" t="s">
        <v>172</v>
      </c>
      <c r="C20" s="33">
        <v>9906.9765349233039</v>
      </c>
    </row>
    <row r="21" spans="2:4" x14ac:dyDescent="0.3">
      <c r="B21" s="34" t="s">
        <v>117</v>
      </c>
      <c r="C21" s="33">
        <v>135000.02077651685</v>
      </c>
    </row>
    <row r="22" spans="2:4" x14ac:dyDescent="0.3">
      <c r="B22" s="34" t="s">
        <v>118</v>
      </c>
      <c r="C22" s="33">
        <v>1231.6890194370746</v>
      </c>
    </row>
    <row r="23" spans="2:4" x14ac:dyDescent="0.3">
      <c r="B23" s="34" t="s">
        <v>119</v>
      </c>
      <c r="C23" s="33">
        <v>122278.18440859333</v>
      </c>
    </row>
    <row r="24" spans="2:4" x14ac:dyDescent="0.3">
      <c r="B24" s="34" t="s">
        <v>120</v>
      </c>
      <c r="C24" s="33">
        <v>2759.6561409828164</v>
      </c>
    </row>
    <row r="25" spans="2:4" x14ac:dyDescent="0.3">
      <c r="B25" s="34" t="s">
        <v>173</v>
      </c>
      <c r="C25" s="33">
        <v>1656.3970515587598</v>
      </c>
    </row>
    <row r="26" spans="2:4" x14ac:dyDescent="0.3">
      <c r="B26" s="34" t="s">
        <v>174</v>
      </c>
      <c r="C26" s="33">
        <v>3736.8954262987636</v>
      </c>
    </row>
    <row r="27" spans="2:4" x14ac:dyDescent="0.3">
      <c r="B27" s="34" t="s">
        <v>175</v>
      </c>
      <c r="C27" s="33">
        <v>3909.9301073031097</v>
      </c>
    </row>
    <row r="28" spans="2:4" x14ac:dyDescent="0.3">
      <c r="B28" s="34" t="s">
        <v>176</v>
      </c>
      <c r="C28" s="33">
        <v>2113.7780095507833</v>
      </c>
    </row>
    <row r="29" spans="2:4" x14ac:dyDescent="0.3">
      <c r="B29" s="34" t="s">
        <v>177</v>
      </c>
      <c r="C29" s="33">
        <v>362.75688883252718</v>
      </c>
    </row>
    <row r="30" spans="2:4" x14ac:dyDescent="0.3">
      <c r="B30" s="34" t="s">
        <v>178</v>
      </c>
      <c r="C30" s="33">
        <v>3028.8897953256596</v>
      </c>
      <c r="D30" s="37"/>
    </row>
    <row r="31" spans="2:4" x14ac:dyDescent="0.3">
      <c r="B31" s="34" t="s">
        <v>121</v>
      </c>
      <c r="C31" s="33">
        <v>4445.7106169785866</v>
      </c>
    </row>
    <row r="32" spans="2:4" x14ac:dyDescent="0.3">
      <c r="B32" s="34" t="s">
        <v>179</v>
      </c>
      <c r="C32" s="33">
        <v>521.09379470695956</v>
      </c>
    </row>
    <row r="33" spans="2:3" x14ac:dyDescent="0.3">
      <c r="B33" s="34" t="s">
        <v>180</v>
      </c>
      <c r="C33" s="33">
        <v>45400.388816023558</v>
      </c>
    </row>
    <row r="34" spans="2:3" x14ac:dyDescent="0.3">
      <c r="B34" s="34" t="s">
        <v>181</v>
      </c>
      <c r="C34" s="33">
        <v>5964.0916168125232</v>
      </c>
    </row>
    <row r="35" spans="2:3" x14ac:dyDescent="0.3">
      <c r="B35" s="34" t="s">
        <v>182</v>
      </c>
      <c r="C35" s="33">
        <v>5294.1325683201585</v>
      </c>
    </row>
    <row r="36" spans="2:3" x14ac:dyDescent="0.3">
      <c r="B36" s="34" t="s">
        <v>122</v>
      </c>
      <c r="C36" s="33">
        <v>7060.6827776982809</v>
      </c>
    </row>
    <row r="37" spans="2:3" x14ac:dyDescent="0.3">
      <c r="B37" s="34" t="s">
        <v>183</v>
      </c>
      <c r="C37" s="33">
        <v>692.12298045119292</v>
      </c>
    </row>
    <row r="38" spans="2:3" x14ac:dyDescent="0.3">
      <c r="B38" s="34" t="s">
        <v>123</v>
      </c>
      <c r="C38" s="33">
        <v>2119.9500058278204</v>
      </c>
    </row>
    <row r="39" spans="2:3" x14ac:dyDescent="0.3">
      <c r="B39" s="34" t="s">
        <v>124</v>
      </c>
      <c r="C39" s="33">
        <v>3398.6460468155319</v>
      </c>
    </row>
    <row r="40" spans="2:3" x14ac:dyDescent="0.3">
      <c r="B40" s="34" t="s">
        <v>125</v>
      </c>
      <c r="C40" s="33">
        <v>1313.4314009148929</v>
      </c>
    </row>
    <row r="41" spans="2:3" x14ac:dyDescent="0.3">
      <c r="B41" s="34" t="s">
        <v>126</v>
      </c>
      <c r="C41" s="33">
        <v>33080.092937886184</v>
      </c>
    </row>
    <row r="42" spans="2:3" x14ac:dyDescent="0.3">
      <c r="B42" s="34" t="s">
        <v>127</v>
      </c>
      <c r="C42" s="33"/>
    </row>
    <row r="43" spans="2:3" x14ac:dyDescent="0.3">
      <c r="B43" s="34" t="s">
        <v>184</v>
      </c>
      <c r="C43" s="33">
        <v>8245.0293743337825</v>
      </c>
    </row>
    <row r="44" spans="2:3" x14ac:dyDescent="0.3">
      <c r="B44" s="34" t="s">
        <v>128</v>
      </c>
      <c r="C44" s="33">
        <v>1698.3169868117761</v>
      </c>
    </row>
    <row r="45" spans="2:3" x14ac:dyDescent="0.3">
      <c r="B45" s="34" t="s">
        <v>129</v>
      </c>
      <c r="C45" s="33">
        <v>25584.407503567068</v>
      </c>
    </row>
    <row r="46" spans="2:3" x14ac:dyDescent="0.3">
      <c r="B46" s="34" t="s">
        <v>185</v>
      </c>
      <c r="C46" s="33">
        <v>1226.9218960924557</v>
      </c>
    </row>
    <row r="47" spans="2:3" x14ac:dyDescent="0.3">
      <c r="B47" s="34" t="s">
        <v>186</v>
      </c>
      <c r="C47" s="33">
        <v>4630.9149709843641</v>
      </c>
    </row>
    <row r="48" spans="2:3" x14ac:dyDescent="0.3">
      <c r="B48" s="34" t="s">
        <v>187</v>
      </c>
      <c r="C48" s="33">
        <v>3649.7610846553243</v>
      </c>
    </row>
    <row r="49" spans="2:11" x14ac:dyDescent="0.3">
      <c r="B49" s="34" t="s">
        <v>130</v>
      </c>
      <c r="C49" s="33">
        <v>2018.9114998238381</v>
      </c>
    </row>
    <row r="50" spans="2:11" x14ac:dyDescent="0.3">
      <c r="B50" s="34" t="s">
        <v>188</v>
      </c>
      <c r="C50" s="33">
        <v>1372.1551600451212</v>
      </c>
    </row>
    <row r="51" spans="2:11" x14ac:dyDescent="0.3">
      <c r="B51" s="34" t="s">
        <v>189</v>
      </c>
      <c r="C51" s="33">
        <v>375.84996549090795</v>
      </c>
    </row>
    <row r="52" spans="2:11" x14ac:dyDescent="0.3">
      <c r="B52" s="34" t="s">
        <v>190</v>
      </c>
      <c r="C52" s="33">
        <v>1035.4713803486336</v>
      </c>
      <c r="D52" s="37"/>
    </row>
    <row r="53" spans="2:11" x14ac:dyDescent="0.3">
      <c r="B53" s="95" t="s">
        <v>626</v>
      </c>
      <c r="C53" s="95"/>
      <c r="D53" s="95"/>
      <c r="E53" s="95"/>
      <c r="F53" s="95"/>
      <c r="G53" s="95"/>
      <c r="H53" s="95"/>
      <c r="I53" s="95"/>
      <c r="J53" s="95"/>
      <c r="K53" s="95"/>
    </row>
  </sheetData>
  <sortState xmlns:xlrd2="http://schemas.microsoft.com/office/spreadsheetml/2017/richdata2" ref="B15:C52">
    <sortCondition ref="B15"/>
  </sortState>
  <mergeCells count="4">
    <mergeCell ref="B10:C10"/>
    <mergeCell ref="B13:B14"/>
    <mergeCell ref="C13:C14"/>
    <mergeCell ref="B53:K53"/>
  </mergeCells>
  <hyperlinks>
    <hyperlink ref="H6" location="ÍNDICE!A1" display="ÍNDICE" xr:uid="{00000000-0004-0000-4900-000000000000}"/>
  </hyperlinks>
  <pageMargins left="0.7" right="0.7" top="0.75" bottom="0.75" header="0.3" footer="0.3"/>
  <pageSetup paperSize="9" orientation="portrait"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B6:K53"/>
  <sheetViews>
    <sheetView showGridLines="0" topLeftCell="A7" workbookViewId="0">
      <selection activeCell="C19" sqref="C19:H19"/>
    </sheetView>
  </sheetViews>
  <sheetFormatPr baseColWidth="10" defaultRowHeight="14.4" x14ac:dyDescent="0.3"/>
  <cols>
    <col min="1" max="1" width="3" customWidth="1"/>
    <col min="2" max="2" width="47.88671875" customWidth="1"/>
    <col min="3" max="3" width="22.6640625" customWidth="1"/>
    <col min="4" max="4" width="19.88671875" customWidth="1"/>
    <col min="5" max="5" width="16.88671875" customWidth="1"/>
    <col min="6" max="6" width="18" customWidth="1"/>
    <col min="7" max="7" width="13.44140625" customWidth="1"/>
  </cols>
  <sheetData>
    <row r="6" spans="2:10" ht="15.6" x14ac:dyDescent="0.3">
      <c r="B6" s="31" t="s">
        <v>525</v>
      </c>
      <c r="C6" s="31"/>
      <c r="D6" s="31"/>
      <c r="E6" s="31"/>
      <c r="F6" s="31"/>
      <c r="G6" s="31"/>
      <c r="H6" s="31"/>
      <c r="I6" s="31"/>
    </row>
    <row r="7" spans="2:10" x14ac:dyDescent="0.3">
      <c r="J7" s="16" t="s">
        <v>312</v>
      </c>
    </row>
    <row r="8" spans="2:10" ht="15.6" x14ac:dyDescent="0.3">
      <c r="B8" s="31" t="s">
        <v>526</v>
      </c>
      <c r="C8" s="31"/>
      <c r="D8" s="31"/>
      <c r="E8" s="31"/>
      <c r="F8" s="30"/>
      <c r="G8" s="30"/>
    </row>
    <row r="9" spans="2:10" ht="15.6" x14ac:dyDescent="0.3">
      <c r="B9" s="31" t="s">
        <v>544</v>
      </c>
      <c r="C9" s="31"/>
      <c r="D9" s="31"/>
      <c r="E9" s="31"/>
      <c r="F9" s="31"/>
      <c r="G9" s="30"/>
    </row>
    <row r="10" spans="2:10" ht="15.6" x14ac:dyDescent="0.3">
      <c r="B10" s="170" t="s">
        <v>545</v>
      </c>
      <c r="C10" s="170"/>
      <c r="D10" s="170"/>
      <c r="E10" s="170"/>
      <c r="F10" s="170"/>
      <c r="G10" s="170"/>
    </row>
    <row r="11" spans="2:10" ht="15.6" x14ac:dyDescent="0.3">
      <c r="B11" s="31" t="s">
        <v>561</v>
      </c>
      <c r="C11" s="31"/>
      <c r="D11" s="31"/>
      <c r="E11" s="31"/>
      <c r="F11" s="31"/>
      <c r="G11" s="30"/>
    </row>
    <row r="12" spans="2:10" ht="11.25" customHeight="1" x14ac:dyDescent="0.3"/>
    <row r="13" spans="2:10" ht="15" customHeight="1" x14ac:dyDescent="0.3">
      <c r="B13" s="157" t="s">
        <v>528</v>
      </c>
      <c r="C13" s="157" t="s">
        <v>531</v>
      </c>
      <c r="D13" s="157"/>
      <c r="E13" s="157"/>
      <c r="F13" s="157"/>
      <c r="G13" s="157"/>
      <c r="H13" s="157"/>
    </row>
    <row r="14" spans="2:10" ht="27" customHeight="1" x14ac:dyDescent="0.3">
      <c r="B14" s="157"/>
      <c r="C14" s="6" t="s">
        <v>551</v>
      </c>
      <c r="D14" s="6" t="s">
        <v>552</v>
      </c>
      <c r="E14" s="6" t="s">
        <v>553</v>
      </c>
      <c r="F14" s="6" t="s">
        <v>554</v>
      </c>
      <c r="G14" s="6" t="s">
        <v>555</v>
      </c>
      <c r="H14" s="6" t="s">
        <v>556</v>
      </c>
    </row>
    <row r="15" spans="2:10" x14ac:dyDescent="0.3">
      <c r="B15" s="34" t="s">
        <v>115</v>
      </c>
      <c r="C15" s="33">
        <v>4989.0943105357956</v>
      </c>
      <c r="D15" s="33">
        <v>800.27548514931834</v>
      </c>
      <c r="E15" s="33">
        <v>165.66912739213845</v>
      </c>
      <c r="F15" s="33">
        <v>428.22714239378354</v>
      </c>
      <c r="G15" s="33"/>
      <c r="H15" s="33">
        <v>92.659853230580012</v>
      </c>
    </row>
    <row r="16" spans="2:10" x14ac:dyDescent="0.3">
      <c r="B16" s="34" t="s">
        <v>169</v>
      </c>
      <c r="C16" s="33">
        <v>198859.74660431634</v>
      </c>
      <c r="D16" s="33">
        <v>1165.9382921022377</v>
      </c>
      <c r="E16" s="33"/>
      <c r="F16" s="33">
        <v>926.20449534759211</v>
      </c>
      <c r="G16" s="33"/>
      <c r="H16" s="33">
        <v>12090.877946912398</v>
      </c>
    </row>
    <row r="17" spans="2:8" x14ac:dyDescent="0.3">
      <c r="B17" s="34" t="s">
        <v>170</v>
      </c>
      <c r="C17" s="33">
        <v>98.750501935370707</v>
      </c>
      <c r="D17" s="33">
        <v>6.8519362027475177</v>
      </c>
      <c r="E17" s="33"/>
      <c r="F17" s="33">
        <v>7.8632881201642411</v>
      </c>
      <c r="G17" s="33"/>
      <c r="H17" s="33"/>
    </row>
    <row r="18" spans="2:8" x14ac:dyDescent="0.3">
      <c r="B18" s="34" t="s">
        <v>171</v>
      </c>
      <c r="C18" s="33">
        <v>999.6440246873899</v>
      </c>
      <c r="D18" s="33">
        <v>650.32189095852186</v>
      </c>
      <c r="E18" s="33"/>
      <c r="F18" s="33">
        <v>9.5503024015739726</v>
      </c>
      <c r="G18" s="33"/>
      <c r="H18" s="33"/>
    </row>
    <row r="19" spans="2:8" x14ac:dyDescent="0.3">
      <c r="B19" s="34" t="s">
        <v>116</v>
      </c>
      <c r="C19" s="33">
        <v>15802.74844807798</v>
      </c>
      <c r="D19" s="33">
        <v>118928.8919091242</v>
      </c>
      <c r="E19" s="33">
        <v>32871.057098717734</v>
      </c>
      <c r="F19" s="33"/>
      <c r="G19" s="33"/>
      <c r="H19" s="33">
        <v>2768.252983588714</v>
      </c>
    </row>
    <row r="20" spans="2:8" x14ac:dyDescent="0.3">
      <c r="B20" s="34" t="s">
        <v>172</v>
      </c>
      <c r="C20" s="33">
        <v>3352.2421366024882</v>
      </c>
      <c r="D20" s="33">
        <v>5084.7351066867304</v>
      </c>
      <c r="E20" s="33">
        <v>1020.4992916340904</v>
      </c>
      <c r="F20" s="33">
        <v>140</v>
      </c>
      <c r="G20" s="33"/>
      <c r="H20" s="33">
        <v>309.5</v>
      </c>
    </row>
    <row r="21" spans="2:8" x14ac:dyDescent="0.3">
      <c r="B21" s="34" t="s">
        <v>117</v>
      </c>
      <c r="C21" s="33">
        <v>41052.674386870269</v>
      </c>
      <c r="D21" s="33">
        <v>46245.496051431161</v>
      </c>
      <c r="E21" s="33">
        <v>36353.239359211395</v>
      </c>
      <c r="F21" s="33">
        <v>3853.7943976709062</v>
      </c>
      <c r="G21" s="33"/>
      <c r="H21" s="33">
        <v>7494.8165813329497</v>
      </c>
    </row>
    <row r="22" spans="2:8" x14ac:dyDescent="0.3">
      <c r="B22" s="34" t="s">
        <v>118</v>
      </c>
      <c r="C22" s="33">
        <v>483.65702589043457</v>
      </c>
      <c r="D22" s="33">
        <v>296.2108731615881</v>
      </c>
      <c r="E22" s="33">
        <v>75.199041827443409</v>
      </c>
      <c r="F22" s="33">
        <v>301.2671390926094</v>
      </c>
      <c r="G22" s="33"/>
      <c r="H22" s="33">
        <v>75.354939464999447</v>
      </c>
    </row>
    <row r="23" spans="2:8" x14ac:dyDescent="0.3">
      <c r="B23" s="34" t="s">
        <v>119</v>
      </c>
      <c r="C23" s="33">
        <v>93415.403382823439</v>
      </c>
      <c r="D23" s="33">
        <v>23953.407614187938</v>
      </c>
      <c r="E23" s="33"/>
      <c r="F23" s="33">
        <v>1279</v>
      </c>
      <c r="G23" s="33"/>
      <c r="H23" s="33">
        <v>3630.3734115819148</v>
      </c>
    </row>
    <row r="24" spans="2:8" x14ac:dyDescent="0.3">
      <c r="B24" s="34" t="s">
        <v>120</v>
      </c>
      <c r="C24" s="33">
        <v>1500.6660499939674</v>
      </c>
      <c r="D24" s="33">
        <v>1243.1540311208528</v>
      </c>
      <c r="E24" s="33">
        <v>9.6184318230962962</v>
      </c>
      <c r="F24" s="33"/>
      <c r="G24" s="33"/>
      <c r="H24" s="33">
        <v>6.2176280448988264</v>
      </c>
    </row>
    <row r="25" spans="2:8" x14ac:dyDescent="0.3">
      <c r="B25" s="34" t="s">
        <v>173</v>
      </c>
      <c r="C25" s="33">
        <v>897.14626233039803</v>
      </c>
      <c r="D25" s="33">
        <v>722.09658347396635</v>
      </c>
      <c r="E25" s="33"/>
      <c r="F25" s="33">
        <v>37.154205754396095</v>
      </c>
      <c r="G25" s="33"/>
      <c r="H25" s="33"/>
    </row>
    <row r="26" spans="2:8" x14ac:dyDescent="0.3">
      <c r="B26" s="34" t="s">
        <v>174</v>
      </c>
      <c r="C26" s="33">
        <v>2827.1307916559563</v>
      </c>
      <c r="D26" s="33">
        <v>865.3758849657064</v>
      </c>
      <c r="E26" s="33"/>
      <c r="F26" s="33">
        <v>28.000000000000004</v>
      </c>
      <c r="G26" s="33"/>
      <c r="H26" s="33">
        <v>16.388749677095479</v>
      </c>
    </row>
    <row r="27" spans="2:8" x14ac:dyDescent="0.3">
      <c r="B27" s="34" t="s">
        <v>175</v>
      </c>
      <c r="C27" s="33">
        <v>2217.0016244418621</v>
      </c>
      <c r="D27" s="33">
        <v>1397.1553515034682</v>
      </c>
      <c r="E27" s="33">
        <v>24.266119779383462</v>
      </c>
      <c r="F27" s="33">
        <v>7.5</v>
      </c>
      <c r="G27" s="33"/>
      <c r="H27" s="33">
        <v>264.00701157839575</v>
      </c>
    </row>
    <row r="28" spans="2:8" x14ac:dyDescent="0.3">
      <c r="B28" s="34" t="s">
        <v>176</v>
      </c>
      <c r="C28" s="33">
        <v>1518.2223226943379</v>
      </c>
      <c r="D28" s="33">
        <v>470.24543745633463</v>
      </c>
      <c r="E28" s="33"/>
      <c r="F28" s="33">
        <v>83.310249400110465</v>
      </c>
      <c r="G28" s="33"/>
      <c r="H28" s="33">
        <v>42</v>
      </c>
    </row>
    <row r="29" spans="2:8" x14ac:dyDescent="0.3">
      <c r="B29" s="34" t="s">
        <v>177</v>
      </c>
      <c r="C29" s="33">
        <v>235.3697926980166</v>
      </c>
      <c r="D29" s="33">
        <v>110.26855783932342</v>
      </c>
      <c r="E29" s="33">
        <v>17.11853829518726</v>
      </c>
      <c r="F29" s="33"/>
      <c r="G29" s="33"/>
      <c r="H29" s="33"/>
    </row>
    <row r="30" spans="2:8" x14ac:dyDescent="0.3">
      <c r="B30" s="34" t="s">
        <v>178</v>
      </c>
      <c r="C30" s="33">
        <v>1562.1753512569014</v>
      </c>
      <c r="D30" s="33">
        <v>1327.115117662426</v>
      </c>
      <c r="E30" s="33"/>
      <c r="F30" s="33">
        <v>52.899625468032376</v>
      </c>
      <c r="G30" s="33"/>
      <c r="H30" s="33">
        <v>86.699700938302058</v>
      </c>
    </row>
    <row r="31" spans="2:8" x14ac:dyDescent="0.3">
      <c r="B31" s="34" t="s">
        <v>121</v>
      </c>
      <c r="C31" s="33">
        <v>1875.8510209008587</v>
      </c>
      <c r="D31" s="33">
        <v>1339.9548263897682</v>
      </c>
      <c r="E31" s="33">
        <v>115.87059794474698</v>
      </c>
      <c r="F31" s="33">
        <v>1052.332655441483</v>
      </c>
      <c r="G31" s="33"/>
      <c r="H31" s="33">
        <v>61.70151630173352</v>
      </c>
    </row>
    <row r="32" spans="2:8" x14ac:dyDescent="0.3">
      <c r="B32" s="34" t="s">
        <v>179</v>
      </c>
      <c r="C32" s="33">
        <v>242.42382082940048</v>
      </c>
      <c r="D32" s="33">
        <v>85.407622847361097</v>
      </c>
      <c r="E32" s="33"/>
      <c r="F32" s="33">
        <v>193.26235103019775</v>
      </c>
      <c r="G32" s="33"/>
      <c r="H32" s="33"/>
    </row>
    <row r="33" spans="2:8" x14ac:dyDescent="0.3">
      <c r="B33" s="34" t="s">
        <v>180</v>
      </c>
      <c r="C33" s="33">
        <v>21409.177640135607</v>
      </c>
      <c r="D33" s="33">
        <v>16373.793200235128</v>
      </c>
      <c r="E33" s="33">
        <v>3940.0118532984984</v>
      </c>
      <c r="F33" s="33">
        <v>2072.8993373007979</v>
      </c>
      <c r="G33" s="33">
        <v>8</v>
      </c>
      <c r="H33" s="33">
        <v>1596.5067850535117</v>
      </c>
    </row>
    <row r="34" spans="2:8" x14ac:dyDescent="0.3">
      <c r="B34" s="34" t="s">
        <v>181</v>
      </c>
      <c r="C34" s="33">
        <v>4092.0605400500785</v>
      </c>
      <c r="D34" s="33">
        <v>1431.2622946240617</v>
      </c>
      <c r="E34" s="33">
        <v>0</v>
      </c>
      <c r="F34" s="33">
        <v>404.75114334079575</v>
      </c>
      <c r="G34" s="33"/>
      <c r="H34" s="33">
        <v>36.017638797582897</v>
      </c>
    </row>
    <row r="35" spans="2:8" x14ac:dyDescent="0.3">
      <c r="B35" s="34" t="s">
        <v>182</v>
      </c>
      <c r="C35" s="33">
        <v>2673.5869806407977</v>
      </c>
      <c r="D35" s="33">
        <v>2517.703205177605</v>
      </c>
      <c r="E35" s="33">
        <v>2.544032550530456</v>
      </c>
      <c r="F35" s="33"/>
      <c r="G35" s="33"/>
      <c r="H35" s="33">
        <v>100.29834995122278</v>
      </c>
    </row>
    <row r="36" spans="2:8" x14ac:dyDescent="0.3">
      <c r="B36" s="34" t="s">
        <v>122</v>
      </c>
      <c r="C36" s="33">
        <v>3082.1252620692876</v>
      </c>
      <c r="D36" s="33">
        <v>932.33154445182026</v>
      </c>
      <c r="E36" s="33">
        <v>2505.4118196474283</v>
      </c>
      <c r="F36" s="33">
        <v>464.48123637245533</v>
      </c>
      <c r="G36" s="33"/>
      <c r="H36" s="33">
        <v>76.332915157289321</v>
      </c>
    </row>
    <row r="37" spans="2:8" x14ac:dyDescent="0.3">
      <c r="B37" s="34" t="s">
        <v>183</v>
      </c>
      <c r="C37" s="33">
        <v>683.8405128422902</v>
      </c>
      <c r="D37" s="33">
        <v>3.5197710737655026</v>
      </c>
      <c r="E37" s="33"/>
      <c r="F37" s="33">
        <v>4.7626965351374873</v>
      </c>
      <c r="G37" s="33"/>
      <c r="H37" s="33"/>
    </row>
    <row r="38" spans="2:8" x14ac:dyDescent="0.3">
      <c r="B38" s="34" t="s">
        <v>123</v>
      </c>
      <c r="C38" s="33">
        <v>1429.9053216445304</v>
      </c>
      <c r="D38" s="33">
        <v>139.49786833675344</v>
      </c>
      <c r="E38" s="33"/>
      <c r="F38" s="33">
        <v>239.05147914448565</v>
      </c>
      <c r="G38" s="33"/>
      <c r="H38" s="33">
        <v>311.49533670204943</v>
      </c>
    </row>
    <row r="39" spans="2:8" x14ac:dyDescent="0.3">
      <c r="B39" s="34" t="s">
        <v>124</v>
      </c>
      <c r="C39" s="33">
        <v>944.01892440425161</v>
      </c>
      <c r="D39" s="33">
        <v>970.98691424296601</v>
      </c>
      <c r="E39" s="33">
        <v>869.63776386085681</v>
      </c>
      <c r="F39" s="33">
        <v>69.205976024387624</v>
      </c>
      <c r="G39" s="33"/>
      <c r="H39" s="33">
        <v>544.79646828306875</v>
      </c>
    </row>
    <row r="40" spans="2:8" x14ac:dyDescent="0.3">
      <c r="B40" s="34" t="s">
        <v>125</v>
      </c>
      <c r="C40" s="33">
        <v>707.89399142272168</v>
      </c>
      <c r="D40" s="33">
        <v>605.53740949217138</v>
      </c>
      <c r="E40" s="33"/>
      <c r="F40" s="33"/>
      <c r="G40" s="33"/>
      <c r="H40" s="33"/>
    </row>
    <row r="41" spans="2:8" x14ac:dyDescent="0.3">
      <c r="B41" s="34" t="s">
        <v>126</v>
      </c>
      <c r="C41" s="33">
        <v>4557.0831843177075</v>
      </c>
      <c r="D41" s="33">
        <v>13747.912972214577</v>
      </c>
      <c r="E41" s="33">
        <v>7015.7382901788369</v>
      </c>
      <c r="F41" s="33">
        <v>678.35835585076109</v>
      </c>
      <c r="G41" s="33">
        <v>5000</v>
      </c>
      <c r="H41" s="33">
        <v>2081.0001353243006</v>
      </c>
    </row>
    <row r="42" spans="2:8" x14ac:dyDescent="0.3">
      <c r="B42" s="34" t="s">
        <v>127</v>
      </c>
      <c r="C42" s="33"/>
      <c r="D42" s="33"/>
      <c r="E42" s="33"/>
      <c r="F42" s="33"/>
      <c r="G42" s="33"/>
      <c r="H42" s="33"/>
    </row>
    <row r="43" spans="2:8" x14ac:dyDescent="0.3">
      <c r="B43" s="34" t="s">
        <v>184</v>
      </c>
      <c r="C43" s="33">
        <v>3078.2594343606706</v>
      </c>
      <c r="D43" s="33">
        <v>5030.3431534507354</v>
      </c>
      <c r="E43" s="33">
        <v>1.3143787265909086</v>
      </c>
      <c r="F43" s="33">
        <v>40.18801322989502</v>
      </c>
      <c r="G43" s="33"/>
      <c r="H43" s="33">
        <v>94.924394565899448</v>
      </c>
    </row>
    <row r="44" spans="2:8" x14ac:dyDescent="0.3">
      <c r="B44" s="34" t="s">
        <v>128</v>
      </c>
      <c r="C44" s="33">
        <v>124</v>
      </c>
      <c r="D44" s="33">
        <v>837.02967298832391</v>
      </c>
      <c r="E44" s="33">
        <v>734.78731382345245</v>
      </c>
      <c r="F44" s="33"/>
      <c r="G44" s="33"/>
      <c r="H44" s="33">
        <v>2.5</v>
      </c>
    </row>
    <row r="45" spans="2:8" x14ac:dyDescent="0.3">
      <c r="B45" s="34" t="s">
        <v>129</v>
      </c>
      <c r="C45" s="33">
        <v>6062.9189948168514</v>
      </c>
      <c r="D45" s="33">
        <v>6128.6026107260968</v>
      </c>
      <c r="E45" s="33">
        <v>8161.0962517790431</v>
      </c>
      <c r="F45" s="33">
        <v>2957.0642267246217</v>
      </c>
      <c r="G45" s="33"/>
      <c r="H45" s="33">
        <v>2274.7254195204578</v>
      </c>
    </row>
    <row r="46" spans="2:8" x14ac:dyDescent="0.3">
      <c r="B46" s="34" t="s">
        <v>185</v>
      </c>
      <c r="C46" s="33">
        <v>49.388612991928767</v>
      </c>
      <c r="D46" s="33">
        <v>1177.5332831005269</v>
      </c>
      <c r="E46" s="33"/>
      <c r="F46" s="33"/>
      <c r="G46" s="33"/>
      <c r="H46" s="33"/>
    </row>
    <row r="47" spans="2:8" x14ac:dyDescent="0.3">
      <c r="B47" s="34" t="s">
        <v>186</v>
      </c>
      <c r="C47" s="33">
        <v>3870.4443245150569</v>
      </c>
      <c r="D47" s="33"/>
      <c r="E47" s="33"/>
      <c r="F47" s="33">
        <v>283.09423320488526</v>
      </c>
      <c r="G47" s="33"/>
      <c r="H47" s="33">
        <v>477.37641326442247</v>
      </c>
    </row>
    <row r="48" spans="2:8" x14ac:dyDescent="0.3">
      <c r="B48" s="34" t="s">
        <v>187</v>
      </c>
      <c r="C48" s="33">
        <v>1221.8220776996993</v>
      </c>
      <c r="D48" s="33">
        <v>124.82446041031729</v>
      </c>
      <c r="E48" s="33">
        <v>661.5177770437856</v>
      </c>
      <c r="F48" s="33">
        <v>1641.5967695015213</v>
      </c>
      <c r="G48" s="33"/>
      <c r="H48" s="33"/>
    </row>
    <row r="49" spans="2:11" x14ac:dyDescent="0.3">
      <c r="B49" s="34" t="s">
        <v>130</v>
      </c>
      <c r="C49" s="33">
        <v>1508.0882140475219</v>
      </c>
      <c r="D49" s="33">
        <v>444.06105768086462</v>
      </c>
      <c r="E49" s="33"/>
      <c r="F49" s="33">
        <v>39.413245965822426</v>
      </c>
      <c r="G49" s="33"/>
      <c r="H49" s="33">
        <v>27.348982129628141</v>
      </c>
    </row>
    <row r="50" spans="2:11" x14ac:dyDescent="0.3">
      <c r="B50" s="34" t="s">
        <v>188</v>
      </c>
      <c r="C50" s="33">
        <v>166.68585025788857</v>
      </c>
      <c r="D50" s="33">
        <v>152.22582408669203</v>
      </c>
      <c r="E50" s="33">
        <v>134.63475689919454</v>
      </c>
      <c r="F50" s="33">
        <v>742.01858298007983</v>
      </c>
      <c r="G50" s="33">
        <v>2.9055922396992764</v>
      </c>
      <c r="H50" s="33">
        <v>173.68455358156663</v>
      </c>
    </row>
    <row r="51" spans="2:11" x14ac:dyDescent="0.3">
      <c r="B51" s="34" t="s">
        <v>189</v>
      </c>
      <c r="C51" s="33">
        <v>110.70792132550096</v>
      </c>
      <c r="D51" s="33">
        <v>265.14204416540701</v>
      </c>
      <c r="E51" s="33"/>
      <c r="F51" s="33"/>
      <c r="G51" s="33"/>
      <c r="H51" s="33"/>
    </row>
    <row r="52" spans="2:11" x14ac:dyDescent="0.3">
      <c r="B52" s="34" t="s">
        <v>190</v>
      </c>
      <c r="C52" s="33">
        <v>450.50676452268755</v>
      </c>
      <c r="D52" s="33">
        <v>142.33262077828408</v>
      </c>
      <c r="E52" s="33">
        <v>6.6288685286511839</v>
      </c>
      <c r="F52" s="33">
        <v>114.73846678789425</v>
      </c>
      <c r="G52" s="33"/>
      <c r="H52" s="33">
        <v>321.26465973111692</v>
      </c>
    </row>
    <row r="53" spans="2:11" x14ac:dyDescent="0.3">
      <c r="B53" s="95" t="s">
        <v>626</v>
      </c>
      <c r="C53" s="95"/>
      <c r="D53" s="95"/>
      <c r="E53" s="95"/>
      <c r="F53" s="95"/>
      <c r="G53" s="95"/>
      <c r="H53" s="95"/>
      <c r="I53" s="95"/>
      <c r="J53" s="95"/>
      <c r="K53" s="95"/>
    </row>
  </sheetData>
  <sortState xmlns:xlrd2="http://schemas.microsoft.com/office/spreadsheetml/2017/richdata2" ref="B15:H52">
    <sortCondition ref="B15"/>
  </sortState>
  <mergeCells count="4">
    <mergeCell ref="C13:H13"/>
    <mergeCell ref="B10:G10"/>
    <mergeCell ref="B13:B14"/>
    <mergeCell ref="B53:K53"/>
  </mergeCells>
  <hyperlinks>
    <hyperlink ref="J7" location="ÍNDICE!A1" display="ÍNDICE" xr:uid="{00000000-0004-0000-4A00-000000000000}"/>
  </hyperlinks>
  <pageMargins left="0.7" right="0.7" top="0.75" bottom="0.75" header="0.3" footer="0.3"/>
  <pageSetup paperSize="9" orientation="portrait"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B6:K17"/>
  <sheetViews>
    <sheetView showGridLines="0" workbookViewId="0">
      <selection activeCell="D20" sqref="D20"/>
    </sheetView>
  </sheetViews>
  <sheetFormatPr baseColWidth="10" defaultRowHeight="14.4" x14ac:dyDescent="0.3"/>
  <cols>
    <col min="1" max="1" width="3" customWidth="1"/>
    <col min="2" max="2" width="47.88671875" customWidth="1"/>
    <col min="3" max="3" width="22.6640625" customWidth="1"/>
    <col min="4" max="4" width="21.109375" customWidth="1"/>
  </cols>
  <sheetData>
    <row r="6" spans="2:11" ht="15.6" x14ac:dyDescent="0.3">
      <c r="B6" s="31" t="s">
        <v>525</v>
      </c>
      <c r="C6" s="31"/>
      <c r="D6" s="31"/>
      <c r="E6" s="31"/>
      <c r="F6" s="31"/>
      <c r="K6" s="16" t="s">
        <v>312</v>
      </c>
    </row>
    <row r="8" spans="2:11" ht="15.6" x14ac:dyDescent="0.3">
      <c r="B8" s="31" t="s">
        <v>526</v>
      </c>
      <c r="C8" s="31"/>
      <c r="D8" s="31"/>
      <c r="E8" s="31"/>
      <c r="F8" s="30"/>
      <c r="G8" s="30"/>
    </row>
    <row r="9" spans="2:11" ht="15.6" x14ac:dyDescent="0.3">
      <c r="B9" s="31" t="s">
        <v>544</v>
      </c>
      <c r="C9" s="31"/>
      <c r="D9" s="31"/>
      <c r="E9" s="31"/>
      <c r="F9" s="31"/>
      <c r="G9" s="30"/>
    </row>
    <row r="10" spans="2:11" ht="17.25" customHeight="1" x14ac:dyDescent="0.3">
      <c r="B10" s="170" t="s">
        <v>619</v>
      </c>
      <c r="C10" s="170"/>
      <c r="D10" s="170"/>
      <c r="E10" s="170"/>
      <c r="F10" s="170"/>
      <c r="G10" s="170"/>
    </row>
    <row r="11" spans="2:11" ht="15.6" x14ac:dyDescent="0.3">
      <c r="B11" s="31" t="s">
        <v>563</v>
      </c>
      <c r="C11" s="31"/>
      <c r="D11" s="31"/>
      <c r="E11" s="31"/>
      <c r="F11" s="31"/>
      <c r="G11" s="30"/>
    </row>
    <row r="12" spans="2:11" ht="11.25" customHeight="1" x14ac:dyDescent="0.3"/>
    <row r="13" spans="2:11" ht="27" customHeight="1" x14ac:dyDescent="0.3">
      <c r="B13" s="41" t="s">
        <v>565</v>
      </c>
      <c r="C13" s="6" t="s">
        <v>564</v>
      </c>
      <c r="D13" s="6" t="s">
        <v>567</v>
      </c>
      <c r="E13" s="6" t="s">
        <v>529</v>
      </c>
    </row>
    <row r="14" spans="2:11" x14ac:dyDescent="0.3">
      <c r="B14" s="34" t="s">
        <v>568</v>
      </c>
      <c r="C14" s="33">
        <v>4895791.2970935367</v>
      </c>
      <c r="D14" s="33">
        <v>5110548.1997765591</v>
      </c>
      <c r="E14" s="54">
        <f>+C14/D14</f>
        <v>0.95797771701039591</v>
      </c>
    </row>
    <row r="15" spans="2:11" x14ac:dyDescent="0.3">
      <c r="B15" s="34" t="s">
        <v>566</v>
      </c>
      <c r="C15" s="33">
        <v>24492.024540495004</v>
      </c>
      <c r="D15" s="33">
        <v>5110548.1997765591</v>
      </c>
      <c r="E15" s="54">
        <f>+C15/D15</f>
        <v>4.7924456600499004E-3</v>
      </c>
    </row>
    <row r="16" spans="2:11" x14ac:dyDescent="0.3">
      <c r="B16" s="95" t="s">
        <v>626</v>
      </c>
      <c r="C16" s="95"/>
      <c r="D16" s="95"/>
      <c r="E16" s="95"/>
      <c r="F16" s="95"/>
      <c r="G16" s="95"/>
      <c r="H16" s="95"/>
      <c r="I16" s="95"/>
      <c r="J16" s="95"/>
      <c r="K16" s="95"/>
    </row>
    <row r="17" spans="2:5" ht="28.5" customHeight="1" x14ac:dyDescent="0.3">
      <c r="B17" s="95" t="s">
        <v>632</v>
      </c>
      <c r="C17" s="95"/>
      <c r="D17" s="95"/>
      <c r="E17" s="95"/>
    </row>
  </sheetData>
  <mergeCells count="3">
    <mergeCell ref="B10:G10"/>
    <mergeCell ref="B17:E17"/>
    <mergeCell ref="B16:K16"/>
  </mergeCells>
  <hyperlinks>
    <hyperlink ref="K6" location="ÍNDICE!A1" display="ÍNDICE" xr:uid="{00000000-0004-0000-4B00-000000000000}"/>
  </hyperlinks>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B6:K53"/>
  <sheetViews>
    <sheetView showGridLines="0" workbookViewId="0">
      <selection activeCell="F18" sqref="F18"/>
    </sheetView>
  </sheetViews>
  <sheetFormatPr baseColWidth="10" defaultRowHeight="14.4" x14ac:dyDescent="0.3"/>
  <cols>
    <col min="1" max="1" width="3" customWidth="1"/>
    <col min="2" max="2" width="47.88671875" customWidth="1"/>
    <col min="3" max="3" width="22.6640625" style="55" customWidth="1"/>
    <col min="4" max="4" width="13.44140625" customWidth="1"/>
  </cols>
  <sheetData>
    <row r="6" spans="2:9" ht="15.6" x14ac:dyDescent="0.3">
      <c r="B6" s="31" t="s">
        <v>525</v>
      </c>
      <c r="C6" s="56"/>
      <c r="D6" s="31"/>
      <c r="E6" s="31"/>
      <c r="F6" s="31"/>
    </row>
    <row r="7" spans="2:9" x14ac:dyDescent="0.3">
      <c r="G7" s="16" t="s">
        <v>312</v>
      </c>
    </row>
    <row r="8" spans="2:9" ht="15.6" x14ac:dyDescent="0.3">
      <c r="B8" s="31" t="s">
        <v>526</v>
      </c>
      <c r="C8" s="56"/>
      <c r="D8" s="30"/>
    </row>
    <row r="9" spans="2:9" ht="15.6" x14ac:dyDescent="0.3">
      <c r="B9" s="31" t="s">
        <v>544</v>
      </c>
      <c r="C9" s="56"/>
      <c r="D9" s="30"/>
    </row>
    <row r="10" spans="2:9" ht="33" customHeight="1" x14ac:dyDescent="0.3">
      <c r="B10" s="171" t="s">
        <v>620</v>
      </c>
      <c r="C10" s="171"/>
      <c r="D10" s="171"/>
      <c r="E10" s="171"/>
      <c r="F10" s="171"/>
      <c r="G10" s="171"/>
      <c r="H10" s="171"/>
      <c r="I10" s="171"/>
    </row>
    <row r="11" spans="2:9" ht="15.6" x14ac:dyDescent="0.3">
      <c r="B11" s="31" t="s">
        <v>617</v>
      </c>
      <c r="C11" s="56"/>
      <c r="D11" s="30"/>
    </row>
    <row r="12" spans="2:9" ht="11.25" customHeight="1" x14ac:dyDescent="0.3"/>
    <row r="13" spans="2:9" ht="15" customHeight="1" x14ac:dyDescent="0.3">
      <c r="B13" s="146" t="s">
        <v>528</v>
      </c>
      <c r="C13" s="172" t="s">
        <v>621</v>
      </c>
    </row>
    <row r="14" spans="2:9" ht="27" customHeight="1" x14ac:dyDescent="0.3">
      <c r="B14" s="147"/>
      <c r="C14" s="173"/>
    </row>
    <row r="15" spans="2:9" x14ac:dyDescent="0.3">
      <c r="B15" s="34" t="s">
        <v>115</v>
      </c>
      <c r="C15" s="54">
        <v>1</v>
      </c>
    </row>
    <row r="16" spans="2:9" x14ac:dyDescent="0.3">
      <c r="B16" s="34" t="s">
        <v>169</v>
      </c>
      <c r="C16" s="54">
        <v>0.99978207810322539</v>
      </c>
    </row>
    <row r="17" spans="2:4" x14ac:dyDescent="0.3">
      <c r="B17" s="34" t="s">
        <v>170</v>
      </c>
      <c r="C17" s="54">
        <v>1</v>
      </c>
    </row>
    <row r="18" spans="2:4" x14ac:dyDescent="0.3">
      <c r="B18" s="34" t="s">
        <v>171</v>
      </c>
      <c r="C18" s="54">
        <v>1</v>
      </c>
    </row>
    <row r="19" spans="2:4" x14ac:dyDescent="0.3">
      <c r="B19" s="34" t="s">
        <v>116</v>
      </c>
      <c r="C19" s="54">
        <v>1</v>
      </c>
    </row>
    <row r="20" spans="2:4" x14ac:dyDescent="0.3">
      <c r="B20" s="34" t="s">
        <v>172</v>
      </c>
      <c r="C20" s="54">
        <v>1</v>
      </c>
    </row>
    <row r="21" spans="2:4" x14ac:dyDescent="0.3">
      <c r="B21" s="34" t="s">
        <v>117</v>
      </c>
      <c r="C21" s="54">
        <v>0.98825478982668702</v>
      </c>
    </row>
    <row r="22" spans="2:4" x14ac:dyDescent="0.3">
      <c r="B22" s="34" t="s">
        <v>118</v>
      </c>
      <c r="C22" s="54">
        <v>0.95147193121261409</v>
      </c>
    </row>
    <row r="23" spans="2:4" x14ac:dyDescent="0.3">
      <c r="B23" s="34" t="s">
        <v>119</v>
      </c>
      <c r="C23" s="54">
        <v>1</v>
      </c>
    </row>
    <row r="24" spans="2:4" x14ac:dyDescent="0.3">
      <c r="B24" s="34" t="s">
        <v>120</v>
      </c>
      <c r="C24" s="54">
        <v>1</v>
      </c>
    </row>
    <row r="25" spans="2:4" x14ac:dyDescent="0.3">
      <c r="B25" s="34" t="s">
        <v>173</v>
      </c>
      <c r="C25" s="54">
        <v>0.20216158331296921</v>
      </c>
    </row>
    <row r="26" spans="2:4" x14ac:dyDescent="0.3">
      <c r="B26" s="34" t="s">
        <v>174</v>
      </c>
      <c r="C26" s="54">
        <v>1</v>
      </c>
    </row>
    <row r="27" spans="2:4" x14ac:dyDescent="0.3">
      <c r="B27" s="34" t="s">
        <v>175</v>
      </c>
      <c r="C27" s="54">
        <v>0.94894660390392327</v>
      </c>
    </row>
    <row r="28" spans="2:4" x14ac:dyDescent="0.3">
      <c r="B28" s="34" t="s">
        <v>176</v>
      </c>
      <c r="C28" s="54">
        <v>0.99996797957383587</v>
      </c>
    </row>
    <row r="29" spans="2:4" x14ac:dyDescent="0.3">
      <c r="B29" s="42" t="s">
        <v>177</v>
      </c>
      <c r="C29" s="57">
        <v>0.58656990942251508</v>
      </c>
    </row>
    <row r="30" spans="2:4" x14ac:dyDescent="0.3">
      <c r="B30" s="34" t="s">
        <v>178</v>
      </c>
      <c r="C30" s="54">
        <v>1</v>
      </c>
      <c r="D30" s="37"/>
    </row>
    <row r="31" spans="2:4" x14ac:dyDescent="0.3">
      <c r="B31" s="34" t="s">
        <v>121</v>
      </c>
      <c r="C31" s="54">
        <v>0.96619452525883476</v>
      </c>
    </row>
    <row r="32" spans="2:4" x14ac:dyDescent="0.3">
      <c r="B32" s="34" t="s">
        <v>179</v>
      </c>
      <c r="C32" s="54">
        <v>1</v>
      </c>
    </row>
    <row r="33" spans="2:3" x14ac:dyDescent="0.3">
      <c r="B33" s="34" t="s">
        <v>180</v>
      </c>
      <c r="C33" s="54">
        <v>0.9709054879885135</v>
      </c>
    </row>
    <row r="34" spans="2:3" x14ac:dyDescent="0.3">
      <c r="B34" s="34" t="s">
        <v>181</v>
      </c>
      <c r="C34" s="54">
        <v>1</v>
      </c>
    </row>
    <row r="35" spans="2:3" x14ac:dyDescent="0.3">
      <c r="B35" s="34" t="s">
        <v>182</v>
      </c>
      <c r="C35" s="54">
        <v>1</v>
      </c>
    </row>
    <row r="36" spans="2:3" x14ac:dyDescent="0.3">
      <c r="B36" s="34" t="s">
        <v>122</v>
      </c>
      <c r="C36" s="54">
        <v>1</v>
      </c>
    </row>
    <row r="37" spans="2:3" x14ac:dyDescent="0.3">
      <c r="B37" s="34" t="s">
        <v>183</v>
      </c>
      <c r="C37" s="54">
        <v>0.44043809306779264</v>
      </c>
    </row>
    <row r="38" spans="2:3" x14ac:dyDescent="0.3">
      <c r="B38" s="34" t="s">
        <v>123</v>
      </c>
      <c r="C38" s="54">
        <v>1</v>
      </c>
    </row>
    <row r="39" spans="2:3" x14ac:dyDescent="0.3">
      <c r="B39" s="34" t="s">
        <v>124</v>
      </c>
      <c r="C39" s="54">
        <v>0.91854875126376345</v>
      </c>
    </row>
    <row r="40" spans="2:3" x14ac:dyDescent="0.3">
      <c r="B40" s="34" t="s">
        <v>125</v>
      </c>
      <c r="C40" s="54">
        <v>1</v>
      </c>
    </row>
    <row r="41" spans="2:3" x14ac:dyDescent="0.3">
      <c r="B41" s="34" t="s">
        <v>126</v>
      </c>
      <c r="C41" s="54">
        <v>0.9909632431233556</v>
      </c>
    </row>
    <row r="42" spans="2:3" x14ac:dyDescent="0.3">
      <c r="B42" s="34" t="s">
        <v>127</v>
      </c>
      <c r="C42" s="54">
        <v>1</v>
      </c>
    </row>
    <row r="43" spans="2:3" x14ac:dyDescent="0.3">
      <c r="B43" s="34" t="s">
        <v>184</v>
      </c>
      <c r="C43" s="54">
        <v>1</v>
      </c>
    </row>
    <row r="44" spans="2:3" x14ac:dyDescent="0.3">
      <c r="B44" s="34" t="s">
        <v>128</v>
      </c>
      <c r="C44" s="54">
        <v>1.0000022927873955</v>
      </c>
    </row>
    <row r="45" spans="2:3" x14ac:dyDescent="0.3">
      <c r="B45" s="34" t="s">
        <v>129</v>
      </c>
      <c r="C45" s="54">
        <v>1</v>
      </c>
    </row>
    <row r="46" spans="2:3" x14ac:dyDescent="0.3">
      <c r="B46" s="34" t="s">
        <v>185</v>
      </c>
      <c r="C46" s="54">
        <v>1</v>
      </c>
    </row>
    <row r="47" spans="2:3" x14ac:dyDescent="0.3">
      <c r="B47" s="34" t="s">
        <v>186</v>
      </c>
      <c r="C47" s="54">
        <v>0.25822109568697071</v>
      </c>
    </row>
    <row r="48" spans="2:3" x14ac:dyDescent="0.3">
      <c r="B48" s="34" t="s">
        <v>187</v>
      </c>
      <c r="C48" s="54">
        <v>1</v>
      </c>
    </row>
    <row r="49" spans="2:11" x14ac:dyDescent="0.3">
      <c r="B49" s="34" t="s">
        <v>130</v>
      </c>
      <c r="C49" s="54">
        <v>1</v>
      </c>
    </row>
    <row r="50" spans="2:11" x14ac:dyDescent="0.3">
      <c r="B50" s="34" t="s">
        <v>188</v>
      </c>
      <c r="C50" s="54">
        <v>1</v>
      </c>
    </row>
    <row r="51" spans="2:11" x14ac:dyDescent="0.3">
      <c r="B51" s="34" t="s">
        <v>189</v>
      </c>
      <c r="C51" s="54">
        <v>2.9495308906802853E-3</v>
      </c>
    </row>
    <row r="52" spans="2:11" x14ac:dyDescent="0.3">
      <c r="B52" s="34" t="s">
        <v>190</v>
      </c>
      <c r="C52" s="54">
        <v>1</v>
      </c>
    </row>
    <row r="53" spans="2:11" x14ac:dyDescent="0.3">
      <c r="B53" s="95" t="s">
        <v>626</v>
      </c>
      <c r="C53" s="95"/>
      <c r="D53" s="95"/>
      <c r="E53" s="95"/>
      <c r="F53" s="95"/>
      <c r="G53" s="95"/>
      <c r="H53" s="95"/>
      <c r="I53" s="95"/>
      <c r="J53" s="95"/>
      <c r="K53" s="95"/>
    </row>
  </sheetData>
  <mergeCells count="4">
    <mergeCell ref="B13:B14"/>
    <mergeCell ref="B10:I10"/>
    <mergeCell ref="C13:C14"/>
    <mergeCell ref="B53:K53"/>
  </mergeCells>
  <hyperlinks>
    <hyperlink ref="G7" location="ÍNDICE!A1" display="ÍNDICE" xr:uid="{00000000-0004-0000-4C00-000000000000}"/>
  </hyperlinks>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B6:K52"/>
  <sheetViews>
    <sheetView showGridLines="0" topLeftCell="A10" workbookViewId="0">
      <selection activeCell="C19" sqref="C19:F19"/>
    </sheetView>
  </sheetViews>
  <sheetFormatPr baseColWidth="10" defaultRowHeight="14.4" x14ac:dyDescent="0.3"/>
  <cols>
    <col min="1" max="1" width="3" customWidth="1"/>
    <col min="2" max="2" width="47.88671875" customWidth="1"/>
    <col min="3" max="3" width="22.6640625" customWidth="1"/>
    <col min="4" max="4" width="19.88671875" customWidth="1"/>
    <col min="5" max="5" width="16.88671875" customWidth="1"/>
    <col min="6" max="6" width="18" customWidth="1"/>
    <col min="7" max="7" width="13.44140625" customWidth="1"/>
    <col min="8" max="8" width="12.88671875" bestFit="1" customWidth="1"/>
  </cols>
  <sheetData>
    <row r="6" spans="2:10" ht="15.6" x14ac:dyDescent="0.3">
      <c r="B6" s="31" t="s">
        <v>525</v>
      </c>
      <c r="C6" s="31"/>
      <c r="D6" s="31"/>
      <c r="E6" s="31"/>
      <c r="F6" s="31"/>
      <c r="G6" s="31"/>
      <c r="H6" s="31"/>
      <c r="I6" s="31"/>
    </row>
    <row r="7" spans="2:10" x14ac:dyDescent="0.3">
      <c r="J7" s="16" t="s">
        <v>312</v>
      </c>
    </row>
    <row r="8" spans="2:10" ht="15.6" x14ac:dyDescent="0.3">
      <c r="B8" s="31" t="s">
        <v>526</v>
      </c>
      <c r="C8" s="31"/>
      <c r="D8" s="31"/>
      <c r="E8" s="31"/>
      <c r="F8" s="30"/>
      <c r="G8" s="30"/>
    </row>
    <row r="9" spans="2:10" ht="15.6" x14ac:dyDescent="0.3">
      <c r="B9" s="31" t="s">
        <v>544</v>
      </c>
      <c r="C9" s="31"/>
      <c r="D9" s="31"/>
      <c r="E9" s="31"/>
      <c r="F9" s="31"/>
      <c r="G9" s="30"/>
    </row>
    <row r="10" spans="2:10" ht="17.25" customHeight="1" x14ac:dyDescent="0.3">
      <c r="B10" s="171" t="s">
        <v>620</v>
      </c>
      <c r="C10" s="171"/>
      <c r="D10" s="171"/>
      <c r="E10" s="171"/>
      <c r="F10" s="171"/>
      <c r="G10" s="171"/>
    </row>
    <row r="11" spans="2:10" ht="15.6" x14ac:dyDescent="0.3">
      <c r="B11" s="31" t="s">
        <v>569</v>
      </c>
      <c r="C11" s="31"/>
      <c r="D11" s="31"/>
      <c r="E11" s="31"/>
      <c r="F11" s="31"/>
      <c r="G11" s="30"/>
    </row>
    <row r="12" spans="2:10" ht="11.25" customHeight="1" x14ac:dyDescent="0.3"/>
    <row r="13" spans="2:10" x14ac:dyDescent="0.3">
      <c r="B13" s="146" t="s">
        <v>528</v>
      </c>
      <c r="C13" s="157" t="s">
        <v>574</v>
      </c>
      <c r="D13" s="157"/>
      <c r="E13" s="157"/>
      <c r="F13" s="157"/>
    </row>
    <row r="14" spans="2:10" ht="27" customHeight="1" x14ac:dyDescent="0.3">
      <c r="B14" s="147"/>
      <c r="C14" s="6" t="s">
        <v>570</v>
      </c>
      <c r="D14" s="6" t="s">
        <v>571</v>
      </c>
      <c r="E14" s="6" t="s">
        <v>572</v>
      </c>
      <c r="F14" s="6" t="s">
        <v>573</v>
      </c>
    </row>
    <row r="15" spans="2:10" x14ac:dyDescent="0.3">
      <c r="B15" s="34" t="s">
        <v>115</v>
      </c>
      <c r="C15" s="33">
        <v>17037.203528283604</v>
      </c>
      <c r="D15" s="33">
        <v>4202.4043427114921</v>
      </c>
      <c r="E15" s="33">
        <v>4140.4205406075453</v>
      </c>
      <c r="F15" s="33">
        <v>1027.8345192110294</v>
      </c>
      <c r="G15" s="53"/>
    </row>
    <row r="16" spans="2:10" x14ac:dyDescent="0.3">
      <c r="B16" s="34" t="s">
        <v>169</v>
      </c>
      <c r="C16" s="33">
        <v>183357.15545025907</v>
      </c>
      <c r="D16" s="33">
        <v>149087.72933401249</v>
      </c>
      <c r="E16" s="33">
        <v>345363.19528148329</v>
      </c>
      <c r="F16" s="33">
        <v>421878.37961974042</v>
      </c>
      <c r="G16" s="53"/>
    </row>
    <row r="17" spans="2:7" x14ac:dyDescent="0.3">
      <c r="B17" s="34" t="s">
        <v>170</v>
      </c>
      <c r="C17" s="33">
        <v>235.97906959623197</v>
      </c>
      <c r="D17" s="33">
        <v>66.146477497293176</v>
      </c>
      <c r="E17" s="33">
        <v>110.99856113074442</v>
      </c>
      <c r="F17" s="33">
        <v>2.5110406991385736</v>
      </c>
      <c r="G17" s="53"/>
    </row>
    <row r="18" spans="2:7" x14ac:dyDescent="0.3">
      <c r="B18" s="34" t="s">
        <v>171</v>
      </c>
      <c r="C18" s="33">
        <v>7456.0600574233067</v>
      </c>
      <c r="D18" s="33">
        <v>2042.8084170903269</v>
      </c>
      <c r="E18" s="33">
        <v>1796.5451558622735</v>
      </c>
      <c r="F18" s="33">
        <v>6.0606060606060606</v>
      </c>
      <c r="G18" s="53"/>
    </row>
    <row r="19" spans="2:7" x14ac:dyDescent="0.3">
      <c r="B19" s="34" t="s">
        <v>116</v>
      </c>
      <c r="C19" s="33">
        <v>81092.54919648658</v>
      </c>
      <c r="D19" s="33">
        <v>150395.47425748431</v>
      </c>
      <c r="E19" s="33">
        <v>1082626.0320682884</v>
      </c>
      <c r="F19" s="33">
        <v>5269362.5144146672</v>
      </c>
      <c r="G19" s="53"/>
    </row>
    <row r="20" spans="2:7" x14ac:dyDescent="0.3">
      <c r="B20" s="34" t="s">
        <v>172</v>
      </c>
      <c r="C20" s="33">
        <v>6617.503213968439</v>
      </c>
      <c r="D20" s="33">
        <v>1197.1544687920905</v>
      </c>
      <c r="E20" s="33">
        <v>47687.289320401134</v>
      </c>
      <c r="F20" s="33">
        <v>114222.79939469254</v>
      </c>
      <c r="G20" s="53"/>
    </row>
    <row r="21" spans="2:7" x14ac:dyDescent="0.3">
      <c r="B21" s="34" t="s">
        <v>117</v>
      </c>
      <c r="C21" s="33">
        <v>67986.295604477855</v>
      </c>
      <c r="D21" s="33">
        <v>62344.272952615422</v>
      </c>
      <c r="E21" s="33">
        <v>107164.97940706709</v>
      </c>
      <c r="F21" s="33">
        <v>46184.003843537997</v>
      </c>
      <c r="G21" s="53"/>
    </row>
    <row r="22" spans="2:7" x14ac:dyDescent="0.3">
      <c r="B22" s="34" t="s">
        <v>118</v>
      </c>
      <c r="C22" s="33">
        <v>1611.7527507873162</v>
      </c>
      <c r="D22" s="33">
        <v>989.11920372364204</v>
      </c>
      <c r="E22" s="33">
        <v>4042.9343499984611</v>
      </c>
      <c r="F22" s="33">
        <v>1497.1719026487167</v>
      </c>
      <c r="G22" s="53"/>
    </row>
    <row r="23" spans="2:7" x14ac:dyDescent="0.3">
      <c r="B23" s="34" t="s">
        <v>119</v>
      </c>
      <c r="C23" s="33">
        <v>106049.54456446574</v>
      </c>
      <c r="D23" s="33">
        <v>209516.46623043041</v>
      </c>
      <c r="E23" s="33">
        <v>1446612.5370197163</v>
      </c>
      <c r="F23" s="33">
        <v>7495521.6966954814</v>
      </c>
      <c r="G23" s="53"/>
    </row>
    <row r="24" spans="2:7" x14ac:dyDescent="0.3">
      <c r="B24" s="34" t="s">
        <v>173</v>
      </c>
      <c r="C24" s="33">
        <v>5394.703336326098</v>
      </c>
      <c r="D24" s="33">
        <v>2603.3044447844954</v>
      </c>
      <c r="E24" s="33">
        <v>4087.7432396123513</v>
      </c>
      <c r="F24" s="33">
        <v>1363.8295972490762</v>
      </c>
      <c r="G24" s="53"/>
    </row>
    <row r="25" spans="2:7" x14ac:dyDescent="0.3">
      <c r="B25" s="34" t="s">
        <v>174</v>
      </c>
      <c r="C25" s="33">
        <v>36943.592728169191</v>
      </c>
      <c r="D25" s="33">
        <v>643.77873300940951</v>
      </c>
      <c r="E25" s="33">
        <v>4867.4665430650093</v>
      </c>
      <c r="F25" s="33"/>
      <c r="G25" s="53"/>
    </row>
    <row r="26" spans="2:7" x14ac:dyDescent="0.3">
      <c r="B26" s="34" t="s">
        <v>175</v>
      </c>
      <c r="C26" s="33">
        <v>6634.4560473400097</v>
      </c>
      <c r="D26" s="33">
        <v>2584.7249605100069</v>
      </c>
      <c r="E26" s="33">
        <v>3674.1572519298875</v>
      </c>
      <c r="F26" s="33">
        <v>1850.1278927579117</v>
      </c>
      <c r="G26" s="53"/>
    </row>
    <row r="27" spans="2:7" x14ac:dyDescent="0.3">
      <c r="B27" s="34" t="s">
        <v>176</v>
      </c>
      <c r="C27" s="33">
        <v>8085.1473451561787</v>
      </c>
      <c r="D27" s="33">
        <v>1776.8210116435671</v>
      </c>
      <c r="E27" s="33">
        <v>2487.4412812286796</v>
      </c>
      <c r="F27" s="33">
        <v>398.75486096422043</v>
      </c>
      <c r="G27" s="53"/>
    </row>
    <row r="28" spans="2:7" x14ac:dyDescent="0.3">
      <c r="B28" s="34" t="s">
        <v>177</v>
      </c>
      <c r="C28" s="33">
        <v>1210.3590851842414</v>
      </c>
      <c r="D28" s="33">
        <v>69.889972641416961</v>
      </c>
      <c r="E28" s="33">
        <v>305.76388881597649</v>
      </c>
      <c r="F28" s="33">
        <v>75.234542473382362</v>
      </c>
      <c r="G28" s="53"/>
    </row>
    <row r="29" spans="2:7" x14ac:dyDescent="0.3">
      <c r="B29" s="34" t="s">
        <v>178</v>
      </c>
      <c r="C29" s="33">
        <v>16696.584118598108</v>
      </c>
      <c r="D29" s="33">
        <v>2987.6363819293006</v>
      </c>
      <c r="E29" s="33">
        <v>3738.267249679524</v>
      </c>
      <c r="F29" s="33"/>
      <c r="G29" s="53"/>
    </row>
    <row r="30" spans="2:7" x14ac:dyDescent="0.3">
      <c r="B30" s="34" t="s">
        <v>121</v>
      </c>
      <c r="C30" s="33">
        <v>5409.8506837435843</v>
      </c>
      <c r="D30" s="33">
        <v>5498.347355743027</v>
      </c>
      <c r="E30" s="33">
        <v>7059.9176437868919</v>
      </c>
      <c r="F30" s="33">
        <v>1703.8632458771244</v>
      </c>
      <c r="G30" s="53"/>
    </row>
    <row r="31" spans="2:7" x14ac:dyDescent="0.3">
      <c r="B31" s="34" t="s">
        <v>179</v>
      </c>
      <c r="C31" s="33">
        <v>3303.4472440454069</v>
      </c>
      <c r="D31" s="33">
        <v>3789.5924299759063</v>
      </c>
      <c r="E31" s="33">
        <v>5601.2636995557323</v>
      </c>
      <c r="F31" s="33">
        <v>455.94718813189115</v>
      </c>
      <c r="G31" s="53"/>
    </row>
    <row r="32" spans="2:7" x14ac:dyDescent="0.3">
      <c r="B32" s="34" t="s">
        <v>180</v>
      </c>
      <c r="C32" s="33">
        <v>237139.24405920075</v>
      </c>
      <c r="D32" s="33">
        <v>255519.77732989303</v>
      </c>
      <c r="E32" s="33">
        <v>606597.58955875866</v>
      </c>
      <c r="F32" s="33">
        <v>378593.99856923352</v>
      </c>
      <c r="G32" s="53"/>
    </row>
    <row r="33" spans="2:7" x14ac:dyDescent="0.3">
      <c r="B33" s="34" t="s">
        <v>181</v>
      </c>
      <c r="C33" s="33">
        <v>50767.989933255551</v>
      </c>
      <c r="D33" s="33">
        <v>13390.420416023517</v>
      </c>
      <c r="E33" s="33">
        <v>5734.1325025978413</v>
      </c>
      <c r="F33" s="33">
        <v>4431.6151866676919</v>
      </c>
      <c r="G33" s="53"/>
    </row>
    <row r="34" spans="2:7" x14ac:dyDescent="0.3">
      <c r="B34" s="34" t="s">
        <v>182</v>
      </c>
      <c r="C34" s="33">
        <v>39363.94076264718</v>
      </c>
      <c r="D34" s="33">
        <v>11318.487223808088</v>
      </c>
      <c r="E34" s="33">
        <v>9175.3437251181495</v>
      </c>
      <c r="F34" s="33">
        <v>1417.4051173534126</v>
      </c>
      <c r="G34" s="53"/>
    </row>
    <row r="35" spans="2:7" x14ac:dyDescent="0.3">
      <c r="B35" s="34" t="s">
        <v>122</v>
      </c>
      <c r="C35" s="33">
        <v>34352.391663538467</v>
      </c>
      <c r="D35" s="33">
        <v>14456.826833063336</v>
      </c>
      <c r="E35" s="33">
        <v>6434.4380774811989</v>
      </c>
      <c r="F35" s="33">
        <v>50341.172534238336</v>
      </c>
      <c r="G35" s="53"/>
    </row>
    <row r="36" spans="2:7" x14ac:dyDescent="0.3">
      <c r="B36" s="34" t="s">
        <v>183</v>
      </c>
      <c r="C36" s="33">
        <v>1403.6909327648061</v>
      </c>
      <c r="D36" s="33">
        <v>1721.683969393338</v>
      </c>
      <c r="E36" s="33">
        <v>2153.492875296994</v>
      </c>
      <c r="F36" s="33">
        <v>114.26912852528372</v>
      </c>
      <c r="G36" s="53"/>
    </row>
    <row r="37" spans="2:7" x14ac:dyDescent="0.3">
      <c r="B37" s="34" t="s">
        <v>123</v>
      </c>
      <c r="C37" s="33">
        <v>4493.9853347932467</v>
      </c>
      <c r="D37" s="33">
        <v>5685.9493026347154</v>
      </c>
      <c r="E37" s="33">
        <v>16352.493669887192</v>
      </c>
      <c r="F37" s="33">
        <v>2196.3045530683812</v>
      </c>
      <c r="G37" s="53"/>
    </row>
    <row r="38" spans="2:7" x14ac:dyDescent="0.3">
      <c r="B38" s="34" t="s">
        <v>124</v>
      </c>
      <c r="C38" s="33">
        <v>21379.190154692813</v>
      </c>
      <c r="D38" s="33">
        <v>48323.068116603397</v>
      </c>
      <c r="E38" s="33">
        <v>48190.017689084278</v>
      </c>
      <c r="F38" s="33">
        <v>15795.971341929944</v>
      </c>
      <c r="G38" s="53"/>
    </row>
    <row r="39" spans="2:7" x14ac:dyDescent="0.3">
      <c r="B39" s="34" t="s">
        <v>125</v>
      </c>
      <c r="C39" s="33">
        <v>4410.9718048966761</v>
      </c>
      <c r="D39" s="33">
        <v>2711.1375452385314</v>
      </c>
      <c r="E39" s="33">
        <v>12805.179658073796</v>
      </c>
      <c r="F39" s="33">
        <v>6666.6465248704844</v>
      </c>
      <c r="G39" s="53"/>
    </row>
    <row r="40" spans="2:7" x14ac:dyDescent="0.3">
      <c r="B40" s="34" t="s">
        <v>126</v>
      </c>
      <c r="C40" s="33">
        <v>12439.536217912109</v>
      </c>
      <c r="D40" s="33">
        <v>36893.520612717854</v>
      </c>
      <c r="E40" s="33">
        <v>489772.28997626132</v>
      </c>
      <c r="F40" s="33">
        <v>1736842.7158603643</v>
      </c>
      <c r="G40" s="53"/>
    </row>
    <row r="41" spans="2:7" x14ac:dyDescent="0.3">
      <c r="B41" s="34" t="s">
        <v>127</v>
      </c>
      <c r="C41" s="33"/>
      <c r="D41" s="33"/>
      <c r="E41" s="33">
        <v>2900.2671074402929</v>
      </c>
      <c r="F41" s="33">
        <v>32109.854115286944</v>
      </c>
      <c r="G41" s="53"/>
    </row>
    <row r="42" spans="2:7" x14ac:dyDescent="0.3">
      <c r="B42" s="34" t="s">
        <v>184</v>
      </c>
      <c r="C42" s="33">
        <v>112934.41082731048</v>
      </c>
      <c r="D42" s="33">
        <v>51166.968074731303</v>
      </c>
      <c r="E42" s="33">
        <v>73807.136251226315</v>
      </c>
      <c r="F42" s="33">
        <v>37437.152137772355</v>
      </c>
      <c r="G42" s="53"/>
    </row>
    <row r="43" spans="2:7" x14ac:dyDescent="0.3">
      <c r="B43" s="34" t="s">
        <v>128</v>
      </c>
      <c r="C43" s="33">
        <v>12262.543289452378</v>
      </c>
      <c r="D43" s="33">
        <v>1096.2086688875995</v>
      </c>
      <c r="E43" s="33">
        <v>3571.9877971548676</v>
      </c>
      <c r="F43" s="33">
        <v>29417.155056279516</v>
      </c>
      <c r="G43" s="53"/>
    </row>
    <row r="44" spans="2:7" x14ac:dyDescent="0.3">
      <c r="B44" s="34" t="s">
        <v>129</v>
      </c>
      <c r="C44" s="33">
        <v>219620.7505115208</v>
      </c>
      <c r="D44" s="33">
        <v>144171.6523196674</v>
      </c>
      <c r="E44" s="33">
        <v>302787.10350768646</v>
      </c>
      <c r="F44" s="33">
        <v>82870.965206648645</v>
      </c>
      <c r="G44" s="53"/>
    </row>
    <row r="45" spans="2:7" x14ac:dyDescent="0.3">
      <c r="B45" s="34" t="s">
        <v>185</v>
      </c>
      <c r="C45" s="33">
        <v>1886.8381108636222</v>
      </c>
      <c r="D45" s="33">
        <v>240.66354364408048</v>
      </c>
      <c r="E45" s="33">
        <v>88.036471076063492</v>
      </c>
      <c r="F45" s="33">
        <v>2289.2880609300537</v>
      </c>
      <c r="G45" s="53"/>
    </row>
    <row r="46" spans="2:7" x14ac:dyDescent="0.3">
      <c r="B46" s="34" t="s">
        <v>186</v>
      </c>
      <c r="C46" s="33">
        <v>1985.9178721122621</v>
      </c>
      <c r="D46" s="33">
        <v>7343.1262826471711</v>
      </c>
      <c r="E46" s="33">
        <v>10341.106535471052</v>
      </c>
      <c r="F46" s="33">
        <v>19844.56762576391</v>
      </c>
      <c r="G46" s="53"/>
    </row>
    <row r="47" spans="2:7" x14ac:dyDescent="0.3">
      <c r="B47" s="34" t="s">
        <v>187</v>
      </c>
      <c r="C47" s="33"/>
      <c r="D47" s="33"/>
      <c r="E47" s="33">
        <v>494.68147156628817</v>
      </c>
      <c r="F47" s="33">
        <v>4107.9983339290966</v>
      </c>
      <c r="G47" s="53"/>
    </row>
    <row r="48" spans="2:7" x14ac:dyDescent="0.3">
      <c r="B48" s="34" t="s">
        <v>130</v>
      </c>
      <c r="C48" s="33">
        <v>22562.213107491327</v>
      </c>
      <c r="D48" s="33">
        <v>1338.7247535036054</v>
      </c>
      <c r="E48" s="33">
        <v>415.23956592234504</v>
      </c>
      <c r="F48" s="33"/>
      <c r="G48" s="53"/>
    </row>
    <row r="49" spans="2:11" x14ac:dyDescent="0.3">
      <c r="B49" s="34" t="s">
        <v>188</v>
      </c>
      <c r="C49" s="33">
        <v>19845.526901319041</v>
      </c>
      <c r="D49" s="33">
        <v>9747.1839798609453</v>
      </c>
      <c r="E49" s="33">
        <v>816.45868762987175</v>
      </c>
      <c r="F49" s="33">
        <v>1182.2361110684883</v>
      </c>
      <c r="G49" s="53"/>
    </row>
    <row r="50" spans="2:11" x14ac:dyDescent="0.3">
      <c r="B50" s="34" t="s">
        <v>189</v>
      </c>
      <c r="C50" s="33">
        <v>1556.8956828952862</v>
      </c>
      <c r="D50" s="33">
        <v>1183.5985172168946</v>
      </c>
      <c r="E50" s="33">
        <v>1541.511046782445</v>
      </c>
      <c r="F50" s="33">
        <v>791.38904507206212</v>
      </c>
      <c r="G50" s="53"/>
    </row>
    <row r="51" spans="2:11" x14ac:dyDescent="0.3">
      <c r="B51" s="34" t="s">
        <v>190</v>
      </c>
      <c r="C51" s="33">
        <v>17122.793053512669</v>
      </c>
      <c r="D51" s="33">
        <v>6349.0037499504615</v>
      </c>
      <c r="E51" s="33">
        <v>33393.260611622543</v>
      </c>
      <c r="F51" s="33">
        <v>12998.103086300172</v>
      </c>
      <c r="G51" s="53"/>
      <c r="H51" s="35"/>
      <c r="I51" s="35"/>
    </row>
    <row r="52" spans="2:11" x14ac:dyDescent="0.3">
      <c r="B52" s="95" t="s">
        <v>626</v>
      </c>
      <c r="C52" s="95"/>
      <c r="D52" s="95"/>
      <c r="E52" s="95"/>
      <c r="F52" s="95"/>
      <c r="G52" s="95"/>
      <c r="H52" s="95"/>
      <c r="I52" s="95"/>
      <c r="J52" s="95"/>
      <c r="K52" s="95"/>
    </row>
  </sheetData>
  <sortState xmlns:xlrd2="http://schemas.microsoft.com/office/spreadsheetml/2017/richdata2" ref="B16:F53">
    <sortCondition ref="B15:B53"/>
  </sortState>
  <mergeCells count="4">
    <mergeCell ref="B10:G10"/>
    <mergeCell ref="B13:B14"/>
    <mergeCell ref="C13:F13"/>
    <mergeCell ref="B52:K52"/>
  </mergeCells>
  <hyperlinks>
    <hyperlink ref="J7" location="ÍNDICE!A1" display="ÍNDICE" xr:uid="{00000000-0004-0000-4D00-000000000000}"/>
  </hyperlinks>
  <pageMargins left="0.7" right="0.7" top="0.75" bottom="0.75" header="0.3" footer="0.3"/>
  <pageSetup paperSize="9" orientation="portrait"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6:O84"/>
  <sheetViews>
    <sheetView showGridLines="0" workbookViewId="0">
      <selection activeCell="O6" sqref="O6"/>
    </sheetView>
  </sheetViews>
  <sheetFormatPr baseColWidth="10" defaultRowHeight="14.4" x14ac:dyDescent="0.3"/>
  <sheetData>
    <row r="6" spans="1:15" ht="18" customHeight="1" x14ac:dyDescent="0.35">
      <c r="A6" s="43" t="s">
        <v>575</v>
      </c>
      <c r="B6" s="43"/>
      <c r="C6" s="43"/>
      <c r="D6" s="43"/>
      <c r="E6" s="43"/>
      <c r="F6" s="43"/>
      <c r="G6" s="43"/>
      <c r="H6" s="43"/>
      <c r="I6" s="43"/>
      <c r="J6" s="43"/>
      <c r="K6" s="43"/>
      <c r="L6" s="43"/>
      <c r="M6" s="43"/>
      <c r="N6" s="43"/>
      <c r="O6" s="16" t="s">
        <v>312</v>
      </c>
    </row>
    <row r="8" spans="1:15" ht="35.1" customHeight="1" x14ac:dyDescent="0.3">
      <c r="A8" s="174" t="s">
        <v>576</v>
      </c>
      <c r="B8" s="174"/>
      <c r="C8" s="174"/>
      <c r="D8" s="174"/>
      <c r="E8" s="174"/>
      <c r="F8" s="174"/>
      <c r="G8" s="174"/>
      <c r="H8" s="174"/>
      <c r="I8" s="174"/>
      <c r="J8" s="174"/>
      <c r="K8" s="174"/>
      <c r="L8" s="174"/>
      <c r="M8" s="174"/>
      <c r="N8" s="174"/>
    </row>
    <row r="9" spans="1:15" ht="9.9" customHeight="1" x14ac:dyDescent="0.3">
      <c r="A9" s="44"/>
      <c r="B9" s="44"/>
      <c r="C9" s="44"/>
      <c r="D9" s="44"/>
      <c r="E9" s="44"/>
      <c r="F9" s="44"/>
      <c r="G9" s="44"/>
      <c r="H9" s="44"/>
      <c r="I9" s="44"/>
      <c r="J9" s="44"/>
      <c r="K9" s="44"/>
      <c r="L9" s="44"/>
      <c r="M9" s="44"/>
      <c r="N9" s="44"/>
    </row>
    <row r="10" spans="1:15" ht="35.1" customHeight="1" x14ac:dyDescent="0.3">
      <c r="A10" s="174" t="s">
        <v>577</v>
      </c>
      <c r="B10" s="174"/>
      <c r="C10" s="174"/>
      <c r="D10" s="174"/>
      <c r="E10" s="174"/>
      <c r="F10" s="174"/>
      <c r="G10" s="174"/>
      <c r="H10" s="174"/>
      <c r="I10" s="174"/>
      <c r="J10" s="174"/>
      <c r="K10" s="174"/>
      <c r="L10" s="174"/>
      <c r="M10" s="174"/>
      <c r="N10" s="174"/>
    </row>
    <row r="11" spans="1:15" ht="9.9" customHeight="1" x14ac:dyDescent="0.3">
      <c r="A11" s="44"/>
      <c r="B11" s="44"/>
      <c r="C11" s="44"/>
      <c r="D11" s="44"/>
      <c r="E11" s="44"/>
      <c r="F11" s="44"/>
      <c r="G11" s="44"/>
      <c r="H11" s="44"/>
      <c r="I11" s="44"/>
      <c r="J11" s="44"/>
      <c r="K11" s="44"/>
      <c r="L11" s="44"/>
      <c r="M11" s="44"/>
      <c r="N11" s="44"/>
    </row>
    <row r="12" spans="1:15" ht="35.1" customHeight="1" x14ac:dyDescent="0.3">
      <c r="A12" s="175" t="s">
        <v>578</v>
      </c>
      <c r="B12" s="175"/>
      <c r="C12" s="175"/>
      <c r="D12" s="175"/>
      <c r="E12" s="175"/>
      <c r="F12" s="175"/>
      <c r="G12" s="175"/>
      <c r="H12" s="175"/>
      <c r="I12" s="175"/>
      <c r="J12" s="175"/>
      <c r="K12" s="175"/>
      <c r="L12" s="175"/>
      <c r="M12" s="175"/>
      <c r="N12" s="175"/>
    </row>
    <row r="13" spans="1:15" ht="9.9" customHeight="1" x14ac:dyDescent="0.3">
      <c r="A13" s="45"/>
      <c r="B13" s="45"/>
      <c r="C13" s="45"/>
      <c r="D13" s="45"/>
      <c r="E13" s="45"/>
      <c r="F13" s="45"/>
      <c r="G13" s="45"/>
      <c r="H13" s="45"/>
      <c r="I13" s="45"/>
      <c r="J13" s="45"/>
      <c r="K13" s="45"/>
      <c r="L13" s="45"/>
      <c r="M13" s="45"/>
      <c r="N13" s="45"/>
    </row>
    <row r="14" spans="1:15" ht="35.1" customHeight="1" x14ac:dyDescent="0.3">
      <c r="A14" s="175" t="s">
        <v>579</v>
      </c>
      <c r="B14" s="175"/>
      <c r="C14" s="175"/>
      <c r="D14" s="175"/>
      <c r="E14" s="175"/>
      <c r="F14" s="175"/>
      <c r="G14" s="175"/>
      <c r="H14" s="175"/>
      <c r="I14" s="175"/>
      <c r="J14" s="175"/>
      <c r="K14" s="175"/>
      <c r="L14" s="175"/>
      <c r="M14" s="175"/>
      <c r="N14" s="175"/>
    </row>
    <row r="15" spans="1:15" ht="9.9" customHeight="1" x14ac:dyDescent="0.3">
      <c r="A15" s="45"/>
      <c r="B15" s="45"/>
      <c r="C15" s="45"/>
      <c r="D15" s="45"/>
      <c r="E15" s="45"/>
      <c r="F15" s="45"/>
      <c r="G15" s="45"/>
      <c r="H15" s="45"/>
      <c r="I15" s="45"/>
      <c r="J15" s="45"/>
      <c r="K15" s="45"/>
      <c r="L15" s="45"/>
      <c r="M15" s="45"/>
      <c r="N15" s="45"/>
    </row>
    <row r="16" spans="1:15" ht="35.1" customHeight="1" x14ac:dyDescent="0.3">
      <c r="A16" s="175" t="s">
        <v>580</v>
      </c>
      <c r="B16" s="175"/>
      <c r="C16" s="175"/>
      <c r="D16" s="175"/>
      <c r="E16" s="175"/>
      <c r="F16" s="175"/>
      <c r="G16" s="175"/>
      <c r="H16" s="175"/>
      <c r="I16" s="175"/>
      <c r="J16" s="175"/>
      <c r="K16" s="175"/>
      <c r="L16" s="175"/>
      <c r="M16" s="175"/>
      <c r="N16" s="175"/>
    </row>
    <row r="17" spans="1:14" ht="9.9" customHeight="1" x14ac:dyDescent="0.3">
      <c r="A17" s="45"/>
      <c r="B17" s="45"/>
      <c r="C17" s="45"/>
      <c r="D17" s="45"/>
      <c r="E17" s="45"/>
      <c r="F17" s="45"/>
      <c r="G17" s="45"/>
      <c r="H17" s="45"/>
      <c r="I17" s="45"/>
      <c r="J17" s="45"/>
      <c r="K17" s="45"/>
      <c r="L17" s="45"/>
      <c r="M17" s="45"/>
      <c r="N17" s="45"/>
    </row>
    <row r="18" spans="1:14" ht="35.1" customHeight="1" x14ac:dyDescent="0.3">
      <c r="A18" s="175" t="s">
        <v>581</v>
      </c>
      <c r="B18" s="175"/>
      <c r="C18" s="175"/>
      <c r="D18" s="175"/>
      <c r="E18" s="175"/>
      <c r="F18" s="175"/>
      <c r="G18" s="175"/>
      <c r="H18" s="175"/>
      <c r="I18" s="175"/>
      <c r="J18" s="175"/>
      <c r="K18" s="175"/>
      <c r="L18" s="175"/>
      <c r="M18" s="175"/>
      <c r="N18" s="175"/>
    </row>
    <row r="19" spans="1:14" ht="9.9" customHeight="1" x14ac:dyDescent="0.3">
      <c r="A19" s="45"/>
      <c r="B19" s="45"/>
      <c r="C19" s="45"/>
      <c r="D19" s="45"/>
      <c r="E19" s="45"/>
      <c r="F19" s="45"/>
      <c r="G19" s="45"/>
      <c r="H19" s="45"/>
      <c r="I19" s="45"/>
      <c r="J19" s="45"/>
      <c r="K19" s="45"/>
      <c r="L19" s="45"/>
      <c r="M19" s="45"/>
      <c r="N19" s="45"/>
    </row>
    <row r="20" spans="1:14" ht="35.1" customHeight="1" x14ac:dyDescent="0.3">
      <c r="A20" s="175" t="s">
        <v>582</v>
      </c>
      <c r="B20" s="175"/>
      <c r="C20" s="175"/>
      <c r="D20" s="175"/>
      <c r="E20" s="175"/>
      <c r="F20" s="175"/>
      <c r="G20" s="175"/>
      <c r="H20" s="175"/>
      <c r="I20" s="175"/>
      <c r="J20" s="175"/>
      <c r="K20" s="175"/>
      <c r="L20" s="175"/>
      <c r="M20" s="175"/>
      <c r="N20" s="175"/>
    </row>
    <row r="21" spans="1:14" ht="9.9" customHeight="1" x14ac:dyDescent="0.3">
      <c r="A21" s="45"/>
      <c r="B21" s="45"/>
      <c r="C21" s="45"/>
      <c r="D21" s="45"/>
      <c r="E21" s="45"/>
      <c r="F21" s="45"/>
      <c r="G21" s="45"/>
      <c r="H21" s="45"/>
      <c r="I21" s="45"/>
      <c r="J21" s="45"/>
      <c r="K21" s="45"/>
      <c r="L21" s="45"/>
      <c r="M21" s="45"/>
      <c r="N21" s="45"/>
    </row>
    <row r="22" spans="1:14" ht="35.1" customHeight="1" x14ac:dyDescent="0.3">
      <c r="A22" s="175" t="s">
        <v>583</v>
      </c>
      <c r="B22" s="175"/>
      <c r="C22" s="175"/>
      <c r="D22" s="175"/>
      <c r="E22" s="175"/>
      <c r="F22" s="175"/>
      <c r="G22" s="175"/>
      <c r="H22" s="175"/>
      <c r="I22" s="175"/>
      <c r="J22" s="175"/>
      <c r="K22" s="175"/>
      <c r="L22" s="175"/>
      <c r="M22" s="175"/>
      <c r="N22" s="175"/>
    </row>
    <row r="23" spans="1:14" ht="9.9" customHeight="1" x14ac:dyDescent="0.3">
      <c r="A23" s="45"/>
      <c r="B23" s="45"/>
      <c r="C23" s="45"/>
      <c r="D23" s="45"/>
      <c r="E23" s="45"/>
      <c r="F23" s="45"/>
      <c r="G23" s="45"/>
      <c r="H23" s="45"/>
      <c r="I23" s="45"/>
      <c r="J23" s="45"/>
      <c r="K23" s="45"/>
      <c r="L23" s="45"/>
      <c r="M23" s="45"/>
      <c r="N23" s="45"/>
    </row>
    <row r="24" spans="1:14" ht="35.1" customHeight="1" x14ac:dyDescent="0.3">
      <c r="A24" s="175" t="s">
        <v>584</v>
      </c>
      <c r="B24" s="175"/>
      <c r="C24" s="175"/>
      <c r="D24" s="175"/>
      <c r="E24" s="175"/>
      <c r="F24" s="175"/>
      <c r="G24" s="175"/>
      <c r="H24" s="175"/>
      <c r="I24" s="175"/>
      <c r="J24" s="175"/>
      <c r="K24" s="175"/>
      <c r="L24" s="175"/>
      <c r="M24" s="175"/>
      <c r="N24" s="175"/>
    </row>
    <row r="25" spans="1:14" ht="9.9" customHeight="1" x14ac:dyDescent="0.3">
      <c r="A25" s="45"/>
      <c r="B25" s="45"/>
      <c r="C25" s="45"/>
      <c r="D25" s="45"/>
      <c r="E25" s="45"/>
      <c r="F25" s="45"/>
      <c r="G25" s="45"/>
      <c r="H25" s="45"/>
      <c r="I25" s="45"/>
      <c r="J25" s="45"/>
      <c r="K25" s="45"/>
      <c r="L25" s="45"/>
      <c r="M25" s="45"/>
      <c r="N25" s="45"/>
    </row>
    <row r="26" spans="1:14" ht="35.1" customHeight="1" x14ac:dyDescent="0.3">
      <c r="A26" s="175" t="s">
        <v>585</v>
      </c>
      <c r="B26" s="175"/>
      <c r="C26" s="175"/>
      <c r="D26" s="175"/>
      <c r="E26" s="175"/>
      <c r="F26" s="175"/>
      <c r="G26" s="175"/>
      <c r="H26" s="175"/>
      <c r="I26" s="175"/>
      <c r="J26" s="175"/>
      <c r="K26" s="175"/>
      <c r="L26" s="175"/>
      <c r="M26" s="175"/>
      <c r="N26" s="175"/>
    </row>
    <row r="27" spans="1:14" ht="9.9" customHeight="1" x14ac:dyDescent="0.3">
      <c r="A27" s="45"/>
      <c r="B27" s="45"/>
      <c r="C27" s="45"/>
      <c r="D27" s="45"/>
      <c r="E27" s="45"/>
      <c r="F27" s="45"/>
      <c r="G27" s="45"/>
      <c r="H27" s="45"/>
      <c r="I27" s="45"/>
      <c r="J27" s="45"/>
      <c r="K27" s="45"/>
      <c r="L27" s="45"/>
      <c r="M27" s="45"/>
      <c r="N27" s="45"/>
    </row>
    <row r="28" spans="1:14" ht="35.1" customHeight="1" x14ac:dyDescent="0.3">
      <c r="A28" s="175" t="s">
        <v>586</v>
      </c>
      <c r="B28" s="175"/>
      <c r="C28" s="175"/>
      <c r="D28" s="175"/>
      <c r="E28" s="175"/>
      <c r="F28" s="175"/>
      <c r="G28" s="175"/>
      <c r="H28" s="175"/>
      <c r="I28" s="175"/>
      <c r="J28" s="175"/>
      <c r="K28" s="175"/>
      <c r="L28" s="175"/>
      <c r="M28" s="175"/>
      <c r="N28" s="175"/>
    </row>
    <row r="29" spans="1:14" ht="9.9" customHeight="1" x14ac:dyDescent="0.3">
      <c r="A29" s="45"/>
      <c r="B29" s="45"/>
      <c r="C29" s="45"/>
      <c r="D29" s="45"/>
      <c r="E29" s="45"/>
      <c r="F29" s="45"/>
      <c r="G29" s="45"/>
      <c r="H29" s="45"/>
      <c r="I29" s="45"/>
      <c r="J29" s="45"/>
      <c r="K29" s="45"/>
      <c r="L29" s="45"/>
      <c r="M29" s="45"/>
      <c r="N29" s="45"/>
    </row>
    <row r="30" spans="1:14" ht="35.1" customHeight="1" x14ac:dyDescent="0.3">
      <c r="A30" s="175" t="s">
        <v>587</v>
      </c>
      <c r="B30" s="175"/>
      <c r="C30" s="175"/>
      <c r="D30" s="175"/>
      <c r="E30" s="175"/>
      <c r="F30" s="175"/>
      <c r="G30" s="175"/>
      <c r="H30" s="175"/>
      <c r="I30" s="175"/>
      <c r="J30" s="175"/>
      <c r="K30" s="175"/>
      <c r="L30" s="175"/>
      <c r="M30" s="175"/>
      <c r="N30" s="175"/>
    </row>
    <row r="31" spans="1:14" ht="9.9" customHeight="1" x14ac:dyDescent="0.3">
      <c r="A31" s="45"/>
      <c r="B31" s="45"/>
      <c r="C31" s="45"/>
      <c r="D31" s="45"/>
      <c r="E31" s="45"/>
      <c r="F31" s="45"/>
      <c r="G31" s="45"/>
      <c r="H31" s="45"/>
      <c r="I31" s="45"/>
      <c r="J31" s="45"/>
      <c r="K31" s="45"/>
      <c r="L31" s="45"/>
      <c r="M31" s="45"/>
      <c r="N31" s="45"/>
    </row>
    <row r="32" spans="1:14" ht="35.1" customHeight="1" x14ac:dyDescent="0.3">
      <c r="A32" s="175" t="s">
        <v>588</v>
      </c>
      <c r="B32" s="175"/>
      <c r="C32" s="175"/>
      <c r="D32" s="175"/>
      <c r="E32" s="175"/>
      <c r="F32" s="175"/>
      <c r="G32" s="175"/>
      <c r="H32" s="175"/>
      <c r="I32" s="175"/>
      <c r="J32" s="175"/>
      <c r="K32" s="175"/>
      <c r="L32" s="175"/>
      <c r="M32" s="175"/>
      <c r="N32" s="175"/>
    </row>
    <row r="33" spans="1:14" ht="9.9" customHeight="1" x14ac:dyDescent="0.3">
      <c r="A33" s="45"/>
      <c r="B33" s="45"/>
      <c r="C33" s="45"/>
      <c r="D33" s="45"/>
      <c r="E33" s="45"/>
      <c r="F33" s="45"/>
      <c r="G33" s="45"/>
      <c r="H33" s="45"/>
      <c r="I33" s="45"/>
      <c r="J33" s="45"/>
      <c r="K33" s="45"/>
      <c r="L33" s="45"/>
      <c r="M33" s="45"/>
      <c r="N33" s="45"/>
    </row>
    <row r="34" spans="1:14" ht="35.1" customHeight="1" x14ac:dyDescent="0.3">
      <c r="A34" s="175" t="s">
        <v>589</v>
      </c>
      <c r="B34" s="175"/>
      <c r="C34" s="175"/>
      <c r="D34" s="175"/>
      <c r="E34" s="175"/>
      <c r="F34" s="175"/>
      <c r="G34" s="175"/>
      <c r="H34" s="175"/>
      <c r="I34" s="175"/>
      <c r="J34" s="175"/>
      <c r="K34" s="175"/>
      <c r="L34" s="175"/>
      <c r="M34" s="175"/>
      <c r="N34" s="175"/>
    </row>
    <row r="35" spans="1:14" ht="9.9" customHeight="1" x14ac:dyDescent="0.3">
      <c r="A35" s="45"/>
      <c r="B35" s="45"/>
      <c r="C35" s="45"/>
      <c r="D35" s="45"/>
      <c r="E35" s="45"/>
      <c r="F35" s="45"/>
      <c r="G35" s="45"/>
      <c r="H35" s="45"/>
      <c r="I35" s="45"/>
      <c r="J35" s="45"/>
      <c r="K35" s="45"/>
      <c r="L35" s="45"/>
      <c r="M35" s="45"/>
      <c r="N35" s="45"/>
    </row>
    <row r="36" spans="1:14" ht="35.1" customHeight="1" x14ac:dyDescent="0.3">
      <c r="A36" s="175" t="s">
        <v>590</v>
      </c>
      <c r="B36" s="175"/>
      <c r="C36" s="175"/>
      <c r="D36" s="175"/>
      <c r="E36" s="175"/>
      <c r="F36" s="175"/>
      <c r="G36" s="175"/>
      <c r="H36" s="175"/>
      <c r="I36" s="175"/>
      <c r="J36" s="175"/>
      <c r="K36" s="175"/>
      <c r="L36" s="175"/>
      <c r="M36" s="175"/>
      <c r="N36" s="175"/>
    </row>
    <row r="37" spans="1:14" ht="9.9" customHeight="1" x14ac:dyDescent="0.3">
      <c r="A37" s="45"/>
      <c r="B37" s="45"/>
      <c r="C37" s="45"/>
      <c r="D37" s="45"/>
      <c r="E37" s="45"/>
      <c r="F37" s="45"/>
      <c r="G37" s="45"/>
      <c r="H37" s="45"/>
      <c r="I37" s="45"/>
      <c r="J37" s="45"/>
      <c r="K37" s="45"/>
      <c r="L37" s="45"/>
      <c r="M37" s="45"/>
      <c r="N37" s="45"/>
    </row>
    <row r="38" spans="1:14" ht="35.1" customHeight="1" x14ac:dyDescent="0.3">
      <c r="A38" s="175" t="s">
        <v>591</v>
      </c>
      <c r="B38" s="175"/>
      <c r="C38" s="175"/>
      <c r="D38" s="175"/>
      <c r="E38" s="175"/>
      <c r="F38" s="175"/>
      <c r="G38" s="175"/>
      <c r="H38" s="175"/>
      <c r="I38" s="175"/>
      <c r="J38" s="175"/>
      <c r="K38" s="175"/>
      <c r="L38" s="175"/>
      <c r="M38" s="175"/>
      <c r="N38" s="175"/>
    </row>
    <row r="39" spans="1:14" ht="9.9" customHeight="1" x14ac:dyDescent="0.3">
      <c r="A39" s="45"/>
      <c r="B39" s="45"/>
      <c r="C39" s="45"/>
      <c r="D39" s="45"/>
      <c r="E39" s="45"/>
      <c r="F39" s="45"/>
      <c r="G39" s="45"/>
      <c r="H39" s="45"/>
      <c r="I39" s="45"/>
      <c r="J39" s="45"/>
      <c r="K39" s="45"/>
      <c r="L39" s="45"/>
      <c r="M39" s="45"/>
      <c r="N39" s="45"/>
    </row>
    <row r="40" spans="1:14" ht="45" customHeight="1" x14ac:dyDescent="0.3">
      <c r="A40" s="175" t="s">
        <v>592</v>
      </c>
      <c r="B40" s="175"/>
      <c r="C40" s="175"/>
      <c r="D40" s="175"/>
      <c r="E40" s="175"/>
      <c r="F40" s="175"/>
      <c r="G40" s="175"/>
      <c r="H40" s="175"/>
      <c r="I40" s="175"/>
      <c r="J40" s="175"/>
      <c r="K40" s="175"/>
      <c r="L40" s="175"/>
      <c r="M40" s="175"/>
      <c r="N40" s="175"/>
    </row>
    <row r="41" spans="1:14" ht="9.9" customHeight="1" x14ac:dyDescent="0.3">
      <c r="A41" s="45"/>
      <c r="B41" s="45"/>
      <c r="C41" s="45"/>
      <c r="D41" s="45"/>
      <c r="E41" s="45"/>
      <c r="F41" s="45"/>
      <c r="G41" s="45"/>
      <c r="H41" s="45"/>
      <c r="I41" s="45"/>
      <c r="J41" s="45"/>
      <c r="K41" s="45"/>
      <c r="L41" s="45"/>
      <c r="M41" s="45"/>
      <c r="N41" s="45"/>
    </row>
    <row r="42" spans="1:14" ht="48.75" customHeight="1" x14ac:dyDescent="0.3">
      <c r="A42" s="175" t="s">
        <v>593</v>
      </c>
      <c r="B42" s="175"/>
      <c r="C42" s="175"/>
      <c r="D42" s="175"/>
      <c r="E42" s="175"/>
      <c r="F42" s="175"/>
      <c r="G42" s="175"/>
      <c r="H42" s="175"/>
      <c r="I42" s="175"/>
      <c r="J42" s="175"/>
      <c r="K42" s="175"/>
      <c r="L42" s="175"/>
      <c r="M42" s="175"/>
      <c r="N42" s="175"/>
    </row>
    <row r="43" spans="1:14" ht="9.9" customHeight="1" x14ac:dyDescent="0.3">
      <c r="A43" s="45"/>
      <c r="B43" s="45"/>
      <c r="C43" s="45"/>
      <c r="D43" s="45"/>
      <c r="E43" s="45"/>
      <c r="F43" s="45"/>
      <c r="G43" s="45"/>
      <c r="H43" s="45"/>
      <c r="I43" s="45"/>
      <c r="J43" s="45"/>
      <c r="K43" s="45"/>
      <c r="L43" s="45"/>
      <c r="M43" s="45"/>
      <c r="N43" s="45"/>
    </row>
    <row r="44" spans="1:14" ht="35.1" customHeight="1" x14ac:dyDescent="0.3">
      <c r="A44" s="175" t="s">
        <v>594</v>
      </c>
      <c r="B44" s="175"/>
      <c r="C44" s="175"/>
      <c r="D44" s="175"/>
      <c r="E44" s="175"/>
      <c r="F44" s="175"/>
      <c r="G44" s="175"/>
      <c r="H44" s="175"/>
      <c r="I44" s="175"/>
      <c r="J44" s="175"/>
      <c r="K44" s="175"/>
      <c r="L44" s="175"/>
      <c r="M44" s="175"/>
      <c r="N44" s="175"/>
    </row>
    <row r="45" spans="1:14" x14ac:dyDescent="0.3">
      <c r="A45" s="46" t="s">
        <v>595</v>
      </c>
      <c r="B45" s="47"/>
      <c r="C45" s="47"/>
      <c r="D45" s="47"/>
      <c r="E45" s="47"/>
      <c r="F45" s="47"/>
      <c r="G45" s="47"/>
      <c r="H45" s="47"/>
      <c r="I45" s="47"/>
      <c r="J45" s="47"/>
      <c r="K45" s="47"/>
      <c r="L45" s="47"/>
      <c r="M45" s="47"/>
      <c r="N45" s="47"/>
    </row>
    <row r="46" spans="1:14" x14ac:dyDescent="0.3">
      <c r="A46" s="46" t="s">
        <v>596</v>
      </c>
      <c r="B46" s="47"/>
      <c r="C46" s="47"/>
      <c r="D46" s="47"/>
      <c r="E46" s="47"/>
      <c r="F46" s="47"/>
      <c r="G46" s="47"/>
      <c r="H46" s="47"/>
      <c r="I46" s="47"/>
      <c r="J46" s="47"/>
      <c r="K46" s="47"/>
      <c r="L46" s="47"/>
      <c r="M46" s="47"/>
      <c r="N46" s="47"/>
    </row>
    <row r="47" spans="1:14" x14ac:dyDescent="0.3">
      <c r="A47" s="46" t="s">
        <v>597</v>
      </c>
      <c r="B47" s="47"/>
      <c r="C47" s="47"/>
      <c r="D47" s="47"/>
      <c r="E47" s="47"/>
      <c r="F47" s="47"/>
      <c r="G47" s="47"/>
      <c r="H47" s="47"/>
      <c r="I47" s="47"/>
      <c r="J47" s="47"/>
      <c r="K47" s="47"/>
      <c r="L47" s="47"/>
      <c r="M47" s="47"/>
      <c r="N47" s="47"/>
    </row>
    <row r="48" spans="1:14" x14ac:dyDescent="0.3">
      <c r="A48" s="46" t="s">
        <v>598</v>
      </c>
      <c r="B48" s="47"/>
      <c r="C48" s="47"/>
      <c r="D48" s="47"/>
      <c r="E48" s="47"/>
      <c r="F48" s="47"/>
      <c r="G48" s="47"/>
      <c r="H48" s="47"/>
      <c r="I48" s="47"/>
      <c r="J48" s="47"/>
      <c r="K48" s="47"/>
      <c r="L48" s="47"/>
      <c r="M48" s="47"/>
      <c r="N48" s="47"/>
    </row>
    <row r="49" spans="1:14" ht="9.9" customHeight="1" x14ac:dyDescent="0.3">
      <c r="A49" s="46"/>
      <c r="B49" s="47"/>
      <c r="C49" s="47"/>
      <c r="D49" s="47"/>
      <c r="E49" s="47"/>
      <c r="F49" s="47"/>
      <c r="G49" s="47"/>
      <c r="H49" s="47"/>
      <c r="I49" s="47"/>
      <c r="J49" s="47"/>
      <c r="K49" s="47"/>
      <c r="L49" s="47"/>
      <c r="M49" s="47"/>
      <c r="N49" s="47"/>
    </row>
    <row r="50" spans="1:14" ht="38.25" customHeight="1" x14ac:dyDescent="0.3">
      <c r="A50" s="176" t="s">
        <v>599</v>
      </c>
      <c r="B50" s="176"/>
      <c r="C50" s="176"/>
      <c r="D50" s="176"/>
      <c r="E50" s="176"/>
      <c r="F50" s="176"/>
      <c r="G50" s="176"/>
      <c r="H50" s="176"/>
      <c r="I50" s="176"/>
      <c r="J50" s="176"/>
      <c r="K50" s="176"/>
      <c r="L50" s="176"/>
      <c r="M50" s="176"/>
      <c r="N50" s="176"/>
    </row>
    <row r="51" spans="1:14" ht="9.9" customHeight="1" x14ac:dyDescent="0.3">
      <c r="A51" s="48"/>
      <c r="B51" s="48"/>
      <c r="C51" s="48"/>
      <c r="D51" s="48"/>
      <c r="E51" s="48"/>
      <c r="F51" s="48"/>
      <c r="G51" s="48"/>
      <c r="H51" s="48"/>
      <c r="I51" s="48"/>
      <c r="J51" s="48"/>
      <c r="K51" s="48"/>
      <c r="L51" s="48"/>
      <c r="M51" s="48"/>
      <c r="N51" s="48"/>
    </row>
    <row r="52" spans="1:14" s="29" customFormat="1" ht="35.1" customHeight="1" x14ac:dyDescent="0.3">
      <c r="A52" s="175" t="s">
        <v>600</v>
      </c>
      <c r="B52" s="175"/>
      <c r="C52" s="175"/>
      <c r="D52" s="175"/>
      <c r="E52" s="175"/>
      <c r="F52" s="175"/>
      <c r="G52" s="175"/>
      <c r="H52" s="175"/>
      <c r="I52" s="175"/>
      <c r="J52" s="175"/>
      <c r="K52" s="175"/>
      <c r="L52" s="175"/>
      <c r="M52" s="175"/>
      <c r="N52" s="175"/>
    </row>
    <row r="53" spans="1:14" s="29" customFormat="1" ht="9.9" customHeight="1" x14ac:dyDescent="0.3">
      <c r="A53" s="45"/>
      <c r="B53" s="45"/>
      <c r="C53" s="45"/>
      <c r="D53" s="45"/>
      <c r="E53" s="45"/>
      <c r="F53" s="45"/>
      <c r="G53" s="45"/>
      <c r="H53" s="45"/>
      <c r="I53" s="45"/>
      <c r="J53" s="45"/>
      <c r="K53" s="45"/>
      <c r="L53" s="45"/>
      <c r="M53" s="45"/>
      <c r="N53" s="45"/>
    </row>
    <row r="54" spans="1:14" s="29" customFormat="1" ht="35.1" customHeight="1" x14ac:dyDescent="0.3">
      <c r="A54" s="175" t="s">
        <v>601</v>
      </c>
      <c r="B54" s="175"/>
      <c r="C54" s="175"/>
      <c r="D54" s="175"/>
      <c r="E54" s="175"/>
      <c r="F54" s="175"/>
      <c r="G54" s="175"/>
      <c r="H54" s="175"/>
      <c r="I54" s="175"/>
      <c r="J54" s="175"/>
      <c r="K54" s="175"/>
      <c r="L54" s="175"/>
      <c r="M54" s="175"/>
      <c r="N54" s="175"/>
    </row>
    <row r="55" spans="1:14" s="29" customFormat="1" ht="9.9" customHeight="1" x14ac:dyDescent="0.3">
      <c r="A55" s="45"/>
      <c r="B55" s="45"/>
      <c r="C55" s="45"/>
      <c r="D55" s="45"/>
      <c r="E55" s="45"/>
      <c r="F55" s="45"/>
      <c r="G55" s="45"/>
      <c r="H55" s="45"/>
      <c r="I55" s="45"/>
      <c r="J55" s="45"/>
      <c r="K55" s="45"/>
      <c r="L55" s="45"/>
      <c r="M55" s="45"/>
      <c r="N55" s="45"/>
    </row>
    <row r="56" spans="1:14" s="29" customFormat="1" ht="42" customHeight="1" x14ac:dyDescent="0.3">
      <c r="A56" s="175" t="s">
        <v>602</v>
      </c>
      <c r="B56" s="175"/>
      <c r="C56" s="175"/>
      <c r="D56" s="175"/>
      <c r="E56" s="175"/>
      <c r="F56" s="175"/>
      <c r="G56" s="175"/>
      <c r="H56" s="175"/>
      <c r="I56" s="175"/>
      <c r="J56" s="175"/>
      <c r="K56" s="175"/>
      <c r="L56" s="175"/>
      <c r="M56" s="175"/>
      <c r="N56" s="175"/>
    </row>
    <row r="57" spans="1:14" s="29" customFormat="1" ht="6.75" customHeight="1" x14ac:dyDescent="0.3">
      <c r="A57" s="45"/>
      <c r="B57" s="45"/>
      <c r="C57" s="45"/>
      <c r="D57" s="45"/>
      <c r="E57" s="45"/>
      <c r="F57" s="45"/>
      <c r="G57" s="45"/>
      <c r="H57" s="45"/>
      <c r="I57" s="45"/>
      <c r="J57" s="45"/>
      <c r="K57" s="45"/>
      <c r="L57" s="45"/>
      <c r="M57" s="45"/>
      <c r="N57" s="45"/>
    </row>
    <row r="58" spans="1:14" s="29" customFormat="1" ht="65.25" customHeight="1" x14ac:dyDescent="0.3">
      <c r="A58" s="175" t="s">
        <v>603</v>
      </c>
      <c r="B58" s="175"/>
      <c r="C58" s="175"/>
      <c r="D58" s="175"/>
      <c r="E58" s="175"/>
      <c r="F58" s="175"/>
      <c r="G58" s="175"/>
      <c r="H58" s="175"/>
      <c r="I58" s="175"/>
      <c r="J58" s="175"/>
      <c r="K58" s="175"/>
      <c r="L58" s="175"/>
      <c r="M58" s="175"/>
      <c r="N58" s="175"/>
    </row>
    <row r="59" spans="1:14" s="29" customFormat="1" ht="9.9" customHeight="1" x14ac:dyDescent="0.3">
      <c r="A59" s="45"/>
      <c r="B59" s="45"/>
      <c r="C59" s="45"/>
      <c r="D59" s="45"/>
      <c r="E59" s="45"/>
      <c r="F59" s="45"/>
      <c r="G59" s="45"/>
      <c r="H59" s="45"/>
      <c r="I59" s="45"/>
      <c r="J59" s="45"/>
      <c r="K59" s="45"/>
      <c r="L59" s="45"/>
      <c r="M59" s="45"/>
      <c r="N59" s="45"/>
    </row>
    <row r="60" spans="1:14" s="29" customFormat="1" ht="27.75" customHeight="1" x14ac:dyDescent="0.3">
      <c r="A60" s="175" t="s">
        <v>604</v>
      </c>
      <c r="B60" s="175"/>
      <c r="C60" s="175"/>
      <c r="D60" s="175"/>
      <c r="E60" s="175"/>
      <c r="F60" s="175"/>
      <c r="G60" s="175"/>
      <c r="H60" s="175"/>
      <c r="I60" s="175"/>
      <c r="J60" s="175"/>
      <c r="K60" s="175"/>
      <c r="L60" s="175"/>
      <c r="M60" s="175"/>
      <c r="N60" s="175"/>
    </row>
    <row r="61" spans="1:14" s="29" customFormat="1" ht="9.9" customHeight="1" x14ac:dyDescent="0.3">
      <c r="A61" s="45"/>
      <c r="B61" s="45"/>
      <c r="C61" s="45"/>
      <c r="D61" s="45"/>
      <c r="E61" s="45"/>
      <c r="F61" s="45"/>
      <c r="G61" s="45"/>
      <c r="H61" s="45"/>
      <c r="I61" s="45"/>
      <c r="J61" s="45"/>
      <c r="K61" s="45"/>
      <c r="L61" s="45"/>
      <c r="M61" s="45"/>
      <c r="N61" s="45"/>
    </row>
    <row r="62" spans="1:14" s="29" customFormat="1" ht="35.1" customHeight="1" x14ac:dyDescent="0.3">
      <c r="A62" s="175" t="s">
        <v>605</v>
      </c>
      <c r="B62" s="175"/>
      <c r="C62" s="175"/>
      <c r="D62" s="175"/>
      <c r="E62" s="175"/>
      <c r="F62" s="175"/>
      <c r="G62" s="175"/>
      <c r="H62" s="175"/>
      <c r="I62" s="175"/>
      <c r="J62" s="175"/>
      <c r="K62" s="175"/>
      <c r="L62" s="175"/>
      <c r="M62" s="175"/>
      <c r="N62" s="175"/>
    </row>
    <row r="63" spans="1:14" s="29" customFormat="1" ht="9.9" customHeight="1" x14ac:dyDescent="0.3">
      <c r="A63" s="45"/>
      <c r="B63" s="45"/>
      <c r="C63" s="45"/>
      <c r="D63" s="45"/>
      <c r="E63" s="45"/>
      <c r="F63" s="45"/>
      <c r="G63" s="45"/>
      <c r="H63" s="45"/>
      <c r="I63" s="45"/>
      <c r="J63" s="45"/>
      <c r="K63" s="45"/>
      <c r="L63" s="45"/>
      <c r="M63" s="45"/>
      <c r="N63" s="45"/>
    </row>
    <row r="64" spans="1:14" s="29" customFormat="1" ht="35.1" customHeight="1" x14ac:dyDescent="0.3">
      <c r="A64" s="175" t="s">
        <v>606</v>
      </c>
      <c r="B64" s="175"/>
      <c r="C64" s="175"/>
      <c r="D64" s="175"/>
      <c r="E64" s="175"/>
      <c r="F64" s="175"/>
      <c r="G64" s="175"/>
      <c r="H64" s="175"/>
      <c r="I64" s="175"/>
      <c r="J64" s="175"/>
      <c r="K64" s="175"/>
      <c r="L64" s="175"/>
      <c r="M64" s="175"/>
      <c r="N64" s="175"/>
    </row>
    <row r="65" spans="1:14" s="29" customFormat="1" ht="9.9" customHeight="1" x14ac:dyDescent="0.3">
      <c r="A65" s="45"/>
      <c r="B65" s="45"/>
      <c r="C65" s="45"/>
      <c r="D65" s="45"/>
      <c r="E65" s="45"/>
      <c r="F65" s="45"/>
      <c r="G65" s="45"/>
      <c r="H65" s="45"/>
      <c r="I65" s="45"/>
      <c r="J65" s="45"/>
      <c r="K65" s="45"/>
      <c r="L65" s="45"/>
      <c r="M65" s="45"/>
      <c r="N65" s="45"/>
    </row>
    <row r="66" spans="1:14" s="29" customFormat="1" ht="35.1" customHeight="1" x14ac:dyDescent="0.3">
      <c r="A66" s="175" t="s">
        <v>607</v>
      </c>
      <c r="B66" s="175"/>
      <c r="C66" s="175"/>
      <c r="D66" s="175"/>
      <c r="E66" s="175"/>
      <c r="F66" s="175"/>
      <c r="G66" s="175"/>
      <c r="H66" s="175"/>
      <c r="I66" s="175"/>
      <c r="J66" s="175"/>
      <c r="K66" s="175"/>
      <c r="L66" s="175"/>
      <c r="M66" s="175"/>
      <c r="N66" s="175"/>
    </row>
    <row r="67" spans="1:14" s="29" customFormat="1" ht="9.9" customHeight="1" x14ac:dyDescent="0.3">
      <c r="A67" s="45"/>
      <c r="B67" s="45"/>
      <c r="C67" s="45"/>
      <c r="D67" s="45"/>
      <c r="E67" s="45"/>
      <c r="F67" s="45"/>
      <c r="G67" s="45"/>
      <c r="H67" s="45"/>
      <c r="I67" s="45"/>
      <c r="J67" s="45"/>
      <c r="K67" s="45"/>
      <c r="L67" s="45"/>
      <c r="M67" s="45"/>
      <c r="N67" s="45"/>
    </row>
    <row r="68" spans="1:14" s="29" customFormat="1" ht="51" customHeight="1" x14ac:dyDescent="0.3">
      <c r="A68" s="175" t="s">
        <v>608</v>
      </c>
      <c r="B68" s="175"/>
      <c r="C68" s="175"/>
      <c r="D68" s="175"/>
      <c r="E68" s="175"/>
      <c r="F68" s="175"/>
      <c r="G68" s="175"/>
      <c r="H68" s="175"/>
      <c r="I68" s="175"/>
      <c r="J68" s="175"/>
      <c r="K68" s="175"/>
      <c r="L68" s="175"/>
      <c r="M68" s="175"/>
      <c r="N68" s="175"/>
    </row>
    <row r="69" spans="1:14" s="29" customFormat="1" ht="9.9" customHeight="1" x14ac:dyDescent="0.3">
      <c r="A69" s="45"/>
      <c r="B69" s="45"/>
      <c r="C69" s="45"/>
      <c r="D69" s="45"/>
      <c r="E69" s="45"/>
      <c r="F69" s="45"/>
      <c r="G69" s="45"/>
      <c r="H69" s="45"/>
      <c r="I69" s="45"/>
      <c r="J69" s="45"/>
      <c r="K69" s="45"/>
      <c r="L69" s="45"/>
      <c r="M69" s="45"/>
      <c r="N69" s="45"/>
    </row>
    <row r="70" spans="1:14" s="29" customFormat="1" ht="35.1" customHeight="1" x14ac:dyDescent="0.3">
      <c r="A70" s="175" t="s">
        <v>609</v>
      </c>
      <c r="B70" s="175"/>
      <c r="C70" s="175"/>
      <c r="D70" s="175"/>
      <c r="E70" s="175"/>
      <c r="F70" s="175"/>
      <c r="G70" s="175"/>
      <c r="H70" s="175"/>
      <c r="I70" s="175"/>
      <c r="J70" s="175"/>
      <c r="K70" s="175"/>
      <c r="L70" s="175"/>
      <c r="M70" s="175"/>
      <c r="N70" s="175"/>
    </row>
    <row r="71" spans="1:14" s="29" customFormat="1" ht="9.9" customHeight="1" x14ac:dyDescent="0.3">
      <c r="A71" s="45"/>
      <c r="B71" s="45"/>
      <c r="C71" s="45"/>
      <c r="D71" s="45"/>
      <c r="E71" s="45"/>
      <c r="F71" s="45"/>
      <c r="G71" s="45"/>
      <c r="H71" s="45"/>
      <c r="I71" s="45"/>
      <c r="J71" s="45"/>
      <c r="K71" s="45"/>
      <c r="L71" s="45"/>
      <c r="M71" s="45"/>
      <c r="N71" s="45"/>
    </row>
    <row r="72" spans="1:14" s="29" customFormat="1" ht="35.1" customHeight="1" x14ac:dyDescent="0.3">
      <c r="A72" s="175" t="s">
        <v>610</v>
      </c>
      <c r="B72" s="175"/>
      <c r="C72" s="175"/>
      <c r="D72" s="175"/>
      <c r="E72" s="175"/>
      <c r="F72" s="175"/>
      <c r="G72" s="175"/>
      <c r="H72" s="175"/>
      <c r="I72" s="175"/>
      <c r="J72" s="175"/>
      <c r="K72" s="175"/>
      <c r="L72" s="175"/>
      <c r="M72" s="175"/>
      <c r="N72" s="175"/>
    </row>
    <row r="73" spans="1:14" s="29" customFormat="1" ht="9.9" customHeight="1" x14ac:dyDescent="0.3">
      <c r="A73" s="45"/>
      <c r="B73" s="45"/>
      <c r="C73" s="45"/>
      <c r="D73" s="45"/>
      <c r="E73" s="45"/>
      <c r="F73" s="45"/>
      <c r="G73" s="45"/>
      <c r="H73" s="45"/>
      <c r="I73" s="45"/>
      <c r="J73" s="45"/>
      <c r="K73" s="45"/>
      <c r="L73" s="45"/>
      <c r="M73" s="45"/>
      <c r="N73" s="45"/>
    </row>
    <row r="74" spans="1:14" s="29" customFormat="1" ht="35.1" customHeight="1" x14ac:dyDescent="0.3">
      <c r="A74" s="175" t="s">
        <v>611</v>
      </c>
      <c r="B74" s="175"/>
      <c r="C74" s="175"/>
      <c r="D74" s="175"/>
      <c r="E74" s="175"/>
      <c r="F74" s="175"/>
      <c r="G74" s="175"/>
      <c r="H74" s="175"/>
      <c r="I74" s="175"/>
      <c r="J74" s="175"/>
      <c r="K74" s="175"/>
      <c r="L74" s="175"/>
      <c r="M74" s="175"/>
      <c r="N74" s="175"/>
    </row>
    <row r="75" spans="1:14" s="29" customFormat="1" ht="9.9" customHeight="1" x14ac:dyDescent="0.3">
      <c r="A75" s="45"/>
      <c r="B75" s="45"/>
      <c r="C75" s="45"/>
      <c r="D75" s="45"/>
      <c r="E75" s="45"/>
      <c r="F75" s="45"/>
      <c r="G75" s="45"/>
      <c r="H75" s="45"/>
      <c r="I75" s="45"/>
      <c r="J75" s="45"/>
      <c r="K75" s="45"/>
      <c r="L75" s="45"/>
      <c r="M75" s="45"/>
      <c r="N75" s="45"/>
    </row>
    <row r="76" spans="1:14" s="29" customFormat="1" ht="35.1" customHeight="1" x14ac:dyDescent="0.3">
      <c r="A76" s="175" t="s">
        <v>612</v>
      </c>
      <c r="B76" s="175"/>
      <c r="C76" s="175"/>
      <c r="D76" s="175"/>
      <c r="E76" s="175"/>
      <c r="F76" s="175"/>
      <c r="G76" s="175"/>
      <c r="H76" s="175"/>
      <c r="I76" s="175"/>
      <c r="J76" s="175"/>
      <c r="K76" s="175"/>
      <c r="L76" s="175"/>
      <c r="M76" s="175"/>
      <c r="N76" s="175"/>
    </row>
    <row r="77" spans="1:14" s="29" customFormat="1" ht="9.9" customHeight="1" x14ac:dyDescent="0.3">
      <c r="A77" s="45"/>
      <c r="B77" s="45"/>
      <c r="C77" s="45"/>
      <c r="D77" s="45"/>
      <c r="E77" s="45"/>
      <c r="F77" s="45"/>
      <c r="G77" s="45"/>
      <c r="H77" s="45"/>
      <c r="I77" s="45"/>
      <c r="J77" s="45"/>
      <c r="K77" s="45"/>
      <c r="L77" s="45"/>
      <c r="M77" s="45"/>
      <c r="N77" s="45"/>
    </row>
    <row r="78" spans="1:14" s="29" customFormat="1" ht="35.1" customHeight="1" x14ac:dyDescent="0.3">
      <c r="A78" s="175" t="s">
        <v>613</v>
      </c>
      <c r="B78" s="175"/>
      <c r="C78" s="175"/>
      <c r="D78" s="175"/>
      <c r="E78" s="175"/>
      <c r="F78" s="175"/>
      <c r="G78" s="175"/>
      <c r="H78" s="175"/>
      <c r="I78" s="175"/>
      <c r="J78" s="175"/>
      <c r="K78" s="175"/>
      <c r="L78" s="175"/>
      <c r="M78" s="175"/>
      <c r="N78" s="175"/>
    </row>
    <row r="79" spans="1:14" s="29" customFormat="1" ht="9.9" customHeight="1" x14ac:dyDescent="0.3">
      <c r="A79" s="45"/>
      <c r="B79" s="45"/>
      <c r="C79" s="45"/>
      <c r="D79" s="45"/>
      <c r="E79" s="45"/>
      <c r="F79" s="45"/>
      <c r="G79" s="45"/>
      <c r="H79" s="45"/>
      <c r="I79" s="45"/>
      <c r="J79" s="45"/>
      <c r="K79" s="45"/>
      <c r="L79" s="45"/>
      <c r="M79" s="45"/>
      <c r="N79" s="45"/>
    </row>
    <row r="80" spans="1:14" s="29" customFormat="1" ht="35.1" customHeight="1" x14ac:dyDescent="0.3">
      <c r="A80" s="175" t="s">
        <v>614</v>
      </c>
      <c r="B80" s="175"/>
      <c r="C80" s="175"/>
      <c r="D80" s="175"/>
      <c r="E80" s="175"/>
      <c r="F80" s="175"/>
      <c r="G80" s="175"/>
      <c r="H80" s="175"/>
      <c r="I80" s="175"/>
      <c r="J80" s="175"/>
      <c r="K80" s="175"/>
      <c r="L80" s="175"/>
      <c r="M80" s="175"/>
      <c r="N80" s="175"/>
    </row>
    <row r="81" spans="1:14" s="29" customFormat="1" ht="9.9" customHeight="1" x14ac:dyDescent="0.3">
      <c r="A81" s="45"/>
      <c r="B81" s="45"/>
      <c r="C81" s="45"/>
      <c r="D81" s="45"/>
      <c r="E81" s="45"/>
      <c r="F81" s="45"/>
      <c r="G81" s="45"/>
      <c r="H81" s="45"/>
      <c r="I81" s="45"/>
      <c r="J81" s="45"/>
      <c r="K81" s="45"/>
      <c r="L81" s="45"/>
      <c r="M81" s="45"/>
      <c r="N81" s="45"/>
    </row>
    <row r="82" spans="1:14" s="29" customFormat="1" ht="35.1" customHeight="1" x14ac:dyDescent="0.3">
      <c r="A82" s="175" t="s">
        <v>615</v>
      </c>
      <c r="B82" s="175"/>
      <c r="C82" s="175"/>
      <c r="D82" s="175"/>
      <c r="E82" s="175"/>
      <c r="F82" s="175"/>
      <c r="G82" s="175"/>
      <c r="H82" s="175"/>
      <c r="I82" s="175"/>
      <c r="J82" s="175"/>
      <c r="K82" s="175"/>
      <c r="L82" s="175"/>
      <c r="M82" s="175"/>
      <c r="N82" s="175"/>
    </row>
    <row r="83" spans="1:14" s="29" customFormat="1" ht="9.9" customHeight="1" x14ac:dyDescent="0.3">
      <c r="A83" s="45"/>
      <c r="B83" s="45"/>
      <c r="C83" s="45"/>
      <c r="D83" s="45"/>
      <c r="E83" s="45"/>
      <c r="F83" s="45"/>
      <c r="G83" s="45"/>
      <c r="H83" s="45"/>
      <c r="I83" s="45"/>
      <c r="J83" s="45"/>
      <c r="K83" s="45"/>
      <c r="L83" s="45"/>
      <c r="M83" s="45"/>
      <c r="N83" s="45"/>
    </row>
    <row r="84" spans="1:14" s="29" customFormat="1" ht="35.1" customHeight="1" x14ac:dyDescent="0.3">
      <c r="A84" s="175" t="s">
        <v>616</v>
      </c>
      <c r="B84" s="175"/>
      <c r="C84" s="175"/>
      <c r="D84" s="175"/>
      <c r="E84" s="175"/>
      <c r="F84" s="175"/>
      <c r="G84" s="175"/>
      <c r="H84" s="175"/>
      <c r="I84" s="175"/>
      <c r="J84" s="175"/>
      <c r="K84" s="175"/>
      <c r="L84" s="175"/>
      <c r="M84" s="175"/>
      <c r="N84" s="175"/>
    </row>
  </sheetData>
  <mergeCells count="37">
    <mergeCell ref="A82:N82"/>
    <mergeCell ref="A84:N84"/>
    <mergeCell ref="A70:N70"/>
    <mergeCell ref="A72:N72"/>
    <mergeCell ref="A74:N74"/>
    <mergeCell ref="A76:N76"/>
    <mergeCell ref="A78:N78"/>
    <mergeCell ref="A80:N80"/>
    <mergeCell ref="A68:N68"/>
    <mergeCell ref="A42:N42"/>
    <mergeCell ref="A44:N44"/>
    <mergeCell ref="A50:N50"/>
    <mergeCell ref="A52:N52"/>
    <mergeCell ref="A54:N54"/>
    <mergeCell ref="A56:N56"/>
    <mergeCell ref="A58:N58"/>
    <mergeCell ref="A60:N60"/>
    <mergeCell ref="A62:N62"/>
    <mergeCell ref="A64:N64"/>
    <mergeCell ref="A66:N66"/>
    <mergeCell ref="A40:N40"/>
    <mergeCell ref="A18:N18"/>
    <mergeCell ref="A20:N20"/>
    <mergeCell ref="A22:N22"/>
    <mergeCell ref="A24:N24"/>
    <mergeCell ref="A26:N26"/>
    <mergeCell ref="A28:N28"/>
    <mergeCell ref="A30:N30"/>
    <mergeCell ref="A32:N32"/>
    <mergeCell ref="A34:N34"/>
    <mergeCell ref="A36:N36"/>
    <mergeCell ref="A38:N38"/>
    <mergeCell ref="A8:N8"/>
    <mergeCell ref="A10:N10"/>
    <mergeCell ref="A12:N12"/>
    <mergeCell ref="A14:N14"/>
    <mergeCell ref="A16:N16"/>
  </mergeCells>
  <hyperlinks>
    <hyperlink ref="O6" location="ÍNDICE!A1" display="ÍNDICE" xr:uid="{00000000-0004-0000-4E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5:M63"/>
  <sheetViews>
    <sheetView showGridLines="0" zoomScaleNormal="100" workbookViewId="0">
      <selection activeCell="F64" sqref="F64"/>
    </sheetView>
  </sheetViews>
  <sheetFormatPr baseColWidth="10" defaultColWidth="9.109375" defaultRowHeight="13.2" x14ac:dyDescent="0.25"/>
  <cols>
    <col min="1" max="1" width="2" style="1" customWidth="1"/>
    <col min="2" max="2" width="45.6640625" style="1" customWidth="1"/>
    <col min="3" max="3" width="12.109375" style="1" customWidth="1"/>
    <col min="4" max="10" width="15.6640625" style="1" customWidth="1"/>
    <col min="11" max="12" width="9.44140625" style="1" bestFit="1" customWidth="1"/>
    <col min="13" max="13" width="11.5546875" style="1" bestFit="1" customWidth="1"/>
    <col min="14" max="16384" width="9.109375" style="1"/>
  </cols>
  <sheetData>
    <row r="5" spans="2:13" ht="13.8" x14ac:dyDescent="0.25">
      <c r="B5" s="2"/>
      <c r="C5" s="2"/>
      <c r="D5" s="2"/>
      <c r="E5" s="2"/>
      <c r="F5" s="2"/>
      <c r="G5" s="2"/>
      <c r="H5" s="2"/>
    </row>
    <row r="6" spans="2:13" ht="15" x14ac:dyDescent="0.25">
      <c r="B6" s="91" t="s">
        <v>330</v>
      </c>
      <c r="C6" s="91"/>
      <c r="D6" s="91"/>
      <c r="E6" s="91"/>
      <c r="F6" s="91"/>
      <c r="G6" s="91"/>
      <c r="H6" s="91"/>
      <c r="I6" s="91"/>
      <c r="J6" s="91"/>
      <c r="K6" s="91"/>
      <c r="L6" s="91"/>
      <c r="M6" s="91"/>
    </row>
    <row r="7" spans="2:13" ht="15" x14ac:dyDescent="0.25">
      <c r="B7" s="91" t="s">
        <v>324</v>
      </c>
      <c r="C7" s="91"/>
      <c r="D7" s="91"/>
      <c r="E7" s="91"/>
      <c r="F7" s="91"/>
      <c r="G7" s="91"/>
      <c r="H7" s="91"/>
      <c r="I7" s="91"/>
      <c r="J7" s="91"/>
      <c r="K7" s="91"/>
      <c r="L7" s="91"/>
      <c r="M7" s="91"/>
    </row>
    <row r="8" spans="2:13" ht="15" x14ac:dyDescent="0.25">
      <c r="B8" s="12" t="s">
        <v>331</v>
      </c>
      <c r="C8" s="12"/>
      <c r="D8" s="12"/>
      <c r="E8" s="12"/>
      <c r="F8" s="12"/>
      <c r="G8" s="12"/>
      <c r="H8" s="12"/>
      <c r="I8" s="12"/>
      <c r="J8" s="12"/>
      <c r="K8" s="12"/>
      <c r="L8" s="12"/>
      <c r="M8" s="12"/>
    </row>
    <row r="9" spans="2:13" ht="15" x14ac:dyDescent="0.25">
      <c r="B9" s="12" t="s">
        <v>342</v>
      </c>
      <c r="C9" s="12"/>
      <c r="D9" s="12"/>
      <c r="E9" s="12"/>
      <c r="F9" s="12"/>
      <c r="G9" s="12"/>
      <c r="H9" s="12"/>
      <c r="I9" s="12"/>
      <c r="J9" s="12"/>
      <c r="K9" s="12"/>
      <c r="L9" s="12"/>
      <c r="M9" s="12"/>
    </row>
    <row r="10" spans="2:13" ht="15" x14ac:dyDescent="0.25">
      <c r="B10" s="91"/>
      <c r="C10" s="91"/>
      <c r="D10" s="91"/>
      <c r="E10" s="91"/>
      <c r="F10" s="91"/>
      <c r="G10" s="91"/>
      <c r="H10" s="91"/>
      <c r="I10" s="91"/>
      <c r="J10" s="91"/>
      <c r="K10" s="91"/>
      <c r="L10" s="91"/>
      <c r="M10" s="91"/>
    </row>
    <row r="11" spans="2:13" ht="13.5" customHeight="1" x14ac:dyDescent="0.25">
      <c r="B11" s="109" t="s">
        <v>193</v>
      </c>
      <c r="C11" s="110"/>
      <c r="D11" s="120" t="s">
        <v>248</v>
      </c>
      <c r="E11" s="121"/>
      <c r="F11" s="121"/>
      <c r="G11" s="121"/>
      <c r="H11" s="121"/>
      <c r="I11" s="121"/>
      <c r="J11" s="122"/>
      <c r="L11" s="16" t="s">
        <v>312</v>
      </c>
    </row>
    <row r="12" spans="2:13" ht="27" customHeight="1" x14ac:dyDescent="0.25">
      <c r="B12" s="111"/>
      <c r="C12" s="112"/>
      <c r="D12" s="6" t="s">
        <v>0</v>
      </c>
      <c r="E12" s="6" t="s">
        <v>150</v>
      </c>
      <c r="F12" s="6" t="s">
        <v>151</v>
      </c>
      <c r="G12" s="6" t="s">
        <v>152</v>
      </c>
      <c r="H12" s="6" t="s">
        <v>153</v>
      </c>
      <c r="I12" s="6" t="s">
        <v>154</v>
      </c>
      <c r="J12" s="6" t="s">
        <v>155</v>
      </c>
    </row>
    <row r="13" spans="2:13" x14ac:dyDescent="0.25">
      <c r="B13" s="116" t="s">
        <v>5</v>
      </c>
      <c r="C13" s="15" t="s">
        <v>108</v>
      </c>
      <c r="D13" s="13">
        <v>27623.571431416152</v>
      </c>
      <c r="E13" s="13">
        <v>4998.4437072631108</v>
      </c>
      <c r="F13" s="13">
        <v>1729.5596981577739</v>
      </c>
      <c r="G13" s="13">
        <v>10711.234073655003</v>
      </c>
      <c r="H13" s="13">
        <v>1260.4033141371244</v>
      </c>
      <c r="I13" s="13">
        <v>6860.0770491463363</v>
      </c>
      <c r="J13" s="13">
        <v>2063.8535890568237</v>
      </c>
    </row>
    <row r="14" spans="2:13" x14ac:dyDescent="0.25">
      <c r="B14" s="117"/>
      <c r="C14" s="15" t="s">
        <v>109</v>
      </c>
      <c r="D14" s="13">
        <v>1549.2159215947124</v>
      </c>
      <c r="E14" s="13">
        <v>754.35947663813567</v>
      </c>
      <c r="F14" s="13">
        <v>185.69336011898773</v>
      </c>
      <c r="G14" s="13">
        <v>358.58674813793624</v>
      </c>
      <c r="H14" s="13">
        <v>37.951899260057139</v>
      </c>
      <c r="I14" s="13">
        <v>96.035995565699096</v>
      </c>
      <c r="J14" s="13">
        <v>116.58844187389707</v>
      </c>
    </row>
    <row r="15" spans="2:13" x14ac:dyDescent="0.25">
      <c r="B15" s="104"/>
      <c r="C15" s="105"/>
      <c r="D15" s="105"/>
      <c r="E15" s="105"/>
      <c r="F15" s="105"/>
      <c r="G15" s="105"/>
      <c r="H15" s="105"/>
      <c r="I15" s="105"/>
      <c r="J15" s="106"/>
    </row>
    <row r="16" spans="2:13" x14ac:dyDescent="0.25">
      <c r="B16" s="102" t="s">
        <v>169</v>
      </c>
      <c r="C16" s="14" t="s">
        <v>108</v>
      </c>
      <c r="D16" s="4">
        <v>4497.6115888941749</v>
      </c>
      <c r="E16" s="4">
        <v>206.24112883150397</v>
      </c>
      <c r="F16" s="4"/>
      <c r="G16" s="4">
        <v>1080.2079583411851</v>
      </c>
      <c r="H16" s="4"/>
      <c r="I16" s="4">
        <v>3174.7099911909058</v>
      </c>
      <c r="J16" s="4">
        <v>36.452510530579893</v>
      </c>
    </row>
    <row r="17" spans="2:10" x14ac:dyDescent="0.25">
      <c r="B17" s="103"/>
      <c r="C17" s="14" t="s">
        <v>109</v>
      </c>
      <c r="D17" s="4"/>
      <c r="E17" s="4"/>
      <c r="F17" s="4"/>
      <c r="G17" s="4"/>
      <c r="H17" s="4"/>
      <c r="I17" s="4"/>
      <c r="J17" s="4"/>
    </row>
    <row r="18" spans="2:10" x14ac:dyDescent="0.25">
      <c r="B18" s="102" t="s">
        <v>170</v>
      </c>
      <c r="C18" s="14" t="s">
        <v>108</v>
      </c>
      <c r="D18" s="4">
        <v>67.798680284835129</v>
      </c>
      <c r="E18" s="4">
        <v>39.079468751266482</v>
      </c>
      <c r="F18" s="4">
        <v>16.555172152370844</v>
      </c>
      <c r="G18" s="4">
        <v>6.5031093977104106</v>
      </c>
      <c r="H18" s="4">
        <v>5.660929983487387</v>
      </c>
      <c r="I18" s="4"/>
      <c r="J18" s="4"/>
    </row>
    <row r="19" spans="2:10" x14ac:dyDescent="0.25">
      <c r="B19" s="103"/>
      <c r="C19" s="14" t="s">
        <v>109</v>
      </c>
      <c r="D19" s="4"/>
      <c r="E19" s="4"/>
      <c r="F19" s="4"/>
      <c r="G19" s="4"/>
      <c r="H19" s="4"/>
      <c r="I19" s="4"/>
      <c r="J19" s="4"/>
    </row>
    <row r="20" spans="2:10" x14ac:dyDescent="0.25">
      <c r="B20" s="102" t="s">
        <v>171</v>
      </c>
      <c r="C20" s="14" t="s">
        <v>108</v>
      </c>
      <c r="D20" s="4">
        <v>191.41030973835043</v>
      </c>
      <c r="E20" s="4">
        <v>54.663320208381471</v>
      </c>
      <c r="F20" s="4">
        <v>32.706538163465062</v>
      </c>
      <c r="G20" s="4">
        <v>62.955114996669309</v>
      </c>
      <c r="H20" s="4">
        <v>11.975031742251403</v>
      </c>
      <c r="I20" s="4">
        <v>16.879028652598148</v>
      </c>
      <c r="J20" s="4">
        <v>12.231275974985017</v>
      </c>
    </row>
    <row r="21" spans="2:10" x14ac:dyDescent="0.25">
      <c r="B21" s="103"/>
      <c r="C21" s="14" t="s">
        <v>109</v>
      </c>
      <c r="D21" s="4"/>
      <c r="E21" s="4"/>
      <c r="F21" s="4"/>
      <c r="G21" s="4"/>
      <c r="H21" s="4"/>
      <c r="I21" s="4"/>
      <c r="J21" s="4"/>
    </row>
    <row r="22" spans="2:10" x14ac:dyDescent="0.25">
      <c r="B22" s="102" t="s">
        <v>172</v>
      </c>
      <c r="C22" s="14" t="s">
        <v>108</v>
      </c>
      <c r="D22" s="4">
        <v>4.428642258079809</v>
      </c>
      <c r="E22" s="4">
        <v>2.5996386097647664</v>
      </c>
      <c r="F22" s="4"/>
      <c r="G22" s="4">
        <v>1.6590036483150425</v>
      </c>
      <c r="H22" s="4"/>
      <c r="I22" s="4"/>
      <c r="J22" s="4">
        <v>0.17</v>
      </c>
    </row>
    <row r="23" spans="2:10" x14ac:dyDescent="0.25">
      <c r="B23" s="103"/>
      <c r="C23" s="14" t="s">
        <v>109</v>
      </c>
      <c r="D23" s="4"/>
      <c r="E23" s="4"/>
      <c r="F23" s="4"/>
      <c r="G23" s="4"/>
      <c r="H23" s="4"/>
      <c r="I23" s="4"/>
      <c r="J23" s="4"/>
    </row>
    <row r="24" spans="2:10" ht="14.25" customHeight="1" x14ac:dyDescent="0.25">
      <c r="B24" s="102" t="s">
        <v>173</v>
      </c>
      <c r="C24" s="14" t="s">
        <v>108</v>
      </c>
      <c r="D24" s="4">
        <v>516.12112301449679</v>
      </c>
      <c r="E24" s="4">
        <v>106.68339519054267</v>
      </c>
      <c r="F24" s="4">
        <v>9.8222779860312812</v>
      </c>
      <c r="G24" s="4">
        <v>91.200647492806752</v>
      </c>
      <c r="H24" s="4">
        <v>20.178830932461285</v>
      </c>
      <c r="I24" s="4">
        <v>186.29449337090858</v>
      </c>
      <c r="J24" s="4">
        <v>101.94147804174638</v>
      </c>
    </row>
    <row r="25" spans="2:10" x14ac:dyDescent="0.25">
      <c r="B25" s="103"/>
      <c r="C25" s="14" t="s">
        <v>109</v>
      </c>
      <c r="D25" s="4"/>
      <c r="E25" s="4"/>
      <c r="F25" s="4"/>
      <c r="G25" s="4"/>
      <c r="H25" s="4"/>
      <c r="I25" s="4"/>
      <c r="J25" s="4"/>
    </row>
    <row r="26" spans="2:10" ht="14.25" customHeight="1" x14ac:dyDescent="0.25">
      <c r="B26" s="102" t="s">
        <v>174</v>
      </c>
      <c r="C26" s="14" t="s">
        <v>108</v>
      </c>
      <c r="D26" s="4">
        <v>46.217559786805026</v>
      </c>
      <c r="E26" s="4">
        <v>1.6232734638375483</v>
      </c>
      <c r="F26" s="4">
        <v>11.226142176646613</v>
      </c>
      <c r="G26" s="4">
        <v>32.508198179893022</v>
      </c>
      <c r="H26" s="4"/>
      <c r="I26" s="4"/>
      <c r="J26" s="4">
        <v>0.85994596642784249</v>
      </c>
    </row>
    <row r="27" spans="2:10" ht="14.25" customHeight="1" x14ac:dyDescent="0.25">
      <c r="B27" s="103"/>
      <c r="C27" s="14" t="s">
        <v>109</v>
      </c>
      <c r="D27" s="4"/>
      <c r="E27" s="4"/>
      <c r="F27" s="4"/>
      <c r="G27" s="4"/>
      <c r="H27" s="4"/>
      <c r="I27" s="4"/>
      <c r="J27" s="4"/>
    </row>
    <row r="28" spans="2:10" x14ac:dyDescent="0.25">
      <c r="B28" s="102" t="s">
        <v>175</v>
      </c>
      <c r="C28" s="14" t="s">
        <v>108</v>
      </c>
      <c r="D28" s="4">
        <v>684.85951341509724</v>
      </c>
      <c r="E28" s="4">
        <v>207.80515275332411</v>
      </c>
      <c r="F28" s="4">
        <v>48.777497350815125</v>
      </c>
      <c r="G28" s="4">
        <v>174.42359360630022</v>
      </c>
      <c r="H28" s="4">
        <v>146.76385326536365</v>
      </c>
      <c r="I28" s="4">
        <v>40.920460443799975</v>
      </c>
      <c r="J28" s="4">
        <v>66.168955995494073</v>
      </c>
    </row>
    <row r="29" spans="2:10" x14ac:dyDescent="0.25">
      <c r="B29" s="103"/>
      <c r="C29" s="14" t="s">
        <v>109</v>
      </c>
      <c r="D29" s="4">
        <v>562.41655201288881</v>
      </c>
      <c r="E29" s="4">
        <v>385.43712334003936</v>
      </c>
      <c r="F29" s="4">
        <v>38.303205894532155</v>
      </c>
      <c r="G29" s="4">
        <v>97.637268641348626</v>
      </c>
      <c r="H29" s="4">
        <v>7.3462146455344008</v>
      </c>
      <c r="I29" s="4">
        <v>14.130084138398473</v>
      </c>
      <c r="J29" s="4">
        <v>19.562655353035723</v>
      </c>
    </row>
    <row r="30" spans="2:10" x14ac:dyDescent="0.25">
      <c r="B30" s="102" t="s">
        <v>176</v>
      </c>
      <c r="C30" s="14" t="s">
        <v>108</v>
      </c>
      <c r="D30" s="4">
        <v>447.41020238708865</v>
      </c>
      <c r="E30" s="4">
        <v>10.710030445004532</v>
      </c>
      <c r="F30" s="4">
        <v>37.931121253099541</v>
      </c>
      <c r="G30" s="4">
        <v>265.14410861289002</v>
      </c>
      <c r="H30" s="4">
        <v>3.1226267789280473</v>
      </c>
      <c r="I30" s="4">
        <v>26.466399350787668</v>
      </c>
      <c r="J30" s="4">
        <v>104.03591594637875</v>
      </c>
    </row>
    <row r="31" spans="2:10" x14ac:dyDescent="0.25">
      <c r="B31" s="103"/>
      <c r="C31" s="14" t="s">
        <v>109</v>
      </c>
      <c r="D31" s="4">
        <v>99.34674757918205</v>
      </c>
      <c r="E31" s="4">
        <v>15.833988593310375</v>
      </c>
      <c r="F31" s="4"/>
      <c r="G31" s="4">
        <v>26.870472727930089</v>
      </c>
      <c r="H31" s="4"/>
      <c r="I31" s="4"/>
      <c r="J31" s="4">
        <v>56.642286257941578</v>
      </c>
    </row>
    <row r="32" spans="2:10" ht="14.25" customHeight="1" x14ac:dyDescent="0.25">
      <c r="B32" s="102" t="s">
        <v>177</v>
      </c>
      <c r="C32" s="14" t="s">
        <v>108</v>
      </c>
      <c r="D32" s="4">
        <v>31.175491629424013</v>
      </c>
      <c r="E32" s="4">
        <v>18.26227538427591</v>
      </c>
      <c r="F32" s="4"/>
      <c r="G32" s="4">
        <v>2.687641862514448</v>
      </c>
      <c r="H32" s="4">
        <v>1.6873304745525255</v>
      </c>
      <c r="I32" s="4">
        <v>8.538243908081137</v>
      </c>
      <c r="J32" s="4"/>
    </row>
    <row r="33" spans="2:10" x14ac:dyDescent="0.25">
      <c r="B33" s="103"/>
      <c r="C33" s="14" t="s">
        <v>109</v>
      </c>
      <c r="D33" s="4">
        <v>14.706751276315384</v>
      </c>
      <c r="E33" s="4">
        <v>0.97480622349476942</v>
      </c>
      <c r="F33" s="4">
        <v>2.9563012125570838</v>
      </c>
      <c r="G33" s="4"/>
      <c r="H33" s="4"/>
      <c r="I33" s="4">
        <v>10.77564384026353</v>
      </c>
      <c r="J33" s="4"/>
    </row>
    <row r="34" spans="2:10" x14ac:dyDescent="0.25">
      <c r="B34" s="102" t="s">
        <v>178</v>
      </c>
      <c r="C34" s="14" t="s">
        <v>108</v>
      </c>
      <c r="D34" s="4">
        <v>315.38728192755946</v>
      </c>
      <c r="E34" s="4">
        <v>31.462716721515289</v>
      </c>
      <c r="F34" s="4">
        <v>33.598589722172129</v>
      </c>
      <c r="G34" s="4">
        <v>191.65316603435201</v>
      </c>
      <c r="H34" s="4">
        <v>24.276874263746322</v>
      </c>
      <c r="I34" s="4"/>
      <c r="J34" s="4">
        <v>34.395935185773666</v>
      </c>
    </row>
    <row r="35" spans="2:10" ht="14.25" customHeight="1" x14ac:dyDescent="0.25">
      <c r="B35" s="103"/>
      <c r="C35" s="14" t="s">
        <v>109</v>
      </c>
      <c r="D35" s="4">
        <v>58.227114048297764</v>
      </c>
      <c r="E35" s="4">
        <v>9.8111541658415664</v>
      </c>
      <c r="F35" s="4"/>
      <c r="G35" s="4">
        <v>37.147689255424538</v>
      </c>
      <c r="H35" s="4">
        <v>11.268270627031669</v>
      </c>
      <c r="I35" s="4"/>
      <c r="J35" s="4"/>
    </row>
    <row r="36" spans="2:10" x14ac:dyDescent="0.25">
      <c r="B36" s="102" t="s">
        <v>179</v>
      </c>
      <c r="C36" s="14" t="s">
        <v>108</v>
      </c>
      <c r="D36" s="4">
        <v>137.78494438078559</v>
      </c>
      <c r="E36" s="4">
        <v>24.483276885756744</v>
      </c>
      <c r="F36" s="4"/>
      <c r="G36" s="4">
        <v>91.733276651944536</v>
      </c>
      <c r="H36" s="4"/>
      <c r="I36" s="4">
        <v>21.568390843084298</v>
      </c>
      <c r="J36" s="4"/>
    </row>
    <row r="37" spans="2:10" x14ac:dyDescent="0.25">
      <c r="B37" s="103"/>
      <c r="C37" s="14" t="s">
        <v>109</v>
      </c>
      <c r="D37" s="4">
        <v>0.91115523260045705</v>
      </c>
      <c r="E37" s="4">
        <v>0.91115523260045705</v>
      </c>
      <c r="F37" s="4"/>
      <c r="G37" s="4"/>
      <c r="H37" s="4"/>
      <c r="I37" s="4"/>
      <c r="J37" s="4"/>
    </row>
    <row r="38" spans="2:10" ht="14.25" customHeight="1" x14ac:dyDescent="0.25">
      <c r="B38" s="102" t="s">
        <v>180</v>
      </c>
      <c r="C38" s="14" t="s">
        <v>108</v>
      </c>
      <c r="D38" s="4">
        <v>11774.603275208177</v>
      </c>
      <c r="E38" s="4">
        <v>1097.8790711006368</v>
      </c>
      <c r="F38" s="4">
        <v>366.57100162041581</v>
      </c>
      <c r="G38" s="4">
        <v>6482.7051484735593</v>
      </c>
      <c r="H38" s="4">
        <v>535.21073164629991</v>
      </c>
      <c r="I38" s="4">
        <v>2914.8822896485785</v>
      </c>
      <c r="J38" s="4">
        <v>377.35503271868259</v>
      </c>
    </row>
    <row r="39" spans="2:10" x14ac:dyDescent="0.25">
      <c r="B39" s="103"/>
      <c r="C39" s="14" t="s">
        <v>109</v>
      </c>
      <c r="D39" s="4">
        <v>145.83085502769083</v>
      </c>
      <c r="E39" s="4">
        <v>37.318092334065852</v>
      </c>
      <c r="F39" s="4">
        <v>19.471378391590999</v>
      </c>
      <c r="G39" s="4">
        <v>62.191742495447215</v>
      </c>
      <c r="H39" s="4">
        <v>0.88859393836355283</v>
      </c>
      <c r="I39" s="4">
        <v>25.961047868223233</v>
      </c>
      <c r="J39" s="4"/>
    </row>
    <row r="40" spans="2:10" x14ac:dyDescent="0.25">
      <c r="B40" s="102" t="s">
        <v>181</v>
      </c>
      <c r="C40" s="14" t="s">
        <v>108</v>
      </c>
      <c r="D40" s="4">
        <v>693.66778936388471</v>
      </c>
      <c r="E40" s="4">
        <v>240.16382443099928</v>
      </c>
      <c r="F40" s="4">
        <v>91.289480839795701</v>
      </c>
      <c r="G40" s="4">
        <v>278.46151851332183</v>
      </c>
      <c r="H40" s="4">
        <v>20.673879341475903</v>
      </c>
      <c r="I40" s="4"/>
      <c r="J40" s="4">
        <v>63.079086238291467</v>
      </c>
    </row>
    <row r="41" spans="2:10" x14ac:dyDescent="0.25">
      <c r="B41" s="103"/>
      <c r="C41" s="14" t="s">
        <v>109</v>
      </c>
      <c r="D41" s="4">
        <v>101.58978834369206</v>
      </c>
      <c r="E41" s="4">
        <v>32.63191415769775</v>
      </c>
      <c r="F41" s="4">
        <v>3.952022490327999</v>
      </c>
      <c r="G41" s="4">
        <v>59.305109776757973</v>
      </c>
      <c r="H41" s="4">
        <v>2.3463016207733891</v>
      </c>
      <c r="I41" s="4">
        <v>3.3544402981349415</v>
      </c>
      <c r="J41" s="4"/>
    </row>
    <row r="42" spans="2:10" x14ac:dyDescent="0.25">
      <c r="B42" s="102" t="s">
        <v>182</v>
      </c>
      <c r="C42" s="14" t="s">
        <v>108</v>
      </c>
      <c r="D42" s="4">
        <v>3195.75166757131</v>
      </c>
      <c r="E42" s="4">
        <v>1767.7347959570704</v>
      </c>
      <c r="F42" s="4">
        <v>378.25584034248158</v>
      </c>
      <c r="G42" s="4">
        <v>822.10781779148033</v>
      </c>
      <c r="H42" s="4">
        <v>120.44758457121205</v>
      </c>
      <c r="I42" s="4">
        <v>21.893238190986491</v>
      </c>
      <c r="J42" s="4">
        <v>85.312390718078944</v>
      </c>
    </row>
    <row r="43" spans="2:10" x14ac:dyDescent="0.25">
      <c r="B43" s="103"/>
      <c r="C43" s="14" t="s">
        <v>109</v>
      </c>
      <c r="D43" s="4">
        <v>370.45212720477986</v>
      </c>
      <c r="E43" s="4">
        <v>270.51437828794701</v>
      </c>
      <c r="F43" s="4">
        <v>13.758456202695667</v>
      </c>
      <c r="G43" s="4">
        <v>40.046435631126009</v>
      </c>
      <c r="H43" s="4">
        <v>15.379589713429127</v>
      </c>
      <c r="I43" s="4">
        <v>17.315395979000289</v>
      </c>
      <c r="J43" s="4">
        <v>13.437871390581453</v>
      </c>
    </row>
    <row r="44" spans="2:10" x14ac:dyDescent="0.25">
      <c r="B44" s="102" t="s">
        <v>183</v>
      </c>
      <c r="C44" s="14" t="s">
        <v>108</v>
      </c>
      <c r="D44" s="4">
        <v>250.69869936345765</v>
      </c>
      <c r="E44" s="4">
        <v>16.985548957925243</v>
      </c>
      <c r="F44" s="4"/>
      <c r="G44" s="4">
        <v>93.670846086682005</v>
      </c>
      <c r="H44" s="4">
        <v>52.545102073206287</v>
      </c>
      <c r="I44" s="4">
        <v>87.497202245644104</v>
      </c>
      <c r="J44" s="4"/>
    </row>
    <row r="45" spans="2:10" x14ac:dyDescent="0.25">
      <c r="B45" s="103"/>
      <c r="C45" s="14" t="s">
        <v>109</v>
      </c>
      <c r="D45" s="4">
        <v>49.734149779386271</v>
      </c>
      <c r="E45" s="4"/>
      <c r="F45" s="4"/>
      <c r="G45" s="4">
        <v>25.23476633770764</v>
      </c>
      <c r="H45" s="4"/>
      <c r="I45" s="4">
        <v>24.499383441678638</v>
      </c>
      <c r="J45" s="4"/>
    </row>
    <row r="46" spans="2:10" ht="14.25" customHeight="1" x14ac:dyDescent="0.25">
      <c r="B46" s="102" t="s">
        <v>184</v>
      </c>
      <c r="C46" s="14" t="s">
        <v>108</v>
      </c>
      <c r="D46" s="4">
        <v>882.25697826021076</v>
      </c>
      <c r="E46" s="4">
        <v>140.76081105860624</v>
      </c>
      <c r="F46" s="4">
        <v>99.108570681794816</v>
      </c>
      <c r="G46" s="4">
        <v>410.19304313647655</v>
      </c>
      <c r="H46" s="4">
        <v>218.69177632784951</v>
      </c>
      <c r="I46" s="4">
        <v>13.502777055483538</v>
      </c>
      <c r="J46" s="4"/>
    </row>
    <row r="47" spans="2:10" x14ac:dyDescent="0.25">
      <c r="B47" s="103"/>
      <c r="C47" s="14" t="s">
        <v>109</v>
      </c>
      <c r="D47" s="4">
        <v>68.914933571781702</v>
      </c>
      <c r="E47" s="4">
        <v>0.92686430313891321</v>
      </c>
      <c r="F47" s="4">
        <v>57.834805996448793</v>
      </c>
      <c r="G47" s="4">
        <v>10.153263272193996</v>
      </c>
      <c r="H47" s="4"/>
      <c r="I47" s="4"/>
      <c r="J47" s="4"/>
    </row>
    <row r="48" spans="2:10" x14ac:dyDescent="0.25">
      <c r="B48" s="102" t="s">
        <v>185</v>
      </c>
      <c r="C48" s="14" t="s">
        <v>108</v>
      </c>
      <c r="D48" s="4">
        <v>398.54137910939392</v>
      </c>
      <c r="E48" s="4"/>
      <c r="F48" s="4">
        <v>75.04229728153922</v>
      </c>
      <c r="G48" s="4"/>
      <c r="H48" s="4"/>
      <c r="I48" s="4"/>
      <c r="J48" s="4">
        <v>323.4990818278547</v>
      </c>
    </row>
    <row r="49" spans="2:11" x14ac:dyDescent="0.25">
      <c r="B49" s="103"/>
      <c r="C49" s="14" t="s">
        <v>109</v>
      </c>
      <c r="D49" s="4"/>
      <c r="E49" s="4"/>
      <c r="F49" s="4"/>
      <c r="G49" s="4"/>
      <c r="H49" s="4"/>
      <c r="I49" s="4"/>
      <c r="J49" s="4"/>
    </row>
    <row r="50" spans="2:11" x14ac:dyDescent="0.25">
      <c r="B50" s="102" t="s">
        <v>186</v>
      </c>
      <c r="C50" s="14" t="s">
        <v>108</v>
      </c>
      <c r="D50" s="4">
        <v>940.01918687620662</v>
      </c>
      <c r="E50" s="4">
        <v>752.65509305661305</v>
      </c>
      <c r="F50" s="4"/>
      <c r="G50" s="4">
        <v>187.36409381959373</v>
      </c>
      <c r="H50" s="4"/>
      <c r="I50" s="4"/>
      <c r="J50" s="4"/>
    </row>
    <row r="51" spans="2:11" x14ac:dyDescent="0.25">
      <c r="B51" s="103"/>
      <c r="C51" s="14" t="s">
        <v>109</v>
      </c>
      <c r="D51" s="4"/>
      <c r="E51" s="4"/>
      <c r="F51" s="4"/>
      <c r="G51" s="4"/>
      <c r="H51" s="4"/>
      <c r="I51" s="4"/>
      <c r="J51" s="4"/>
    </row>
    <row r="52" spans="2:11" x14ac:dyDescent="0.25">
      <c r="B52" s="102" t="s">
        <v>187</v>
      </c>
      <c r="C52" s="14" t="s">
        <v>108</v>
      </c>
      <c r="D52" s="4"/>
      <c r="E52" s="4"/>
      <c r="F52" s="4"/>
      <c r="G52" s="4"/>
      <c r="H52" s="4"/>
      <c r="I52" s="4"/>
      <c r="J52" s="4"/>
    </row>
    <row r="53" spans="2:11" x14ac:dyDescent="0.25">
      <c r="B53" s="103"/>
      <c r="C53" s="14" t="s">
        <v>109</v>
      </c>
      <c r="D53" s="4"/>
      <c r="E53" s="4"/>
      <c r="F53" s="4"/>
      <c r="G53" s="4"/>
      <c r="H53" s="4"/>
      <c r="I53" s="4"/>
      <c r="J53" s="4"/>
    </row>
    <row r="54" spans="2:11" x14ac:dyDescent="0.25">
      <c r="B54" s="102" t="s">
        <v>188</v>
      </c>
      <c r="C54" s="14" t="s">
        <v>108</v>
      </c>
      <c r="D54" s="4">
        <v>51.596366306902496</v>
      </c>
      <c r="E54" s="4">
        <v>20.390830775254759</v>
      </c>
      <c r="F54" s="4"/>
      <c r="G54" s="4">
        <v>13.452451477715439</v>
      </c>
      <c r="H54" s="4">
        <v>8.0708165200152031</v>
      </c>
      <c r="I54" s="4"/>
      <c r="J54" s="4">
        <v>9.6822675339170843</v>
      </c>
    </row>
    <row r="55" spans="2:11" x14ac:dyDescent="0.25">
      <c r="B55" s="103"/>
      <c r="C55" s="14" t="s">
        <v>109</v>
      </c>
      <c r="D55" s="4"/>
      <c r="E55" s="4"/>
      <c r="F55" s="4"/>
      <c r="G55" s="4"/>
      <c r="H55" s="4"/>
      <c r="I55" s="4"/>
      <c r="J55" s="4"/>
    </row>
    <row r="56" spans="2:11" x14ac:dyDescent="0.25">
      <c r="B56" s="102" t="s">
        <v>189</v>
      </c>
      <c r="C56" s="14" t="s">
        <v>108</v>
      </c>
      <c r="D56" s="4">
        <v>53.373535172096069</v>
      </c>
      <c r="E56" s="4">
        <v>29.842695078919451</v>
      </c>
      <c r="F56" s="4"/>
      <c r="G56" s="4"/>
      <c r="H56" s="4">
        <v>12.389093442077479</v>
      </c>
      <c r="I56" s="4">
        <v>9.6809266172508863</v>
      </c>
      <c r="J56" s="4">
        <v>1.4608200338482582</v>
      </c>
    </row>
    <row r="57" spans="2:11" x14ac:dyDescent="0.25">
      <c r="B57" s="103"/>
      <c r="C57" s="14" t="s">
        <v>109</v>
      </c>
      <c r="D57" s="4"/>
      <c r="E57" s="4"/>
      <c r="F57" s="4"/>
      <c r="G57" s="4"/>
      <c r="H57" s="4"/>
      <c r="I57" s="4"/>
      <c r="J57" s="4"/>
    </row>
    <row r="58" spans="2:11" x14ac:dyDescent="0.25">
      <c r="B58" s="102" t="s">
        <v>190</v>
      </c>
      <c r="C58" s="14" t="s">
        <v>108</v>
      </c>
      <c r="D58" s="4">
        <v>1194.1376777186565</v>
      </c>
      <c r="E58" s="4">
        <v>20.63465000810222</v>
      </c>
      <c r="F58" s="4"/>
      <c r="G58" s="4">
        <v>149.53829564465715</v>
      </c>
      <c r="H58" s="4">
        <v>19.14837712822148</v>
      </c>
      <c r="I58" s="4">
        <v>245.06236834372936</v>
      </c>
      <c r="J58" s="4">
        <v>759.75398659394637</v>
      </c>
    </row>
    <row r="59" spans="2:11" x14ac:dyDescent="0.25">
      <c r="B59" s="103"/>
      <c r="C59" s="14" t="s">
        <v>109</v>
      </c>
      <c r="D59" s="4">
        <v>27.668557587263319</v>
      </c>
      <c r="E59" s="4"/>
      <c r="F59" s="4"/>
      <c r="G59" s="4"/>
      <c r="H59" s="4">
        <v>0.72292871492500499</v>
      </c>
      <c r="I59" s="4"/>
      <c r="J59" s="4">
        <v>26.945628872338315</v>
      </c>
    </row>
    <row r="60" spans="2:11" x14ac:dyDescent="0.25">
      <c r="B60" s="102" t="s">
        <v>191</v>
      </c>
      <c r="C60" s="14" t="s">
        <v>108</v>
      </c>
      <c r="D60" s="4">
        <v>1248.7195387491643</v>
      </c>
      <c r="E60" s="4">
        <v>207.78270959380984</v>
      </c>
      <c r="F60" s="4">
        <v>528.6751685871443</v>
      </c>
      <c r="G60" s="4">
        <v>273.06503988691793</v>
      </c>
      <c r="H60" s="4">
        <v>59.56047564597678</v>
      </c>
      <c r="I60" s="4">
        <v>92.181239284496769</v>
      </c>
      <c r="J60" s="4">
        <v>87.454905750819179</v>
      </c>
    </row>
    <row r="61" spans="2:11" x14ac:dyDescent="0.25">
      <c r="B61" s="103"/>
      <c r="C61" s="14" t="s">
        <v>109</v>
      </c>
      <c r="D61" s="4">
        <v>49.4171899308351</v>
      </c>
      <c r="E61" s="4"/>
      <c r="F61" s="4">
        <v>49.4171899308351</v>
      </c>
      <c r="G61" s="4"/>
      <c r="H61" s="4"/>
      <c r="I61" s="4"/>
      <c r="J61" s="4"/>
    </row>
    <row r="62" spans="2:11" ht="13.8" x14ac:dyDescent="0.3">
      <c r="B62" s="5"/>
      <c r="C62" s="5"/>
      <c r="D62" s="5"/>
      <c r="E62" s="5"/>
      <c r="F62" s="5"/>
      <c r="G62" s="5"/>
      <c r="H62" s="5"/>
    </row>
    <row r="63" spans="2:11" x14ac:dyDescent="0.25">
      <c r="B63" s="95" t="s">
        <v>626</v>
      </c>
      <c r="C63" s="95"/>
      <c r="D63" s="95"/>
      <c r="E63" s="95"/>
      <c r="F63" s="95"/>
      <c r="G63" s="95"/>
      <c r="H63" s="95"/>
      <c r="I63" s="95"/>
      <c r="J63" s="95"/>
      <c r="K63" s="95"/>
    </row>
  </sheetData>
  <mergeCells count="31">
    <mergeCell ref="B16:B17"/>
    <mergeCell ref="B15:J15"/>
    <mergeCell ref="B6:M6"/>
    <mergeCell ref="B7:M7"/>
    <mergeCell ref="B10:M10"/>
    <mergeCell ref="B11:C12"/>
    <mergeCell ref="D11:J11"/>
    <mergeCell ref="B13:B14"/>
    <mergeCell ref="B18:B19"/>
    <mergeCell ref="B20:B21"/>
    <mergeCell ref="B22:B23"/>
    <mergeCell ref="B24:B25"/>
    <mergeCell ref="B58:B59"/>
    <mergeCell ref="B36:B37"/>
    <mergeCell ref="B38:B39"/>
    <mergeCell ref="B40:B41"/>
    <mergeCell ref="B26:B27"/>
    <mergeCell ref="B28:B29"/>
    <mergeCell ref="B30:B31"/>
    <mergeCell ref="B32:B33"/>
    <mergeCell ref="B34:B35"/>
    <mergeCell ref="B60:B61"/>
    <mergeCell ref="B63:K63"/>
    <mergeCell ref="B42:B43"/>
    <mergeCell ref="B44:B45"/>
    <mergeCell ref="B46:B47"/>
    <mergeCell ref="B54:B55"/>
    <mergeCell ref="B56:B57"/>
    <mergeCell ref="B50:B51"/>
    <mergeCell ref="B52:B53"/>
    <mergeCell ref="B48:B49"/>
  </mergeCells>
  <hyperlinks>
    <hyperlink ref="L11" location="ÍNDICE!A1" display="ÍNDICE" xr:uid="{00000000-0004-0000-0700-000000000000}"/>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5:M64"/>
  <sheetViews>
    <sheetView showGridLines="0" topLeftCell="C1" zoomScaleNormal="100" workbookViewId="0">
      <selection activeCell="L21" sqref="L21"/>
    </sheetView>
  </sheetViews>
  <sheetFormatPr baseColWidth="10" defaultColWidth="9.109375" defaultRowHeight="13.2" x14ac:dyDescent="0.25"/>
  <cols>
    <col min="1" max="1" width="2" style="1" customWidth="1"/>
    <col min="2" max="2" width="45.6640625" style="1" customWidth="1"/>
    <col min="3" max="3" width="12.109375" style="1" customWidth="1"/>
    <col min="4" max="11" width="20.6640625" style="1" customWidth="1"/>
    <col min="12" max="16384" width="9.109375" style="1"/>
  </cols>
  <sheetData>
    <row r="5" spans="2:13" ht="13.8" x14ac:dyDescent="0.25">
      <c r="B5" s="2"/>
      <c r="C5" s="2"/>
      <c r="D5" s="2"/>
      <c r="E5" s="2"/>
      <c r="F5" s="2"/>
    </row>
    <row r="6" spans="2:13" ht="15" x14ac:dyDescent="0.25">
      <c r="B6" s="91" t="s">
        <v>332</v>
      </c>
      <c r="C6" s="91"/>
      <c r="D6" s="91"/>
      <c r="E6" s="91"/>
      <c r="F6" s="91"/>
      <c r="G6" s="91"/>
      <c r="H6" s="91"/>
      <c r="I6" s="91"/>
      <c r="J6" s="91"/>
      <c r="K6" s="91"/>
    </row>
    <row r="7" spans="2:13" ht="15" x14ac:dyDescent="0.25">
      <c r="B7" s="91" t="s">
        <v>333</v>
      </c>
      <c r="C7" s="91"/>
      <c r="D7" s="91"/>
      <c r="E7" s="91"/>
      <c r="F7" s="91"/>
      <c r="G7" s="91"/>
      <c r="H7" s="91"/>
      <c r="I7" s="91"/>
      <c r="J7" s="91"/>
      <c r="K7" s="91"/>
    </row>
    <row r="8" spans="2:13" ht="15" x14ac:dyDescent="0.25">
      <c r="B8" s="12" t="s">
        <v>331</v>
      </c>
      <c r="C8" s="12"/>
      <c r="D8" s="12"/>
      <c r="E8" s="12"/>
      <c r="F8" s="12"/>
      <c r="G8" s="12"/>
      <c r="H8" s="12"/>
      <c r="I8" s="12"/>
      <c r="J8" s="12"/>
      <c r="K8" s="12"/>
    </row>
    <row r="9" spans="2:13" ht="15" x14ac:dyDescent="0.25">
      <c r="B9" s="12" t="s">
        <v>342</v>
      </c>
      <c r="C9" s="12"/>
      <c r="D9" s="12"/>
      <c r="E9" s="12"/>
      <c r="F9" s="12"/>
      <c r="G9" s="12"/>
      <c r="H9" s="12"/>
      <c r="I9" s="12"/>
      <c r="J9" s="12"/>
      <c r="K9" s="12"/>
    </row>
    <row r="10" spans="2:13" ht="15" x14ac:dyDescent="0.25">
      <c r="B10" s="91"/>
      <c r="C10" s="91"/>
      <c r="D10" s="91"/>
      <c r="E10" s="91"/>
      <c r="F10" s="91"/>
      <c r="G10" s="91"/>
      <c r="H10" s="91"/>
      <c r="I10" s="91"/>
      <c r="J10" s="91"/>
      <c r="K10" s="91"/>
    </row>
    <row r="11" spans="2:13" ht="13.5" customHeight="1" x14ac:dyDescent="0.25">
      <c r="B11" s="109" t="s">
        <v>193</v>
      </c>
      <c r="C11" s="123"/>
      <c r="D11" s="120" t="s">
        <v>249</v>
      </c>
      <c r="E11" s="121"/>
      <c r="F11" s="121"/>
      <c r="G11" s="121"/>
      <c r="H11" s="121"/>
      <c r="I11" s="121"/>
      <c r="J11" s="121"/>
      <c r="K11" s="121"/>
      <c r="L11" s="17"/>
      <c r="M11" s="16" t="s">
        <v>312</v>
      </c>
    </row>
    <row r="12" spans="2:13" ht="13.5" customHeight="1" x14ac:dyDescent="0.25">
      <c r="B12" s="124"/>
      <c r="C12" s="125"/>
      <c r="D12" s="120" t="s">
        <v>549</v>
      </c>
      <c r="E12" s="121"/>
      <c r="F12" s="121"/>
      <c r="G12" s="121"/>
      <c r="H12" s="122"/>
      <c r="I12" s="120" t="s">
        <v>158</v>
      </c>
      <c r="J12" s="121"/>
      <c r="K12" s="122"/>
    </row>
    <row r="13" spans="2:13" ht="27" customHeight="1" x14ac:dyDescent="0.25">
      <c r="B13" s="111"/>
      <c r="C13" s="126"/>
      <c r="D13" s="6" t="s">
        <v>162</v>
      </c>
      <c r="E13" s="6" t="s">
        <v>163</v>
      </c>
      <c r="F13" s="6" t="s">
        <v>192</v>
      </c>
      <c r="G13" s="6" t="s">
        <v>164</v>
      </c>
      <c r="H13" s="6" t="s">
        <v>165</v>
      </c>
      <c r="I13" s="6" t="s">
        <v>166</v>
      </c>
      <c r="J13" s="6" t="s">
        <v>167</v>
      </c>
      <c r="K13" s="6" t="s">
        <v>168</v>
      </c>
    </row>
    <row r="14" spans="2:13" x14ac:dyDescent="0.25">
      <c r="B14" s="116" t="s">
        <v>5</v>
      </c>
      <c r="C14" s="15" t="s">
        <v>108</v>
      </c>
      <c r="D14" s="13">
        <v>403963.000587844</v>
      </c>
      <c r="E14" s="13">
        <v>186865.9837865622</v>
      </c>
      <c r="F14" s="13">
        <v>203946.58867154329</v>
      </c>
      <c r="G14" s="13">
        <v>8240.9989672996544</v>
      </c>
      <c r="H14" s="13">
        <v>3462.13596936772</v>
      </c>
      <c r="I14" s="13">
        <v>324590.11442214862</v>
      </c>
      <c r="J14" s="13">
        <v>724775.9620806895</v>
      </c>
      <c r="K14" s="13">
        <v>678474.51354184805</v>
      </c>
    </row>
    <row r="15" spans="2:13" x14ac:dyDescent="0.25">
      <c r="B15" s="117"/>
      <c r="C15" s="15" t="s">
        <v>109</v>
      </c>
      <c r="D15" s="13">
        <v>37806.305130420602</v>
      </c>
      <c r="E15" s="13">
        <v>2497.7383808279396</v>
      </c>
      <c r="F15" s="13">
        <v>2225.1148929299393</v>
      </c>
      <c r="G15" s="13">
        <v>298.20329328750012</v>
      </c>
      <c r="H15" s="13">
        <v>48.753103738871637</v>
      </c>
      <c r="I15" s="13">
        <v>6339.4129490585819</v>
      </c>
      <c r="J15" s="13">
        <v>27081.337165834513</v>
      </c>
      <c r="K15" s="13">
        <v>13528.933281451724</v>
      </c>
    </row>
    <row r="16" spans="2:13" x14ac:dyDescent="0.25">
      <c r="B16" s="104"/>
      <c r="C16" s="105"/>
      <c r="D16" s="105"/>
      <c r="E16" s="105"/>
      <c r="F16" s="105"/>
      <c r="G16" s="105"/>
      <c r="H16" s="105"/>
      <c r="I16" s="105"/>
      <c r="J16" s="105"/>
      <c r="K16" s="106"/>
    </row>
    <row r="17" spans="2:11" x14ac:dyDescent="0.25">
      <c r="B17" s="102" t="s">
        <v>169</v>
      </c>
      <c r="C17" s="14" t="s">
        <v>108</v>
      </c>
      <c r="D17" s="4">
        <v>161891.14929940543</v>
      </c>
      <c r="E17" s="4">
        <v>54054.981637733785</v>
      </c>
      <c r="F17" s="4">
        <v>45555.322935429191</v>
      </c>
      <c r="G17" s="4"/>
      <c r="H17" s="4"/>
      <c r="I17" s="4">
        <v>212853.71797150778</v>
      </c>
      <c r="J17" s="4">
        <v>257304.42237355927</v>
      </c>
      <c r="K17" s="4">
        <v>247228.78742297244</v>
      </c>
    </row>
    <row r="18" spans="2:11" x14ac:dyDescent="0.25">
      <c r="B18" s="103"/>
      <c r="C18" s="14" t="s">
        <v>109</v>
      </c>
      <c r="D18" s="4">
        <v>28.917231952595412</v>
      </c>
      <c r="E18" s="4">
        <v>50.735810195788858</v>
      </c>
      <c r="F18" s="4">
        <v>189.04936717111531</v>
      </c>
      <c r="G18" s="4"/>
      <c r="H18" s="4"/>
      <c r="I18" s="4">
        <v>189.04936717111531</v>
      </c>
      <c r="J18" s="4">
        <v>268.70240931949957</v>
      </c>
      <c r="K18" s="4">
        <v>28.917231952595412</v>
      </c>
    </row>
    <row r="19" spans="2:11" x14ac:dyDescent="0.25">
      <c r="B19" s="102" t="s">
        <v>170</v>
      </c>
      <c r="C19" s="14" t="s">
        <v>108</v>
      </c>
      <c r="D19" s="4">
        <v>502.06378920594443</v>
      </c>
      <c r="E19" s="4">
        <v>71.46823978697843</v>
      </c>
      <c r="F19" s="4">
        <v>28.30464991743694</v>
      </c>
      <c r="G19" s="4">
        <v>76.132513973602371</v>
      </c>
      <c r="H19" s="4"/>
      <c r="I19" s="4">
        <v>92.697466993768558</v>
      </c>
      <c r="J19" s="4">
        <v>446.23575752029257</v>
      </c>
      <c r="K19" s="4">
        <v>317.44961215297644</v>
      </c>
    </row>
    <row r="20" spans="2:11" x14ac:dyDescent="0.25">
      <c r="B20" s="103"/>
      <c r="C20" s="14" t="s">
        <v>109</v>
      </c>
      <c r="D20" s="4">
        <v>106.47814736584944</v>
      </c>
      <c r="E20" s="4">
        <v>20.768259264513876</v>
      </c>
      <c r="F20" s="4"/>
      <c r="G20" s="4"/>
      <c r="H20" s="4"/>
      <c r="I20" s="4">
        <v>20.768259264513876</v>
      </c>
      <c r="J20" s="4">
        <v>67.688860440143799</v>
      </c>
      <c r="K20" s="4">
        <v>12.561402694403158</v>
      </c>
    </row>
    <row r="21" spans="2:11" x14ac:dyDescent="0.25">
      <c r="B21" s="102" t="s">
        <v>171</v>
      </c>
      <c r="C21" s="14" t="s">
        <v>108</v>
      </c>
      <c r="D21" s="4">
        <v>2446.1314448440503</v>
      </c>
      <c r="E21" s="4">
        <v>539.78168080803869</v>
      </c>
      <c r="F21" s="4">
        <v>526.08905020944326</v>
      </c>
      <c r="G21" s="4">
        <v>2.6736162850049197</v>
      </c>
      <c r="H21" s="4">
        <v>9.5743811338831222</v>
      </c>
      <c r="I21" s="4">
        <v>1474.2076709003904</v>
      </c>
      <c r="J21" s="4">
        <v>3121.5398343125225</v>
      </c>
      <c r="K21" s="4">
        <v>2758.6527699574085</v>
      </c>
    </row>
    <row r="22" spans="2:11" x14ac:dyDescent="0.25">
      <c r="B22" s="103"/>
      <c r="C22" s="14" t="s">
        <v>109</v>
      </c>
      <c r="D22" s="4">
        <v>291.01016807933684</v>
      </c>
      <c r="E22" s="4">
        <v>53.929307497073623</v>
      </c>
      <c r="F22" s="4">
        <v>1.2152126020837801</v>
      </c>
      <c r="G22" s="4"/>
      <c r="H22" s="4"/>
      <c r="I22" s="4">
        <v>185.3085471470944</v>
      </c>
      <c r="J22" s="4">
        <v>303.62531324714132</v>
      </c>
      <c r="K22" s="4">
        <v>58.856386172741445</v>
      </c>
    </row>
    <row r="23" spans="2:11" x14ac:dyDescent="0.25">
      <c r="B23" s="102" t="s">
        <v>172</v>
      </c>
      <c r="C23" s="14" t="s">
        <v>108</v>
      </c>
      <c r="D23" s="4">
        <v>2386.0144910138902</v>
      </c>
      <c r="E23" s="4">
        <v>1590.2359801006983</v>
      </c>
      <c r="F23" s="4">
        <v>2711.6598087894081</v>
      </c>
      <c r="G23" s="4">
        <v>142.63836376685961</v>
      </c>
      <c r="H23" s="4">
        <v>2832.2361384707119</v>
      </c>
      <c r="I23" s="4">
        <v>9646.3269329301002</v>
      </c>
      <c r="J23" s="4">
        <v>9610.3863008794488</v>
      </c>
      <c r="K23" s="4">
        <v>9600.1098557133519</v>
      </c>
    </row>
    <row r="24" spans="2:11" x14ac:dyDescent="0.25">
      <c r="B24" s="103"/>
      <c r="C24" s="14" t="s">
        <v>109</v>
      </c>
      <c r="D24" s="4"/>
      <c r="E24" s="4">
        <v>0.64960199321227852</v>
      </c>
      <c r="F24" s="4">
        <v>260</v>
      </c>
      <c r="G24" s="4"/>
      <c r="H24" s="4"/>
      <c r="I24" s="4">
        <v>260.64960199321229</v>
      </c>
      <c r="J24" s="4">
        <v>260.64960199321229</v>
      </c>
      <c r="K24" s="4">
        <v>260.64960199321229</v>
      </c>
    </row>
    <row r="25" spans="2:11" ht="14.25" customHeight="1" x14ac:dyDescent="0.25">
      <c r="B25" s="102" t="s">
        <v>173</v>
      </c>
      <c r="C25" s="14" t="s">
        <v>108</v>
      </c>
      <c r="D25" s="4">
        <v>9032.1614205496935</v>
      </c>
      <c r="E25" s="4">
        <v>555.98835051801825</v>
      </c>
      <c r="F25" s="4">
        <v>126.37948178687705</v>
      </c>
      <c r="G25" s="4"/>
      <c r="H25" s="4"/>
      <c r="I25" s="4">
        <v>1656.3970515587598</v>
      </c>
      <c r="J25" s="4">
        <v>4219.2024474882764</v>
      </c>
      <c r="K25" s="4">
        <v>3349.9860002761152</v>
      </c>
    </row>
    <row r="26" spans="2:11" x14ac:dyDescent="0.25">
      <c r="B26" s="103"/>
      <c r="C26" s="14" t="s">
        <v>109</v>
      </c>
      <c r="D26" s="4"/>
      <c r="E26" s="4"/>
      <c r="F26" s="4"/>
      <c r="G26" s="4"/>
      <c r="H26" s="4"/>
      <c r="I26" s="4"/>
      <c r="J26" s="4"/>
      <c r="K26" s="4"/>
    </row>
    <row r="27" spans="2:11" ht="14.25" customHeight="1" x14ac:dyDescent="0.25">
      <c r="B27" s="102" t="s">
        <v>174</v>
      </c>
      <c r="C27" s="14" t="s">
        <v>108</v>
      </c>
      <c r="D27" s="4">
        <v>7215.2716306439943</v>
      </c>
      <c r="E27" s="4">
        <v>177.87461107494889</v>
      </c>
      <c r="F27" s="4"/>
      <c r="G27" s="4">
        <v>197.52835779153662</v>
      </c>
      <c r="H27" s="4"/>
      <c r="I27" s="4">
        <v>3736.8954262987645</v>
      </c>
      <c r="J27" s="4">
        <v>6778.6761705403978</v>
      </c>
      <c r="K27" s="4">
        <v>3581.0057609231139</v>
      </c>
    </row>
    <row r="28" spans="2:11" ht="14.25" customHeight="1" x14ac:dyDescent="0.25">
      <c r="B28" s="103"/>
      <c r="C28" s="14" t="s">
        <v>109</v>
      </c>
      <c r="D28" s="4"/>
      <c r="E28" s="4"/>
      <c r="F28" s="4"/>
      <c r="G28" s="4"/>
      <c r="H28" s="4"/>
      <c r="I28" s="4"/>
      <c r="J28" s="4"/>
      <c r="K28" s="4"/>
    </row>
    <row r="29" spans="2:11" x14ac:dyDescent="0.25">
      <c r="B29" s="102" t="s">
        <v>175</v>
      </c>
      <c r="C29" s="14" t="s">
        <v>108</v>
      </c>
      <c r="D29" s="4">
        <v>11833.002397254373</v>
      </c>
      <c r="E29" s="4">
        <v>1168.5963450663057</v>
      </c>
      <c r="F29" s="4">
        <v>408.91821480332914</v>
      </c>
      <c r="G29" s="4">
        <v>35.477524591240787</v>
      </c>
      <c r="H29" s="4"/>
      <c r="I29" s="4">
        <v>2878.995312437034</v>
      </c>
      <c r="J29" s="4">
        <v>8073.4564910486479</v>
      </c>
      <c r="K29" s="4">
        <v>10483.295116671154</v>
      </c>
    </row>
    <row r="30" spans="2:11" x14ac:dyDescent="0.25">
      <c r="B30" s="103"/>
      <c r="C30" s="14" t="s">
        <v>109</v>
      </c>
      <c r="D30" s="4">
        <v>11500.897092355282</v>
      </c>
      <c r="E30" s="4">
        <v>287.69450448221204</v>
      </c>
      <c r="F30" s="4">
        <v>18.568089886707838</v>
      </c>
      <c r="G30" s="4"/>
      <c r="H30" s="4"/>
      <c r="I30" s="4">
        <v>1030.9347948660768</v>
      </c>
      <c r="J30" s="4">
        <v>7745.8795537289579</v>
      </c>
      <c r="K30" s="4">
        <v>3404.5519065964268</v>
      </c>
    </row>
    <row r="31" spans="2:11" x14ac:dyDescent="0.25">
      <c r="B31" s="102" t="s">
        <v>176</v>
      </c>
      <c r="C31" s="14" t="s">
        <v>108</v>
      </c>
      <c r="D31" s="4">
        <v>3278.5877862435896</v>
      </c>
      <c r="E31" s="4">
        <v>645.241955749623</v>
      </c>
      <c r="F31" s="4">
        <v>129.28355161106794</v>
      </c>
      <c r="G31" s="4"/>
      <c r="H31" s="4"/>
      <c r="I31" s="4">
        <v>1653.6022627710158</v>
      </c>
      <c r="J31" s="4">
        <v>2882.5430827210862</v>
      </c>
      <c r="K31" s="4">
        <v>3147.3183868167716</v>
      </c>
    </row>
    <row r="32" spans="2:11" x14ac:dyDescent="0.25">
      <c r="B32" s="103"/>
      <c r="C32" s="14" t="s">
        <v>109</v>
      </c>
      <c r="D32" s="4">
        <v>3243.9233254476262</v>
      </c>
      <c r="E32" s="4">
        <v>257.78982826399056</v>
      </c>
      <c r="F32" s="4">
        <v>9.4454660161292434</v>
      </c>
      <c r="G32" s="4"/>
      <c r="H32" s="4"/>
      <c r="I32" s="4">
        <v>460.17574677976609</v>
      </c>
      <c r="J32" s="4">
        <v>1856.4275592498918</v>
      </c>
      <c r="K32" s="4">
        <v>875.24875546549458</v>
      </c>
    </row>
    <row r="33" spans="2:11" ht="14.25" customHeight="1" x14ac:dyDescent="0.25">
      <c r="B33" s="102" t="s">
        <v>177</v>
      </c>
      <c r="C33" s="14" t="s">
        <v>108</v>
      </c>
      <c r="D33" s="4">
        <v>877.60957101886504</v>
      </c>
      <c r="E33" s="4">
        <v>65.826375420736724</v>
      </c>
      <c r="F33" s="4"/>
      <c r="G33" s="4"/>
      <c r="H33" s="4"/>
      <c r="I33" s="4">
        <v>202.73261917597685</v>
      </c>
      <c r="J33" s="4">
        <v>539.38702664510379</v>
      </c>
      <c r="K33" s="4">
        <v>612.61331458534823</v>
      </c>
    </row>
    <row r="34" spans="2:11" x14ac:dyDescent="0.25">
      <c r="B34" s="103"/>
      <c r="C34" s="14" t="s">
        <v>109</v>
      </c>
      <c r="D34" s="4">
        <v>1516.2892510633023</v>
      </c>
      <c r="E34" s="4">
        <v>10.916223545205151</v>
      </c>
      <c r="F34" s="4"/>
      <c r="G34" s="4"/>
      <c r="H34" s="4"/>
      <c r="I34" s="4">
        <v>160.02426965655033</v>
      </c>
      <c r="J34" s="4">
        <v>954.30650411186957</v>
      </c>
      <c r="K34" s="4">
        <v>115.5671789160829</v>
      </c>
    </row>
    <row r="35" spans="2:11" x14ac:dyDescent="0.25">
      <c r="B35" s="102" t="s">
        <v>178</v>
      </c>
      <c r="C35" s="14" t="s">
        <v>108</v>
      </c>
      <c r="D35" s="4">
        <v>5865.5924247599742</v>
      </c>
      <c r="E35" s="4">
        <v>702.60457960405245</v>
      </c>
      <c r="F35" s="4">
        <v>25.188023033568658</v>
      </c>
      <c r="G35" s="4"/>
      <c r="H35" s="4"/>
      <c r="I35" s="4">
        <v>2818.7972992271566</v>
      </c>
      <c r="J35" s="4">
        <v>4778.7572332086784</v>
      </c>
      <c r="K35" s="4">
        <v>4981.881961974258</v>
      </c>
    </row>
    <row r="36" spans="2:11" ht="14.25" customHeight="1" x14ac:dyDescent="0.25">
      <c r="B36" s="103"/>
      <c r="C36" s="14" t="s">
        <v>109</v>
      </c>
      <c r="D36" s="4">
        <v>674.38929674553231</v>
      </c>
      <c r="E36" s="4">
        <v>123.09257640226438</v>
      </c>
      <c r="F36" s="4">
        <v>11.948336552684571</v>
      </c>
      <c r="G36" s="4"/>
      <c r="H36" s="4"/>
      <c r="I36" s="4">
        <v>210.09249609850292</v>
      </c>
      <c r="J36" s="4">
        <v>506.56278886865681</v>
      </c>
      <c r="K36" s="4">
        <v>210.82643468606054</v>
      </c>
    </row>
    <row r="37" spans="2:11" x14ac:dyDescent="0.25">
      <c r="B37" s="102" t="s">
        <v>179</v>
      </c>
      <c r="C37" s="14" t="s">
        <v>108</v>
      </c>
      <c r="D37" s="4">
        <v>1859.4915818241245</v>
      </c>
      <c r="E37" s="4">
        <v>781.922952351356</v>
      </c>
      <c r="F37" s="4">
        <v>84.15780471319971</v>
      </c>
      <c r="G37" s="4">
        <v>49.986928018849198</v>
      </c>
      <c r="H37" s="4"/>
      <c r="I37" s="4">
        <v>502.11481171735801</v>
      </c>
      <c r="J37" s="4">
        <v>2496.2994001195307</v>
      </c>
      <c r="K37" s="4">
        <v>1398.4991971550501</v>
      </c>
    </row>
    <row r="38" spans="2:11" x14ac:dyDescent="0.25">
      <c r="B38" s="103"/>
      <c r="C38" s="14" t="s">
        <v>109</v>
      </c>
      <c r="D38" s="4">
        <v>96.689458123942416</v>
      </c>
      <c r="E38" s="4"/>
      <c r="F38" s="4"/>
      <c r="G38" s="4"/>
      <c r="H38" s="4"/>
      <c r="I38" s="4">
        <v>18.978982989601587</v>
      </c>
      <c r="J38" s="4">
        <v>96.689458123942416</v>
      </c>
      <c r="K38" s="4">
        <v>29.195863226979586</v>
      </c>
    </row>
    <row r="39" spans="2:11" ht="14.25" customHeight="1" x14ac:dyDescent="0.25">
      <c r="B39" s="102" t="s">
        <v>180</v>
      </c>
      <c r="C39" s="14" t="s">
        <v>108</v>
      </c>
      <c r="D39" s="4">
        <v>75748.853938002023</v>
      </c>
      <c r="E39" s="4">
        <v>97999.030766961238</v>
      </c>
      <c r="F39" s="4">
        <v>147804.56071415677</v>
      </c>
      <c r="G39" s="4">
        <v>5827.2120390788632</v>
      </c>
      <c r="H39" s="4">
        <v>50.641190454500617</v>
      </c>
      <c r="I39" s="4">
        <v>44474.621219011213</v>
      </c>
      <c r="J39" s="4">
        <v>307496.01909342618</v>
      </c>
      <c r="K39" s="4">
        <v>290831.83393957268</v>
      </c>
    </row>
    <row r="40" spans="2:11" x14ac:dyDescent="0.25">
      <c r="B40" s="103"/>
      <c r="C40" s="14" t="s">
        <v>109</v>
      </c>
      <c r="D40" s="4">
        <v>4607.5555415073886</v>
      </c>
      <c r="E40" s="4">
        <v>1223.2517292822281</v>
      </c>
      <c r="F40" s="4">
        <v>1207.400761141871</v>
      </c>
      <c r="G40" s="4">
        <v>298.20329328750012</v>
      </c>
      <c r="H40" s="4"/>
      <c r="I40" s="4">
        <v>925.76759701230003</v>
      </c>
      <c r="J40" s="4">
        <v>5400.9959729335915</v>
      </c>
      <c r="K40" s="4">
        <v>4301.0324845278874</v>
      </c>
    </row>
    <row r="41" spans="2:11" x14ac:dyDescent="0.25">
      <c r="B41" s="102" t="s">
        <v>181</v>
      </c>
      <c r="C41" s="14" t="s">
        <v>108</v>
      </c>
      <c r="D41" s="4">
        <v>13766.681609292657</v>
      </c>
      <c r="E41" s="4">
        <v>3565.6388441444487</v>
      </c>
      <c r="F41" s="4">
        <v>58.266736027088555</v>
      </c>
      <c r="G41" s="4"/>
      <c r="H41" s="4"/>
      <c r="I41" s="4">
        <v>5580.5936157830474</v>
      </c>
      <c r="J41" s="4">
        <v>14734.456652167575</v>
      </c>
      <c r="K41" s="4">
        <v>11599.84912824787</v>
      </c>
    </row>
    <row r="42" spans="2:11" x14ac:dyDescent="0.25">
      <c r="B42" s="103"/>
      <c r="C42" s="14" t="s">
        <v>109</v>
      </c>
      <c r="D42" s="4">
        <v>1814.0039568623581</v>
      </c>
      <c r="E42" s="4">
        <v>29.174695113761583</v>
      </c>
      <c r="F42" s="4"/>
      <c r="G42" s="4"/>
      <c r="H42" s="4"/>
      <c r="I42" s="4">
        <v>383.49800102947665</v>
      </c>
      <c r="J42" s="4">
        <v>1175.0816680996234</v>
      </c>
      <c r="K42" s="4">
        <v>644.64391636033611</v>
      </c>
    </row>
    <row r="43" spans="2:11" x14ac:dyDescent="0.25">
      <c r="B43" s="102" t="s">
        <v>182</v>
      </c>
      <c r="C43" s="14" t="s">
        <v>108</v>
      </c>
      <c r="D43" s="4">
        <v>37147.119336361829</v>
      </c>
      <c r="E43" s="4">
        <v>1049.4271049218398</v>
      </c>
      <c r="F43" s="4">
        <v>241.22472202371691</v>
      </c>
      <c r="G43" s="4">
        <v>24.310610518585012</v>
      </c>
      <c r="H43" s="4"/>
      <c r="I43" s="4">
        <v>4366.1592882042278</v>
      </c>
      <c r="J43" s="4">
        <v>25069.483507217079</v>
      </c>
      <c r="K43" s="4">
        <v>17351.596291106718</v>
      </c>
    </row>
    <row r="44" spans="2:11" x14ac:dyDescent="0.25">
      <c r="B44" s="103"/>
      <c r="C44" s="14" t="s">
        <v>109</v>
      </c>
      <c r="D44" s="4">
        <v>9814.6350208770236</v>
      </c>
      <c r="E44" s="4">
        <v>99.808396401143682</v>
      </c>
      <c r="F44" s="4">
        <v>9.4454660161292434</v>
      </c>
      <c r="G44" s="4"/>
      <c r="H44" s="4"/>
      <c r="I44" s="4">
        <v>927.97328011593345</v>
      </c>
      <c r="J44" s="4">
        <v>6135.7812957012502</v>
      </c>
      <c r="K44" s="4">
        <v>1531.5939086797905</v>
      </c>
    </row>
    <row r="45" spans="2:11" x14ac:dyDescent="0.25">
      <c r="B45" s="102" t="s">
        <v>183</v>
      </c>
      <c r="C45" s="14" t="s">
        <v>108</v>
      </c>
      <c r="D45" s="4">
        <v>6355.5548637102693</v>
      </c>
      <c r="E45" s="4">
        <v>211.50950393673011</v>
      </c>
      <c r="F45" s="4"/>
      <c r="G45" s="4"/>
      <c r="H45" s="4"/>
      <c r="I45" s="4">
        <v>672.92543031052139</v>
      </c>
      <c r="J45" s="4">
        <v>4008.2407092049675</v>
      </c>
      <c r="K45" s="4">
        <v>4352.5654126889958</v>
      </c>
    </row>
    <row r="46" spans="2:11" x14ac:dyDescent="0.25">
      <c r="B46" s="103"/>
      <c r="C46" s="14" t="s">
        <v>109</v>
      </c>
      <c r="D46" s="4">
        <v>1554.8754711586955</v>
      </c>
      <c r="E46" s="4"/>
      <c r="F46" s="4"/>
      <c r="G46" s="4"/>
      <c r="H46" s="4"/>
      <c r="I46" s="4">
        <v>19.197550140671741</v>
      </c>
      <c r="J46" s="4">
        <v>547.7593495841013</v>
      </c>
      <c r="K46" s="4">
        <v>608.67928463407111</v>
      </c>
    </row>
    <row r="47" spans="2:11" ht="14.25" customHeight="1" x14ac:dyDescent="0.25">
      <c r="B47" s="102" t="s">
        <v>184</v>
      </c>
      <c r="C47" s="14" t="s">
        <v>108</v>
      </c>
      <c r="D47" s="4">
        <v>15715.756815183346</v>
      </c>
      <c r="E47" s="4">
        <v>3067.3346264336856</v>
      </c>
      <c r="F47" s="4">
        <v>1173.0765617277298</v>
      </c>
      <c r="G47" s="4">
        <v>11.84478554366987</v>
      </c>
      <c r="H47" s="4"/>
      <c r="I47" s="4">
        <v>7851.397035849548</v>
      </c>
      <c r="J47" s="4">
        <v>18892.641248035896</v>
      </c>
      <c r="K47" s="4">
        <v>16281.710448274474</v>
      </c>
    </row>
    <row r="48" spans="2:11" x14ac:dyDescent="0.25">
      <c r="B48" s="103"/>
      <c r="C48" s="14" t="s">
        <v>109</v>
      </c>
      <c r="D48" s="4">
        <v>539.30720899357664</v>
      </c>
      <c r="E48" s="4">
        <v>45.816998581285659</v>
      </c>
      <c r="F48" s="4">
        <v>73.141762460058871</v>
      </c>
      <c r="G48" s="4"/>
      <c r="H48" s="4"/>
      <c r="I48" s="4">
        <v>393.63233848423141</v>
      </c>
      <c r="J48" s="4">
        <v>603.03878159573628</v>
      </c>
      <c r="K48" s="4">
        <v>348.35062099803838</v>
      </c>
    </row>
    <row r="49" spans="2:11" x14ac:dyDescent="0.25">
      <c r="B49" s="102" t="s">
        <v>185</v>
      </c>
      <c r="C49" s="14" t="s">
        <v>108</v>
      </c>
      <c r="D49" s="4">
        <v>1936.9636258451212</v>
      </c>
      <c r="E49" s="4">
        <v>979.13144573476063</v>
      </c>
      <c r="F49" s="4">
        <v>41</v>
      </c>
      <c r="G49" s="4"/>
      <c r="H49" s="4"/>
      <c r="I49" s="4">
        <v>1226.9218960924552</v>
      </c>
      <c r="J49" s="4">
        <v>1682.2321253784999</v>
      </c>
      <c r="K49" s="4">
        <v>877.75369408802942</v>
      </c>
    </row>
    <row r="50" spans="2:11" x14ac:dyDescent="0.25">
      <c r="B50" s="103"/>
      <c r="C50" s="14" t="s">
        <v>109</v>
      </c>
      <c r="D50" s="4"/>
      <c r="E50" s="4"/>
      <c r="F50" s="4"/>
      <c r="G50" s="4"/>
      <c r="H50" s="4"/>
      <c r="I50" s="4"/>
      <c r="J50" s="4"/>
      <c r="K50" s="4"/>
    </row>
    <row r="51" spans="2:11" x14ac:dyDescent="0.25">
      <c r="B51" s="102" t="s">
        <v>186</v>
      </c>
      <c r="C51" s="14" t="s">
        <v>108</v>
      </c>
      <c r="D51" s="4">
        <v>13496.694186888364</v>
      </c>
      <c r="E51" s="4">
        <v>12205.837648635557</v>
      </c>
      <c r="F51" s="4">
        <v>2257.4763670429916</v>
      </c>
      <c r="G51" s="4"/>
      <c r="H51" s="4"/>
      <c r="I51" s="4">
        <v>4630.9149709843641</v>
      </c>
      <c r="J51" s="4">
        <v>24775.019510796257</v>
      </c>
      <c r="K51" s="4">
        <v>24934.525377924649</v>
      </c>
    </row>
    <row r="52" spans="2:11" x14ac:dyDescent="0.25">
      <c r="B52" s="103"/>
      <c r="C52" s="14" t="s">
        <v>109</v>
      </c>
      <c r="D52" s="4"/>
      <c r="E52" s="4"/>
      <c r="F52" s="4"/>
      <c r="G52" s="4"/>
      <c r="H52" s="4"/>
      <c r="I52" s="4"/>
      <c r="J52" s="4"/>
      <c r="K52" s="4"/>
    </row>
    <row r="53" spans="2:11" x14ac:dyDescent="0.25">
      <c r="B53" s="102" t="s">
        <v>187</v>
      </c>
      <c r="C53" s="14" t="s">
        <v>108</v>
      </c>
      <c r="D53" s="4">
        <v>2863.4188472012211</v>
      </c>
      <c r="E53" s="4">
        <v>661.5177770437856</v>
      </c>
      <c r="F53" s="4">
        <v>124.82446041031729</v>
      </c>
      <c r="G53" s="4"/>
      <c r="H53" s="4"/>
      <c r="I53" s="4">
        <v>3649.7610846553243</v>
      </c>
      <c r="J53" s="4">
        <v>3649.7610846553243</v>
      </c>
      <c r="K53" s="4">
        <v>3403.2270695706507</v>
      </c>
    </row>
    <row r="54" spans="2:11" x14ac:dyDescent="0.25">
      <c r="B54" s="103"/>
      <c r="C54" s="14" t="s">
        <v>109</v>
      </c>
      <c r="D54" s="4"/>
      <c r="E54" s="4"/>
      <c r="F54" s="4"/>
      <c r="G54" s="4"/>
      <c r="H54" s="4"/>
      <c r="I54" s="4"/>
      <c r="J54" s="4"/>
      <c r="K54" s="4"/>
    </row>
    <row r="55" spans="2:11" x14ac:dyDescent="0.25">
      <c r="B55" s="102" t="s">
        <v>188</v>
      </c>
      <c r="C55" s="14" t="s">
        <v>108</v>
      </c>
      <c r="D55" s="4">
        <v>176.59938996761193</v>
      </c>
      <c r="E55" s="4">
        <v>725.50166839426595</v>
      </c>
      <c r="F55" s="4">
        <v>224.69877284580321</v>
      </c>
      <c r="G55" s="4">
        <v>62.394394226729354</v>
      </c>
      <c r="H55" s="4">
        <v>191.95198806270645</v>
      </c>
      <c r="I55" s="4">
        <v>1300.9352183664623</v>
      </c>
      <c r="J55" s="4">
        <v>1358.1622758178546</v>
      </c>
      <c r="K55" s="4">
        <v>1305.0112786787815</v>
      </c>
    </row>
    <row r="56" spans="2:11" x14ac:dyDescent="0.25">
      <c r="B56" s="103"/>
      <c r="C56" s="14" t="s">
        <v>109</v>
      </c>
      <c r="D56" s="4">
        <v>71.219941678658273</v>
      </c>
      <c r="E56" s="4"/>
      <c r="F56" s="4"/>
      <c r="G56" s="4"/>
      <c r="H56" s="4"/>
      <c r="I56" s="4">
        <v>71.219941678658273</v>
      </c>
      <c r="J56" s="4"/>
      <c r="K56" s="4"/>
    </row>
    <row r="57" spans="2:11" x14ac:dyDescent="0.25">
      <c r="B57" s="102" t="s">
        <v>189</v>
      </c>
      <c r="C57" s="14" t="s">
        <v>108</v>
      </c>
      <c r="D57" s="4">
        <v>2323.5054193135034</v>
      </c>
      <c r="E57" s="4">
        <v>308.37982128230891</v>
      </c>
      <c r="F57" s="4">
        <v>506.34658342291743</v>
      </c>
      <c r="G57" s="4"/>
      <c r="H57" s="4"/>
      <c r="I57" s="4">
        <v>375.849965490908</v>
      </c>
      <c r="J57" s="4">
        <v>2249.9955889288976</v>
      </c>
      <c r="K57" s="4">
        <v>1920.9529456172138</v>
      </c>
    </row>
    <row r="58" spans="2:11" x14ac:dyDescent="0.25">
      <c r="B58" s="103"/>
      <c r="C58" s="14" t="s">
        <v>109</v>
      </c>
      <c r="D58" s="4"/>
      <c r="E58" s="4"/>
      <c r="F58" s="4"/>
      <c r="G58" s="4"/>
      <c r="H58" s="4"/>
      <c r="I58" s="4"/>
      <c r="J58" s="4"/>
      <c r="K58" s="4"/>
    </row>
    <row r="59" spans="2:11" x14ac:dyDescent="0.25">
      <c r="B59" s="102" t="s">
        <v>190</v>
      </c>
      <c r="C59" s="14" t="s">
        <v>108</v>
      </c>
      <c r="D59" s="4">
        <v>13151.449802592169</v>
      </c>
      <c r="E59" s="4">
        <v>889.18306391110252</v>
      </c>
      <c r="F59" s="4"/>
      <c r="G59" s="4"/>
      <c r="H59" s="4"/>
      <c r="I59" s="4">
        <v>1017.1146505758541</v>
      </c>
      <c r="J59" s="4">
        <v>3056.1296153699159</v>
      </c>
      <c r="K59" s="4">
        <v>2901.7480823900905</v>
      </c>
    </row>
    <row r="60" spans="2:11" x14ac:dyDescent="0.25">
      <c r="B60" s="103"/>
      <c r="C60" s="14" t="s">
        <v>109</v>
      </c>
      <c r="D60" s="4">
        <v>782.2599119788448</v>
      </c>
      <c r="E60" s="4"/>
      <c r="F60" s="4"/>
      <c r="G60" s="4"/>
      <c r="H60" s="4"/>
      <c r="I60" s="4">
        <v>18.356729772779826</v>
      </c>
      <c r="J60" s="4"/>
      <c r="K60" s="4">
        <v>103.4984018636132</v>
      </c>
    </row>
    <row r="61" spans="2:11" x14ac:dyDescent="0.25">
      <c r="B61" s="102" t="s">
        <v>191</v>
      </c>
      <c r="C61" s="14" t="s">
        <v>108</v>
      </c>
      <c r="D61" s="4">
        <v>14093.326916722137</v>
      </c>
      <c r="E61" s="4">
        <v>4848.9688069481317</v>
      </c>
      <c r="F61" s="4">
        <v>1919.8102335919964</v>
      </c>
      <c r="G61" s="4">
        <v>1810.79983350471</v>
      </c>
      <c r="H61" s="4">
        <v>377.73227124591705</v>
      </c>
      <c r="I61" s="4">
        <v>11926.435221305404</v>
      </c>
      <c r="J61" s="4">
        <v>17552.914551650032</v>
      </c>
      <c r="K61" s="4">
        <v>15254.140474490418</v>
      </c>
    </row>
    <row r="62" spans="2:11" x14ac:dyDescent="0.25">
      <c r="B62" s="103"/>
      <c r="C62" s="14" t="s">
        <v>109</v>
      </c>
      <c r="D62" s="4">
        <v>1163.8541062304464</v>
      </c>
      <c r="E62" s="4">
        <v>294.11044980525941</v>
      </c>
      <c r="F62" s="4">
        <v>444.90043108316047</v>
      </c>
      <c r="G62" s="4"/>
      <c r="H62" s="4">
        <v>48.753103738871637</v>
      </c>
      <c r="I62" s="4">
        <v>1063.7854448581093</v>
      </c>
      <c r="J62" s="4">
        <v>1158.1480488368227</v>
      </c>
      <c r="K62" s="4">
        <v>994.75990268397982</v>
      </c>
    </row>
    <row r="63" spans="2:11" ht="13.8" x14ac:dyDescent="0.3">
      <c r="B63" s="5"/>
      <c r="C63" s="5"/>
      <c r="D63" s="5"/>
      <c r="E63" s="5"/>
      <c r="F63" s="5"/>
    </row>
    <row r="64" spans="2:11" x14ac:dyDescent="0.25">
      <c r="B64" s="95" t="s">
        <v>626</v>
      </c>
      <c r="C64" s="95"/>
      <c r="D64" s="95"/>
      <c r="E64" s="95"/>
      <c r="F64" s="95"/>
      <c r="G64" s="95"/>
      <c r="H64" s="95"/>
      <c r="I64" s="95"/>
      <c r="J64" s="95"/>
      <c r="K64" s="95"/>
    </row>
  </sheetData>
  <mergeCells count="33">
    <mergeCell ref="B6:K6"/>
    <mergeCell ref="B7:K7"/>
    <mergeCell ref="B10:K10"/>
    <mergeCell ref="B11:C13"/>
    <mergeCell ref="D11:K11"/>
    <mergeCell ref="I12:K12"/>
    <mergeCell ref="D12:H12"/>
    <mergeCell ref="B61:B62"/>
    <mergeCell ref="B64:K64"/>
    <mergeCell ref="B35:B36"/>
    <mergeCell ref="B14:B15"/>
    <mergeCell ref="B17:B18"/>
    <mergeCell ref="B19:B20"/>
    <mergeCell ref="B21:B22"/>
    <mergeCell ref="B23:B24"/>
    <mergeCell ref="B16:K16"/>
    <mergeCell ref="B25:B26"/>
    <mergeCell ref="B27:B28"/>
    <mergeCell ref="B29:B30"/>
    <mergeCell ref="B31:B32"/>
    <mergeCell ref="B33:B34"/>
    <mergeCell ref="B51:B52"/>
    <mergeCell ref="B53:B54"/>
    <mergeCell ref="B55:B56"/>
    <mergeCell ref="B57:B58"/>
    <mergeCell ref="B59:B60"/>
    <mergeCell ref="B49:B50"/>
    <mergeCell ref="B37:B38"/>
    <mergeCell ref="B39:B40"/>
    <mergeCell ref="B41:B42"/>
    <mergeCell ref="B43:B44"/>
    <mergeCell ref="B45:B46"/>
    <mergeCell ref="B47:B48"/>
  </mergeCells>
  <hyperlinks>
    <hyperlink ref="M11" location="ÍNDICE!A1" display="ÍNDICE" xr:uid="{00000000-0004-0000-08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79</vt:i4>
      </vt:variant>
    </vt:vector>
  </HeadingPairs>
  <TitlesOfParts>
    <vt:vector size="79" baseType="lpstr">
      <vt:lpstr>ÍNDICE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T30</vt:lpstr>
      <vt:lpstr>T31</vt:lpstr>
      <vt:lpstr>T32</vt:lpstr>
      <vt:lpstr>T33</vt:lpstr>
      <vt:lpstr>T34</vt:lpstr>
      <vt:lpstr>T35</vt:lpstr>
      <vt:lpstr>T36</vt:lpstr>
      <vt:lpstr>T37</vt:lpstr>
      <vt:lpstr>T38</vt:lpstr>
      <vt:lpstr>T39</vt:lpstr>
      <vt:lpstr>T40</vt:lpstr>
      <vt:lpstr>T41</vt:lpstr>
      <vt:lpstr>T42</vt:lpstr>
      <vt:lpstr>T43</vt:lpstr>
      <vt:lpstr>T44</vt:lpstr>
      <vt:lpstr>T45</vt:lpstr>
      <vt:lpstr>T46</vt:lpstr>
      <vt:lpstr>T47</vt:lpstr>
      <vt:lpstr>T48</vt:lpstr>
      <vt:lpstr>T49</vt:lpstr>
      <vt:lpstr>T50</vt:lpstr>
      <vt:lpstr>T51</vt:lpstr>
      <vt:lpstr>T52</vt:lpstr>
      <vt:lpstr>T53</vt:lpstr>
      <vt:lpstr>T54</vt:lpstr>
      <vt:lpstr>T55</vt:lpstr>
      <vt:lpstr>T56</vt:lpstr>
      <vt:lpstr>T57</vt:lpstr>
      <vt:lpstr>T58</vt:lpstr>
      <vt:lpstr>T59</vt:lpstr>
      <vt:lpstr>T60</vt:lpstr>
      <vt:lpstr>T61</vt:lpstr>
      <vt:lpstr>T62</vt:lpstr>
      <vt:lpstr>T63</vt:lpstr>
      <vt:lpstr>T64</vt:lpstr>
      <vt:lpstr>T65</vt:lpstr>
      <vt:lpstr>T66</vt:lpstr>
      <vt:lpstr>T67</vt:lpstr>
      <vt:lpstr>T68</vt:lpstr>
      <vt:lpstr>T69</vt:lpstr>
      <vt:lpstr>Sup tipo de semilla</vt:lpstr>
      <vt:lpstr>P_agrícola</vt:lpstr>
      <vt:lpstr>P_pecuaria</vt:lpstr>
      <vt:lpstr>Sup_regada</vt:lpstr>
      <vt:lpstr>Sup_regada por método</vt:lpstr>
      <vt:lpstr>Acceso a la tierra</vt:lpstr>
      <vt:lpstr>índice de participación</vt:lpstr>
      <vt:lpstr>volumen de producción</vt:lpstr>
      <vt:lpstr>Glosario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drorbe</dc:creator>
  <cp:lastModifiedBy>User</cp:lastModifiedBy>
  <dcterms:created xsi:type="dcterms:W3CDTF">2019-04-05T21:32:50Z</dcterms:created>
  <dcterms:modified xsi:type="dcterms:W3CDTF">2022-09-11T22:07:58Z</dcterms:modified>
</cp:coreProperties>
</file>