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juanc\Dropbox\4_Modelacion Procesos Industriales Residuos\Versión 2\"/>
    </mc:Choice>
  </mc:AlternateContent>
  <xr:revisionPtr revIDLastSave="0" documentId="13_ncr:1_{0F95A5E3-1948-4B4C-8344-6395CCC6F110}" xr6:coauthVersionLast="47" xr6:coauthVersionMax="47" xr10:uidLastSave="{00000000-0000-0000-0000-000000000000}"/>
  <bookViews>
    <workbookView xWindow="-120" yWindow="-120" windowWidth="29040" windowHeight="15720" xr2:uid="{00000000-000D-0000-FFFF-FFFF00000000}"/>
  </bookViews>
  <sheets>
    <sheet name="Detalles" sheetId="8" r:id="rId1"/>
    <sheet name="Producción de cemento" sheetId="1" r:id="rId2"/>
    <sheet name="Principales indicadores cemento" sheetId="2" r:id="rId3"/>
    <sheet name="Capacidad instalada" sheetId="4" r:id="rId4"/>
    <sheet name="Factores de emisiones" sheetId="7" r:id="rId5"/>
    <sheet name="Costos" sheetId="9" r:id="rId6"/>
    <sheet name="Emisiones PI"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J13" i="5" l="1"/>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E10" i="4" l="1"/>
  <c r="F10" i="4"/>
  <c r="G10" i="4"/>
  <c r="H10" i="4" s="1"/>
  <c r="D10" i="4"/>
  <c r="I10" i="4" l="1"/>
  <c r="J10" i="4" l="1"/>
  <c r="K10" i="4" l="1"/>
  <c r="L10" i="4" l="1"/>
  <c r="M10" i="4" l="1"/>
  <c r="N10" i="4" l="1"/>
  <c r="O10" i="4" l="1"/>
  <c r="P10" i="4" l="1"/>
  <c r="Q10" i="4" l="1"/>
  <c r="R10" i="4" l="1"/>
  <c r="S10" i="4" l="1"/>
  <c r="T10" i="4" l="1"/>
  <c r="U10" i="4" l="1"/>
  <c r="V10" i="4" l="1"/>
  <c r="W10" i="4" l="1"/>
  <c r="X10" i="4" l="1"/>
  <c r="Y10" i="4" l="1"/>
  <c r="Z10" i="4" l="1"/>
  <c r="AA10" i="4" l="1"/>
  <c r="AB10" i="4" l="1"/>
  <c r="AC10" i="4" l="1"/>
  <c r="AD10" i="4" l="1"/>
  <c r="AE10" i="4" l="1"/>
  <c r="AF10" i="4" l="1"/>
  <c r="AG10" i="4" l="1"/>
  <c r="AH10" i="4" l="1"/>
  <c r="AI10" i="4" l="1"/>
  <c r="AJ1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tc={5E5E2DD8-8467-4325-922C-7F36560652BB}</author>
  </authors>
  <commentList>
    <comment ref="D5" authorId="0" shapeId="0" xr:uid="{5E5E2DD8-8467-4325-922C-7F36560652BB}">
      <text>
        <t>[Comentario encadenado]
Su versión de Excel le permite leer este comentario encadenado; sin embargo, las ediciones que se apliquen se quitarán si el archivo se abre en una versión más reciente de Excel. Más información: https://go.microsoft.com/fwlink/?linkid=870924
Comentario:
    Valores pueden ser mas altos, no obtuve fuente definitiva para este dato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tc={B5C10447-EEA4-4BE1-8605-9629C93261C5}</author>
  </authors>
  <commentList>
    <comment ref="D6" authorId="0" shapeId="0" xr:uid="{B5C10447-EEA4-4BE1-8605-9629C93261C5}">
      <text>
        <t>[Comentario encadenado]
Su versión de Excel le permite leer este comentario encadenado; sin embargo, las ediciones que se apliquen se quitarán si el archivo se abre en una versión más reciente de Excel. Más información: https://go.microsoft.com/fwlink/?linkid=870924
Comentario:
    Basado en los 3 productores mayoritarios del Ecuador.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tc={7A6C8663-EDC1-4B4C-8CC9-038101D7FF4E}</author>
  </authors>
  <commentList>
    <comment ref="C3" authorId="0" shapeId="0" xr:uid="{7A6C8663-EDC1-4B4C-8CC9-038101D7FF4E}">
      <text>
        <t>[Comentario encadenado]
Su versión de Excel le permite leer este comentario encadenado; sin embargo, las ediciones que se apliquen se quitarán si el archivo se abre en una versión más reciente de Excel. Más información: https://go.microsoft.com/fwlink/?linkid=870924
Comentario:
    No tengo nada de esta página.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EPER Lab</author>
  </authors>
  <commentList>
    <comment ref="D6" authorId="0" shapeId="0" xr:uid="{922CB226-55F7-41A7-B116-1EB9B11F75EF}">
      <text>
        <r>
          <rPr>
            <sz val="11"/>
            <color theme="1"/>
            <rFont val="Calibri"/>
            <family val="2"/>
            <scheme val="minor"/>
          </rPr>
          <t>Me concentré en el cemento por ser el emisor significativo del sector  industrial ecuatoriano</t>
        </r>
      </text>
    </comment>
    <comment ref="H6" authorId="0" shapeId="0" xr:uid="{8561D464-0A08-4526-8E70-9E7A6D09A4B6}">
      <text>
        <r>
          <rPr>
            <sz val="11"/>
            <color theme="1"/>
            <rFont val="Calibri"/>
            <family val="2"/>
            <scheme val="minor"/>
          </rPr>
          <t>Los valores (2022 a 2050) asumen un crecimiento directamente proporcional entre el PIB del sector de construccion y la produccion de cemento, lo que conlleva a un incremento proporcional en las emisiones.</t>
        </r>
      </text>
    </comment>
    <comment ref="D7" authorId="0" shapeId="0" xr:uid="{8BFEE1C3-C720-4C30-A1FB-AFD752C97C6C}">
      <text>
        <r>
          <rPr>
            <sz val="11"/>
            <color theme="1"/>
            <rFont val="Calibri"/>
            <family val="2"/>
            <scheme val="minor"/>
          </rPr>
          <t>Cálculo de emisiones con guía de IPCC, Vol 3, Ch 2, P2.22, Tier 1 Method, Factores de tabla 2.4</t>
        </r>
      </text>
    </comment>
    <comment ref="G7" authorId="0" shapeId="0" xr:uid="{ED3E1437-DCCA-48C3-B5FF-EF3FA6DDB364}">
      <text>
        <r>
          <rPr>
            <sz val="11"/>
            <color theme="1"/>
            <rFont val="Calibri"/>
            <family val="2"/>
            <scheme val="minor"/>
          </rPr>
          <t>Asumiendo que la producción 2021 se recupera a niveles de 2018 que es el último dato reportado. La proyección de emisiones para cal crece en la pmisma proporciópn que la tendencia de crecimiento del PIB del sector construcción</t>
        </r>
      </text>
    </comment>
    <comment ref="C10" authorId="0" shapeId="0" xr:uid="{43691917-F121-4237-A8C7-8B1BF17092DA}">
      <text>
        <r>
          <rPr>
            <sz val="11"/>
            <color theme="1"/>
            <rFont val="Calibri"/>
            <family val="2"/>
            <scheme val="minor"/>
          </rPr>
          <t>Otros con datos disponible pero muy pequeños para reportar: Asfalto, turpentina,</t>
        </r>
      </text>
    </comment>
    <comment ref="C11" authorId="0" shapeId="0" xr:uid="{6585BA22-6CF6-48EB-84A1-6E2ADFE103B6}">
      <text>
        <r>
          <rPr>
            <sz val="11"/>
            <color theme="1"/>
            <rFont val="Calibri"/>
            <family val="2"/>
            <scheme val="minor"/>
          </rPr>
          <t>Otros para los cuales no encontré los factores de emisión: carnes, pasteles, panes, aceites vegetales, rubber solvent.</t>
        </r>
      </text>
    </comment>
    <comment ref="G11" authorId="0" shapeId="0" xr:uid="{C0B7A00B-30F3-4DFA-A7A5-1C6A45CF30B0}">
      <text>
        <r>
          <rPr>
            <sz val="11"/>
            <color theme="1"/>
            <rFont val="Calibri"/>
            <family val="2"/>
            <scheme val="minor"/>
          </rPr>
          <t>Se asume que la producción de 2018 es representativa de 2021, ya que no se tienen datos del subsector.</t>
        </r>
      </text>
    </comment>
  </commentList>
</comments>
</file>

<file path=xl/sharedStrings.xml><?xml version="1.0" encoding="utf-8"?>
<sst xmlns="http://schemas.openxmlformats.org/spreadsheetml/2006/main" count="112" uniqueCount="51">
  <si>
    <t xml:space="preserve">La plantilla es una guía para recopilar datos necesarios para la modelación, no se detallan necesariamente todas las tecnologías. Incorporamos algunas de ellas y es cuestión de agregar más líneas para caracterizar cada tecnología. </t>
  </si>
  <si>
    <t xml:space="preserve">Pueden dejar comentarios en las plantillas conforme las van llenando, vamos a entrar periódicamente a revisar y contestar cualquier inquitud. También podemos agendar reuniones virtuales cuando se hayan acumulado varias preguntas. </t>
  </si>
  <si>
    <t xml:space="preserve">Si falta algún tipo de información que crean que es importante nos avisan. Nosotros vamos a ir trabajando en el RRS y conforme lo armemos pueden haber solicitudes de otros datos. </t>
  </si>
  <si>
    <t>Producción nacional de cemento</t>
  </si>
  <si>
    <t>Ecuador</t>
  </si>
  <si>
    <t>-</t>
  </si>
  <si>
    <t>Suma de la capacidad de todas las plantas productoras del país (este parámetro es distinto a la producción porque las pplantas no operan el 100% del tiempo por múltiples razones)</t>
  </si>
  <si>
    <t>%</t>
  </si>
  <si>
    <t>Emisiones de procesos industriales</t>
  </si>
  <si>
    <t>Produccción de cal [MtCO2eq]</t>
  </si>
  <si>
    <t>Producción de cemento [MtCO2eq]</t>
  </si>
  <si>
    <t>Produccción de vidrio [MtCO2eq]</t>
  </si>
  <si>
    <t>Si se conociera la antigüedad de la capacidad instalada e información de cuánto y cuándo sale de operación, por favor indicar. Si esto requiere desglosarlo por plantas de producción cementera, por favor agregar más líneas en esta hoja.</t>
  </si>
  <si>
    <t>MtCO2eq/Mt de Clinker</t>
  </si>
  <si>
    <t>kt de cemento/año</t>
  </si>
  <si>
    <t>Costos de capital por unidad de capacidad</t>
  </si>
  <si>
    <t>Costo de los vectores energéticos</t>
  </si>
  <si>
    <t>MUSD/Mt de cemento</t>
  </si>
  <si>
    <t>MUSD/Mt de Clinker</t>
  </si>
  <si>
    <t>Electricidad [MUSD/PJ]</t>
  </si>
  <si>
    <t>Costos fijos de operación por unidad de capacidad</t>
  </si>
  <si>
    <t>Costo de los materiales para Clinker</t>
  </si>
  <si>
    <t>Factor de emisión medio del Clinker</t>
  </si>
  <si>
    <t>Factor medio de Clinker nacional</t>
  </si>
  <si>
    <t>…</t>
  </si>
  <si>
    <t>Lo ideal sería obtener toda la información de las hojas. Si no fuera posible favor indicarlo para buscar datos internacionales. Los requerimientos de datos pueden variar conforme se avance con el modelo del sector.</t>
  </si>
  <si>
    <t>Total del sector [MtCO2eq]</t>
  </si>
  <si>
    <t>Carbón [MUSD/PJ]</t>
  </si>
  <si>
    <t>Petróleo (incluye coque de petróleo) [MUSD/PJ]</t>
  </si>
  <si>
    <t>Gas Natural [MUSD/PJ]</t>
  </si>
  <si>
    <t>Biomasa [MUSD/PJ]</t>
  </si>
  <si>
    <t>Residuos [MUSD/PJ]</t>
  </si>
  <si>
    <t>Escoria de acero y alto horno [MUSD/Mt]</t>
  </si>
  <si>
    <t>Ceniza volante [MUSD/Mt]</t>
  </si>
  <si>
    <t>Caliza [MUSD/Mt]</t>
  </si>
  <si>
    <t>Puzolana natural [MUSD/Mt]</t>
  </si>
  <si>
    <t>Yeso [MUSD/Mt]</t>
  </si>
  <si>
    <t>Arcilla calcinada [MUSD/Mt]</t>
  </si>
  <si>
    <t>Costo de los materiales para Cemento</t>
  </si>
  <si>
    <t>Arcilla [MUSD/Mt]</t>
  </si>
  <si>
    <t>Nota: Puede que la totalidad de información de estas plantillas no pueda completarse por la innexistencia de esas estadísticas. De acuerdo con la información disponible que se halle, así será la complejidad del diagrama RSS y del modelo.</t>
  </si>
  <si>
    <t>Produccción de acero [MtCO2eq]</t>
  </si>
  <si>
    <t>Producción de Plomo [MtCO2eq]</t>
  </si>
  <si>
    <t>Producción de Cerámicos [MtCO2eq]</t>
  </si>
  <si>
    <t>Si alguna tecnología no se utiliza en el país pueden indicarlo en el espacio correspondiente</t>
  </si>
  <si>
    <t>Nota: Si aparece un guión ("-") predeterminado en una celda, esta no debe necesariamente debe ser llenada en esta versión de la plantilla, pero no se excluye que deba llenarse en el futuro.</t>
  </si>
  <si>
    <t> </t>
  </si>
  <si>
    <t>Producción de cemento</t>
  </si>
  <si>
    <t>Relación Producción/Capacidad</t>
  </si>
  <si>
    <t>No se han reportado datos por ahora</t>
  </si>
  <si>
    <t>Mt de cemento/año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</si>
</sst>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5" x14ac:knownFonts="1">
    <font>
      <sz val="11"/>
      <color theme="1"/>
      <name val="Calibri"/>
      <family val="2"/>
      <scheme val="minor"/>
    </font>
    <font>
      <b/>
      <sz val="11"/>
      <color theme="1"/>
      <name val="Calibri"/>
      <family val="2"/>
      <scheme val="minor"/>
    </font>
    <font>
      <sz val="11"/>
      <color theme="1"/>
      <name val="Open Sans"/>
      <family val="2"/>
    </font>
    <font>
      <b/>
      <sz val="13"/>
      <color theme="1"/>
      <name val="Open Sans"/>
      <family val="2"/>
    </font>
    <font>
      <sz val="11"/>
      <color rgb="FF000000"/>
      <name val="Calibri"/>
      <family val="2"/>
    </font>
  </fonts>
  <fills count="11">
    <fill>
      <patternFill patternType="none"/>
    </fill>
    <fill>
      <patternFill patternType="gray125"/>
    </fill>
    <fill>
      <patternFill patternType="solid">
        <fgColor rgb="FFD8D8D8"/>
        <bgColor rgb="FFD8D8D8"/>
      </patternFill>
    </fill>
    <fill>
      <patternFill patternType="solid">
        <fgColor rgb="FFFF0000"/>
        <bgColor rgb="FFFF0000"/>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6E0B4"/>
        <bgColor rgb="FF000000"/>
      </patternFill>
    </fill>
    <fill>
      <patternFill patternType="solid">
        <fgColor rgb="FFE2EFDA"/>
        <bgColor rgb="FF000000"/>
      </patternFill>
    </fill>
    <fill>
      <patternFill patternType="solid">
        <fgColor rgb="FFE2EFDA"/>
        <bgColor indexed="64"/>
      </patternFill>
    </fill>
    <fill>
      <patternFill patternType="solid">
        <fgColor rgb="FFC6E0B4"/>
        <bgColor indexed="64"/>
      </patternFill>
    </fill>
    <fill>
      <patternFill patternType="solid">
        <fgColor rgb="FFFFFF00"/>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2" fillId="0" borderId="0" xfId="0" applyFont="1" applyAlignment="1">
      <alignment vertical="center" wrapText="1"/>
    </xf>
    <xf numFmtId="0" fontId="3" fillId="2" borderId="1" xfId="0" applyFont="1" applyFill="1" applyBorder="1" applyAlignment="1">
      <alignment horizontal="left"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2" borderId="2" xfId="0" applyFont="1" applyFill="1" applyBorder="1" applyAlignment="1">
      <alignment horizontal="left" vertical="center"/>
    </xf>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0" xfId="0" applyFill="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5" borderId="0" xfId="0" applyFill="1"/>
    <xf numFmtId="0" fontId="1" fillId="4" borderId="0" xfId="0" applyFont="1" applyFill="1"/>
    <xf numFmtId="164" fontId="0" fillId="5" borderId="0" xfId="0" applyNumberFormat="1" applyFill="1"/>
    <xf numFmtId="0" fontId="4" fillId="6" borderId="0" xfId="0" applyFont="1" applyFill="1"/>
    <xf numFmtId="165" fontId="4" fillId="7" borderId="0" xfId="0" applyNumberFormat="1" applyFont="1" applyFill="1"/>
    <xf numFmtId="165" fontId="4" fillId="7" borderId="0" xfId="0" quotePrefix="1" applyNumberFormat="1" applyFont="1" applyFill="1"/>
    <xf numFmtId="4" fontId="4" fillId="7" borderId="0" xfId="0" applyNumberFormat="1" applyFont="1" applyFill="1"/>
    <xf numFmtId="165" fontId="0" fillId="5" borderId="0" xfId="0" applyNumberFormat="1" applyFill="1"/>
    <xf numFmtId="3" fontId="4" fillId="0" borderId="0" xfId="0" applyNumberFormat="1" applyFont="1"/>
    <xf numFmtId="0" fontId="4" fillId="0" borderId="0" xfId="0" applyFont="1"/>
    <xf numFmtId="0" fontId="0" fillId="9" borderId="0" xfId="0" applyFill="1"/>
    <xf numFmtId="0" fontId="1" fillId="9" borderId="0" xfId="0" applyFont="1" applyFill="1"/>
    <xf numFmtId="0" fontId="0" fillId="8" borderId="0" xfId="0" applyFill="1"/>
    <xf numFmtId="0" fontId="0" fillId="5" borderId="0" xfId="0" applyFill="1" applyAlignment="1">
      <alignment horizontal="left"/>
    </xf>
    <xf numFmtId="9" fontId="0" fillId="10" borderId="0" xfId="0" applyNumberFormat="1" applyFill="1"/>
    <xf numFmtId="2" fontId="4" fillId="10" borderId="0" xfId="0" applyNumberFormat="1" applyFont="1" applyFill="1"/>
    <xf numFmtId="2" fontId="0" fillId="10" borderId="0" xfId="0" applyNumberFormat="1" applyFill="1"/>
    <xf numFmtId="0" fontId="2" fillId="0" borderId="0" xfId="0" applyFont="1" applyAlignment="1">
      <alignment horizontal="center" vertical="center"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uan Sebastián Proaño Avilés" id="{B3535938-9F82-4814-A169-FD499C8A6764}" userId="Juan Sebastián Proaño Avilé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22-10-31T08:56:42.77" personId="{B3535938-9F82-4814-A169-FD499C8A6764}" id="{5E5E2DD8-8467-4325-922C-7F36560652BB}">
    <text>Valores pueden ser mas altos, no obtuve fuente definitiva para este dato</text>
  </threadedComment>
</ThreadedComments>
</file>

<file path=xl/threadedComments/threadedComment2.xml><?xml version="1.0" encoding="utf-8"?>
<ThreadedComments xmlns="http://schemas.microsoft.com/office/spreadsheetml/2018/threadedcomments" xmlns:x="http://schemas.openxmlformats.org/spreadsheetml/2006/main">
  <threadedComment ref="D6" dT="2022-10-31T08:30:50.61" personId="{B3535938-9F82-4814-A169-FD499C8A6764}" id="{B5C10447-EEA4-4BE1-8605-9629C93261C5}">
    <text>Basado en los 3 productores mayoritarios del Ecuador.</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2-10-31T08:54:21.81" personId="{B3535938-9F82-4814-A169-FD499C8A6764}" id="{7A6C8663-EDC1-4B4C-8CC9-038101D7FF4E}">
    <text>No tengo nada de esta página.</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718F4-D4D2-4D2E-A3CA-92AF0BD3A4F1}">
  <dimension ref="B2:J24"/>
  <sheetViews>
    <sheetView tabSelected="1" workbookViewId="0"/>
  </sheetViews>
  <sheetFormatPr baseColWidth="10" defaultColWidth="11.42578125" defaultRowHeight="15" x14ac:dyDescent="0.25"/>
  <cols>
    <col min="14" max="14" width="13.28515625" bestFit="1" customWidth="1"/>
  </cols>
  <sheetData>
    <row r="2" spans="2:10" x14ac:dyDescent="0.25">
      <c r="B2" s="33" t="s">
        <v>0</v>
      </c>
      <c r="C2" s="34"/>
      <c r="D2" s="34"/>
      <c r="E2" s="34"/>
      <c r="F2" s="34"/>
      <c r="G2" s="34"/>
      <c r="H2" s="34"/>
      <c r="I2" s="34"/>
      <c r="J2" s="34"/>
    </row>
    <row r="3" spans="2:10" x14ac:dyDescent="0.25">
      <c r="B3" s="34"/>
      <c r="C3" s="34"/>
      <c r="D3" s="34"/>
      <c r="E3" s="34"/>
      <c r="F3" s="34"/>
      <c r="G3" s="34"/>
      <c r="H3" s="34"/>
      <c r="I3" s="34"/>
      <c r="J3" s="34"/>
    </row>
    <row r="4" spans="2:10" x14ac:dyDescent="0.25">
      <c r="B4" s="34"/>
      <c r="C4" s="34"/>
      <c r="D4" s="34"/>
      <c r="E4" s="34"/>
      <c r="F4" s="34"/>
      <c r="G4" s="34"/>
      <c r="H4" s="34"/>
      <c r="I4" s="34"/>
      <c r="J4" s="34"/>
    </row>
    <row r="5" spans="2:10" ht="16.5" customHeight="1" x14ac:dyDescent="0.25">
      <c r="B5" s="1"/>
      <c r="C5" s="1"/>
      <c r="D5" s="1"/>
      <c r="E5" s="1"/>
      <c r="F5" s="1"/>
      <c r="G5" s="1"/>
      <c r="H5" s="1"/>
      <c r="I5" s="1"/>
      <c r="J5" s="1"/>
    </row>
    <row r="6" spans="2:10" x14ac:dyDescent="0.25">
      <c r="B6" s="33" t="s">
        <v>1</v>
      </c>
      <c r="C6" s="34"/>
      <c r="D6" s="34"/>
      <c r="E6" s="34"/>
      <c r="F6" s="34"/>
      <c r="G6" s="34"/>
      <c r="H6" s="34"/>
      <c r="I6" s="34"/>
      <c r="J6" s="34"/>
    </row>
    <row r="7" spans="2:10" x14ac:dyDescent="0.25">
      <c r="B7" s="34"/>
      <c r="C7" s="34"/>
      <c r="D7" s="34"/>
      <c r="E7" s="34"/>
      <c r="F7" s="34"/>
      <c r="G7" s="34"/>
      <c r="H7" s="34"/>
      <c r="I7" s="34"/>
      <c r="J7" s="34"/>
    </row>
    <row r="8" spans="2:10" x14ac:dyDescent="0.25">
      <c r="B8" s="34"/>
      <c r="C8" s="34"/>
      <c r="D8" s="34"/>
      <c r="E8" s="34"/>
      <c r="F8" s="34"/>
      <c r="G8" s="34"/>
      <c r="H8" s="34"/>
      <c r="I8" s="34"/>
      <c r="J8" s="34"/>
    </row>
    <row r="9" spans="2:10" ht="16.5" customHeight="1" x14ac:dyDescent="0.25">
      <c r="B9" s="1"/>
      <c r="C9" s="1"/>
      <c r="D9" s="1"/>
      <c r="E9" s="1"/>
      <c r="F9" s="1"/>
      <c r="G9" s="1"/>
      <c r="H9" s="1"/>
      <c r="I9" s="1"/>
      <c r="J9" s="1"/>
    </row>
    <row r="10" spans="2:10" x14ac:dyDescent="0.25">
      <c r="B10" s="33" t="s">
        <v>44</v>
      </c>
      <c r="C10" s="34"/>
      <c r="D10" s="34"/>
      <c r="E10" s="34"/>
      <c r="F10" s="34"/>
      <c r="G10" s="34"/>
      <c r="H10" s="34"/>
      <c r="I10" s="34"/>
      <c r="J10" s="34"/>
    </row>
    <row r="11" spans="2:10" x14ac:dyDescent="0.25">
      <c r="B11" s="34"/>
      <c r="C11" s="34"/>
      <c r="D11" s="34"/>
      <c r="E11" s="34"/>
      <c r="F11" s="34"/>
      <c r="G11" s="34"/>
      <c r="H11" s="34"/>
      <c r="I11" s="34"/>
      <c r="J11" s="34"/>
    </row>
    <row r="12" spans="2:10" x14ac:dyDescent="0.25">
      <c r="B12" s="34"/>
      <c r="C12" s="34"/>
      <c r="D12" s="34"/>
      <c r="E12" s="34"/>
      <c r="F12" s="34"/>
      <c r="G12" s="34"/>
      <c r="H12" s="34"/>
      <c r="I12" s="34"/>
      <c r="J12" s="34"/>
    </row>
    <row r="14" spans="2:10" x14ac:dyDescent="0.25">
      <c r="B14" s="33" t="s">
        <v>2</v>
      </c>
      <c r="C14" s="34"/>
      <c r="D14" s="34"/>
      <c r="E14" s="34"/>
      <c r="F14" s="34"/>
      <c r="G14" s="34"/>
      <c r="H14" s="34"/>
      <c r="I14" s="34"/>
      <c r="J14" s="34"/>
    </row>
    <row r="15" spans="2:10" x14ac:dyDescent="0.25">
      <c r="B15" s="34"/>
      <c r="C15" s="34"/>
      <c r="D15" s="34"/>
      <c r="E15" s="34"/>
      <c r="F15" s="34"/>
      <c r="G15" s="34"/>
      <c r="H15" s="34"/>
      <c r="I15" s="34"/>
      <c r="J15" s="34"/>
    </row>
    <row r="16" spans="2:10" x14ac:dyDescent="0.25">
      <c r="B16" s="34"/>
      <c r="C16" s="34"/>
      <c r="D16" s="34"/>
      <c r="E16" s="34"/>
      <c r="F16" s="34"/>
      <c r="G16" s="34"/>
      <c r="H16" s="34"/>
      <c r="I16" s="34"/>
      <c r="J16" s="34"/>
    </row>
    <row r="18" spans="2:10" x14ac:dyDescent="0.25">
      <c r="B18" s="33" t="s">
        <v>25</v>
      </c>
      <c r="C18" s="34"/>
      <c r="D18" s="34"/>
      <c r="E18" s="34"/>
      <c r="F18" s="34"/>
      <c r="G18" s="34"/>
      <c r="H18" s="34"/>
      <c r="I18" s="34"/>
      <c r="J18" s="34"/>
    </row>
    <row r="19" spans="2:10" x14ac:dyDescent="0.25">
      <c r="B19" s="34"/>
      <c r="C19" s="34"/>
      <c r="D19" s="34"/>
      <c r="E19" s="34"/>
      <c r="F19" s="34"/>
      <c r="G19" s="34"/>
      <c r="H19" s="34"/>
      <c r="I19" s="34"/>
      <c r="J19" s="34"/>
    </row>
    <row r="20" spans="2:10" x14ac:dyDescent="0.25">
      <c r="B20" s="34"/>
      <c r="C20" s="34"/>
      <c r="D20" s="34"/>
      <c r="E20" s="34"/>
      <c r="F20" s="34"/>
      <c r="G20" s="34"/>
      <c r="H20" s="34"/>
      <c r="I20" s="34"/>
      <c r="J20" s="34"/>
    </row>
    <row r="22" spans="2:10" ht="15" customHeight="1" x14ac:dyDescent="0.25">
      <c r="B22" s="33" t="s">
        <v>45</v>
      </c>
      <c r="C22" s="34"/>
      <c r="D22" s="34"/>
      <c r="E22" s="34"/>
      <c r="F22" s="34"/>
      <c r="G22" s="34"/>
      <c r="H22" s="34"/>
      <c r="I22" s="34"/>
      <c r="J22" s="34"/>
    </row>
    <row r="23" spans="2:10" x14ac:dyDescent="0.25">
      <c r="B23" s="34"/>
      <c r="C23" s="34"/>
      <c r="D23" s="34"/>
      <c r="E23" s="34"/>
      <c r="F23" s="34"/>
      <c r="G23" s="34"/>
      <c r="H23" s="34"/>
      <c r="I23" s="34"/>
      <c r="J23" s="34"/>
    </row>
    <row r="24" spans="2:10" x14ac:dyDescent="0.25">
      <c r="B24" s="34"/>
      <c r="C24" s="34"/>
      <c r="D24" s="34"/>
      <c r="E24" s="34"/>
      <c r="F24" s="34"/>
      <c r="G24" s="34"/>
      <c r="H24" s="34"/>
      <c r="I24" s="34"/>
      <c r="J24" s="34"/>
    </row>
  </sheetData>
  <mergeCells count="6">
    <mergeCell ref="B22:J24"/>
    <mergeCell ref="B2:J4"/>
    <mergeCell ref="B6:J8"/>
    <mergeCell ref="B10:J12"/>
    <mergeCell ref="B14:J16"/>
    <mergeCell ref="B18:J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M43"/>
  <sheetViews>
    <sheetView workbookViewId="0"/>
  </sheetViews>
  <sheetFormatPr baseColWidth="10" defaultColWidth="9.140625" defaultRowHeight="15" x14ac:dyDescent="0.25"/>
  <cols>
    <col min="3" max="3" width="22.140625" bestFit="1" customWidth="1"/>
    <col min="4" max="6" width="6.42578125" bestFit="1" customWidth="1"/>
    <col min="7" max="7" width="8.7109375" bestFit="1" customWidth="1"/>
    <col min="8" max="36" width="6.42578125" bestFit="1" customWidth="1"/>
    <col min="37" max="37" width="6.42578125" customWidth="1"/>
  </cols>
  <sheetData>
    <row r="1" spans="2:39" ht="17.25" thickBot="1" x14ac:dyDescent="0.3">
      <c r="B1" s="2"/>
      <c r="C1" s="6" t="s">
        <v>4</v>
      </c>
      <c r="D1" s="3">
        <v>2018</v>
      </c>
      <c r="E1" s="3">
        <v>2019</v>
      </c>
      <c r="F1" s="3">
        <v>2020</v>
      </c>
      <c r="G1" s="3">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c r="AK1" s="5"/>
    </row>
    <row r="3" spans="2:39" ht="15.75" thickBot="1" x14ac:dyDescent="0.3">
      <c r="B3" t="s">
        <v>45</v>
      </c>
    </row>
    <row r="4" spans="2:39" x14ac:dyDescent="0.25">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9"/>
    </row>
    <row r="5" spans="2:39" x14ac:dyDescent="0.25">
      <c r="B5" s="10"/>
      <c r="C5" s="17" t="s">
        <v>3</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2"/>
    </row>
    <row r="6" spans="2:39" x14ac:dyDescent="0.25">
      <c r="B6" s="10"/>
      <c r="C6" s="11" t="s">
        <v>50</v>
      </c>
      <c r="D6" s="31">
        <v>5.0559799999999999</v>
      </c>
      <c r="E6" s="31">
        <v>4.8176445181893577</v>
      </c>
      <c r="F6" s="31">
        <v>3.8519524900047575</v>
      </c>
      <c r="G6" s="31">
        <v>3.5964194252948531</v>
      </c>
      <c r="H6" s="31">
        <v>4.2395670172320603</v>
      </c>
      <c r="I6" s="31">
        <v>4.45633134877193</v>
      </c>
      <c r="J6" s="31">
        <v>4.6730956803117394</v>
      </c>
      <c r="K6" s="31">
        <v>4.8898600118516091</v>
      </c>
      <c r="L6" s="31">
        <v>5.1066243433914185</v>
      </c>
      <c r="M6" s="31">
        <v>5.3233886749312882</v>
      </c>
      <c r="N6" s="31">
        <v>5.5401530064710975</v>
      </c>
      <c r="O6" s="31">
        <v>5.7569173380109673</v>
      </c>
      <c r="P6" s="31">
        <v>5.9736816695507766</v>
      </c>
      <c r="Q6" s="31">
        <v>6.1904460010906464</v>
      </c>
      <c r="R6" s="31">
        <v>6.4072103326305152</v>
      </c>
      <c r="S6" s="31">
        <v>6.6239746641703254</v>
      </c>
      <c r="T6" s="31">
        <v>6.8407389957101943</v>
      </c>
      <c r="U6" s="31">
        <v>7.0575033272500045</v>
      </c>
      <c r="V6" s="31">
        <v>7.2742676587898734</v>
      </c>
      <c r="W6" s="31">
        <v>7.4910319903296827</v>
      </c>
      <c r="X6" s="31">
        <v>7.7077963218695524</v>
      </c>
      <c r="Y6" s="31">
        <v>7.9245606534093618</v>
      </c>
      <c r="Z6" s="31">
        <v>8.1413249849492306</v>
      </c>
      <c r="AA6" s="31">
        <v>8.3580893164890409</v>
      </c>
      <c r="AB6" s="31">
        <v>8.5748536480289097</v>
      </c>
      <c r="AC6" s="31">
        <v>8.7916179795687199</v>
      </c>
      <c r="AD6" s="31">
        <v>9.0083823111085888</v>
      </c>
      <c r="AE6" s="31">
        <v>9.225146642648399</v>
      </c>
      <c r="AF6" s="31">
        <v>9.4419109741882679</v>
      </c>
      <c r="AG6" s="31">
        <v>9.6586753057280781</v>
      </c>
      <c r="AH6" s="31">
        <v>9.8754396372679469</v>
      </c>
      <c r="AI6" s="31">
        <v>10.092203968807816</v>
      </c>
      <c r="AJ6" s="31">
        <v>10.308968300347626</v>
      </c>
      <c r="AK6" s="12"/>
    </row>
    <row r="7" spans="2:39" ht="15.75" thickBot="1" x14ac:dyDescent="0.3">
      <c r="B7" s="13"/>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5"/>
    </row>
    <row r="11" spans="2:39" x14ac:dyDescent="0.25">
      <c r="D11" s="24"/>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row>
    <row r="12" spans="2:39" x14ac:dyDescent="0.25">
      <c r="D12" s="24"/>
    </row>
    <row r="13" spans="2:39" x14ac:dyDescent="0.25">
      <c r="D13" s="24"/>
    </row>
    <row r="14" spans="2:39" x14ac:dyDescent="0.25">
      <c r="D14" s="24"/>
    </row>
    <row r="15" spans="2:39" x14ac:dyDescent="0.25">
      <c r="D15" s="24"/>
    </row>
    <row r="16" spans="2:39" x14ac:dyDescent="0.25">
      <c r="D16" s="24"/>
    </row>
    <row r="17" spans="4:4" x14ac:dyDescent="0.25">
      <c r="D17" s="24"/>
    </row>
    <row r="18" spans="4:4" x14ac:dyDescent="0.25">
      <c r="D18" s="24"/>
    </row>
    <row r="19" spans="4:4" x14ac:dyDescent="0.25">
      <c r="D19" s="24"/>
    </row>
    <row r="20" spans="4:4" x14ac:dyDescent="0.25">
      <c r="D20" s="24"/>
    </row>
    <row r="21" spans="4:4" x14ac:dyDescent="0.25">
      <c r="D21" s="24"/>
    </row>
    <row r="22" spans="4:4" x14ac:dyDescent="0.25">
      <c r="D22" s="24"/>
    </row>
    <row r="23" spans="4:4" x14ac:dyDescent="0.25">
      <c r="D23" s="24"/>
    </row>
    <row r="24" spans="4:4" x14ac:dyDescent="0.25">
      <c r="D24" s="24"/>
    </row>
    <row r="25" spans="4:4" x14ac:dyDescent="0.25">
      <c r="D25" s="24"/>
    </row>
    <row r="26" spans="4:4" x14ac:dyDescent="0.25">
      <c r="D26" s="24"/>
    </row>
    <row r="27" spans="4:4" x14ac:dyDescent="0.25">
      <c r="D27" s="24"/>
    </row>
    <row r="28" spans="4:4" x14ac:dyDescent="0.25">
      <c r="D28" s="24"/>
    </row>
    <row r="29" spans="4:4" x14ac:dyDescent="0.25">
      <c r="D29" s="24"/>
    </row>
    <row r="30" spans="4:4" x14ac:dyDescent="0.25">
      <c r="D30" s="24"/>
    </row>
    <row r="31" spans="4:4" x14ac:dyDescent="0.25">
      <c r="D31" s="24"/>
    </row>
    <row r="32" spans="4:4" x14ac:dyDescent="0.25">
      <c r="D32" s="24"/>
    </row>
    <row r="33" spans="4:4" x14ac:dyDescent="0.25">
      <c r="D33" s="24"/>
    </row>
    <row r="34" spans="4:4" x14ac:dyDescent="0.25">
      <c r="D34" s="24"/>
    </row>
    <row r="35" spans="4:4" x14ac:dyDescent="0.25">
      <c r="D35" s="24"/>
    </row>
    <row r="36" spans="4:4" x14ac:dyDescent="0.25">
      <c r="D36" s="24"/>
    </row>
    <row r="37" spans="4:4" x14ac:dyDescent="0.25">
      <c r="D37" s="24"/>
    </row>
    <row r="38" spans="4:4" x14ac:dyDescent="0.25">
      <c r="D38" s="24"/>
    </row>
    <row r="39" spans="4:4" x14ac:dyDescent="0.25">
      <c r="D39" s="24"/>
    </row>
    <row r="40" spans="4:4" x14ac:dyDescent="0.25">
      <c r="D40" s="24"/>
    </row>
    <row r="41" spans="4:4" x14ac:dyDescent="0.25">
      <c r="D41" s="24"/>
    </row>
    <row r="42" spans="4:4" x14ac:dyDescent="0.25">
      <c r="D42" s="24"/>
    </row>
    <row r="43" spans="4:4" x14ac:dyDescent="0.25">
      <c r="D43" s="24"/>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0D75-ED74-45E4-AEB8-DC3DCB848FFC}">
  <dimension ref="B1:AK10"/>
  <sheetViews>
    <sheetView workbookViewId="0"/>
  </sheetViews>
  <sheetFormatPr baseColWidth="10" defaultColWidth="9.140625" defaultRowHeight="15" x14ac:dyDescent="0.25"/>
  <cols>
    <col min="3" max="3" width="30.28515625" customWidth="1"/>
    <col min="4" max="4" width="7.5703125" bestFit="1" customWidth="1"/>
    <col min="5" max="36" width="6.42578125" bestFit="1" customWidth="1"/>
    <col min="37" max="37" width="6.42578125" customWidth="1"/>
  </cols>
  <sheetData>
    <row r="1" spans="2:37" ht="17.25" thickBot="1" x14ac:dyDescent="0.3">
      <c r="B1" s="2"/>
      <c r="C1" s="6" t="s">
        <v>4</v>
      </c>
      <c r="D1" s="3">
        <v>2018</v>
      </c>
      <c r="E1" s="3">
        <v>2019</v>
      </c>
      <c r="F1" s="3">
        <v>2020</v>
      </c>
      <c r="G1" s="3">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c r="AK1" s="5"/>
    </row>
    <row r="2" spans="2:37" ht="15.75" thickBot="1" x14ac:dyDescent="0.3"/>
    <row r="3" spans="2:37"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9"/>
    </row>
    <row r="4" spans="2:37" x14ac:dyDescent="0.25">
      <c r="B4" s="10"/>
      <c r="C4" s="17" t="s">
        <v>23</v>
      </c>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2"/>
    </row>
    <row r="5" spans="2:37" x14ac:dyDescent="0.25">
      <c r="B5" s="10"/>
      <c r="C5" s="11" t="s">
        <v>7</v>
      </c>
      <c r="D5" s="30">
        <v>0.75031746526758203</v>
      </c>
      <c r="E5" s="30">
        <v>0.84</v>
      </c>
      <c r="F5" s="30">
        <v>0.79</v>
      </c>
      <c r="G5" s="30">
        <v>0.88</v>
      </c>
      <c r="H5" s="30">
        <v>0.88</v>
      </c>
      <c r="I5" s="30">
        <v>0.88</v>
      </c>
      <c r="J5" s="30">
        <v>0.88</v>
      </c>
      <c r="K5" s="30">
        <v>0.88</v>
      </c>
      <c r="L5" s="30">
        <v>0.88</v>
      </c>
      <c r="M5" s="30">
        <v>0.88</v>
      </c>
      <c r="N5" s="30">
        <v>0.88</v>
      </c>
      <c r="O5" s="30">
        <v>0.88</v>
      </c>
      <c r="P5" s="30">
        <v>0.88</v>
      </c>
      <c r="Q5" s="30">
        <v>0.88</v>
      </c>
      <c r="R5" s="30">
        <v>0.88</v>
      </c>
      <c r="S5" s="30">
        <v>0.88</v>
      </c>
      <c r="T5" s="30">
        <v>0.88</v>
      </c>
      <c r="U5" s="30">
        <v>0.88</v>
      </c>
      <c r="V5" s="30">
        <v>0.88</v>
      </c>
      <c r="W5" s="30">
        <v>0.88</v>
      </c>
      <c r="X5" s="30">
        <v>0.88</v>
      </c>
      <c r="Y5" s="30">
        <v>0.88</v>
      </c>
      <c r="Z5" s="30">
        <v>0.88</v>
      </c>
      <c r="AA5" s="30">
        <v>0.88</v>
      </c>
      <c r="AB5" s="30">
        <v>0.88</v>
      </c>
      <c r="AC5" s="30">
        <v>0.88</v>
      </c>
      <c r="AD5" s="30">
        <v>0.88</v>
      </c>
      <c r="AE5" s="30">
        <v>0.88</v>
      </c>
      <c r="AF5" s="30">
        <v>0.88</v>
      </c>
      <c r="AG5" s="30">
        <v>0.88</v>
      </c>
      <c r="AH5" s="30">
        <v>0.88</v>
      </c>
      <c r="AI5" s="30">
        <v>0.88</v>
      </c>
      <c r="AJ5" s="30">
        <v>0.88</v>
      </c>
      <c r="AK5" s="12"/>
    </row>
    <row r="6" spans="2:37" x14ac:dyDescent="0.25">
      <c r="B6" s="10"/>
      <c r="C6" s="17"/>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2"/>
    </row>
    <row r="7" spans="2:37" ht="15.75" thickBot="1" x14ac:dyDescent="0.3">
      <c r="B7" s="13"/>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5"/>
    </row>
    <row r="9" spans="2:37" x14ac:dyDescent="0.25">
      <c r="B9" t="s">
        <v>40</v>
      </c>
    </row>
    <row r="10" spans="2:37" x14ac:dyDescent="0.25">
      <c r="B10"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2784-D6B1-4C4D-8F1B-85907DC804ED}">
  <dimension ref="B1:AK16"/>
  <sheetViews>
    <sheetView workbookViewId="0"/>
  </sheetViews>
  <sheetFormatPr baseColWidth="10" defaultColWidth="9.140625" defaultRowHeight="15" x14ac:dyDescent="0.25"/>
  <cols>
    <col min="3" max="3" width="31.42578125" customWidth="1"/>
    <col min="4" max="36" width="6.42578125" bestFit="1" customWidth="1"/>
    <col min="37" max="37" width="6.42578125" customWidth="1"/>
  </cols>
  <sheetData>
    <row r="1" spans="2:37" ht="17.25" thickBot="1" x14ac:dyDescent="0.3">
      <c r="B1" s="2"/>
      <c r="C1" s="6" t="s">
        <v>4</v>
      </c>
      <c r="D1" s="3">
        <v>2018</v>
      </c>
      <c r="E1" s="3">
        <v>2019</v>
      </c>
      <c r="F1" s="3">
        <v>2020</v>
      </c>
      <c r="G1" s="3">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c r="AK1" s="5"/>
    </row>
    <row r="2" spans="2:37" ht="15.75" thickBot="1" x14ac:dyDescent="0.3"/>
    <row r="3" spans="2:37"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9"/>
    </row>
    <row r="4" spans="2:37" x14ac:dyDescent="0.25">
      <c r="B4" s="10"/>
      <c r="C4" s="17" t="s">
        <v>6</v>
      </c>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2"/>
    </row>
    <row r="5" spans="2:37" x14ac:dyDescent="0.25">
      <c r="B5" s="10"/>
      <c r="C5" s="11" t="s">
        <v>14</v>
      </c>
      <c r="D5" s="16">
        <v>6.4</v>
      </c>
      <c r="E5" s="16">
        <v>6.4</v>
      </c>
      <c r="F5" s="16">
        <v>6.4</v>
      </c>
      <c r="G5" s="16">
        <v>6.4</v>
      </c>
      <c r="H5" s="26">
        <v>7.5445118329213408</v>
      </c>
      <c r="I5" s="26">
        <v>7.9302543055867556</v>
      </c>
      <c r="J5" s="26">
        <v>8.3159967782520638</v>
      </c>
      <c r="K5" s="26">
        <v>8.7017392509174769</v>
      </c>
      <c r="L5" s="26">
        <v>9.0874817235827852</v>
      </c>
      <c r="M5" s="26">
        <v>9.4732241962482</v>
      </c>
      <c r="N5" s="26">
        <v>9.8589666689135065</v>
      </c>
      <c r="O5" s="26">
        <v>10.244709141578921</v>
      </c>
      <c r="P5" s="26">
        <v>10.63045161424423</v>
      </c>
      <c r="Q5" s="26">
        <v>11.016194086909643</v>
      </c>
      <c r="R5" s="26">
        <v>11.401936559575057</v>
      </c>
      <c r="S5" s="26">
        <v>11.787679032240366</v>
      </c>
      <c r="T5" s="26">
        <v>12.173421504905779</v>
      </c>
      <c r="U5" s="26">
        <v>12.559163977571089</v>
      </c>
      <c r="V5" s="26">
        <v>12.9449064502365</v>
      </c>
      <c r="W5" s="26">
        <v>13.330648922901808</v>
      </c>
      <c r="X5" s="26">
        <v>13.716391395567223</v>
      </c>
      <c r="Y5" s="26">
        <v>14.10213386823253</v>
      </c>
      <c r="Z5" s="26">
        <v>14.487876340897943</v>
      </c>
      <c r="AA5" s="26">
        <v>14.873618813563253</v>
      </c>
      <c r="AB5" s="26">
        <v>15.259361286228664</v>
      </c>
      <c r="AC5" s="26">
        <v>15.645103758893974</v>
      </c>
      <c r="AD5" s="26">
        <v>16.030846231559387</v>
      </c>
      <c r="AE5" s="26">
        <v>16.416588704224697</v>
      </c>
      <c r="AF5" s="26">
        <v>16.802331176890107</v>
      </c>
      <c r="AG5" s="26">
        <v>17.18807364955542</v>
      </c>
      <c r="AH5" s="26">
        <v>17.573816122220833</v>
      </c>
      <c r="AI5" s="26">
        <v>17.959558594886243</v>
      </c>
      <c r="AJ5" s="26">
        <v>18.345301067551553</v>
      </c>
      <c r="AK5" s="12"/>
    </row>
    <row r="6" spans="2:37" x14ac:dyDescent="0.25">
      <c r="B6" s="10"/>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12"/>
    </row>
    <row r="7" spans="2:37" x14ac:dyDescent="0.25">
      <c r="B7" s="10"/>
      <c r="C7" s="27" t="s">
        <v>47</v>
      </c>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12"/>
    </row>
    <row r="8" spans="2:37" x14ac:dyDescent="0.25">
      <c r="B8" s="10"/>
      <c r="C8" s="26" t="s">
        <v>14</v>
      </c>
      <c r="D8" s="32">
        <v>5.0559799999999999</v>
      </c>
      <c r="E8" s="32">
        <v>4.8176445181893577</v>
      </c>
      <c r="F8" s="32">
        <v>3.8519524900047575</v>
      </c>
      <c r="G8" s="32">
        <v>3.5964194252948531</v>
      </c>
      <c r="H8" s="32">
        <v>4.2395670172320603</v>
      </c>
      <c r="I8" s="32">
        <v>4.45633134877193</v>
      </c>
      <c r="J8" s="32">
        <v>4.6730956803117394</v>
      </c>
      <c r="K8" s="32">
        <v>4.8898600118516091</v>
      </c>
      <c r="L8" s="32">
        <v>5.1066243433914185</v>
      </c>
      <c r="M8" s="32">
        <v>5.3233886749312882</v>
      </c>
      <c r="N8" s="32">
        <v>5.5401530064710975</v>
      </c>
      <c r="O8" s="32">
        <v>5.7569173380109673</v>
      </c>
      <c r="P8" s="32">
        <v>5.9736816695507766</v>
      </c>
      <c r="Q8" s="32">
        <v>6.1904460010906464</v>
      </c>
      <c r="R8" s="32">
        <v>6.4072103326305152</v>
      </c>
      <c r="S8" s="32">
        <v>6.6239746641703254</v>
      </c>
      <c r="T8" s="32">
        <v>6.8407389957101943</v>
      </c>
      <c r="U8" s="32">
        <v>7.0575033272500045</v>
      </c>
      <c r="V8" s="32">
        <v>7.2742676587898734</v>
      </c>
      <c r="W8" s="32">
        <v>7.4910319903296827</v>
      </c>
      <c r="X8" s="32">
        <v>7.7077963218695524</v>
      </c>
      <c r="Y8" s="32">
        <v>7.9245606534093618</v>
      </c>
      <c r="Z8" s="32">
        <v>8.1413249849492306</v>
      </c>
      <c r="AA8" s="32">
        <v>8.3580893164890409</v>
      </c>
      <c r="AB8" s="32">
        <v>8.5748536480289097</v>
      </c>
      <c r="AC8" s="32">
        <v>8.7916179795687199</v>
      </c>
      <c r="AD8" s="32">
        <v>9.0083823111085888</v>
      </c>
      <c r="AE8" s="32">
        <v>9.225146642648399</v>
      </c>
      <c r="AF8" s="32">
        <v>9.4419109741882679</v>
      </c>
      <c r="AG8" s="32">
        <v>9.6586753057280781</v>
      </c>
      <c r="AH8" s="32">
        <v>9.8754396372679469</v>
      </c>
      <c r="AI8" s="32">
        <v>10.092203968807816</v>
      </c>
      <c r="AJ8" s="32">
        <v>10.308968300347626</v>
      </c>
      <c r="AK8" s="12"/>
    </row>
    <row r="9" spans="2:37" x14ac:dyDescent="0.25">
      <c r="B9" s="10"/>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12"/>
    </row>
    <row r="10" spans="2:37" x14ac:dyDescent="0.25">
      <c r="B10" s="10"/>
      <c r="C10" s="27" t="s">
        <v>48</v>
      </c>
      <c r="D10" s="28">
        <f>D8/D5</f>
        <v>0.78999687499999993</v>
      </c>
      <c r="E10" s="28">
        <f t="shared" ref="E10:G10" si="0">E8/E5</f>
        <v>0.75275695596708714</v>
      </c>
      <c r="F10" s="28">
        <f t="shared" si="0"/>
        <v>0.6018675765632433</v>
      </c>
      <c r="G10" s="28">
        <f t="shared" si="0"/>
        <v>0.56194053520232079</v>
      </c>
      <c r="H10" s="28">
        <f>G10</f>
        <v>0.56194053520232079</v>
      </c>
      <c r="I10" s="28">
        <f t="shared" ref="I10:AJ10" si="1">H10</f>
        <v>0.56194053520232079</v>
      </c>
      <c r="J10" s="28">
        <f t="shared" si="1"/>
        <v>0.56194053520232079</v>
      </c>
      <c r="K10" s="28">
        <f t="shared" si="1"/>
        <v>0.56194053520232079</v>
      </c>
      <c r="L10" s="28">
        <f t="shared" si="1"/>
        <v>0.56194053520232079</v>
      </c>
      <c r="M10" s="28">
        <f t="shared" si="1"/>
        <v>0.56194053520232079</v>
      </c>
      <c r="N10" s="28">
        <f t="shared" si="1"/>
        <v>0.56194053520232079</v>
      </c>
      <c r="O10" s="28">
        <f t="shared" si="1"/>
        <v>0.56194053520232079</v>
      </c>
      <c r="P10" s="28">
        <f t="shared" si="1"/>
        <v>0.56194053520232079</v>
      </c>
      <c r="Q10" s="28">
        <f t="shared" si="1"/>
        <v>0.56194053520232079</v>
      </c>
      <c r="R10" s="28">
        <f t="shared" si="1"/>
        <v>0.56194053520232079</v>
      </c>
      <c r="S10" s="28">
        <f t="shared" si="1"/>
        <v>0.56194053520232079</v>
      </c>
      <c r="T10" s="28">
        <f t="shared" si="1"/>
        <v>0.56194053520232079</v>
      </c>
      <c r="U10" s="28">
        <f t="shared" si="1"/>
        <v>0.56194053520232079</v>
      </c>
      <c r="V10" s="28">
        <f t="shared" si="1"/>
        <v>0.56194053520232079</v>
      </c>
      <c r="W10" s="28">
        <f t="shared" si="1"/>
        <v>0.56194053520232079</v>
      </c>
      <c r="X10" s="28">
        <f t="shared" si="1"/>
        <v>0.56194053520232079</v>
      </c>
      <c r="Y10" s="28">
        <f t="shared" si="1"/>
        <v>0.56194053520232079</v>
      </c>
      <c r="Z10" s="28">
        <f t="shared" si="1"/>
        <v>0.56194053520232079</v>
      </c>
      <c r="AA10" s="28">
        <f t="shared" si="1"/>
        <v>0.56194053520232079</v>
      </c>
      <c r="AB10" s="28">
        <f t="shared" si="1"/>
        <v>0.56194053520232079</v>
      </c>
      <c r="AC10" s="28">
        <f t="shared" si="1"/>
        <v>0.56194053520232079</v>
      </c>
      <c r="AD10" s="28">
        <f t="shared" si="1"/>
        <v>0.56194053520232079</v>
      </c>
      <c r="AE10" s="28">
        <f t="shared" si="1"/>
        <v>0.56194053520232079</v>
      </c>
      <c r="AF10" s="28">
        <f t="shared" si="1"/>
        <v>0.56194053520232079</v>
      </c>
      <c r="AG10" s="28">
        <f t="shared" si="1"/>
        <v>0.56194053520232079</v>
      </c>
      <c r="AH10" s="28">
        <f t="shared" si="1"/>
        <v>0.56194053520232079</v>
      </c>
      <c r="AI10" s="28">
        <f t="shared" si="1"/>
        <v>0.56194053520232079</v>
      </c>
      <c r="AJ10" s="28">
        <f t="shared" si="1"/>
        <v>0.56194053520232079</v>
      </c>
      <c r="AK10" s="12"/>
    </row>
    <row r="11" spans="2:37" x14ac:dyDescent="0.25">
      <c r="B11" s="10"/>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12"/>
    </row>
    <row r="12" spans="2:37" x14ac:dyDescent="0.25">
      <c r="B12" s="10"/>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12"/>
    </row>
    <row r="13" spans="2:37" ht="15.75" thickBot="1" x14ac:dyDescent="0.3">
      <c r="B13" s="13"/>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5"/>
    </row>
    <row r="15" spans="2:37" x14ac:dyDescent="0.25">
      <c r="B15" t="s">
        <v>45</v>
      </c>
    </row>
    <row r="16" spans="2:37" x14ac:dyDescent="0.25">
      <c r="B16" t="s">
        <v>12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C1EC0-3D2C-48D3-A8FB-D061172056A7}">
  <dimension ref="B1:AK11"/>
  <sheetViews>
    <sheetView workbookViewId="0"/>
  </sheetViews>
  <sheetFormatPr baseColWidth="10" defaultColWidth="9.140625" defaultRowHeight="15" x14ac:dyDescent="0.25"/>
  <cols>
    <col min="3" max="3" width="46.28515625" customWidth="1"/>
    <col min="4" max="36" width="6.42578125" bestFit="1" customWidth="1"/>
    <col min="37" max="37" width="6.42578125" customWidth="1"/>
  </cols>
  <sheetData>
    <row r="1" spans="2:37" ht="17.25" thickBot="1" x14ac:dyDescent="0.3">
      <c r="B1" s="2"/>
      <c r="C1" s="6" t="s">
        <v>4</v>
      </c>
      <c r="D1" s="3">
        <v>2018</v>
      </c>
      <c r="E1" s="3">
        <v>2019</v>
      </c>
      <c r="F1" s="3">
        <v>2020</v>
      </c>
      <c r="G1" s="3">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c r="AK1" s="5"/>
    </row>
    <row r="2" spans="2:37" ht="15.75" thickBot="1" x14ac:dyDescent="0.3"/>
    <row r="3" spans="2:37"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9"/>
    </row>
    <row r="4" spans="2:37" x14ac:dyDescent="0.25">
      <c r="B4" s="10"/>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2"/>
    </row>
    <row r="5" spans="2:37" x14ac:dyDescent="0.25">
      <c r="B5" s="10"/>
      <c r="C5" s="17" t="s">
        <v>22</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2"/>
    </row>
    <row r="6" spans="2:37" x14ac:dyDescent="0.25">
      <c r="B6" s="10"/>
      <c r="C6" s="11" t="s">
        <v>13</v>
      </c>
      <c r="D6" s="18">
        <v>0.5351532</v>
      </c>
      <c r="E6" s="18">
        <v>0.5351532</v>
      </c>
      <c r="F6" s="18">
        <v>0.5351532</v>
      </c>
      <c r="G6" s="18">
        <v>0.5351532</v>
      </c>
      <c r="H6" s="18">
        <v>0.5351532</v>
      </c>
      <c r="I6" s="18">
        <v>0.5351532</v>
      </c>
      <c r="J6" s="18">
        <v>0.5351532</v>
      </c>
      <c r="K6" s="18">
        <v>0.5351532</v>
      </c>
      <c r="L6" s="18">
        <v>0.5351532</v>
      </c>
      <c r="M6" s="18">
        <v>0.5351532</v>
      </c>
      <c r="N6" s="18">
        <v>0.5351532</v>
      </c>
      <c r="O6" s="18">
        <v>0.5351532</v>
      </c>
      <c r="P6" s="18">
        <v>0.5351532</v>
      </c>
      <c r="Q6" s="18">
        <v>0.5351532</v>
      </c>
      <c r="R6" s="18">
        <v>0.5351532</v>
      </c>
      <c r="S6" s="18">
        <v>0.5351532</v>
      </c>
      <c r="T6" s="18">
        <v>0.5351532</v>
      </c>
      <c r="U6" s="18">
        <v>0.5351532</v>
      </c>
      <c r="V6" s="18">
        <v>0.5351532</v>
      </c>
      <c r="W6" s="18">
        <v>0.5351532</v>
      </c>
      <c r="X6" s="18">
        <v>0.5351532</v>
      </c>
      <c r="Y6" s="18">
        <v>0.5351532</v>
      </c>
      <c r="Z6" s="18">
        <v>0.5351532</v>
      </c>
      <c r="AA6" s="18">
        <v>0.5351532</v>
      </c>
      <c r="AB6" s="18">
        <v>0.5351532</v>
      </c>
      <c r="AC6" s="18">
        <v>0.5351532</v>
      </c>
      <c r="AD6" s="18">
        <v>0.5351532</v>
      </c>
      <c r="AE6" s="18">
        <v>0.5351532</v>
      </c>
      <c r="AF6" s="18">
        <v>0.5351532</v>
      </c>
      <c r="AG6" s="18">
        <v>0.5351532</v>
      </c>
      <c r="AH6" s="18">
        <v>0.5351532</v>
      </c>
      <c r="AI6" s="18">
        <v>0.5351532</v>
      </c>
      <c r="AJ6" s="18">
        <v>0.5351532</v>
      </c>
      <c r="AK6" s="12"/>
    </row>
    <row r="7" spans="2:37"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2"/>
    </row>
    <row r="8" spans="2:37" ht="15.75" thickBot="1" x14ac:dyDescent="0.3">
      <c r="B8" s="13"/>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5"/>
    </row>
    <row r="10" spans="2:37" x14ac:dyDescent="0.25">
      <c r="B10" t="s">
        <v>40</v>
      </c>
    </row>
    <row r="11" spans="2:37" x14ac:dyDescent="0.25">
      <c r="B11" t="s">
        <v>45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55F-1C38-4EC8-B3A4-5AC60F5588ED}">
  <dimension ref="B1:AK39"/>
  <sheetViews>
    <sheetView workbookViewId="0"/>
  </sheetViews>
  <sheetFormatPr baseColWidth="10" defaultColWidth="9.140625" defaultRowHeight="15" x14ac:dyDescent="0.25"/>
  <cols>
    <col min="3" max="3" width="45.85546875" bestFit="1" customWidth="1"/>
    <col min="4" max="36" width="6.42578125" bestFit="1" customWidth="1"/>
    <col min="37" max="37" width="6.42578125" customWidth="1"/>
  </cols>
  <sheetData>
    <row r="1" spans="2:37" ht="17.25" thickBot="1" x14ac:dyDescent="0.3">
      <c r="B1" s="2"/>
      <c r="C1" s="6" t="s">
        <v>4</v>
      </c>
      <c r="D1" s="3">
        <v>2018</v>
      </c>
      <c r="E1" s="3">
        <v>2019</v>
      </c>
      <c r="F1" s="3">
        <v>2020</v>
      </c>
      <c r="G1" s="3">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c r="AK1" s="5"/>
    </row>
    <row r="2" spans="2:37" ht="15.75" thickBot="1" x14ac:dyDescent="0.3"/>
    <row r="3" spans="2:37"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9"/>
    </row>
    <row r="4" spans="2:37" x14ac:dyDescent="0.25">
      <c r="B4" s="10"/>
      <c r="C4" s="17" t="s">
        <v>15</v>
      </c>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2"/>
    </row>
    <row r="5" spans="2:37" x14ac:dyDescent="0.25">
      <c r="B5" s="10"/>
      <c r="C5" s="11" t="s">
        <v>17</v>
      </c>
      <c r="D5" s="29" t="s">
        <v>49</v>
      </c>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2"/>
    </row>
    <row r="6" spans="2:37" x14ac:dyDescent="0.25">
      <c r="B6" s="10"/>
      <c r="C6" s="11" t="s">
        <v>18</v>
      </c>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2"/>
    </row>
    <row r="7" spans="2:37"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2"/>
    </row>
    <row r="8" spans="2:37" x14ac:dyDescent="0.25">
      <c r="B8" s="10"/>
      <c r="C8" s="17" t="s">
        <v>20</v>
      </c>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2"/>
    </row>
    <row r="9" spans="2:37" x14ac:dyDescent="0.25">
      <c r="B9" s="10"/>
      <c r="C9" s="11" t="s">
        <v>17</v>
      </c>
      <c r="D9" s="29" t="s">
        <v>49</v>
      </c>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2"/>
    </row>
    <row r="10" spans="2:37" x14ac:dyDescent="0.25">
      <c r="B10" s="10"/>
      <c r="C10" s="11" t="s">
        <v>18</v>
      </c>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2"/>
    </row>
    <row r="11" spans="2:37" x14ac:dyDescent="0.25">
      <c r="B11" s="10"/>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2"/>
    </row>
    <row r="12" spans="2:37" x14ac:dyDescent="0.25">
      <c r="B12" s="10"/>
      <c r="C12" s="17" t="s">
        <v>16</v>
      </c>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2"/>
    </row>
    <row r="13" spans="2:37" x14ac:dyDescent="0.25">
      <c r="B13" s="10"/>
      <c r="C13" s="11" t="s">
        <v>27</v>
      </c>
      <c r="D13" s="29" t="s">
        <v>49</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2"/>
    </row>
    <row r="14" spans="2:37" x14ac:dyDescent="0.25">
      <c r="B14" s="10"/>
      <c r="C14" s="11" t="s">
        <v>28</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2"/>
    </row>
    <row r="15" spans="2:37" x14ac:dyDescent="0.25">
      <c r="B15" s="10"/>
      <c r="C15" s="11" t="s">
        <v>29</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2"/>
    </row>
    <row r="16" spans="2:37" x14ac:dyDescent="0.25">
      <c r="B16" s="10"/>
      <c r="C16" s="11" t="s">
        <v>30</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2"/>
    </row>
    <row r="17" spans="2:37" x14ac:dyDescent="0.25">
      <c r="B17" s="10"/>
      <c r="C17" s="11" t="s">
        <v>31</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2"/>
    </row>
    <row r="18" spans="2:37" x14ac:dyDescent="0.25">
      <c r="B18" s="10"/>
      <c r="C18" s="11" t="s">
        <v>19</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2"/>
    </row>
    <row r="19" spans="2:37" x14ac:dyDescent="0.25">
      <c r="B19" s="10"/>
      <c r="C19" s="11" t="s">
        <v>24</v>
      </c>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2"/>
    </row>
    <row r="20" spans="2:37" x14ac:dyDescent="0.25">
      <c r="B20" s="10"/>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2"/>
    </row>
    <row r="21" spans="2:37" x14ac:dyDescent="0.25">
      <c r="B21" s="10"/>
      <c r="C21" s="17" t="s">
        <v>38</v>
      </c>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2"/>
    </row>
    <row r="22" spans="2:37" x14ac:dyDescent="0.25">
      <c r="B22" s="10"/>
      <c r="C22" s="11" t="s">
        <v>32</v>
      </c>
      <c r="D22" s="29" t="s">
        <v>49</v>
      </c>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2"/>
    </row>
    <row r="23" spans="2:37" x14ac:dyDescent="0.25">
      <c r="B23" s="10"/>
      <c r="C23" s="11" t="s">
        <v>33</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2"/>
    </row>
    <row r="24" spans="2:37" x14ac:dyDescent="0.25">
      <c r="B24" s="10"/>
      <c r="C24" s="11" t="s">
        <v>34</v>
      </c>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2"/>
    </row>
    <row r="25" spans="2:37" x14ac:dyDescent="0.25">
      <c r="B25" s="10"/>
      <c r="C25" s="11" t="s">
        <v>35</v>
      </c>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2"/>
    </row>
    <row r="26" spans="2:37" x14ac:dyDescent="0.25">
      <c r="B26" s="10"/>
      <c r="C26" s="11" t="s">
        <v>36</v>
      </c>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2"/>
    </row>
    <row r="27" spans="2:37" x14ac:dyDescent="0.25">
      <c r="B27" s="10"/>
      <c r="C27" s="11" t="s">
        <v>37</v>
      </c>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2"/>
    </row>
    <row r="28" spans="2:37" x14ac:dyDescent="0.25">
      <c r="B28" s="10"/>
      <c r="C28" s="11" t="s">
        <v>24</v>
      </c>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2"/>
    </row>
    <row r="29" spans="2:37" x14ac:dyDescent="0.25">
      <c r="B29" s="10"/>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2"/>
    </row>
    <row r="30" spans="2:37" x14ac:dyDescent="0.25">
      <c r="B30" s="10"/>
      <c r="C30" s="17" t="s">
        <v>21</v>
      </c>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2"/>
    </row>
    <row r="31" spans="2:37" x14ac:dyDescent="0.25">
      <c r="B31" s="10"/>
      <c r="C31" s="11" t="s">
        <v>34</v>
      </c>
      <c r="D31" s="29" t="s">
        <v>49</v>
      </c>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2"/>
    </row>
    <row r="32" spans="2:37" x14ac:dyDescent="0.25">
      <c r="B32" s="10"/>
      <c r="C32" s="11" t="s">
        <v>39</v>
      </c>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2"/>
    </row>
    <row r="33" spans="2:37" x14ac:dyDescent="0.25">
      <c r="B33" s="10"/>
      <c r="C33" s="11" t="s">
        <v>24</v>
      </c>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2"/>
    </row>
    <row r="34" spans="2:37" x14ac:dyDescent="0.25">
      <c r="B34" s="10"/>
      <c r="C34" s="11" t="s">
        <v>24</v>
      </c>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2"/>
    </row>
    <row r="35" spans="2:37" x14ac:dyDescent="0.25">
      <c r="B35" s="10"/>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2"/>
    </row>
    <row r="36" spans="2:37" ht="15.75" thickBot="1" x14ac:dyDescent="0.3">
      <c r="B36" s="13"/>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5"/>
    </row>
    <row r="38" spans="2:37" x14ac:dyDescent="0.25">
      <c r="B38" t="s">
        <v>40</v>
      </c>
    </row>
    <row r="39" spans="2:37" x14ac:dyDescent="0.25">
      <c r="B39" t="s">
        <v>45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B6ECB-77DD-4559-A1EE-E72423E59871}">
  <dimension ref="B1:AK14"/>
  <sheetViews>
    <sheetView zoomScale="80" zoomScaleNormal="80" workbookViewId="0"/>
  </sheetViews>
  <sheetFormatPr baseColWidth="10" defaultColWidth="9.140625" defaultRowHeight="15" x14ac:dyDescent="0.25"/>
  <cols>
    <col min="3" max="3" width="37.85546875" bestFit="1" customWidth="1"/>
    <col min="4" max="7" width="9.28515625" bestFit="1" customWidth="1"/>
    <col min="8" max="9" width="9.85546875" bestFit="1" customWidth="1"/>
    <col min="10" max="10" width="8.7109375" bestFit="1" customWidth="1"/>
    <col min="11" max="11" width="6.42578125" bestFit="1" customWidth="1"/>
    <col min="12" max="32" width="8.7109375" bestFit="1" customWidth="1"/>
    <col min="33" max="33" width="8.140625" bestFit="1" customWidth="1"/>
    <col min="34" max="34" width="8.7109375" bestFit="1" customWidth="1"/>
    <col min="35" max="35" width="8.140625" bestFit="1" customWidth="1"/>
    <col min="36" max="36" width="8.7109375" bestFit="1" customWidth="1"/>
    <col min="37" max="37" width="6.42578125" customWidth="1"/>
  </cols>
  <sheetData>
    <row r="1" spans="2:37" ht="17.25" thickBot="1" x14ac:dyDescent="0.3">
      <c r="B1" s="2"/>
      <c r="C1" s="6" t="s">
        <v>4</v>
      </c>
      <c r="D1" s="3">
        <v>2018</v>
      </c>
      <c r="E1" s="3">
        <v>2019</v>
      </c>
      <c r="F1" s="3">
        <v>2020</v>
      </c>
      <c r="G1" s="3">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c r="AK1" s="5"/>
    </row>
    <row r="3" spans="2:37" ht="15" customHeight="1" thickBot="1" x14ac:dyDescent="0.3">
      <c r="B3" t="s">
        <v>45</v>
      </c>
    </row>
    <row r="4" spans="2:37" x14ac:dyDescent="0.25">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9"/>
    </row>
    <row r="5" spans="2:37" x14ac:dyDescent="0.25">
      <c r="B5" s="10"/>
      <c r="C5" s="17" t="s">
        <v>8</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2"/>
    </row>
    <row r="6" spans="2:37" x14ac:dyDescent="0.25">
      <c r="B6" s="10"/>
      <c r="C6" s="19" t="s">
        <v>10</v>
      </c>
      <c r="D6" s="20">
        <v>1.99</v>
      </c>
      <c r="E6" s="20">
        <v>1.536</v>
      </c>
      <c r="F6" s="20">
        <v>1.4910000000000001</v>
      </c>
      <c r="G6" s="20">
        <v>1.88</v>
      </c>
      <c r="H6" s="20">
        <v>2.0449999999999999</v>
      </c>
      <c r="I6" s="20">
        <v>1.986</v>
      </c>
      <c r="J6" s="20">
        <v>2.198</v>
      </c>
      <c r="K6" s="20">
        <v>2.11</v>
      </c>
      <c r="L6" s="20">
        <v>2.3290000000000002</v>
      </c>
      <c r="M6" s="20">
        <v>2.2480000000000002</v>
      </c>
      <c r="N6" s="20">
        <v>2.4849999999999999</v>
      </c>
      <c r="O6" s="20">
        <v>2.383</v>
      </c>
      <c r="P6" s="20">
        <v>2.6030000000000002</v>
      </c>
      <c r="Q6" s="20">
        <v>2.5339999999999998</v>
      </c>
      <c r="R6" s="20">
        <v>2.7410000000000001</v>
      </c>
      <c r="S6" s="20">
        <v>2.6869999999999998</v>
      </c>
      <c r="T6" s="20">
        <v>2.8759999999999999</v>
      </c>
      <c r="U6" s="20">
        <v>2.8290000000000002</v>
      </c>
      <c r="V6" s="20">
        <v>3.008</v>
      </c>
      <c r="W6" s="20">
        <v>2.9790000000000001</v>
      </c>
      <c r="X6" s="20">
        <v>3.1389999999999998</v>
      </c>
      <c r="Y6" s="20">
        <v>3.1360000000000001</v>
      </c>
      <c r="Z6" s="20">
        <v>3.2839999999999998</v>
      </c>
      <c r="AA6" s="20">
        <v>3.2890000000000001</v>
      </c>
      <c r="AB6" s="20">
        <v>3.4279999999999999</v>
      </c>
      <c r="AC6" s="20">
        <v>3.4289999999999998</v>
      </c>
      <c r="AD6" s="20">
        <v>3.5590000000000002</v>
      </c>
      <c r="AE6" s="20">
        <v>3.5750000000000002</v>
      </c>
      <c r="AF6" s="20">
        <v>3.7029999999999998</v>
      </c>
      <c r="AG6" s="20">
        <v>3.73</v>
      </c>
      <c r="AH6" s="20">
        <v>3.8359999999999999</v>
      </c>
      <c r="AI6" s="20">
        <v>3.87</v>
      </c>
      <c r="AJ6" s="20">
        <v>3.9729999999999999</v>
      </c>
      <c r="AK6" s="12"/>
    </row>
    <row r="7" spans="2:37" x14ac:dyDescent="0.25">
      <c r="B7" s="10"/>
      <c r="C7" s="19" t="s">
        <v>9</v>
      </c>
      <c r="D7" s="20">
        <v>0.106</v>
      </c>
      <c r="E7" s="21" t="s">
        <v>5</v>
      </c>
      <c r="F7" s="21" t="s">
        <v>5</v>
      </c>
      <c r="G7" s="20">
        <v>0.106</v>
      </c>
      <c r="H7" s="20">
        <v>0.11600000000000001</v>
      </c>
      <c r="I7" s="20">
        <v>0.112</v>
      </c>
      <c r="J7" s="20">
        <v>0.124</v>
      </c>
      <c r="K7" s="20">
        <v>0.11899999999999999</v>
      </c>
      <c r="L7" s="20">
        <v>0.13200000000000001</v>
      </c>
      <c r="M7" s="20">
        <v>0.127</v>
      </c>
      <c r="N7" s="20">
        <v>0.14000000000000001</v>
      </c>
      <c r="O7" s="20">
        <v>0.13500000000000001</v>
      </c>
      <c r="P7" s="20">
        <v>0.14699999999999999</v>
      </c>
      <c r="Q7" s="20">
        <v>0.14299999999999999</v>
      </c>
      <c r="R7" s="20">
        <v>0.155</v>
      </c>
      <c r="S7" s="20">
        <v>0.152</v>
      </c>
      <c r="T7" s="20">
        <v>0.16200000000000001</v>
      </c>
      <c r="U7" s="20">
        <v>0.16</v>
      </c>
      <c r="V7" s="20">
        <v>0.17</v>
      </c>
      <c r="W7" s="20">
        <v>0.16800000000000001</v>
      </c>
      <c r="X7" s="20">
        <v>0.17699999999999999</v>
      </c>
      <c r="Y7" s="20">
        <v>0.17699999999999999</v>
      </c>
      <c r="Z7" s="20">
        <v>0.185</v>
      </c>
      <c r="AA7" s="20">
        <v>0.186</v>
      </c>
      <c r="AB7" s="20">
        <v>0.19400000000000001</v>
      </c>
      <c r="AC7" s="20">
        <v>0.19400000000000001</v>
      </c>
      <c r="AD7" s="20">
        <v>0.20100000000000001</v>
      </c>
      <c r="AE7" s="20">
        <v>0.20200000000000001</v>
      </c>
      <c r="AF7" s="20">
        <v>0.20899999999999999</v>
      </c>
      <c r="AG7" s="20">
        <v>0.21099999999999999</v>
      </c>
      <c r="AH7" s="20">
        <v>0.217</v>
      </c>
      <c r="AI7" s="20">
        <v>0.219</v>
      </c>
      <c r="AJ7" s="20">
        <v>0.224</v>
      </c>
      <c r="AK7" s="12"/>
    </row>
    <row r="8" spans="2:37" x14ac:dyDescent="0.25">
      <c r="B8" s="10"/>
      <c r="C8" s="19" t="s">
        <v>11</v>
      </c>
      <c r="D8" s="20" t="s">
        <v>46</v>
      </c>
      <c r="E8" s="20" t="s">
        <v>46</v>
      </c>
      <c r="F8" s="20" t="s">
        <v>46</v>
      </c>
      <c r="G8" s="20">
        <v>3.4000000000000002E-2</v>
      </c>
      <c r="H8" s="20">
        <v>3.6999999999999998E-2</v>
      </c>
      <c r="I8" s="20">
        <v>3.5999999999999997E-2</v>
      </c>
      <c r="J8" s="20">
        <v>0.04</v>
      </c>
      <c r="K8" s="20">
        <v>3.7999999999999999E-2</v>
      </c>
      <c r="L8" s="20">
        <v>4.2000000000000003E-2</v>
      </c>
      <c r="M8" s="20">
        <v>4.1000000000000002E-2</v>
      </c>
      <c r="N8" s="20">
        <v>4.4999999999999998E-2</v>
      </c>
      <c r="O8" s="20">
        <v>4.2999999999999997E-2</v>
      </c>
      <c r="P8" s="20">
        <v>4.7E-2</v>
      </c>
      <c r="Q8" s="20">
        <v>4.5999999999999999E-2</v>
      </c>
      <c r="R8" s="20">
        <v>0.05</v>
      </c>
      <c r="S8" s="20">
        <v>4.9000000000000002E-2</v>
      </c>
      <c r="T8" s="20">
        <v>5.1999999999999998E-2</v>
      </c>
      <c r="U8" s="20">
        <v>5.0999999999999997E-2</v>
      </c>
      <c r="V8" s="20">
        <v>5.3999999999999999E-2</v>
      </c>
      <c r="W8" s="20">
        <v>5.3999999999999999E-2</v>
      </c>
      <c r="X8" s="20">
        <v>5.7000000000000002E-2</v>
      </c>
      <c r="Y8" s="20">
        <v>5.7000000000000002E-2</v>
      </c>
      <c r="Z8" s="20">
        <v>5.8999999999999997E-2</v>
      </c>
      <c r="AA8" s="20">
        <v>0.06</v>
      </c>
      <c r="AB8" s="20">
        <v>6.2E-2</v>
      </c>
      <c r="AC8" s="20">
        <v>6.2E-2</v>
      </c>
      <c r="AD8" s="20">
        <v>6.4000000000000001E-2</v>
      </c>
      <c r="AE8" s="20">
        <v>6.5000000000000002E-2</v>
      </c>
      <c r="AF8" s="20">
        <v>6.7000000000000004E-2</v>
      </c>
      <c r="AG8" s="20">
        <v>6.7000000000000004E-2</v>
      </c>
      <c r="AH8" s="20">
        <v>6.9000000000000006E-2</v>
      </c>
      <c r="AI8" s="20">
        <v>7.0000000000000007E-2</v>
      </c>
      <c r="AJ8" s="20">
        <v>7.1999999999999995E-2</v>
      </c>
      <c r="AK8" s="12"/>
    </row>
    <row r="9" spans="2:37" x14ac:dyDescent="0.25">
      <c r="B9" s="10"/>
      <c r="C9" s="19" t="s">
        <v>41</v>
      </c>
      <c r="D9" s="20">
        <v>0.68300000000000005</v>
      </c>
      <c r="E9" s="20">
        <v>0.64300000000000002</v>
      </c>
      <c r="F9" s="20">
        <v>0.51100000000000001</v>
      </c>
      <c r="G9" s="20">
        <v>0.64900000000000002</v>
      </c>
      <c r="H9" s="20">
        <v>0.70599999999999996</v>
      </c>
      <c r="I9" s="20">
        <v>0.68500000000000005</v>
      </c>
      <c r="J9" s="20">
        <v>0.75900000000000001</v>
      </c>
      <c r="K9" s="20">
        <v>0.72799999999999998</v>
      </c>
      <c r="L9" s="20">
        <v>0.80400000000000005</v>
      </c>
      <c r="M9" s="20">
        <v>0.77600000000000002</v>
      </c>
      <c r="N9" s="20">
        <v>0.85799999999999998</v>
      </c>
      <c r="O9" s="20">
        <v>0.82199999999999995</v>
      </c>
      <c r="P9" s="20">
        <v>0.89800000000000002</v>
      </c>
      <c r="Q9" s="20">
        <v>0.875</v>
      </c>
      <c r="R9" s="20">
        <v>0.94599999999999995</v>
      </c>
      <c r="S9" s="20">
        <v>0.92700000000000005</v>
      </c>
      <c r="T9" s="20">
        <v>0.99199999999999999</v>
      </c>
      <c r="U9" s="20">
        <v>0.97599999999999998</v>
      </c>
      <c r="V9" s="20">
        <v>1.038</v>
      </c>
      <c r="W9" s="20">
        <v>1.028</v>
      </c>
      <c r="X9" s="20">
        <v>1.083</v>
      </c>
      <c r="Y9" s="20">
        <v>1.0820000000000001</v>
      </c>
      <c r="Z9" s="20">
        <v>1.133</v>
      </c>
      <c r="AA9" s="20">
        <v>1.135</v>
      </c>
      <c r="AB9" s="20">
        <v>1.1830000000000001</v>
      </c>
      <c r="AC9" s="20">
        <v>1.1830000000000001</v>
      </c>
      <c r="AD9" s="20">
        <v>1.228</v>
      </c>
      <c r="AE9" s="20">
        <v>1.234</v>
      </c>
      <c r="AF9" s="20">
        <v>1.278</v>
      </c>
      <c r="AG9" s="20">
        <v>1.2869999999999999</v>
      </c>
      <c r="AH9" s="20">
        <v>1.3240000000000001</v>
      </c>
      <c r="AI9" s="20">
        <v>1.3360000000000001</v>
      </c>
      <c r="AJ9" s="22">
        <v>1.371</v>
      </c>
      <c r="AK9" s="12"/>
    </row>
    <row r="10" spans="2:37" x14ac:dyDescent="0.25">
      <c r="B10" s="10"/>
      <c r="C10" s="19" t="s">
        <v>42</v>
      </c>
      <c r="D10" s="20">
        <v>1.0999999999999999E-2</v>
      </c>
      <c r="E10" s="20" t="s">
        <v>46</v>
      </c>
      <c r="F10" s="20" t="s">
        <v>46</v>
      </c>
      <c r="G10" s="20">
        <v>1.0999999999999999E-2</v>
      </c>
      <c r="H10" s="20">
        <v>1.2E-2</v>
      </c>
      <c r="I10" s="20">
        <v>1.0999999999999999E-2</v>
      </c>
      <c r="J10" s="20">
        <v>1.2999999999999999E-2</v>
      </c>
      <c r="K10" s="20">
        <v>1.2E-2</v>
      </c>
      <c r="L10" s="20">
        <v>1.2999999999999999E-2</v>
      </c>
      <c r="M10" s="20">
        <v>1.2999999999999999E-2</v>
      </c>
      <c r="N10" s="20">
        <v>1.4E-2</v>
      </c>
      <c r="O10" s="20">
        <v>1.4E-2</v>
      </c>
      <c r="P10" s="20">
        <v>1.4999999999999999E-2</v>
      </c>
      <c r="Q10" s="20">
        <v>1.4E-2</v>
      </c>
      <c r="R10" s="20">
        <v>1.6E-2</v>
      </c>
      <c r="S10" s="20">
        <v>1.4999999999999999E-2</v>
      </c>
      <c r="T10" s="20">
        <v>1.6E-2</v>
      </c>
      <c r="U10" s="20">
        <v>1.6E-2</v>
      </c>
      <c r="V10" s="20">
        <v>1.7000000000000001E-2</v>
      </c>
      <c r="W10" s="20">
        <v>1.7000000000000001E-2</v>
      </c>
      <c r="X10" s="20">
        <v>1.7999999999999999E-2</v>
      </c>
      <c r="Y10" s="20">
        <v>1.7999999999999999E-2</v>
      </c>
      <c r="Z10" s="20">
        <v>1.9E-2</v>
      </c>
      <c r="AA10" s="20">
        <v>1.9E-2</v>
      </c>
      <c r="AB10" s="20">
        <v>0.02</v>
      </c>
      <c r="AC10" s="20">
        <v>0.02</v>
      </c>
      <c r="AD10" s="20">
        <v>0.02</v>
      </c>
      <c r="AE10" s="20">
        <v>0.02</v>
      </c>
      <c r="AF10" s="20">
        <v>2.1000000000000001E-2</v>
      </c>
      <c r="AG10" s="20">
        <v>2.1000000000000001E-2</v>
      </c>
      <c r="AH10" s="20">
        <v>2.1999999999999999E-2</v>
      </c>
      <c r="AI10" s="20">
        <v>2.1999999999999999E-2</v>
      </c>
      <c r="AJ10" s="20">
        <v>2.3E-2</v>
      </c>
      <c r="AK10" s="12"/>
    </row>
    <row r="11" spans="2:37" x14ac:dyDescent="0.25">
      <c r="B11" s="10"/>
      <c r="C11" s="19" t="s">
        <v>43</v>
      </c>
      <c r="D11" s="20">
        <v>2.9000000000000001E-2</v>
      </c>
      <c r="E11" s="20" t="s">
        <v>46</v>
      </c>
      <c r="F11" s="20" t="s">
        <v>46</v>
      </c>
      <c r="G11" s="20">
        <v>2.9000000000000001E-2</v>
      </c>
      <c r="H11" s="20">
        <v>3.2000000000000001E-2</v>
      </c>
      <c r="I11" s="20">
        <v>3.1E-2</v>
      </c>
      <c r="J11" s="20">
        <v>3.4000000000000002E-2</v>
      </c>
      <c r="K11" s="20">
        <v>3.3000000000000002E-2</v>
      </c>
      <c r="L11" s="20">
        <v>3.5999999999999997E-2</v>
      </c>
      <c r="M11" s="20">
        <v>3.5000000000000003E-2</v>
      </c>
      <c r="N11" s="20">
        <v>3.9E-2</v>
      </c>
      <c r="O11" s="20">
        <v>3.6999999999999998E-2</v>
      </c>
      <c r="P11" s="20">
        <v>4.1000000000000002E-2</v>
      </c>
      <c r="Q11" s="20">
        <v>0.04</v>
      </c>
      <c r="R11" s="20">
        <v>4.2999999999999997E-2</v>
      </c>
      <c r="S11" s="20">
        <v>4.2000000000000003E-2</v>
      </c>
      <c r="T11" s="20">
        <v>4.4999999999999998E-2</v>
      </c>
      <c r="U11" s="20">
        <v>4.3999999999999997E-2</v>
      </c>
      <c r="V11" s="20">
        <v>4.7E-2</v>
      </c>
      <c r="W11" s="20">
        <v>4.7E-2</v>
      </c>
      <c r="X11" s="20">
        <v>4.9000000000000002E-2</v>
      </c>
      <c r="Y11" s="20">
        <v>4.9000000000000002E-2</v>
      </c>
      <c r="Z11" s="20">
        <v>5.0999999999999997E-2</v>
      </c>
      <c r="AA11" s="20">
        <v>5.0999999999999997E-2</v>
      </c>
      <c r="AB11" s="20">
        <v>5.3999999999999999E-2</v>
      </c>
      <c r="AC11" s="20">
        <v>5.3999999999999999E-2</v>
      </c>
      <c r="AD11" s="20">
        <v>5.6000000000000001E-2</v>
      </c>
      <c r="AE11" s="20">
        <v>5.6000000000000001E-2</v>
      </c>
      <c r="AF11" s="20">
        <v>5.8000000000000003E-2</v>
      </c>
      <c r="AG11" s="20">
        <v>5.8000000000000003E-2</v>
      </c>
      <c r="AH11" s="20">
        <v>0.06</v>
      </c>
      <c r="AI11" s="20">
        <v>0.06</v>
      </c>
      <c r="AJ11" s="20">
        <v>6.2E-2</v>
      </c>
      <c r="AK11" s="12"/>
    </row>
    <row r="12" spans="2:37" x14ac:dyDescent="0.25">
      <c r="B12" s="10"/>
      <c r="C12" s="19" t="s">
        <v>24</v>
      </c>
      <c r="D12" s="23"/>
      <c r="E12" s="23"/>
      <c r="F12" s="23"/>
      <c r="G12" s="23"/>
      <c r="H12" s="16" t="s">
        <v>5</v>
      </c>
      <c r="I12" s="16" t="s">
        <v>5</v>
      </c>
      <c r="J12" s="16" t="s">
        <v>5</v>
      </c>
      <c r="K12" s="16" t="s">
        <v>5</v>
      </c>
      <c r="L12" s="16" t="s">
        <v>5</v>
      </c>
      <c r="M12" s="16" t="s">
        <v>5</v>
      </c>
      <c r="N12" s="16" t="s">
        <v>5</v>
      </c>
      <c r="O12" s="16" t="s">
        <v>5</v>
      </c>
      <c r="P12" s="16" t="s">
        <v>5</v>
      </c>
      <c r="Q12" s="16" t="s">
        <v>5</v>
      </c>
      <c r="R12" s="16" t="s">
        <v>5</v>
      </c>
      <c r="S12" s="16" t="s">
        <v>5</v>
      </c>
      <c r="T12" s="16" t="s">
        <v>5</v>
      </c>
      <c r="U12" s="16" t="s">
        <v>5</v>
      </c>
      <c r="V12" s="16" t="s">
        <v>5</v>
      </c>
      <c r="W12" s="16" t="s">
        <v>5</v>
      </c>
      <c r="X12" s="16" t="s">
        <v>5</v>
      </c>
      <c r="Y12" s="16" t="s">
        <v>5</v>
      </c>
      <c r="Z12" s="16" t="s">
        <v>5</v>
      </c>
      <c r="AA12" s="16" t="s">
        <v>5</v>
      </c>
      <c r="AB12" s="16" t="s">
        <v>5</v>
      </c>
      <c r="AC12" s="16" t="s">
        <v>5</v>
      </c>
      <c r="AD12" s="16" t="s">
        <v>5</v>
      </c>
      <c r="AE12" s="16" t="s">
        <v>5</v>
      </c>
      <c r="AF12" s="16" t="s">
        <v>5</v>
      </c>
      <c r="AG12" s="16" t="s">
        <v>5</v>
      </c>
      <c r="AH12" s="16" t="s">
        <v>5</v>
      </c>
      <c r="AI12" s="16" t="s">
        <v>5</v>
      </c>
      <c r="AJ12" s="16" t="s">
        <v>5</v>
      </c>
      <c r="AK12" s="12"/>
    </row>
    <row r="13" spans="2:37" x14ac:dyDescent="0.25">
      <c r="B13" s="10"/>
      <c r="C13" s="17" t="s">
        <v>26</v>
      </c>
      <c r="D13" s="23">
        <f>SUM(D6:D12)</f>
        <v>2.819</v>
      </c>
      <c r="E13" s="23">
        <f t="shared" ref="E13:AJ13" si="0">SUM(E6:E12)</f>
        <v>2.1790000000000003</v>
      </c>
      <c r="F13" s="23">
        <f t="shared" si="0"/>
        <v>2.0020000000000002</v>
      </c>
      <c r="G13" s="23">
        <f t="shared" si="0"/>
        <v>2.7090000000000001</v>
      </c>
      <c r="H13" s="23">
        <f t="shared" si="0"/>
        <v>2.948</v>
      </c>
      <c r="I13" s="23">
        <f t="shared" si="0"/>
        <v>2.8610000000000002</v>
      </c>
      <c r="J13" s="23">
        <f t="shared" si="0"/>
        <v>3.1679999999999997</v>
      </c>
      <c r="K13" s="23">
        <f t="shared" si="0"/>
        <v>3.04</v>
      </c>
      <c r="L13" s="23">
        <f t="shared" si="0"/>
        <v>3.3560000000000003</v>
      </c>
      <c r="M13" s="23">
        <f t="shared" si="0"/>
        <v>3.24</v>
      </c>
      <c r="N13" s="23">
        <f t="shared" si="0"/>
        <v>3.581</v>
      </c>
      <c r="O13" s="23">
        <f t="shared" si="0"/>
        <v>3.4339999999999997</v>
      </c>
      <c r="P13" s="23">
        <f t="shared" si="0"/>
        <v>3.7510000000000003</v>
      </c>
      <c r="Q13" s="23">
        <f t="shared" si="0"/>
        <v>3.6519999999999992</v>
      </c>
      <c r="R13" s="23">
        <f t="shared" si="0"/>
        <v>3.9509999999999996</v>
      </c>
      <c r="S13" s="23">
        <f t="shared" si="0"/>
        <v>3.8719999999999999</v>
      </c>
      <c r="T13" s="23">
        <f t="shared" si="0"/>
        <v>4.1429999999999998</v>
      </c>
      <c r="U13" s="23">
        <f t="shared" si="0"/>
        <v>4.0759999999999996</v>
      </c>
      <c r="V13" s="23">
        <f t="shared" si="0"/>
        <v>4.3339999999999996</v>
      </c>
      <c r="W13" s="23">
        <f t="shared" si="0"/>
        <v>4.2930000000000001</v>
      </c>
      <c r="X13" s="23">
        <f t="shared" si="0"/>
        <v>4.5229999999999997</v>
      </c>
      <c r="Y13" s="23">
        <f t="shared" si="0"/>
        <v>4.5190000000000001</v>
      </c>
      <c r="Z13" s="23">
        <f t="shared" si="0"/>
        <v>4.7309999999999999</v>
      </c>
      <c r="AA13" s="23">
        <f t="shared" si="0"/>
        <v>4.74</v>
      </c>
      <c r="AB13" s="23">
        <f t="shared" si="0"/>
        <v>4.9409999999999998</v>
      </c>
      <c r="AC13" s="23">
        <f t="shared" si="0"/>
        <v>4.9419999999999993</v>
      </c>
      <c r="AD13" s="23">
        <f t="shared" si="0"/>
        <v>5.1280000000000001</v>
      </c>
      <c r="AE13" s="23">
        <f t="shared" si="0"/>
        <v>5.1520000000000001</v>
      </c>
      <c r="AF13" s="23">
        <f t="shared" si="0"/>
        <v>5.3359999999999994</v>
      </c>
      <c r="AG13" s="23">
        <f t="shared" si="0"/>
        <v>5.3739999999999997</v>
      </c>
      <c r="AH13" s="23">
        <f t="shared" si="0"/>
        <v>5.5279999999999996</v>
      </c>
      <c r="AI13" s="23">
        <f t="shared" si="0"/>
        <v>5.5770000000000008</v>
      </c>
      <c r="AJ13" s="23">
        <f t="shared" si="0"/>
        <v>5.7250000000000005</v>
      </c>
      <c r="AK13" s="12"/>
    </row>
    <row r="14" spans="2:37" ht="15.75" thickBot="1" x14ac:dyDescent="0.3">
      <c r="B14" s="13"/>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5"/>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EE7D8EBE633FA4A9D2A8E3D6ABCAB65" ma:contentTypeVersion="14" ma:contentTypeDescription="Crear nuevo documento." ma:contentTypeScope="" ma:versionID="d9fa98776fce5a26c933c3354ec45764">
  <xsd:schema xmlns:xsd="http://www.w3.org/2001/XMLSchema" xmlns:xs="http://www.w3.org/2001/XMLSchema" xmlns:p="http://schemas.microsoft.com/office/2006/metadata/properties" xmlns:ns3="a84e0c98-6fa5-4299-947e-116243fc18bc" xmlns:ns4="c49ab1ef-88fe-43a9-acf8-6f26b8245d5f" targetNamespace="http://schemas.microsoft.com/office/2006/metadata/properties" ma:root="true" ma:fieldsID="2880ee3a4266f98b1e55bdecde7bb792" ns3:_="" ns4:_="">
    <xsd:import namespace="a84e0c98-6fa5-4299-947e-116243fc18bc"/>
    <xsd:import namespace="c49ab1ef-88fe-43a9-acf8-6f26b8245d5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4e0c98-6fa5-4299-947e-116243fc18b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49ab1ef-88fe-43a9-acf8-6f26b8245d5f" elementFormDefault="qualified">
    <xsd:import namespace="http://schemas.microsoft.com/office/2006/documentManagement/types"/>
    <xsd:import namespace="http://schemas.microsoft.com/office/infopath/2007/PartnerControls"/>
    <xsd:element name="SharedWithUsers" ma:index="10"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description="" ma:internalName="SharedWithDetails" ma:readOnly="true">
      <xsd:simpleType>
        <xsd:restriction base="dms:Note">
          <xsd:maxLength value="255"/>
        </xsd:restriction>
      </xsd:simpleType>
    </xsd:element>
    <xsd:element name="SharingHintHash" ma:index="12" nillable="true" ma:displayName="Hash de la sugerencia para compartir"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684E40-D327-41B0-8DC6-E015111099E9}">
  <ds:schemaRefs>
    <ds:schemaRef ds:uri="http://www.w3.org/XML/1998/namespace"/>
    <ds:schemaRef ds:uri="http://schemas.microsoft.com/office/infopath/2007/PartnerControls"/>
    <ds:schemaRef ds:uri="c49ab1ef-88fe-43a9-acf8-6f26b8245d5f"/>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a84e0c98-6fa5-4299-947e-116243fc18bc"/>
  </ds:schemaRefs>
</ds:datastoreItem>
</file>

<file path=customXml/itemProps2.xml><?xml version="1.0" encoding="utf-8"?>
<ds:datastoreItem xmlns:ds="http://schemas.openxmlformats.org/officeDocument/2006/customXml" ds:itemID="{6D4A6D28-B935-4737-92C9-FCA889CA548B}">
  <ds:schemaRefs>
    <ds:schemaRef ds:uri="http://schemas.microsoft.com/sharepoint/v3/contenttype/forms"/>
  </ds:schemaRefs>
</ds:datastoreItem>
</file>

<file path=customXml/itemProps3.xml><?xml version="1.0" encoding="utf-8"?>
<ds:datastoreItem xmlns:ds="http://schemas.openxmlformats.org/officeDocument/2006/customXml" ds:itemID="{26B2F63D-5F2B-4164-B150-45B101FAD3CB}">
  <ds:schemaRefs>
    <ds:schemaRef ds:uri="http://schemas.microsoft.com/office/2006/metadata/contentType"/>
    <ds:schemaRef ds:uri="http://schemas.microsoft.com/office/2006/metadata/properties/metaAttributes"/>
    <ds:schemaRef ds:uri="http://www.w3.org/2000/xmlns/"/>
    <ds:schemaRef ds:uri="http://www.w3.org/2001/XMLSchema"/>
    <ds:schemaRef ds:uri="a84e0c98-6fa5-4299-947e-116243fc18bc"/>
    <ds:schemaRef ds:uri="c49ab1ef-88fe-43a9-acf8-6f26b8245d5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Detalles</vt:lpstr>
      <vt:lpstr>Producción de cemento</vt:lpstr>
      <vt:lpstr>Principales indicadores cemento</vt:lpstr>
      <vt:lpstr>Capacidad instalada</vt:lpstr>
      <vt:lpstr>Factores de emisiones</vt:lpstr>
      <vt:lpstr>Costos</vt:lpstr>
      <vt:lpstr>Emisiones 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dc:creator>
  <cp:lastModifiedBy>Ignacio Alfaro</cp:lastModifiedBy>
  <dcterms:created xsi:type="dcterms:W3CDTF">2015-06-05T18:19:34Z</dcterms:created>
  <dcterms:modified xsi:type="dcterms:W3CDTF">2023-04-05T15:40:54Z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0x0101008EE7D8EBE633FA4A9D2A8E3D6ABCAB65</vt:lpwstr>
  </property>
</Properties>
</file>