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r\Desktop\t1_confection_v24_CC_2070_V3\t1_confection_v24_CC_2070_V2\A1_Outputs\"/>
    </mc:Choice>
  </mc:AlternateContent>
  <xr:revisionPtr revIDLastSave="0" documentId="13_ncr:1_{00589136-2F22-45DD-85DF-9D334CCA66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mand_Projection" sheetId="1" r:id="rId1"/>
    <sheet name="Demand_Calibration" sheetId="2" r:id="rId2"/>
  </sheets>
  <definedNames>
    <definedName name="_xlnm._FilterDatabase" localSheetId="0" hidden="1">Demand_Projection!$A$1:$BK$70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2" l="1"/>
  <c r="N22" i="2"/>
  <c r="M22" i="2"/>
  <c r="O19" i="2"/>
  <c r="N19" i="2"/>
  <c r="M19" i="2"/>
  <c r="O14" i="2"/>
  <c r="N14" i="2"/>
  <c r="M14" i="2"/>
  <c r="N11" i="2"/>
  <c r="O8" i="2"/>
  <c r="O11" i="2" s="1"/>
  <c r="N8" i="2"/>
  <c r="N10" i="2" s="1"/>
  <c r="M8" i="2"/>
  <c r="M10" i="2" s="1"/>
  <c r="N4" i="2"/>
  <c r="M4" i="2"/>
  <c r="N3" i="2"/>
  <c r="O2" i="2"/>
  <c r="O5" i="2" s="1"/>
  <c r="N2" i="2"/>
  <c r="N5" i="2" s="1"/>
  <c r="M2" i="2"/>
  <c r="M3" i="2" s="1"/>
  <c r="K19" i="1"/>
  <c r="K17" i="1"/>
  <c r="K13" i="1"/>
  <c r="K7" i="1"/>
  <c r="K9" i="1" s="1"/>
  <c r="K2" i="1"/>
  <c r="K4" i="1" s="1"/>
  <c r="K14" i="1" l="1"/>
  <c r="K10" i="1"/>
  <c r="K11" i="1"/>
  <c r="O10" i="2"/>
  <c r="O3" i="2"/>
  <c r="M11" i="2"/>
  <c r="O4" i="2"/>
  <c r="N9" i="2"/>
  <c r="M12" i="2"/>
  <c r="M9" i="2"/>
  <c r="M5" i="2"/>
  <c r="O9" i="2"/>
  <c r="N12" i="2"/>
  <c r="O12" i="2"/>
  <c r="K3" i="1"/>
  <c r="K5" i="1"/>
  <c r="K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BE14CD16-B4A6-4AA0-9382-0C5DBDAFC8A1}">
      <text>
        <r>
          <rPr>
            <b/>
            <sz val="9"/>
            <color indexed="81"/>
            <rFont val="Tahoma"/>
            <family val="2"/>
          </rPr>
          <t>Means that the MinCapacityInvestment is required</t>
        </r>
      </text>
    </comment>
  </commentList>
</comments>
</file>

<file path=xl/sharedStrings.xml><?xml version="1.0" encoding="utf-8"?>
<sst xmlns="http://schemas.openxmlformats.org/spreadsheetml/2006/main" count="697" uniqueCount="169">
  <si>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</si>
  <si>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</si>
  <si>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</si>
  <si>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</si>
  <si>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</si>
  <si>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</si>
  <si>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</si>
  <si>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</si>
  <si>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Introduced.Unit</t>
  </si>
  <si>
    <t>Target.Unit</t>
  </si>
  <si>
    <t>Demand</t>
  </si>
  <si>
    <t>E5_AGRELE</t>
  </si>
  <si>
    <t>Demand Agriculture Electricity</t>
  </si>
  <si>
    <t>not needed</t>
  </si>
  <si>
    <t>PJ</t>
  </si>
  <si>
    <t>E5_AGRPURGSL</t>
  </si>
  <si>
    <t>Demand Agriculture Pure_Gasoline</t>
  </si>
  <si>
    <t>User defined</t>
  </si>
  <si>
    <t>E5_AGRLPG</t>
  </si>
  <si>
    <t>Demand Agriculture LPG</t>
  </si>
  <si>
    <t>E5_AGRNOE</t>
  </si>
  <si>
    <t>Demand Agriculture Non energy</t>
  </si>
  <si>
    <t>E5_CONPURDSL</t>
  </si>
  <si>
    <t>Demand Construction Pure_Diesel</t>
  </si>
  <si>
    <t>E5_CONPURGSL</t>
  </si>
  <si>
    <t>Demand Construction Pure_Gasoline</t>
  </si>
  <si>
    <t>E5_CONKJF</t>
  </si>
  <si>
    <t>Demand Construction Kerosene and Jet Fuel</t>
  </si>
  <si>
    <t>E5_CONLPG</t>
  </si>
  <si>
    <t>Demand Construction LPG</t>
  </si>
  <si>
    <t>E5_CONNOE</t>
  </si>
  <si>
    <t>Demand Construction Non energy</t>
  </si>
  <si>
    <t>E5_COMPURDSL</t>
  </si>
  <si>
    <t>Demand Commercial Pure_Diesel</t>
  </si>
  <si>
    <t>E5_COMELE</t>
  </si>
  <si>
    <t>Demand Commercial Electricity</t>
  </si>
  <si>
    <t>E5_COMFOI</t>
  </si>
  <si>
    <t>Demand Commercial Fuel Oil</t>
  </si>
  <si>
    <t>E5_COMPURGSL</t>
  </si>
  <si>
    <t>Demand Commercial Pure_Gasoline</t>
  </si>
  <si>
    <t>E5_COMLPG</t>
  </si>
  <si>
    <t>Demand Commercial LPG</t>
  </si>
  <si>
    <t>E5_INDPURDSL</t>
  </si>
  <si>
    <t>Demand Industrial Pure_Diesel</t>
  </si>
  <si>
    <t>E5_INDELE</t>
  </si>
  <si>
    <t>Demand Industrial Electricity</t>
  </si>
  <si>
    <t>E5_INDFIR</t>
  </si>
  <si>
    <t>Demand Industrial Firewood</t>
  </si>
  <si>
    <t>E5_INDFOI</t>
  </si>
  <si>
    <t>Demand Industrial Fuel Oil</t>
  </si>
  <si>
    <t>E5_INDPURGSL</t>
  </si>
  <si>
    <t>Demand Industrial Pure_Gasoline</t>
  </si>
  <si>
    <t>E5_INDHYD</t>
  </si>
  <si>
    <t>Demand Industrial Hydrogen</t>
  </si>
  <si>
    <t>E5_INDCOK</t>
  </si>
  <si>
    <t>Demand Industrial Petroleum Coke</t>
  </si>
  <si>
    <t>E5_INDLPG</t>
  </si>
  <si>
    <t>Demand Industrial LPG</t>
  </si>
  <si>
    <t>E5_INDNGS</t>
  </si>
  <si>
    <t>Demand Industrial Natural Gas</t>
  </si>
  <si>
    <t>E5_INDSUG</t>
  </si>
  <si>
    <t>Demand Industrial Sugarcane and subproducts</t>
  </si>
  <si>
    <t>E5_INDHEC</t>
  </si>
  <si>
    <t>Demand Industrial Heat from cogeneration</t>
  </si>
  <si>
    <t>E5_RESELE</t>
  </si>
  <si>
    <t>Demand Residential Electricity</t>
  </si>
  <si>
    <t>E5_RESFIR</t>
  </si>
  <si>
    <t>Demand Residential Firewood</t>
  </si>
  <si>
    <t>E5_RESLPG</t>
  </si>
  <si>
    <t>Demand Residential LPG</t>
  </si>
  <si>
    <t>E5_RESNGS</t>
  </si>
  <si>
    <t>Demand Residential Natural Gas</t>
  </si>
  <si>
    <t>E5_EXPCRU</t>
  </si>
  <si>
    <t>Demand Exports Crude Oil</t>
  </si>
  <si>
    <t>E5_EXPREDCRU</t>
  </si>
  <si>
    <t>Demand Exports Reduced Crude</t>
  </si>
  <si>
    <t>E5_EXPPURDSL</t>
  </si>
  <si>
    <t>Demand Exports Pure_Diesel</t>
  </si>
  <si>
    <t>E5_EXPELE</t>
  </si>
  <si>
    <t>Demand Exports Electricity</t>
  </si>
  <si>
    <t>E5_EXPFOI</t>
  </si>
  <si>
    <t>Demand Exports Fuel Oil</t>
  </si>
  <si>
    <t>E5_EXPPURGSL</t>
  </si>
  <si>
    <t>Demand Exports Pure_Gasoline</t>
  </si>
  <si>
    <t>E5_EXPLPG</t>
  </si>
  <si>
    <t>Demand Exports LPG</t>
  </si>
  <si>
    <t>E5_EXPBMS</t>
  </si>
  <si>
    <t>Demand Exports Biomass for power</t>
  </si>
  <si>
    <t>E5_AERTRNPURGSL</t>
  </si>
  <si>
    <t>Demand Air Transport Pure_Gasoline</t>
  </si>
  <si>
    <t>E5_AERTRNKJF</t>
  </si>
  <si>
    <t>Demand Air Transport Kerosene and Jet Fuel</t>
  </si>
  <si>
    <t>E5_SHITRNPURDSL</t>
  </si>
  <si>
    <t>Demand Shipping Pure_Diesel</t>
  </si>
  <si>
    <t>E5_SHITRNFOI</t>
  </si>
  <si>
    <t>Demand Shipping Fuel Oil</t>
  </si>
  <si>
    <t>E5_SHITRNPURGSL</t>
  </si>
  <si>
    <t>Demand Shipping Pure_Gasoline</t>
  </si>
  <si>
    <t>DEMTRNPASPUB</t>
  </si>
  <si>
    <t>Transport Demand - Passenger Public</t>
  </si>
  <si>
    <t>GDP coupling joint with Public Passenger Demand</t>
  </si>
  <si>
    <t>Share</t>
  </si>
  <si>
    <t>TRNMIC</t>
  </si>
  <si>
    <t>Microbuses</t>
  </si>
  <si>
    <t>TRNBUS</t>
  </si>
  <si>
    <t>Buses</t>
  </si>
  <si>
    <t>TRNTAX</t>
  </si>
  <si>
    <t>Taxis</t>
  </si>
  <si>
    <t>TRNPASRAI</t>
  </si>
  <si>
    <t>Rail</t>
  </si>
  <si>
    <t>DEMTRNPASPRI</t>
  </si>
  <si>
    <t>Transport Demand - Passsenger Private</t>
  </si>
  <si>
    <t>GDP coupling joint with Private Passenger Demand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</si>
  <si>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</si>
  <si>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</si>
  <si>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</si>
  <si>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</si>
  <si>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</si>
  <si>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</si>
  <si>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</si>
  <si>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</si>
  <si>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DEMTRNFREHEA</t>
  </si>
  <si>
    <t>Transport Demand - Heavy Freight</t>
  </si>
  <si>
    <t>GDP coupling joint with Heavy Freight Demand</t>
  </si>
  <si>
    <t>TRNFREHEA</t>
  </si>
  <si>
    <t>Heavy freight</t>
  </si>
  <si>
    <t>DEMTRNFREMED</t>
  </si>
  <si>
    <t>Transport Demand - Medium Freight</t>
  </si>
  <si>
    <t>GDP coupling joint with Medium Freight Demand</t>
  </si>
  <si>
    <t>TRNFREMED</t>
  </si>
  <si>
    <t>Medium freight</t>
  </si>
  <si>
    <t>DEMTRNFRELIG</t>
  </si>
  <si>
    <t>Transport Demand - Light Freight</t>
  </si>
  <si>
    <t>GDP coupling joint with Light Freight Demand</t>
  </si>
  <si>
    <t>TRNFRELIG</t>
  </si>
  <si>
    <t>Light freight</t>
  </si>
  <si>
    <t>TRNCATTRU</t>
  </si>
  <si>
    <t>Catenary trucking</t>
  </si>
  <si>
    <t>TRNFRERAI</t>
  </si>
  <si>
    <t>Freight rail</t>
  </si>
  <si>
    <t>Use passenger file</t>
  </si>
  <si>
    <t>Gpkm</t>
  </si>
  <si>
    <t>Percentage</t>
  </si>
  <si>
    <t>Flat</t>
  </si>
  <si>
    <t>Use freight file</t>
  </si>
  <si>
    <t>Gtkm</t>
  </si>
  <si>
    <t>DEMTRN_NOMOT</t>
  </si>
  <si>
    <t>Transport Demand - Non motorized reductions</t>
  </si>
  <si>
    <t>decrease</t>
  </si>
  <si>
    <t>has increase</t>
  </si>
  <si>
    <t>yes</t>
  </si>
  <si>
    <t>E5_CONELE</t>
  </si>
  <si>
    <t>Demand Construction Electricity</t>
  </si>
  <si>
    <t>E5_PROGAS</t>
  </si>
  <si>
    <t>Demand Propane and Gas</t>
  </si>
  <si>
    <t>Population coupling</t>
  </si>
  <si>
    <t>E5_CONREF</t>
  </si>
  <si>
    <t>Demand Refineries Oil</t>
  </si>
  <si>
    <t>E5_BUN</t>
  </si>
  <si>
    <t>Demand for bunkers all fuels</t>
  </si>
  <si>
    <t>E5_CRUTRNCRU</t>
  </si>
  <si>
    <t>E5_CRUTRNELE</t>
  </si>
  <si>
    <t>E5_CRUTRNLPG</t>
  </si>
  <si>
    <t>E5_CRUTRNGSL</t>
  </si>
  <si>
    <t>Demand Electricity SOTE Crude</t>
  </si>
  <si>
    <t>Demand Crude SOTE Crude</t>
  </si>
  <si>
    <t>Demand LPG SOTE Crude</t>
  </si>
  <si>
    <t>Demand GSL SOTE Crude</t>
  </si>
  <si>
    <t>GDP transport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</si>
</sst>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3" fontId="2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3" fontId="0" fillId="2" borderId="1" xfId="0" applyNumberForma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</cellXfs>
  <cellStyles count="3">
    <cellStyle name="Normal" xfId="0" builtinId="0"/>
    <cellStyle name="Normal 2" xfId="1" xr:uid="{7E0E545F-C17A-481A-97AE-5ED63167832C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0"/>
  <sheetViews>
    <sheetView tabSelected="1" topLeftCell="AO1" zoomScale="85" zoomScaleNormal="85" workbookViewId="0">
      <pane ySplit="1" topLeftCell="A17" activePane="bottomLeft" state="frozen"/>
      <selection pane="bottomLeft" activeCell="O45" sqref="O45:BK45"/>
    </sheetView>
  </sheetViews>
  <sheetFormatPr defaultColWidth="9.140625" defaultRowHeight="15" x14ac:dyDescent="0.25"/>
  <cols>
    <col min="1" max="1" width="13.42578125" style="21" bestFit="1" customWidth="1"/>
    <col min="2" max="2" width="17.140625" style="21" bestFit="1" customWidth="1"/>
    <col min="3" max="3" width="40.85546875" style="21" customWidth="1"/>
    <col min="4" max="4" width="14.5703125" style="21" customWidth="1"/>
    <col min="5" max="5" width="15.42578125" style="21" customWidth="1"/>
    <col min="6" max="6" width="14.140625" style="21" customWidth="1"/>
    <col min="7" max="7" width="32.42578125" style="21" customWidth="1"/>
    <col min="8" max="8" width="12.85546875" style="21" customWidth="1"/>
    <col min="9" max="9" width="14.5703125" style="21" customWidth="1"/>
    <col min="10" max="10" width="14.85546875" style="21" customWidth="1"/>
    <col min="11" max="19" width="12.42578125" style="21" customWidth="1"/>
    <col min="20" max="63" width="12.42578125" style="21" bestFit="1" customWidth="1"/>
    <col min="64" max="16384" width="9.140625" style="21"/>
  </cols>
  <sheetData>
    <row r="1" spans="1:63" s="17" customFormat="1" ht="30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>
        <v>2018</v>
      </c>
      <c r="L1" s="16">
        <v>2019</v>
      </c>
      <c r="M1" s="16">
        <v>2020</v>
      </c>
      <c r="N1" s="16">
        <v>2021</v>
      </c>
      <c r="O1" s="16">
        <v>2022</v>
      </c>
      <c r="P1" s="16">
        <v>2023</v>
      </c>
      <c r="Q1" s="16">
        <v>2024</v>
      </c>
      <c r="R1" s="16">
        <v>2025</v>
      </c>
      <c r="S1" s="16">
        <v>2026</v>
      </c>
      <c r="T1" s="16">
        <v>2027</v>
      </c>
      <c r="U1" s="16">
        <v>2028</v>
      </c>
      <c r="V1" s="16">
        <v>2029</v>
      </c>
      <c r="W1" s="16">
        <v>2030</v>
      </c>
      <c r="X1" s="16">
        <v>2031</v>
      </c>
      <c r="Y1" s="16">
        <v>2032</v>
      </c>
      <c r="Z1" s="16">
        <v>2033</v>
      </c>
      <c r="AA1" s="16">
        <v>2034</v>
      </c>
      <c r="AB1" s="16">
        <v>2035</v>
      </c>
      <c r="AC1" s="16">
        <v>2036</v>
      </c>
      <c r="AD1" s="16">
        <v>2037</v>
      </c>
      <c r="AE1" s="16">
        <v>2038</v>
      </c>
      <c r="AF1" s="16">
        <v>2039</v>
      </c>
      <c r="AG1" s="16">
        <v>2040</v>
      </c>
      <c r="AH1" s="16">
        <v>2041</v>
      </c>
      <c r="AI1" s="16">
        <v>2042</v>
      </c>
      <c r="AJ1" s="16">
        <v>2043</v>
      </c>
      <c r="AK1" s="16">
        <v>2044</v>
      </c>
      <c r="AL1" s="16">
        <v>2045</v>
      </c>
      <c r="AM1" s="16">
        <v>2046</v>
      </c>
      <c r="AN1" s="16">
        <v>2047</v>
      </c>
      <c r="AO1" s="16">
        <v>2048</v>
      </c>
      <c r="AP1" s="16">
        <v>2049</v>
      </c>
      <c r="AQ1" s="16">
        <v>2050</v>
      </c>
      <c r="AR1" s="16">
        <v>2051</v>
      </c>
      <c r="AS1" s="16">
        <v>2052</v>
      </c>
      <c r="AT1" s="16">
        <v>2053</v>
      </c>
      <c r="AU1" s="16">
        <v>2054</v>
      </c>
      <c r="AV1" s="16">
        <v>2055</v>
      </c>
      <c r="AW1" s="16">
        <v>2056</v>
      </c>
      <c r="AX1" s="16">
        <v>2057</v>
      </c>
      <c r="AY1" s="16">
        <v>2058</v>
      </c>
      <c r="AZ1" s="16">
        <v>2059</v>
      </c>
      <c r="BA1" s="16">
        <v>2060</v>
      </c>
      <c r="BB1" s="16">
        <v>2061</v>
      </c>
      <c r="BC1" s="16">
        <v>2062</v>
      </c>
      <c r="BD1" s="16">
        <v>2063</v>
      </c>
      <c r="BE1" s="16">
        <v>2064</v>
      </c>
      <c r="BF1" s="16">
        <v>2065</v>
      </c>
      <c r="BG1" s="16">
        <v>2066</v>
      </c>
      <c r="BH1" s="16">
        <v>2067</v>
      </c>
      <c r="BI1" s="16">
        <v>2068</v>
      </c>
      <c r="BJ1" s="16">
        <v>2069</v>
      </c>
      <c r="BK1" s="16">
        <v>2070</v>
      </c>
    </row>
    <row r="2" spans="1:63" ht="45" x14ac:dyDescent="0.25">
      <c r="A2" s="24" t="s">
        <v>10</v>
      </c>
      <c r="B2" s="24" t="s">
        <v>98</v>
      </c>
      <c r="C2" s="24" t="s">
        <v>99</v>
      </c>
      <c r="D2" s="24" t="s">
        <v>13</v>
      </c>
      <c r="E2" s="24" t="s">
        <v>13</v>
      </c>
      <c r="F2" s="24" t="s">
        <v>13</v>
      </c>
      <c r="G2" s="25" t="s">
        <v>155</v>
      </c>
      <c r="H2" s="26" t="s">
        <v>140</v>
      </c>
      <c r="I2" s="20" t="s">
        <v>141</v>
      </c>
      <c r="J2" s="20" t="s">
        <v>141</v>
      </c>
      <c r="K2" s="24">
        <f>(D3*E3*F3 + D4*E4*F4 + D5*E5*F5)/1000000000 + K6</f>
        <v>115.66960657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</row>
    <row r="3" spans="1:63" x14ac:dyDescent="0.25">
      <c r="A3" s="24" t="s">
        <v>101</v>
      </c>
      <c r="B3" s="24" t="s">
        <v>102</v>
      </c>
      <c r="C3" s="24" t="s">
        <v>103</v>
      </c>
      <c r="D3" s="27">
        <v>52730</v>
      </c>
      <c r="E3" s="28">
        <v>8</v>
      </c>
      <c r="F3" s="27">
        <v>22000</v>
      </c>
      <c r="G3" s="29" t="s">
        <v>143</v>
      </c>
      <c r="H3" s="26"/>
      <c r="I3" s="20" t="s">
        <v>142</v>
      </c>
      <c r="J3" s="20" t="s">
        <v>142</v>
      </c>
      <c r="K3" s="24">
        <f>(D3*E3*F3/1000000000)/(K$2)</f>
        <v>8.0232658130324971E-2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x14ac:dyDescent="0.25">
      <c r="A4" s="24" t="s">
        <v>101</v>
      </c>
      <c r="B4" s="24" t="s">
        <v>104</v>
      </c>
      <c r="C4" s="24" t="s">
        <v>105</v>
      </c>
      <c r="D4" s="27">
        <v>27839</v>
      </c>
      <c r="E4" s="29">
        <v>30</v>
      </c>
      <c r="F4" s="27">
        <v>106421</v>
      </c>
      <c r="G4" s="29" t="s">
        <v>143</v>
      </c>
      <c r="H4" s="26"/>
      <c r="I4" s="20" t="s">
        <v>142</v>
      </c>
      <c r="J4" s="20" t="s">
        <v>142</v>
      </c>
      <c r="K4" s="24">
        <f>(D4*E4*F4/1000000000)/(K$2)</f>
        <v>0.76839222683974928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x14ac:dyDescent="0.25">
      <c r="A5" s="24" t="s">
        <v>101</v>
      </c>
      <c r="B5" s="24" t="s">
        <v>106</v>
      </c>
      <c r="C5" s="24" t="s">
        <v>107</v>
      </c>
      <c r="D5" s="27">
        <v>64850</v>
      </c>
      <c r="E5" s="29">
        <v>2.7</v>
      </c>
      <c r="F5" s="27">
        <v>100000</v>
      </c>
      <c r="G5" s="29" t="s">
        <v>143</v>
      </c>
      <c r="H5" s="26"/>
      <c r="I5" s="20" t="s">
        <v>142</v>
      </c>
      <c r="J5" s="20" t="s">
        <v>142</v>
      </c>
      <c r="K5" s="24">
        <f>(D5*E5*F5/1000000000)/(K$2)</f>
        <v>0.15137511502992571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</row>
    <row r="6" spans="1:63" x14ac:dyDescent="0.25">
      <c r="A6" s="24" t="s">
        <v>101</v>
      </c>
      <c r="B6" s="24" t="s">
        <v>108</v>
      </c>
      <c r="C6" s="30" t="s">
        <v>109</v>
      </c>
      <c r="D6" s="31">
        <v>0</v>
      </c>
      <c r="E6" s="32">
        <v>1</v>
      </c>
      <c r="F6" s="31">
        <v>0</v>
      </c>
      <c r="G6" s="32" t="s">
        <v>143</v>
      </c>
      <c r="H6" s="26"/>
      <c r="I6" s="20" t="s">
        <v>141</v>
      </c>
      <c r="J6" s="20" t="s">
        <v>141</v>
      </c>
      <c r="K6" s="30">
        <v>0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</row>
    <row r="7" spans="1:63" ht="45" x14ac:dyDescent="0.25">
      <c r="A7" s="24" t="s">
        <v>10</v>
      </c>
      <c r="B7" s="24" t="s">
        <v>110</v>
      </c>
      <c r="C7" s="24" t="s">
        <v>111</v>
      </c>
      <c r="D7" s="24" t="s">
        <v>13</v>
      </c>
      <c r="E7" s="24" t="s">
        <v>13</v>
      </c>
      <c r="F7" s="24" t="s">
        <v>13</v>
      </c>
      <c r="G7" s="25" t="s">
        <v>155</v>
      </c>
      <c r="H7" s="26" t="s">
        <v>140</v>
      </c>
      <c r="I7" s="20" t="s">
        <v>141</v>
      </c>
      <c r="J7" s="20" t="s">
        <v>141</v>
      </c>
      <c r="K7" s="24">
        <f>(D8*E8*F8 + D9*E9*F9 + D10*E10*F10 + D11*E11*F11)/1000000000</f>
        <v>37.118518614999999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</row>
    <row r="8" spans="1:63" x14ac:dyDescent="0.25">
      <c r="A8" s="24" t="s">
        <v>101</v>
      </c>
      <c r="B8" s="24" t="s">
        <v>113</v>
      </c>
      <c r="C8" s="24" t="s">
        <v>114</v>
      </c>
      <c r="D8" s="27">
        <v>582502</v>
      </c>
      <c r="E8" s="29">
        <v>1.1000000000000001</v>
      </c>
      <c r="F8" s="27">
        <v>6200</v>
      </c>
      <c r="G8" s="29" t="s">
        <v>143</v>
      </c>
      <c r="H8" s="26"/>
      <c r="I8" s="20" t="s">
        <v>142</v>
      </c>
      <c r="J8" s="20" t="s">
        <v>142</v>
      </c>
      <c r="K8" s="24">
        <f>(D8*E8*F8/1000000000)/(K$7)</f>
        <v>0.10702645978965883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</row>
    <row r="9" spans="1:63" x14ac:dyDescent="0.25">
      <c r="A9" s="24" t="s">
        <v>101</v>
      </c>
      <c r="B9" s="24" t="s">
        <v>115</v>
      </c>
      <c r="C9" s="24" t="s">
        <v>116</v>
      </c>
      <c r="D9" s="27">
        <v>750225</v>
      </c>
      <c r="E9" s="29">
        <v>1.7</v>
      </c>
      <c r="F9" s="27">
        <v>13830</v>
      </c>
      <c r="G9" s="29" t="s">
        <v>143</v>
      </c>
      <c r="H9" s="26"/>
      <c r="I9" s="20" t="s">
        <v>142</v>
      </c>
      <c r="J9" s="20" t="s">
        <v>142</v>
      </c>
      <c r="K9" s="24">
        <f>(D9*E9*F9/1000000000)/(K$7)</f>
        <v>0.47519514875984498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</row>
    <row r="10" spans="1:63" x14ac:dyDescent="0.25">
      <c r="A10" s="24" t="s">
        <v>101</v>
      </c>
      <c r="B10" s="24" t="s">
        <v>117</v>
      </c>
      <c r="C10" s="24" t="s">
        <v>118</v>
      </c>
      <c r="D10" s="27">
        <v>396153</v>
      </c>
      <c r="E10" s="29">
        <v>1.7</v>
      </c>
      <c r="F10" s="27">
        <v>15000</v>
      </c>
      <c r="G10" s="29" t="s">
        <v>143</v>
      </c>
      <c r="H10" s="26"/>
      <c r="I10" s="20" t="s">
        <v>142</v>
      </c>
      <c r="J10" s="20" t="s">
        <v>142</v>
      </c>
      <c r="K10" s="24">
        <f>(D10*E10*F10/1000000000)/(K$7)</f>
        <v>0.27215260406210584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</row>
    <row r="11" spans="1:63" x14ac:dyDescent="0.25">
      <c r="A11" s="24" t="s">
        <v>101</v>
      </c>
      <c r="B11" s="24" t="s">
        <v>119</v>
      </c>
      <c r="C11" s="24" t="s">
        <v>120</v>
      </c>
      <c r="D11" s="27">
        <v>211977</v>
      </c>
      <c r="E11" s="29">
        <v>1.7</v>
      </c>
      <c r="F11" s="27">
        <v>15000</v>
      </c>
      <c r="G11" s="29" t="s">
        <v>143</v>
      </c>
      <c r="H11" s="26"/>
      <c r="I11" s="20" t="s">
        <v>142</v>
      </c>
      <c r="J11" s="20" t="s">
        <v>142</v>
      </c>
      <c r="K11" s="24">
        <f>(D11*E11*F11/1000000000)/(K$7)</f>
        <v>0.14562578738839035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</row>
    <row r="12" spans="1:63" ht="30" x14ac:dyDescent="0.25">
      <c r="A12" s="24" t="s">
        <v>10</v>
      </c>
      <c r="B12" s="24" t="s">
        <v>121</v>
      </c>
      <c r="C12" s="24" t="s">
        <v>122</v>
      </c>
      <c r="D12" s="24" t="s">
        <v>13</v>
      </c>
      <c r="E12" s="24" t="s">
        <v>13</v>
      </c>
      <c r="F12" s="24" t="s">
        <v>13</v>
      </c>
      <c r="G12" s="25" t="s">
        <v>168</v>
      </c>
      <c r="H12" s="26" t="s">
        <v>144</v>
      </c>
      <c r="I12" s="20" t="s">
        <v>145</v>
      </c>
      <c r="J12" s="20" t="s">
        <v>145</v>
      </c>
      <c r="K12" s="24">
        <v>58.961280528000003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</row>
    <row r="13" spans="1:63" x14ac:dyDescent="0.25">
      <c r="A13" s="24" t="s">
        <v>101</v>
      </c>
      <c r="B13" s="24" t="s">
        <v>124</v>
      </c>
      <c r="C13" s="24" t="s">
        <v>125</v>
      </c>
      <c r="D13" s="27">
        <v>36807</v>
      </c>
      <c r="E13" s="29">
        <v>12</v>
      </c>
      <c r="F13" s="27">
        <v>133492</v>
      </c>
      <c r="G13" s="29" t="s">
        <v>143</v>
      </c>
      <c r="H13" s="26"/>
      <c r="I13" s="20" t="s">
        <v>142</v>
      </c>
      <c r="J13" s="20" t="s">
        <v>142</v>
      </c>
      <c r="K13" s="24">
        <f>(D13*E13*F13/1000000000)/(K$12)</f>
        <v>1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</row>
    <row r="14" spans="1:63" x14ac:dyDescent="0.25">
      <c r="A14" s="24" t="s">
        <v>101</v>
      </c>
      <c r="B14" s="24" t="s">
        <v>136</v>
      </c>
      <c r="C14" s="24" t="s">
        <v>137</v>
      </c>
      <c r="D14" s="27">
        <v>0</v>
      </c>
      <c r="E14" s="29">
        <v>12</v>
      </c>
      <c r="F14" s="27">
        <v>133492</v>
      </c>
      <c r="G14" s="29" t="s">
        <v>143</v>
      </c>
      <c r="H14" s="26"/>
      <c r="I14" s="20" t="s">
        <v>142</v>
      </c>
      <c r="J14" s="20" t="s">
        <v>142</v>
      </c>
      <c r="K14" s="24">
        <f>(D14*E14*F14/1000000000)/(K$12)</f>
        <v>0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</row>
    <row r="15" spans="1:63" x14ac:dyDescent="0.25">
      <c r="A15" s="24" t="s">
        <v>101</v>
      </c>
      <c r="B15" s="24" t="s">
        <v>138</v>
      </c>
      <c r="C15" s="30" t="s">
        <v>139</v>
      </c>
      <c r="D15" s="31">
        <v>0</v>
      </c>
      <c r="E15" s="32">
        <v>1</v>
      </c>
      <c r="F15" s="31">
        <v>0</v>
      </c>
      <c r="G15" s="32" t="s">
        <v>143</v>
      </c>
      <c r="H15" s="26"/>
      <c r="I15" s="20" t="s">
        <v>145</v>
      </c>
      <c r="J15" s="20" t="s">
        <v>145</v>
      </c>
      <c r="K15" s="30">
        <v>0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</row>
    <row r="16" spans="1:63" ht="30" x14ac:dyDescent="0.25">
      <c r="A16" s="24" t="s">
        <v>10</v>
      </c>
      <c r="B16" s="24" t="s">
        <v>126</v>
      </c>
      <c r="C16" s="24" t="s">
        <v>127</v>
      </c>
      <c r="D16" s="24" t="s">
        <v>13</v>
      </c>
      <c r="E16" s="24" t="s">
        <v>13</v>
      </c>
      <c r="F16" s="24" t="s">
        <v>13</v>
      </c>
      <c r="G16" s="25" t="s">
        <v>168</v>
      </c>
      <c r="H16" s="26" t="s">
        <v>144</v>
      </c>
      <c r="I16" s="20" t="s">
        <v>145</v>
      </c>
      <c r="J16" s="20" t="s">
        <v>145</v>
      </c>
      <c r="K16" s="24">
        <v>13.754801860799899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</row>
    <row r="17" spans="1:63" x14ac:dyDescent="0.25">
      <c r="A17" s="24" t="s">
        <v>101</v>
      </c>
      <c r="B17" s="24" t="s">
        <v>129</v>
      </c>
      <c r="C17" s="24" t="s">
        <v>130</v>
      </c>
      <c r="D17" s="27">
        <v>70954</v>
      </c>
      <c r="E17" s="29">
        <v>2.8</v>
      </c>
      <c r="F17" s="27">
        <v>69234</v>
      </c>
      <c r="G17" s="29" t="s">
        <v>143</v>
      </c>
      <c r="H17" s="26"/>
      <c r="I17" s="20" t="s">
        <v>142</v>
      </c>
      <c r="J17" s="20" t="s">
        <v>142</v>
      </c>
      <c r="K17" s="24">
        <f>(D17*E17*F17/1000000000)/K16</f>
        <v>1.0000000000000073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</row>
    <row r="18" spans="1:63" ht="30" x14ac:dyDescent="0.25">
      <c r="A18" s="24" t="s">
        <v>10</v>
      </c>
      <c r="B18" s="24" t="s">
        <v>131</v>
      </c>
      <c r="C18" s="24" t="s">
        <v>132</v>
      </c>
      <c r="D18" s="24" t="s">
        <v>13</v>
      </c>
      <c r="E18" s="24" t="s">
        <v>13</v>
      </c>
      <c r="F18" s="24" t="s">
        <v>13</v>
      </c>
      <c r="G18" s="25" t="s">
        <v>168</v>
      </c>
      <c r="H18" s="33" t="s">
        <v>144</v>
      </c>
      <c r="I18" s="34" t="s">
        <v>145</v>
      </c>
      <c r="J18" s="34" t="s">
        <v>145</v>
      </c>
      <c r="K18" s="24">
        <v>7.1552464108999896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</row>
    <row r="19" spans="1:63" x14ac:dyDescent="0.25">
      <c r="A19" s="24" t="s">
        <v>101</v>
      </c>
      <c r="B19" s="24" t="s">
        <v>134</v>
      </c>
      <c r="C19" s="24" t="s">
        <v>135</v>
      </c>
      <c r="D19" s="27">
        <v>268549</v>
      </c>
      <c r="E19" s="29">
        <v>0.7</v>
      </c>
      <c r="F19" s="27">
        <v>38063</v>
      </c>
      <c r="G19" s="29" t="s">
        <v>143</v>
      </c>
      <c r="H19" s="20"/>
      <c r="I19" s="20" t="s">
        <v>142</v>
      </c>
      <c r="J19" s="20" t="s">
        <v>142</v>
      </c>
      <c r="K19" s="24">
        <f>(D19*E19*F19/1000000000)/K18</f>
        <v>1.0000000000000013</v>
      </c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</row>
    <row r="20" spans="1:63" x14ac:dyDescent="0.25">
      <c r="A20" s="24" t="s">
        <v>10</v>
      </c>
      <c r="B20" s="24" t="s">
        <v>146</v>
      </c>
      <c r="C20" s="24" t="s">
        <v>147</v>
      </c>
      <c r="D20" s="24" t="s">
        <v>13</v>
      </c>
      <c r="E20" s="24" t="s">
        <v>13</v>
      </c>
      <c r="F20" s="24" t="s">
        <v>13</v>
      </c>
      <c r="G20" s="24" t="s">
        <v>143</v>
      </c>
      <c r="H20" s="20"/>
      <c r="I20" s="20" t="s">
        <v>141</v>
      </c>
      <c r="J20" s="20" t="s">
        <v>141</v>
      </c>
      <c r="K20" s="24">
        <v>0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</row>
    <row r="21" spans="1:63" s="19" customFormat="1" x14ac:dyDescent="0.25">
      <c r="A21" s="18" t="s">
        <v>10</v>
      </c>
      <c r="B21" s="18" t="s">
        <v>11</v>
      </c>
      <c r="C21" s="18" t="s">
        <v>12</v>
      </c>
      <c r="D21" s="18" t="s">
        <v>13</v>
      </c>
      <c r="E21" s="18" t="s">
        <v>13</v>
      </c>
      <c r="F21" s="18" t="s">
        <v>13</v>
      </c>
      <c r="G21" s="18" t="s">
        <v>17</v>
      </c>
      <c r="H21" s="18">
        <v>0</v>
      </c>
      <c r="I21" s="18" t="s">
        <v>14</v>
      </c>
      <c r="J21" s="18" t="s">
        <v>14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</row>
    <row r="22" spans="1:63" s="23" customFormat="1" x14ac:dyDescent="0.25">
      <c r="A22" s="22" t="s">
        <v>10</v>
      </c>
      <c r="B22" s="22" t="s">
        <v>90</v>
      </c>
      <c r="C22" s="22" t="s">
        <v>91</v>
      </c>
      <c r="D22" s="22" t="s">
        <v>13</v>
      </c>
      <c r="E22" s="22" t="s">
        <v>13</v>
      </c>
      <c r="F22" s="22" t="s">
        <v>13</v>
      </c>
      <c r="G22" s="22" t="s">
        <v>17</v>
      </c>
      <c r="H22" s="22">
        <v>0</v>
      </c>
      <c r="I22" s="22" t="s">
        <v>14</v>
      </c>
      <c r="J22" s="22" t="s">
        <v>14</v>
      </c>
      <c r="K22" s="22">
        <v>3.8285522927913922</v>
      </c>
      <c r="L22" s="22">
        <v>3.849281695514172</v>
      </c>
      <c r="M22" s="22">
        <v>1.7414440253750914</v>
      </c>
      <c r="N22" s="22">
        <v>2.3650680736738634</v>
      </c>
      <c r="O22" s="22">
        <v>4.3396384764364102</v>
      </c>
      <c r="P22" s="22">
        <v>3.46</v>
      </c>
      <c r="Q22" s="22">
        <v>3.65</v>
      </c>
      <c r="R22" s="22">
        <v>3.72</v>
      </c>
      <c r="S22" s="22">
        <v>3.78</v>
      </c>
      <c r="T22" s="22">
        <v>3.87</v>
      </c>
      <c r="U22" s="22">
        <v>3.94</v>
      </c>
      <c r="V22" s="22">
        <v>4.01</v>
      </c>
      <c r="W22" s="22">
        <v>4.08</v>
      </c>
      <c r="X22" s="22">
        <v>4.17</v>
      </c>
      <c r="Y22" s="22">
        <v>4.24</v>
      </c>
      <c r="Z22" s="22">
        <v>4.32</v>
      </c>
      <c r="AA22" s="22">
        <v>4.4000000000000004</v>
      </c>
      <c r="AB22" s="22">
        <v>4.47</v>
      </c>
      <c r="AC22" s="22">
        <v>4.55</v>
      </c>
      <c r="AD22" s="22">
        <v>4.62</v>
      </c>
      <c r="AE22" s="22">
        <v>4.7</v>
      </c>
      <c r="AF22" s="22">
        <v>4.7699999999999996</v>
      </c>
      <c r="AG22" s="22">
        <v>4.8499999999999996</v>
      </c>
      <c r="AH22" s="22">
        <v>4.92</v>
      </c>
      <c r="AI22" s="22">
        <v>5</v>
      </c>
      <c r="AJ22" s="22">
        <v>5.0599999999999996</v>
      </c>
      <c r="AK22" s="22">
        <v>5.14</v>
      </c>
      <c r="AL22" s="22">
        <v>5.2</v>
      </c>
      <c r="AM22" s="22">
        <v>5.28</v>
      </c>
      <c r="AN22" s="22">
        <v>5.34</v>
      </c>
      <c r="AO22" s="22">
        <v>5.41</v>
      </c>
      <c r="AP22" s="22">
        <v>5.48</v>
      </c>
      <c r="AQ22" s="22">
        <v>5.54</v>
      </c>
      <c r="AR22" s="22">
        <v>5.6123237581999996</v>
      </c>
      <c r="AS22" s="22">
        <v>5.6701827640492883</v>
      </c>
      <c r="AT22" s="22">
        <v>5.742506523563379</v>
      </c>
      <c r="AU22" s="22">
        <v>5.8003655327894785</v>
      </c>
      <c r="AV22" s="22">
        <v>5.8726892929549592</v>
      </c>
      <c r="AW22" s="22">
        <v>5.9305483022427277</v>
      </c>
      <c r="AX22" s="22">
        <v>6.002872062315471</v>
      </c>
      <c r="AY22" s="22">
        <v>6.0607310688431895</v>
      </c>
      <c r="AZ22" s="22">
        <v>6.1185900743604131</v>
      </c>
      <c r="BA22" s="22">
        <v>6.1909138342926679</v>
      </c>
      <c r="BB22" s="22">
        <v>6.2487728396597166</v>
      </c>
      <c r="BC22" s="22">
        <v>6.3066318458142918</v>
      </c>
      <c r="BD22" s="22">
        <v>6.3644908540369283</v>
      </c>
      <c r="BE22" s="22">
        <v>6.42234986122231</v>
      </c>
      <c r="BF22" s="22">
        <v>6.48020886892321</v>
      </c>
      <c r="BG22" s="22">
        <v>6.5380678739042208</v>
      </c>
      <c r="BH22" s="22">
        <v>6.5959268847622736</v>
      </c>
      <c r="BI22" s="22">
        <v>6.6537858936805261</v>
      </c>
      <c r="BJ22" s="22">
        <v>6.6971801486409932</v>
      </c>
      <c r="BK22" s="22">
        <v>6.7550391573737691</v>
      </c>
    </row>
    <row r="23" spans="1:63" s="19" customFormat="1" x14ac:dyDescent="0.25">
      <c r="A23" s="18" t="s">
        <v>10</v>
      </c>
      <c r="B23" s="18" t="s">
        <v>88</v>
      </c>
      <c r="C23" s="18" t="s">
        <v>89</v>
      </c>
      <c r="D23" s="18" t="s">
        <v>13</v>
      </c>
      <c r="E23" s="18" t="s">
        <v>13</v>
      </c>
      <c r="F23" s="18" t="s">
        <v>13</v>
      </c>
      <c r="G23" s="18" t="s">
        <v>17</v>
      </c>
      <c r="H23" s="18">
        <v>0</v>
      </c>
      <c r="I23" s="18" t="s">
        <v>14</v>
      </c>
      <c r="J23" s="18" t="s">
        <v>14</v>
      </c>
      <c r="K23" s="18">
        <v>4.7630758302215384</v>
      </c>
      <c r="L23" s="18">
        <v>5.2140192621427994</v>
      </c>
      <c r="M23" s="18">
        <v>4.8432446410198446</v>
      </c>
      <c r="N23" s="18">
        <v>5.4102095818988687</v>
      </c>
      <c r="O23" s="18">
        <v>5.3645577792123946</v>
      </c>
      <c r="P23" s="18">
        <v>5.76</v>
      </c>
      <c r="Q23" s="18">
        <v>5.94</v>
      </c>
      <c r="R23" s="18">
        <v>6.08</v>
      </c>
      <c r="S23" s="18">
        <v>6.2</v>
      </c>
      <c r="T23" s="18">
        <v>6.36</v>
      </c>
      <c r="U23" s="18">
        <v>6.49</v>
      </c>
      <c r="V23" s="18">
        <v>6.58</v>
      </c>
      <c r="W23" s="18">
        <v>6.67</v>
      </c>
      <c r="X23" s="18">
        <v>6.81</v>
      </c>
      <c r="Y23" s="18">
        <v>6.9</v>
      </c>
      <c r="Z23" s="18">
        <v>7.02</v>
      </c>
      <c r="AA23" s="18">
        <v>7.1</v>
      </c>
      <c r="AB23" s="18">
        <v>7.19</v>
      </c>
      <c r="AC23" s="18">
        <v>7.3</v>
      </c>
      <c r="AD23" s="18">
        <v>7.4</v>
      </c>
      <c r="AE23" s="18">
        <v>7.51</v>
      </c>
      <c r="AF23" s="18">
        <v>7.65</v>
      </c>
      <c r="AG23" s="18">
        <v>7.78</v>
      </c>
      <c r="AH23" s="18">
        <v>7.93</v>
      </c>
      <c r="AI23" s="18">
        <v>8.08</v>
      </c>
      <c r="AJ23" s="18">
        <v>8.2200000000000006</v>
      </c>
      <c r="AK23" s="18">
        <v>8.4</v>
      </c>
      <c r="AL23" s="18">
        <v>8.57</v>
      </c>
      <c r="AM23" s="18">
        <v>8.7799999999999994</v>
      </c>
      <c r="AN23" s="18">
        <v>8.9700000000000006</v>
      </c>
      <c r="AO23" s="18">
        <v>9.16</v>
      </c>
      <c r="AP23" s="18">
        <v>9.3699999999999992</v>
      </c>
      <c r="AQ23" s="18">
        <v>9.57</v>
      </c>
      <c r="AR23" s="18">
        <v>9.75</v>
      </c>
      <c r="AS23" s="18">
        <v>9.94</v>
      </c>
      <c r="AT23" s="18">
        <v>10.130000000000001</v>
      </c>
      <c r="AU23" s="18">
        <v>10.33</v>
      </c>
      <c r="AV23" s="18">
        <v>10.54</v>
      </c>
      <c r="AW23" s="18">
        <v>10.76</v>
      </c>
      <c r="AX23" s="18">
        <v>10.98</v>
      </c>
      <c r="AY23" s="18">
        <v>11.2</v>
      </c>
      <c r="AZ23" s="18">
        <v>11.44</v>
      </c>
      <c r="BA23" s="18">
        <v>11.67</v>
      </c>
      <c r="BB23" s="18">
        <v>11.92</v>
      </c>
      <c r="BC23" s="18">
        <v>12.16</v>
      </c>
      <c r="BD23" s="18">
        <v>12.42</v>
      </c>
      <c r="BE23" s="18">
        <v>12.67</v>
      </c>
      <c r="BF23" s="18">
        <v>12.93</v>
      </c>
      <c r="BG23" s="18">
        <v>13.19</v>
      </c>
      <c r="BH23" s="18">
        <v>13.46</v>
      </c>
      <c r="BI23" s="18">
        <v>13.73</v>
      </c>
      <c r="BJ23" s="18">
        <v>14.01</v>
      </c>
      <c r="BK23" s="18">
        <v>14.3</v>
      </c>
    </row>
    <row r="24" spans="1:63" s="23" customFormat="1" x14ac:dyDescent="0.25">
      <c r="A24" s="22" t="s">
        <v>10</v>
      </c>
      <c r="B24" s="22" t="s">
        <v>18</v>
      </c>
      <c r="C24" s="22" t="s">
        <v>19</v>
      </c>
      <c r="D24" s="22" t="s">
        <v>13</v>
      </c>
      <c r="E24" s="22" t="s">
        <v>13</v>
      </c>
      <c r="F24" s="22" t="s">
        <v>13</v>
      </c>
      <c r="G24" s="22" t="s">
        <v>17</v>
      </c>
      <c r="H24" s="22">
        <v>0</v>
      </c>
      <c r="I24" s="22" t="s">
        <v>14</v>
      </c>
      <c r="J24" s="22" t="s">
        <v>14</v>
      </c>
      <c r="K24" s="22">
        <v>1.0525426407975187</v>
      </c>
      <c r="L24" s="22">
        <v>1.138470114511545</v>
      </c>
      <c r="M24" s="22">
        <v>0.93313629908978357</v>
      </c>
      <c r="N24" s="22">
        <v>1.0966180601025668</v>
      </c>
      <c r="O24" s="22">
        <v>1.0278244028405423</v>
      </c>
      <c r="P24" s="22">
        <v>1.17</v>
      </c>
      <c r="Q24" s="22">
        <v>1.2</v>
      </c>
      <c r="R24" s="22">
        <v>1.23</v>
      </c>
      <c r="S24" s="22">
        <v>1.26</v>
      </c>
      <c r="T24" s="22">
        <v>1.29</v>
      </c>
      <c r="U24" s="22">
        <v>1.32</v>
      </c>
      <c r="V24" s="22">
        <v>1.33</v>
      </c>
      <c r="W24" s="22">
        <v>1.35</v>
      </c>
      <c r="X24" s="22">
        <v>1.38</v>
      </c>
      <c r="Y24" s="22">
        <v>1.4</v>
      </c>
      <c r="Z24" s="22">
        <v>1.42</v>
      </c>
      <c r="AA24" s="22">
        <v>1.44</v>
      </c>
      <c r="AB24" s="22">
        <v>1.46</v>
      </c>
      <c r="AC24" s="22">
        <v>1.48</v>
      </c>
      <c r="AD24" s="22">
        <v>1.5</v>
      </c>
      <c r="AE24" s="22">
        <v>1.52</v>
      </c>
      <c r="AF24" s="22">
        <v>1.55</v>
      </c>
      <c r="AG24" s="22">
        <v>1.58</v>
      </c>
      <c r="AH24" s="22">
        <v>1.61</v>
      </c>
      <c r="AI24" s="22">
        <v>1.64</v>
      </c>
      <c r="AJ24" s="22">
        <v>1.67</v>
      </c>
      <c r="AK24" s="22">
        <v>1.7</v>
      </c>
      <c r="AL24" s="22">
        <v>1.74</v>
      </c>
      <c r="AM24" s="22">
        <v>1.78</v>
      </c>
      <c r="AN24" s="22">
        <v>1.82</v>
      </c>
      <c r="AO24" s="22">
        <v>1.86</v>
      </c>
      <c r="AP24" s="22">
        <v>1.9</v>
      </c>
      <c r="AQ24" s="22">
        <v>1.94</v>
      </c>
      <c r="AR24" s="22">
        <v>1.98</v>
      </c>
      <c r="AS24" s="22">
        <v>2.0099999999999998</v>
      </c>
      <c r="AT24" s="22">
        <v>2.0499999999999998</v>
      </c>
      <c r="AU24" s="22">
        <v>2.09</v>
      </c>
      <c r="AV24" s="22">
        <v>2.14</v>
      </c>
      <c r="AW24" s="22">
        <v>2.1800000000000002</v>
      </c>
      <c r="AX24" s="22">
        <v>2.23</v>
      </c>
      <c r="AY24" s="22">
        <v>2.27</v>
      </c>
      <c r="AZ24" s="22">
        <v>2.3199999999999998</v>
      </c>
      <c r="BA24" s="22">
        <v>2.37</v>
      </c>
      <c r="BB24" s="22">
        <v>2.42</v>
      </c>
      <c r="BC24" s="22">
        <v>2.4700000000000002</v>
      </c>
      <c r="BD24" s="22">
        <v>2.52</v>
      </c>
      <c r="BE24" s="22">
        <v>2.57</v>
      </c>
      <c r="BF24" s="22">
        <v>2.62</v>
      </c>
      <c r="BG24" s="22">
        <v>2.67</v>
      </c>
      <c r="BH24" s="22">
        <v>2.73</v>
      </c>
      <c r="BI24" s="22">
        <v>2.78</v>
      </c>
      <c r="BJ24" s="22">
        <v>2.84</v>
      </c>
      <c r="BK24" s="22">
        <v>2.9</v>
      </c>
    </row>
    <row r="25" spans="1:63" s="19" customFormat="1" x14ac:dyDescent="0.25">
      <c r="A25" s="18" t="s">
        <v>10</v>
      </c>
      <c r="B25" s="18" t="s">
        <v>20</v>
      </c>
      <c r="C25" s="18" t="s">
        <v>21</v>
      </c>
      <c r="D25" s="18" t="s">
        <v>13</v>
      </c>
      <c r="E25" s="18" t="s">
        <v>13</v>
      </c>
      <c r="F25" s="18" t="s">
        <v>13</v>
      </c>
      <c r="G25" s="18" t="s">
        <v>17</v>
      </c>
      <c r="H25" s="18">
        <v>0</v>
      </c>
      <c r="I25" s="18" t="s">
        <v>14</v>
      </c>
      <c r="J25" s="18" t="s">
        <v>14</v>
      </c>
      <c r="K25" s="18">
        <v>4.4807647654625642</v>
      </c>
      <c r="L25" s="18">
        <v>4.2873983137370137</v>
      </c>
      <c r="M25" s="18">
        <v>3.3116198028808568</v>
      </c>
      <c r="N25" s="18">
        <v>3.9848753614033661</v>
      </c>
      <c r="O25" s="18">
        <v>3.9848753614033661</v>
      </c>
      <c r="P25" s="18">
        <v>3.9848753614033661</v>
      </c>
      <c r="Q25" s="18">
        <v>3.9848753614033661</v>
      </c>
      <c r="R25" s="18">
        <v>3.9848753614033661</v>
      </c>
      <c r="S25" s="18">
        <v>3.9848753614033661</v>
      </c>
      <c r="T25" s="18">
        <v>3.9848753614033661</v>
      </c>
      <c r="U25" s="18">
        <v>3.9848753614033661</v>
      </c>
      <c r="V25" s="18">
        <v>3.9848753614033661</v>
      </c>
      <c r="W25" s="18">
        <v>3.9848753614033661</v>
      </c>
      <c r="X25" s="18">
        <v>3.9848753614033661</v>
      </c>
      <c r="Y25" s="18">
        <v>3.9848753614033661</v>
      </c>
      <c r="Z25" s="18">
        <v>3.9848753614033661</v>
      </c>
      <c r="AA25" s="18">
        <v>3.9848753614033661</v>
      </c>
      <c r="AB25" s="18">
        <v>3.9848753614033661</v>
      </c>
      <c r="AC25" s="18">
        <v>3.9848753614033661</v>
      </c>
      <c r="AD25" s="18">
        <v>3.9848753614033661</v>
      </c>
      <c r="AE25" s="18">
        <v>3.9848753614033661</v>
      </c>
      <c r="AF25" s="18">
        <v>3.9848753614033661</v>
      </c>
      <c r="AG25" s="18">
        <v>3.9848753614033661</v>
      </c>
      <c r="AH25" s="18">
        <v>3.9848753614033661</v>
      </c>
      <c r="AI25" s="18">
        <v>3.9848753614033661</v>
      </c>
      <c r="AJ25" s="18">
        <v>3.9848753614033661</v>
      </c>
      <c r="AK25" s="18">
        <v>3.9848753614033661</v>
      </c>
      <c r="AL25" s="18">
        <v>3.9848753614033661</v>
      </c>
      <c r="AM25" s="18">
        <v>3.9848753614033661</v>
      </c>
      <c r="AN25" s="18">
        <v>3.9848753614033661</v>
      </c>
      <c r="AO25" s="18">
        <v>3.9848753614033661</v>
      </c>
      <c r="AP25" s="18">
        <v>3.9848753614033661</v>
      </c>
      <c r="AQ25" s="18">
        <v>3.9848753614033661</v>
      </c>
      <c r="AR25" s="18">
        <v>3.9848753614033661</v>
      </c>
      <c r="AS25" s="18">
        <v>3.9848753614033661</v>
      </c>
      <c r="AT25" s="18">
        <v>3.9848753614033661</v>
      </c>
      <c r="AU25" s="18">
        <v>3.9848753614033661</v>
      </c>
      <c r="AV25" s="18">
        <v>3.9848753614033661</v>
      </c>
      <c r="AW25" s="18">
        <v>3.9848753614033661</v>
      </c>
      <c r="AX25" s="18">
        <v>3.9848753614033661</v>
      </c>
      <c r="AY25" s="18">
        <v>3.9848753614033661</v>
      </c>
      <c r="AZ25" s="18">
        <v>3.9848753614033661</v>
      </c>
      <c r="BA25" s="18">
        <v>3.9848753614033661</v>
      </c>
      <c r="BB25" s="18">
        <v>3.9848753614033661</v>
      </c>
      <c r="BC25" s="18">
        <v>3.9848753614033661</v>
      </c>
      <c r="BD25" s="18">
        <v>3.9848753614033661</v>
      </c>
      <c r="BE25" s="18">
        <v>3.9848753614033661</v>
      </c>
      <c r="BF25" s="18">
        <v>3.9848753614033661</v>
      </c>
      <c r="BG25" s="18">
        <v>3.9848753614033661</v>
      </c>
      <c r="BH25" s="18">
        <v>3.9848753614033661</v>
      </c>
      <c r="BI25" s="18">
        <v>3.9848753614033661</v>
      </c>
      <c r="BJ25" s="18">
        <v>3.9848753614033661</v>
      </c>
      <c r="BK25" s="18">
        <v>3.9848753614033661</v>
      </c>
    </row>
    <row r="26" spans="1:63" s="23" customFormat="1" x14ac:dyDescent="0.25">
      <c r="A26" s="22" t="s">
        <v>10</v>
      </c>
      <c r="B26" s="22" t="s">
        <v>15</v>
      </c>
      <c r="C26" s="22" t="s">
        <v>16</v>
      </c>
      <c r="D26" s="22" t="s">
        <v>13</v>
      </c>
      <c r="E26" s="22" t="s">
        <v>13</v>
      </c>
      <c r="F26" s="22" t="s">
        <v>13</v>
      </c>
      <c r="G26" s="22" t="s">
        <v>17</v>
      </c>
      <c r="H26" s="22">
        <v>0</v>
      </c>
      <c r="I26" s="22" t="s">
        <v>14</v>
      </c>
      <c r="J26" s="22" t="s">
        <v>14</v>
      </c>
      <c r="K26" s="22">
        <v>4.7630758302215384</v>
      </c>
      <c r="L26" s="22">
        <v>5.2140192621427994</v>
      </c>
      <c r="M26" s="22">
        <v>4.8432446410198446</v>
      </c>
      <c r="N26" s="22">
        <v>5.4102095818988687</v>
      </c>
      <c r="O26" s="22">
        <v>5.3645577792123946</v>
      </c>
      <c r="P26" s="22">
        <v>5.76</v>
      </c>
      <c r="Q26" s="22">
        <v>5.94</v>
      </c>
      <c r="R26" s="22">
        <v>6.08</v>
      </c>
      <c r="S26" s="22">
        <v>6.2</v>
      </c>
      <c r="T26" s="22">
        <v>6.36</v>
      </c>
      <c r="U26" s="22">
        <v>6.49</v>
      </c>
      <c r="V26" s="22">
        <v>6.58</v>
      </c>
      <c r="W26" s="22">
        <v>6.67</v>
      </c>
      <c r="X26" s="22">
        <v>6.81</v>
      </c>
      <c r="Y26" s="22">
        <v>6.9</v>
      </c>
      <c r="Z26" s="22">
        <v>7.02</v>
      </c>
      <c r="AA26" s="22">
        <v>7.1</v>
      </c>
      <c r="AB26" s="22">
        <v>7.19</v>
      </c>
      <c r="AC26" s="22">
        <v>7.3</v>
      </c>
      <c r="AD26" s="22">
        <v>7.4</v>
      </c>
      <c r="AE26" s="22">
        <v>7.51</v>
      </c>
      <c r="AF26" s="22">
        <v>7.65</v>
      </c>
      <c r="AG26" s="22">
        <v>7.78</v>
      </c>
      <c r="AH26" s="22">
        <v>7.93</v>
      </c>
      <c r="AI26" s="22">
        <v>8.08</v>
      </c>
      <c r="AJ26" s="22">
        <v>8.2200000000000006</v>
      </c>
      <c r="AK26" s="22">
        <v>8.4</v>
      </c>
      <c r="AL26" s="22">
        <v>8.57</v>
      </c>
      <c r="AM26" s="22">
        <v>8.7799999999999994</v>
      </c>
      <c r="AN26" s="22">
        <v>8.9700000000000006</v>
      </c>
      <c r="AO26" s="22">
        <v>9.16</v>
      </c>
      <c r="AP26" s="22">
        <v>9.3699999999999992</v>
      </c>
      <c r="AQ26" s="22">
        <v>9.57</v>
      </c>
      <c r="AR26" s="22">
        <v>9.75</v>
      </c>
      <c r="AS26" s="22">
        <v>9.94</v>
      </c>
      <c r="AT26" s="22">
        <v>10.130000000000001</v>
      </c>
      <c r="AU26" s="22">
        <v>10.33</v>
      </c>
      <c r="AV26" s="22">
        <v>10.54</v>
      </c>
      <c r="AW26" s="22">
        <v>10.76</v>
      </c>
      <c r="AX26" s="22">
        <v>10.98</v>
      </c>
      <c r="AY26" s="22">
        <v>11.2</v>
      </c>
      <c r="AZ26" s="22">
        <v>11.44</v>
      </c>
      <c r="BA26" s="22">
        <v>11.67</v>
      </c>
      <c r="BB26" s="22">
        <v>11.92</v>
      </c>
      <c r="BC26" s="22">
        <v>12.16</v>
      </c>
      <c r="BD26" s="22">
        <v>12.42</v>
      </c>
      <c r="BE26" s="22">
        <v>12.67</v>
      </c>
      <c r="BF26" s="22">
        <v>12.93</v>
      </c>
      <c r="BG26" s="22">
        <v>13.19</v>
      </c>
      <c r="BH26" s="22">
        <v>13.46</v>
      </c>
      <c r="BI26" s="22">
        <v>13.73</v>
      </c>
      <c r="BJ26" s="22">
        <v>14.01</v>
      </c>
      <c r="BK26" s="22">
        <v>14.3</v>
      </c>
    </row>
    <row r="27" spans="1:63" s="19" customFormat="1" x14ac:dyDescent="0.25">
      <c r="A27" s="18" t="s">
        <v>10</v>
      </c>
      <c r="B27" s="18" t="s">
        <v>34</v>
      </c>
      <c r="C27" s="18" t="s">
        <v>35</v>
      </c>
      <c r="D27" s="18" t="s">
        <v>13</v>
      </c>
      <c r="E27" s="18" t="s">
        <v>13</v>
      </c>
      <c r="F27" s="18" t="s">
        <v>13</v>
      </c>
      <c r="G27" s="18" t="s">
        <v>17</v>
      </c>
      <c r="H27" s="18">
        <v>0</v>
      </c>
      <c r="I27" s="18" t="s">
        <v>14</v>
      </c>
      <c r="J27" s="18" t="s">
        <v>14</v>
      </c>
      <c r="K27" s="18">
        <v>24.962962253642942</v>
      </c>
      <c r="L27" s="18">
        <v>26.060401221319552</v>
      </c>
      <c r="M27" s="18">
        <v>23.917782284427123</v>
      </c>
      <c r="N27" s="18">
        <v>25.150513992563333</v>
      </c>
      <c r="O27" s="18">
        <v>26.593867010974826</v>
      </c>
      <c r="P27" s="18">
        <v>26.244130000000002</v>
      </c>
      <c r="Q27" s="18">
        <v>26.928867500000003</v>
      </c>
      <c r="R27" s="18">
        <v>27.569065000000002</v>
      </c>
      <c r="S27" s="18">
        <v>28.211665</v>
      </c>
      <c r="T27" s="18">
        <v>28.951492500000001</v>
      </c>
      <c r="U27" s="18">
        <v>29.685220000000001</v>
      </c>
      <c r="V27" s="18">
        <v>30.3404025</v>
      </c>
      <c r="W27" s="18">
        <v>31.055710000000001</v>
      </c>
      <c r="X27" s="18">
        <v>31.874875000000003</v>
      </c>
      <c r="Y27" s="18">
        <v>32.701459999999997</v>
      </c>
      <c r="Z27" s="18">
        <v>33.519705000000002</v>
      </c>
      <c r="AA27" s="18">
        <v>34.303307500000003</v>
      </c>
      <c r="AB27" s="18">
        <v>35.074262500000003</v>
      </c>
      <c r="AC27" s="18">
        <v>35.866017499999998</v>
      </c>
      <c r="AD27" s="18">
        <v>36.641942499999999</v>
      </c>
      <c r="AE27" s="18">
        <v>37.433554999999998</v>
      </c>
      <c r="AF27" s="18">
        <v>38.250982499999999</v>
      </c>
      <c r="AG27" s="18">
        <v>39.049639999999997</v>
      </c>
      <c r="AH27" s="18">
        <v>39.830224999999999</v>
      </c>
      <c r="AI27" s="18">
        <v>40.561500000000002</v>
      </c>
      <c r="AJ27" s="18">
        <v>41.242282500000002</v>
      </c>
      <c r="AK27" s="18">
        <v>41.936534999999999</v>
      </c>
      <c r="AL27" s="18">
        <v>42.657607499999997</v>
      </c>
      <c r="AM27" s="18">
        <v>43.394719999999992</v>
      </c>
      <c r="AN27" s="18">
        <v>44.084127499999994</v>
      </c>
      <c r="AO27" s="18">
        <v>44.726309999999998</v>
      </c>
      <c r="AP27" s="18">
        <v>45.374772499999999</v>
      </c>
      <c r="AQ27" s="18">
        <v>46.030794999999998</v>
      </c>
      <c r="AR27" s="18">
        <v>46.718787500000005</v>
      </c>
      <c r="AS27" s="18">
        <v>47.412500000000001</v>
      </c>
      <c r="AT27" s="18">
        <v>48.08</v>
      </c>
      <c r="AU27" s="18">
        <v>48.757499999999993</v>
      </c>
      <c r="AV27" s="18">
        <v>49.445</v>
      </c>
      <c r="AW27" s="18">
        <v>50.127499999999998</v>
      </c>
      <c r="AX27" s="18">
        <v>50.792500000000004</v>
      </c>
      <c r="AY27" s="18">
        <v>51.445</v>
      </c>
      <c r="AZ27" s="18">
        <v>52.092500000000001</v>
      </c>
      <c r="BA27" s="18">
        <v>52.732500000000002</v>
      </c>
      <c r="BB27" s="18">
        <v>53.362499999999997</v>
      </c>
      <c r="BC27" s="18">
        <v>53.987499999999997</v>
      </c>
      <c r="BD27" s="18">
        <v>54.607500000000002</v>
      </c>
      <c r="BE27" s="18">
        <v>55.22</v>
      </c>
      <c r="BF27" s="18">
        <v>55.825000000000003</v>
      </c>
      <c r="BG27" s="18">
        <v>56.417500000000004</v>
      </c>
      <c r="BH27" s="18">
        <v>56.997500000000002</v>
      </c>
      <c r="BI27" s="18">
        <v>57.567499999999995</v>
      </c>
      <c r="BJ27" s="18">
        <v>58.127499999999998</v>
      </c>
      <c r="BK27" s="18">
        <v>58.68</v>
      </c>
    </row>
    <row r="28" spans="1:63" s="23" customFormat="1" x14ac:dyDescent="0.25">
      <c r="A28" s="22" t="s">
        <v>10</v>
      </c>
      <c r="B28" s="22" t="s">
        <v>36</v>
      </c>
      <c r="C28" s="22" t="s">
        <v>37</v>
      </c>
      <c r="D28" s="22" t="s">
        <v>13</v>
      </c>
      <c r="E28" s="22" t="s">
        <v>13</v>
      </c>
      <c r="F28" s="22" t="s">
        <v>13</v>
      </c>
      <c r="G28" s="22" t="s">
        <v>17</v>
      </c>
      <c r="H28" s="22">
        <v>0</v>
      </c>
      <c r="I28" s="22" t="s">
        <v>14</v>
      </c>
      <c r="J28" s="22" t="s">
        <v>14</v>
      </c>
      <c r="K28" s="22">
        <v>0.27453468820698873</v>
      </c>
      <c r="L28" s="22">
        <v>0.28255511883412587</v>
      </c>
      <c r="M28" s="22">
        <v>0.26980482787102172</v>
      </c>
      <c r="N28" s="22">
        <v>0.31491248201071131</v>
      </c>
      <c r="O28" s="22">
        <v>0.31723692704970952</v>
      </c>
      <c r="P28" s="22">
        <v>0.32750000000000001</v>
      </c>
      <c r="Q28" s="22">
        <v>0.33499999999999996</v>
      </c>
      <c r="R28" s="22">
        <v>0.34499999999999997</v>
      </c>
      <c r="S28" s="22">
        <v>0.35499999999999998</v>
      </c>
      <c r="T28" s="22">
        <v>0.36499999999999999</v>
      </c>
      <c r="U28" s="22">
        <v>0.3725</v>
      </c>
      <c r="V28" s="22">
        <v>0.38</v>
      </c>
      <c r="W28" s="22">
        <v>0.39</v>
      </c>
      <c r="X28" s="22">
        <v>0.4</v>
      </c>
      <c r="Y28" s="22">
        <v>0.41000000000000003</v>
      </c>
      <c r="Z28" s="22">
        <v>0.42</v>
      </c>
      <c r="AA28" s="22">
        <v>0.43</v>
      </c>
      <c r="AB28" s="22">
        <v>0.44</v>
      </c>
      <c r="AC28" s="22">
        <v>0.45</v>
      </c>
      <c r="AD28" s="22">
        <v>0.45999999999999996</v>
      </c>
      <c r="AE28" s="22">
        <v>0.47</v>
      </c>
      <c r="AF28" s="22">
        <v>0.48</v>
      </c>
      <c r="AG28" s="22">
        <v>0.49</v>
      </c>
      <c r="AH28" s="22">
        <v>0.5</v>
      </c>
      <c r="AI28" s="22">
        <v>0.51</v>
      </c>
      <c r="AJ28" s="22">
        <v>0.51750000000000007</v>
      </c>
      <c r="AK28" s="22">
        <v>0.52249999999999996</v>
      </c>
      <c r="AL28" s="22">
        <v>0.53</v>
      </c>
      <c r="AM28" s="22">
        <v>0.54</v>
      </c>
      <c r="AN28" s="22">
        <v>0.55000000000000004</v>
      </c>
      <c r="AO28" s="22">
        <v>0.56000000000000005</v>
      </c>
      <c r="AP28" s="22">
        <v>0.57000000000000006</v>
      </c>
      <c r="AQ28" s="22">
        <v>0.57999999999999996</v>
      </c>
      <c r="AR28" s="22">
        <v>0.58749999999999991</v>
      </c>
      <c r="AS28" s="22">
        <v>0.59250000000000003</v>
      </c>
      <c r="AT28" s="22">
        <v>0.6</v>
      </c>
      <c r="AU28" s="22">
        <v>0.61</v>
      </c>
      <c r="AV28" s="22">
        <v>0.62</v>
      </c>
      <c r="AW28" s="22">
        <v>0.63</v>
      </c>
      <c r="AX28" s="22">
        <v>0.63749999999999996</v>
      </c>
      <c r="AY28" s="22">
        <v>0.64250000000000007</v>
      </c>
      <c r="AZ28" s="22">
        <v>0.65</v>
      </c>
      <c r="BA28" s="22">
        <v>0.66</v>
      </c>
      <c r="BB28" s="22">
        <v>0.67</v>
      </c>
      <c r="BC28" s="22">
        <v>0.67749999999999999</v>
      </c>
      <c r="BD28" s="22">
        <v>0.68250000000000011</v>
      </c>
      <c r="BE28" s="22">
        <v>0.69</v>
      </c>
      <c r="BF28" s="22">
        <v>0.7</v>
      </c>
      <c r="BG28" s="22">
        <v>0.70750000000000002</v>
      </c>
      <c r="BH28" s="22">
        <v>0.71249999999999991</v>
      </c>
      <c r="BI28" s="22">
        <v>0.72</v>
      </c>
      <c r="BJ28" s="22">
        <v>0.72750000000000004</v>
      </c>
      <c r="BK28" s="22">
        <v>0.73</v>
      </c>
    </row>
    <row r="29" spans="1:63" s="19" customFormat="1" x14ac:dyDescent="0.25">
      <c r="A29" s="18" t="s">
        <v>10</v>
      </c>
      <c r="B29" s="18" t="s">
        <v>40</v>
      </c>
      <c r="C29" s="18" t="s">
        <v>41</v>
      </c>
      <c r="D29" s="18" t="s">
        <v>13</v>
      </c>
      <c r="E29" s="18" t="s">
        <v>13</v>
      </c>
      <c r="F29" s="18" t="s">
        <v>13</v>
      </c>
      <c r="G29" s="18" t="s">
        <v>17</v>
      </c>
      <c r="H29" s="18">
        <v>0</v>
      </c>
      <c r="I29" s="18" t="s">
        <v>14</v>
      </c>
      <c r="J29" s="18" t="s">
        <v>14</v>
      </c>
      <c r="K29" s="18">
        <v>2.3911177966398309</v>
      </c>
      <c r="L29" s="18">
        <v>2.3977571514238343</v>
      </c>
      <c r="M29" s="18">
        <v>2.2406900605344502</v>
      </c>
      <c r="N29" s="18">
        <v>2.3810967562588741</v>
      </c>
      <c r="O29" s="18">
        <v>2.6552614590058101</v>
      </c>
      <c r="P29" s="18">
        <v>2.4874999999999998</v>
      </c>
      <c r="Q29" s="18">
        <v>2.5525000000000002</v>
      </c>
      <c r="R29" s="18">
        <v>2.6124999999999998</v>
      </c>
      <c r="S29" s="18">
        <v>2.6725000000000003</v>
      </c>
      <c r="T29" s="18">
        <v>2.7424999999999997</v>
      </c>
      <c r="U29" s="18">
        <v>2.81</v>
      </c>
      <c r="V29" s="18">
        <v>2.87</v>
      </c>
      <c r="W29" s="18">
        <v>2.9375</v>
      </c>
      <c r="X29" s="18">
        <v>3.0150000000000001</v>
      </c>
      <c r="Y29" s="18">
        <v>3.0925000000000002</v>
      </c>
      <c r="Z29" s="18">
        <v>3.17</v>
      </c>
      <c r="AA29" s="18">
        <v>3.2450000000000001</v>
      </c>
      <c r="AB29" s="18">
        <v>3.3174999999999999</v>
      </c>
      <c r="AC29" s="18">
        <v>3.3925000000000001</v>
      </c>
      <c r="AD29" s="18">
        <v>3.4675000000000002</v>
      </c>
      <c r="AE29" s="18">
        <v>3.5449999999999999</v>
      </c>
      <c r="AF29" s="18">
        <v>3.625</v>
      </c>
      <c r="AG29" s="18">
        <v>3.7</v>
      </c>
      <c r="AH29" s="18">
        <v>3.7725</v>
      </c>
      <c r="AI29" s="18">
        <v>3.8424999999999998</v>
      </c>
      <c r="AJ29" s="18">
        <v>3.9075000000000002</v>
      </c>
      <c r="AK29" s="18">
        <v>3.9725000000000001</v>
      </c>
      <c r="AL29" s="18">
        <v>4.04</v>
      </c>
      <c r="AM29" s="18">
        <v>4.1099999999999994</v>
      </c>
      <c r="AN29" s="18">
        <v>4.1749999999999998</v>
      </c>
      <c r="AO29" s="18">
        <v>4.2350000000000003</v>
      </c>
      <c r="AP29" s="18">
        <v>4.2949999999999999</v>
      </c>
      <c r="AQ29" s="18">
        <v>4.3574999999999999</v>
      </c>
      <c r="AR29" s="18">
        <v>4.4249999999999998</v>
      </c>
      <c r="AS29" s="18">
        <v>4.49</v>
      </c>
      <c r="AT29" s="18">
        <v>4.5525000000000002</v>
      </c>
      <c r="AU29" s="18">
        <v>4.6174999999999997</v>
      </c>
      <c r="AV29" s="18">
        <v>4.6825000000000001</v>
      </c>
      <c r="AW29" s="18">
        <v>4.7474999999999996</v>
      </c>
      <c r="AX29" s="18">
        <v>4.8100000000000005</v>
      </c>
      <c r="AY29" s="18">
        <v>4.8699999999999992</v>
      </c>
      <c r="AZ29" s="18">
        <v>4.93</v>
      </c>
      <c r="BA29" s="18">
        <v>4.99</v>
      </c>
      <c r="BB29" s="18">
        <v>5.0500000000000007</v>
      </c>
      <c r="BC29" s="18">
        <v>5.1099999999999994</v>
      </c>
      <c r="BD29" s="18">
        <v>5.17</v>
      </c>
      <c r="BE29" s="18">
        <v>5.23</v>
      </c>
      <c r="BF29" s="18">
        <v>5.2874999999999996</v>
      </c>
      <c r="BG29" s="18">
        <v>5.3425000000000002</v>
      </c>
      <c r="BH29" s="18">
        <v>5.3975</v>
      </c>
      <c r="BI29" s="18">
        <v>5.45</v>
      </c>
      <c r="BJ29" s="18">
        <v>5.5024999999999995</v>
      </c>
      <c r="BK29" s="18">
        <v>5.56</v>
      </c>
    </row>
    <row r="30" spans="1:63" s="23" customFormat="1" x14ac:dyDescent="0.25">
      <c r="A30" s="22" t="s">
        <v>10</v>
      </c>
      <c r="B30" s="22" t="s">
        <v>32</v>
      </c>
      <c r="C30" s="22" t="s">
        <v>33</v>
      </c>
      <c r="D30" s="22" t="s">
        <v>13</v>
      </c>
      <c r="E30" s="22" t="s">
        <v>13</v>
      </c>
      <c r="F30" s="22" t="s">
        <v>13</v>
      </c>
      <c r="G30" s="22" t="s">
        <v>17</v>
      </c>
      <c r="H30" s="22">
        <v>0</v>
      </c>
      <c r="I30" s="22" t="s">
        <v>14</v>
      </c>
      <c r="J30" s="22" t="s">
        <v>14</v>
      </c>
      <c r="K30" s="22">
        <v>5.7368390353734968</v>
      </c>
      <c r="L30" s="22">
        <v>4.7138772871007184</v>
      </c>
      <c r="M30" s="22">
        <v>4.599894053279586</v>
      </c>
      <c r="N30" s="22">
        <v>4.3899411636953181</v>
      </c>
      <c r="O30" s="22">
        <v>6.0873466752743708</v>
      </c>
      <c r="P30" s="22">
        <v>4.58</v>
      </c>
      <c r="Q30" s="22">
        <v>4.7</v>
      </c>
      <c r="R30" s="22">
        <v>4.8125</v>
      </c>
      <c r="S30" s="22">
        <v>4.9250000000000007</v>
      </c>
      <c r="T30" s="22">
        <v>5.0549999999999997</v>
      </c>
      <c r="U30" s="22">
        <v>5.1825000000000001</v>
      </c>
      <c r="V30" s="22">
        <v>5.2949999999999999</v>
      </c>
      <c r="W30" s="22">
        <v>5.42</v>
      </c>
      <c r="X30" s="22">
        <v>5.5649999999999995</v>
      </c>
      <c r="Y30" s="22">
        <v>5.71</v>
      </c>
      <c r="Z30" s="22">
        <v>5.8524999999999991</v>
      </c>
      <c r="AA30" s="22">
        <v>5.99</v>
      </c>
      <c r="AB30" s="22">
        <v>6.125</v>
      </c>
      <c r="AC30" s="22">
        <v>6.2625000000000002</v>
      </c>
      <c r="AD30" s="22">
        <v>6.3975</v>
      </c>
      <c r="AE30" s="22">
        <v>6.5350000000000001</v>
      </c>
      <c r="AF30" s="22">
        <v>6.6775000000000002</v>
      </c>
      <c r="AG30" s="22">
        <v>6.8174999999999999</v>
      </c>
      <c r="AH30" s="22">
        <v>6.9525000000000006</v>
      </c>
      <c r="AI30" s="22">
        <v>7.08</v>
      </c>
      <c r="AJ30" s="22">
        <v>7.1999999999999993</v>
      </c>
      <c r="AK30" s="22">
        <v>7.32</v>
      </c>
      <c r="AL30" s="22">
        <v>7.4450000000000003</v>
      </c>
      <c r="AM30" s="22">
        <v>7.5750000000000002</v>
      </c>
      <c r="AN30" s="22">
        <v>7.6950000000000003</v>
      </c>
      <c r="AO30" s="22">
        <v>7.8049999999999997</v>
      </c>
      <c r="AP30" s="22">
        <v>7.9174999999999995</v>
      </c>
      <c r="AQ30" s="22">
        <v>8.0324999999999989</v>
      </c>
      <c r="AR30" s="22">
        <v>8.1549999999999994</v>
      </c>
      <c r="AS30" s="22">
        <v>8.2774999999999999</v>
      </c>
      <c r="AT30" s="22">
        <v>8.3925000000000001</v>
      </c>
      <c r="AU30" s="22">
        <v>8.5100000000000016</v>
      </c>
      <c r="AV30" s="22">
        <v>8.629999999999999</v>
      </c>
      <c r="AW30" s="22">
        <v>8.7475000000000005</v>
      </c>
      <c r="AX30" s="22">
        <v>8.8625000000000007</v>
      </c>
      <c r="AY30" s="22">
        <v>8.9774999999999991</v>
      </c>
      <c r="AZ30" s="22">
        <v>9.0925000000000011</v>
      </c>
      <c r="BA30" s="22">
        <v>9.2050000000000001</v>
      </c>
      <c r="BB30" s="22">
        <v>9.3125</v>
      </c>
      <c r="BC30" s="22">
        <v>9.42</v>
      </c>
      <c r="BD30" s="22">
        <v>9.5300000000000011</v>
      </c>
      <c r="BE30" s="22">
        <v>9.6374999999999993</v>
      </c>
      <c r="BF30" s="22">
        <v>9.7424999999999997</v>
      </c>
      <c r="BG30" s="22">
        <v>9.8475000000000001</v>
      </c>
      <c r="BH30" s="22">
        <v>9.9499999999999993</v>
      </c>
      <c r="BI30" s="22">
        <v>10.050000000000001</v>
      </c>
      <c r="BJ30" s="22">
        <v>10.147500000000001</v>
      </c>
      <c r="BK30" s="22">
        <v>10.24</v>
      </c>
    </row>
    <row r="31" spans="1:63" s="19" customFormat="1" x14ac:dyDescent="0.25">
      <c r="A31" s="18" t="s">
        <v>10</v>
      </c>
      <c r="B31" s="18" t="s">
        <v>38</v>
      </c>
      <c r="C31" s="18" t="s">
        <v>39</v>
      </c>
      <c r="D31" s="18" t="s">
        <v>13</v>
      </c>
      <c r="E31" s="18" t="s">
        <v>13</v>
      </c>
      <c r="F31" s="18" t="s">
        <v>13</v>
      </c>
      <c r="G31" s="18" t="s">
        <v>17</v>
      </c>
      <c r="H31" s="18">
        <v>0</v>
      </c>
      <c r="I31" s="18" t="s">
        <v>14</v>
      </c>
      <c r="J31" s="18" t="s">
        <v>14</v>
      </c>
      <c r="K31" s="18">
        <v>9.912853628146473E-2</v>
      </c>
      <c r="L31" s="18">
        <v>0.12304462305171955</v>
      </c>
      <c r="M31" s="18">
        <v>3.4599036083717095E-2</v>
      </c>
      <c r="N31" s="18">
        <v>0.23700357618085477</v>
      </c>
      <c r="O31" s="18">
        <v>0</v>
      </c>
      <c r="P31" s="18">
        <v>0.2475</v>
      </c>
      <c r="Q31" s="18">
        <v>0.2525</v>
      </c>
      <c r="R31" s="18">
        <v>0.25750000000000001</v>
      </c>
      <c r="S31" s="18">
        <v>0.26500000000000001</v>
      </c>
      <c r="T31" s="18">
        <v>0.27500000000000002</v>
      </c>
      <c r="U31" s="18">
        <v>0.28250000000000003</v>
      </c>
      <c r="V31" s="18">
        <v>0.28749999999999998</v>
      </c>
      <c r="W31" s="18">
        <v>0.29249999999999998</v>
      </c>
      <c r="X31" s="18">
        <v>0.3</v>
      </c>
      <c r="Y31" s="18">
        <v>0.31</v>
      </c>
      <c r="Z31" s="18">
        <v>0.3175</v>
      </c>
      <c r="AA31" s="18">
        <v>0.32250000000000001</v>
      </c>
      <c r="AB31" s="18">
        <v>0.33</v>
      </c>
      <c r="AC31" s="18">
        <v>0.33999999999999997</v>
      </c>
      <c r="AD31" s="18">
        <v>0.34749999999999998</v>
      </c>
      <c r="AE31" s="18">
        <v>0.35249999999999998</v>
      </c>
      <c r="AF31" s="18">
        <v>0.36</v>
      </c>
      <c r="AG31" s="18">
        <v>0.37</v>
      </c>
      <c r="AH31" s="18">
        <v>0.3775</v>
      </c>
      <c r="AI31" s="18">
        <v>0.38250000000000001</v>
      </c>
      <c r="AJ31" s="18">
        <v>0.38750000000000001</v>
      </c>
      <c r="AK31" s="18">
        <v>0.39250000000000002</v>
      </c>
      <c r="AL31" s="18">
        <v>0.4</v>
      </c>
      <c r="AM31" s="18">
        <v>0.41000000000000003</v>
      </c>
      <c r="AN31" s="18">
        <v>0.41749999999999998</v>
      </c>
      <c r="AO31" s="18">
        <v>0.42249999999999999</v>
      </c>
      <c r="AP31" s="18">
        <v>0.42749999999999999</v>
      </c>
      <c r="AQ31" s="18">
        <v>0.4325</v>
      </c>
      <c r="AR31" s="18">
        <v>0.44</v>
      </c>
      <c r="AS31" s="18">
        <v>0.44750000000000001</v>
      </c>
      <c r="AT31" s="18">
        <v>0.45250000000000001</v>
      </c>
      <c r="AU31" s="18">
        <v>0.45999999999999996</v>
      </c>
      <c r="AV31" s="18">
        <v>0.46749999999999997</v>
      </c>
      <c r="AW31" s="18">
        <v>0.47249999999999998</v>
      </c>
      <c r="AX31" s="18">
        <v>0.47749999999999998</v>
      </c>
      <c r="AY31" s="18">
        <v>0.48249999999999998</v>
      </c>
      <c r="AZ31" s="18">
        <v>0.49</v>
      </c>
      <c r="BA31" s="18">
        <v>0.4975</v>
      </c>
      <c r="BB31" s="18">
        <v>0.50249999999999995</v>
      </c>
      <c r="BC31" s="18">
        <v>0.50750000000000006</v>
      </c>
      <c r="BD31" s="18">
        <v>0.51249999999999996</v>
      </c>
      <c r="BE31" s="18">
        <v>0.52</v>
      </c>
      <c r="BF31" s="18">
        <v>0.52750000000000008</v>
      </c>
      <c r="BG31" s="18">
        <v>0.53249999999999997</v>
      </c>
      <c r="BH31" s="18">
        <v>0.53750000000000009</v>
      </c>
      <c r="BI31" s="18">
        <v>0.54249999999999998</v>
      </c>
      <c r="BJ31" s="18">
        <v>0.5475000000000001</v>
      </c>
      <c r="BK31" s="18">
        <v>0.55000000000000004</v>
      </c>
    </row>
    <row r="32" spans="1:63" s="23" customFormat="1" x14ac:dyDescent="0.25">
      <c r="A32" s="22" t="s">
        <v>10</v>
      </c>
      <c r="B32" s="22" t="s">
        <v>151</v>
      </c>
      <c r="C32" s="22" t="s">
        <v>152</v>
      </c>
      <c r="D32" s="22" t="s">
        <v>13</v>
      </c>
      <c r="E32" s="22" t="s">
        <v>13</v>
      </c>
      <c r="F32" s="22" t="s">
        <v>13</v>
      </c>
      <c r="G32" s="22" t="s">
        <v>17</v>
      </c>
      <c r="H32" s="22">
        <v>0</v>
      </c>
      <c r="I32" s="22" t="s">
        <v>14</v>
      </c>
      <c r="J32" s="22" t="s">
        <v>14</v>
      </c>
      <c r="K32" s="22">
        <v>2.0131327518173587</v>
      </c>
      <c r="L32" s="22">
        <v>1.8522911676658134</v>
      </c>
      <c r="M32" s="22">
        <v>1.9887452192023232</v>
      </c>
      <c r="N32" s="22">
        <v>2.2581693890446233</v>
      </c>
      <c r="O32" s="22">
        <v>2.7493867010974822</v>
      </c>
      <c r="P32" s="22">
        <v>2.4674200000000002</v>
      </c>
      <c r="Q32" s="22">
        <v>2.5505100000000001</v>
      </c>
      <c r="R32" s="22">
        <v>2.6270500000000001</v>
      </c>
      <c r="S32" s="22">
        <v>2.7078875</v>
      </c>
      <c r="T32" s="22">
        <v>2.7961825</v>
      </c>
      <c r="U32" s="22">
        <v>2.8835999999999999</v>
      </c>
      <c r="V32" s="22">
        <v>2.9595275000000001</v>
      </c>
      <c r="W32" s="22">
        <v>3.0402300000000002</v>
      </c>
      <c r="X32" s="22">
        <v>3.1271750000000003</v>
      </c>
      <c r="Y32" s="22">
        <v>3.2146224999999999</v>
      </c>
      <c r="Z32" s="22">
        <v>3.3008500000000001</v>
      </c>
      <c r="AA32" s="22">
        <v>3.3838750000000002</v>
      </c>
      <c r="AB32" s="22">
        <v>3.4663374999999998</v>
      </c>
      <c r="AC32" s="22">
        <v>3.5511599999999999</v>
      </c>
      <c r="AD32" s="22">
        <v>3.635675</v>
      </c>
      <c r="AE32" s="22">
        <v>3.7223125000000001</v>
      </c>
      <c r="AF32" s="22">
        <v>3.8129925</v>
      </c>
      <c r="AG32" s="22">
        <v>3.9025574999999999</v>
      </c>
      <c r="AH32" s="22">
        <v>3.9917124999999998</v>
      </c>
      <c r="AI32" s="22">
        <v>4.0767299999999995</v>
      </c>
      <c r="AJ32" s="22">
        <v>4.1580025000000003</v>
      </c>
      <c r="AK32" s="22">
        <v>4.2413675</v>
      </c>
      <c r="AL32" s="22">
        <v>4.3287750000000003</v>
      </c>
      <c r="AM32" s="22">
        <v>4.4185499999999998</v>
      </c>
      <c r="AN32" s="22">
        <v>4.5045950000000001</v>
      </c>
      <c r="AO32" s="22">
        <v>4.5864950000000002</v>
      </c>
      <c r="AP32" s="22">
        <v>4.6700099999999996</v>
      </c>
      <c r="AQ32" s="22">
        <v>4.7688974999999996</v>
      </c>
      <c r="AR32" s="22">
        <v>4.8757474999999992</v>
      </c>
      <c r="AS32" s="22">
        <v>4.9749999999999996</v>
      </c>
      <c r="AT32" s="22">
        <v>5.0774999999999997</v>
      </c>
      <c r="AU32" s="22">
        <v>5.1825000000000001</v>
      </c>
      <c r="AV32" s="22">
        <v>5.2874999999999996</v>
      </c>
      <c r="AW32" s="22">
        <v>5.3925000000000001</v>
      </c>
      <c r="AX32" s="22">
        <v>5.5</v>
      </c>
      <c r="AY32" s="22">
        <v>5.6099999999999994</v>
      </c>
      <c r="AZ32" s="22">
        <v>5.7225000000000001</v>
      </c>
      <c r="BA32" s="22">
        <v>5.84</v>
      </c>
      <c r="BB32" s="22">
        <v>5.96</v>
      </c>
      <c r="BC32" s="22">
        <v>6.08</v>
      </c>
      <c r="BD32" s="22">
        <v>6.2025000000000006</v>
      </c>
      <c r="BE32" s="22">
        <v>6.33</v>
      </c>
      <c r="BF32" s="22">
        <v>6.46</v>
      </c>
      <c r="BG32" s="22">
        <v>6.59</v>
      </c>
      <c r="BH32" s="22">
        <v>6.7225000000000001</v>
      </c>
      <c r="BI32" s="22">
        <v>6.8599999999999994</v>
      </c>
      <c r="BJ32" s="22">
        <v>7</v>
      </c>
      <c r="BK32" s="22">
        <v>7.14</v>
      </c>
    </row>
    <row r="33" spans="1:63" s="19" customFormat="1" x14ac:dyDescent="0.25">
      <c r="A33" s="18" t="s">
        <v>10</v>
      </c>
      <c r="B33" s="18" t="s">
        <v>26</v>
      </c>
      <c r="C33" s="18" t="s">
        <v>27</v>
      </c>
      <c r="D33" s="18" t="s">
        <v>13</v>
      </c>
      <c r="E33" s="18" t="s">
        <v>13</v>
      </c>
      <c r="F33" s="18" t="s">
        <v>13</v>
      </c>
      <c r="G33" s="18" t="s">
        <v>17</v>
      </c>
      <c r="H33" s="18">
        <v>0</v>
      </c>
      <c r="I33" s="18" t="s">
        <v>14</v>
      </c>
      <c r="J33" s="18" t="s">
        <v>14</v>
      </c>
      <c r="K33" s="18">
        <v>1.3684500923317247</v>
      </c>
      <c r="L33" s="18">
        <v>1.0504392799815812</v>
      </c>
      <c r="M33" s="18">
        <v>1.5998269764069828</v>
      </c>
      <c r="N33" s="18">
        <v>1.8325867497126211</v>
      </c>
      <c r="O33" s="18">
        <v>2.4914138153647514</v>
      </c>
      <c r="P33" s="18">
        <v>2.0024999999999999</v>
      </c>
      <c r="Q33" s="18">
        <v>2.0700000000000003</v>
      </c>
      <c r="R33" s="18">
        <v>2.1325000000000003</v>
      </c>
      <c r="S33" s="18">
        <v>2.1974999999999998</v>
      </c>
      <c r="T33" s="18">
        <v>2.2675000000000001</v>
      </c>
      <c r="U33" s="18">
        <v>2.3374999999999999</v>
      </c>
      <c r="V33" s="18">
        <v>2.4</v>
      </c>
      <c r="W33" s="18">
        <v>2.4675000000000002</v>
      </c>
      <c r="X33" s="18">
        <v>2.5375000000000001</v>
      </c>
      <c r="Y33" s="18">
        <v>2.6074999999999999</v>
      </c>
      <c r="Z33" s="18">
        <v>2.6775000000000002</v>
      </c>
      <c r="AA33" s="18">
        <v>2.7450000000000001</v>
      </c>
      <c r="AB33" s="18">
        <v>2.8125</v>
      </c>
      <c r="AC33" s="18">
        <v>2.88</v>
      </c>
      <c r="AD33" s="18">
        <v>2.9474999999999998</v>
      </c>
      <c r="AE33" s="18">
        <v>3.02</v>
      </c>
      <c r="AF33" s="18">
        <v>3.0949999999999998</v>
      </c>
      <c r="AG33" s="18">
        <v>3.1675</v>
      </c>
      <c r="AH33" s="18">
        <v>3.24</v>
      </c>
      <c r="AI33" s="18">
        <v>3.3075000000000001</v>
      </c>
      <c r="AJ33" s="18">
        <v>3.3725000000000001</v>
      </c>
      <c r="AK33" s="18">
        <v>3.4424999999999999</v>
      </c>
      <c r="AL33" s="18">
        <v>3.5150000000000001</v>
      </c>
      <c r="AM33" s="18">
        <v>3.5875000000000004</v>
      </c>
      <c r="AN33" s="18">
        <v>3.6574999999999998</v>
      </c>
      <c r="AO33" s="18">
        <v>3.7225000000000001</v>
      </c>
      <c r="AP33" s="18">
        <v>3.7875000000000001</v>
      </c>
      <c r="AQ33" s="18">
        <v>3.8675000000000002</v>
      </c>
      <c r="AR33" s="18">
        <v>3.9575</v>
      </c>
      <c r="AS33" s="18">
        <v>4.04</v>
      </c>
      <c r="AT33" s="18">
        <v>4.12</v>
      </c>
      <c r="AU33" s="18">
        <v>4.2025000000000006</v>
      </c>
      <c r="AV33" s="18">
        <v>4.2874999999999996</v>
      </c>
      <c r="AW33" s="18">
        <v>4.3725000000000005</v>
      </c>
      <c r="AX33" s="18">
        <v>4.46</v>
      </c>
      <c r="AY33" s="18">
        <v>4.5525000000000002</v>
      </c>
      <c r="AZ33" s="18">
        <v>4.6475</v>
      </c>
      <c r="BA33" s="18">
        <v>4.7424999999999997</v>
      </c>
      <c r="BB33" s="18">
        <v>4.84</v>
      </c>
      <c r="BC33" s="18">
        <v>4.9399999999999995</v>
      </c>
      <c r="BD33" s="18">
        <v>5.04</v>
      </c>
      <c r="BE33" s="18">
        <v>5.1400000000000006</v>
      </c>
      <c r="BF33" s="18">
        <v>5.2424999999999997</v>
      </c>
      <c r="BG33" s="18">
        <v>5.35</v>
      </c>
      <c r="BH33" s="18">
        <v>5.46</v>
      </c>
      <c r="BI33" s="18">
        <v>5.57</v>
      </c>
      <c r="BJ33" s="18">
        <v>5.6825000000000001</v>
      </c>
      <c r="BK33" s="18">
        <v>5.8</v>
      </c>
    </row>
    <row r="34" spans="1:63" s="23" customFormat="1" x14ac:dyDescent="0.25">
      <c r="A34" s="22" t="s">
        <v>10</v>
      </c>
      <c r="B34" s="22" t="s">
        <v>28</v>
      </c>
      <c r="C34" s="22" t="s">
        <v>29</v>
      </c>
      <c r="D34" s="22" t="s">
        <v>13</v>
      </c>
      <c r="E34" s="22" t="s">
        <v>13</v>
      </c>
      <c r="F34" s="22" t="s">
        <v>13</v>
      </c>
      <c r="G34" s="22" t="s">
        <v>17</v>
      </c>
      <c r="H34" s="22">
        <v>0</v>
      </c>
      <c r="I34" s="22" t="s">
        <v>14</v>
      </c>
      <c r="J34" s="22" t="s">
        <v>14</v>
      </c>
      <c r="K34" s="22">
        <v>5.7711699514977761</v>
      </c>
      <c r="L34" s="22">
        <v>7.8918634455827643</v>
      </c>
      <c r="M34" s="22">
        <v>8.4675547275755445</v>
      </c>
      <c r="N34" s="22">
        <v>8.6230478354968447</v>
      </c>
      <c r="O34" s="22">
        <v>9.8256294383473204</v>
      </c>
      <c r="P34" s="22">
        <v>9.42</v>
      </c>
      <c r="Q34" s="22">
        <v>9.7375000000000007</v>
      </c>
      <c r="R34" s="22">
        <v>10.032499999999999</v>
      </c>
      <c r="S34" s="22">
        <v>10.342500000000001</v>
      </c>
      <c r="T34" s="22">
        <v>10.6775</v>
      </c>
      <c r="U34" s="22">
        <v>11.010000000000002</v>
      </c>
      <c r="V34" s="22">
        <v>11.3</v>
      </c>
      <c r="W34" s="22">
        <v>11.61</v>
      </c>
      <c r="X34" s="22">
        <v>11.945</v>
      </c>
      <c r="Y34" s="22">
        <v>12.280000000000001</v>
      </c>
      <c r="Z34" s="22">
        <v>12.6075</v>
      </c>
      <c r="AA34" s="22">
        <v>12.922499999999999</v>
      </c>
      <c r="AB34" s="22">
        <v>13.237500000000001</v>
      </c>
      <c r="AC34" s="22">
        <v>13.5625</v>
      </c>
      <c r="AD34" s="22">
        <v>13.885000000000002</v>
      </c>
      <c r="AE34" s="22">
        <v>14.215</v>
      </c>
      <c r="AF34" s="22">
        <v>14.5625</v>
      </c>
      <c r="AG34" s="22">
        <v>14.905000000000001</v>
      </c>
      <c r="AH34" s="22">
        <v>15.245000000000001</v>
      </c>
      <c r="AI34" s="22">
        <v>15.57</v>
      </c>
      <c r="AJ34" s="22">
        <v>15.88</v>
      </c>
      <c r="AK34" s="22">
        <v>16.197499999999998</v>
      </c>
      <c r="AL34" s="22">
        <v>16.529999999999998</v>
      </c>
      <c r="AM34" s="22">
        <v>16.872499999999999</v>
      </c>
      <c r="AN34" s="22">
        <v>17.202500000000001</v>
      </c>
      <c r="AO34" s="22">
        <v>17.515000000000001</v>
      </c>
      <c r="AP34" s="22">
        <v>17.8325</v>
      </c>
      <c r="AQ34" s="22">
        <v>18.21</v>
      </c>
      <c r="AR34" s="22">
        <v>18.619999999999997</v>
      </c>
      <c r="AS34" s="22">
        <v>19</v>
      </c>
      <c r="AT34" s="22">
        <v>19.384999999999998</v>
      </c>
      <c r="AU34" s="22">
        <v>19.7775</v>
      </c>
      <c r="AV34" s="22">
        <v>20.177499999999998</v>
      </c>
      <c r="AW34" s="22">
        <v>20.587499999999999</v>
      </c>
      <c r="AX34" s="22">
        <v>21.005000000000003</v>
      </c>
      <c r="AY34" s="22">
        <v>21.427500000000002</v>
      </c>
      <c r="AZ34" s="22">
        <v>21.857500000000002</v>
      </c>
      <c r="BA34" s="22">
        <v>22.3</v>
      </c>
      <c r="BB34" s="22">
        <v>22.7575</v>
      </c>
      <c r="BC34" s="22">
        <v>23.2225</v>
      </c>
      <c r="BD34" s="22">
        <v>23.692500000000003</v>
      </c>
      <c r="BE34" s="22">
        <v>24.172499999999999</v>
      </c>
      <c r="BF34" s="22">
        <v>24.662500000000001</v>
      </c>
      <c r="BG34" s="22">
        <v>25.162500000000001</v>
      </c>
      <c r="BH34" s="22">
        <v>25.675000000000001</v>
      </c>
      <c r="BI34" s="22">
        <v>26.200000000000003</v>
      </c>
      <c r="BJ34" s="22">
        <v>26.732500000000002</v>
      </c>
      <c r="BK34" s="22">
        <v>27.27</v>
      </c>
    </row>
    <row r="35" spans="1:63" s="19" customFormat="1" x14ac:dyDescent="0.25">
      <c r="A35" s="18" t="s">
        <v>10</v>
      </c>
      <c r="B35" s="18" t="s">
        <v>30</v>
      </c>
      <c r="C35" s="18" t="s">
        <v>31</v>
      </c>
      <c r="D35" s="18" t="s">
        <v>13</v>
      </c>
      <c r="E35" s="18" t="s">
        <v>13</v>
      </c>
      <c r="F35" s="18" t="s">
        <v>13</v>
      </c>
      <c r="G35" s="18" t="s">
        <v>17</v>
      </c>
      <c r="H35" s="18">
        <v>0</v>
      </c>
      <c r="I35" s="18" t="s">
        <v>14</v>
      </c>
      <c r="J35" s="18" t="s">
        <v>14</v>
      </c>
      <c r="K35" s="18">
        <v>4.4807647654625642</v>
      </c>
      <c r="L35" s="18">
        <v>4.2873983137370137</v>
      </c>
      <c r="M35" s="18">
        <v>3.3116198028808568</v>
      </c>
      <c r="N35" s="18">
        <v>3.9848753614033661</v>
      </c>
      <c r="O35" s="18">
        <v>3.9848753614033661</v>
      </c>
      <c r="P35" s="18">
        <v>3.9848753614033661</v>
      </c>
      <c r="Q35" s="18">
        <v>3.9848753614033661</v>
      </c>
      <c r="R35" s="18">
        <v>3.9848753614033661</v>
      </c>
      <c r="S35" s="18">
        <v>3.9848753614033661</v>
      </c>
      <c r="T35" s="18">
        <v>3.9848753614033661</v>
      </c>
      <c r="U35" s="18">
        <v>3.9848753614033661</v>
      </c>
      <c r="V35" s="18">
        <v>3.9848753614033661</v>
      </c>
      <c r="W35" s="18">
        <v>3.9848753614033661</v>
      </c>
      <c r="X35" s="18">
        <v>3.9848753614033661</v>
      </c>
      <c r="Y35" s="18">
        <v>3.9848753614033661</v>
      </c>
      <c r="Z35" s="18">
        <v>3.9848753614033661</v>
      </c>
      <c r="AA35" s="18">
        <v>3.9848753614033661</v>
      </c>
      <c r="AB35" s="18">
        <v>3.9848753614033661</v>
      </c>
      <c r="AC35" s="18">
        <v>3.9848753614033661</v>
      </c>
      <c r="AD35" s="18">
        <v>3.9848753614033661</v>
      </c>
      <c r="AE35" s="18">
        <v>3.9848753614033661</v>
      </c>
      <c r="AF35" s="18">
        <v>3.9848753614033661</v>
      </c>
      <c r="AG35" s="18">
        <v>3.9848753614033661</v>
      </c>
      <c r="AH35" s="18">
        <v>3.9848753614033661</v>
      </c>
      <c r="AI35" s="18">
        <v>3.9848753614033661</v>
      </c>
      <c r="AJ35" s="18">
        <v>3.9848753614033661</v>
      </c>
      <c r="AK35" s="18">
        <v>3.9848753614033661</v>
      </c>
      <c r="AL35" s="18">
        <v>3.9848753614033661</v>
      </c>
      <c r="AM35" s="18">
        <v>3.9848753614033661</v>
      </c>
      <c r="AN35" s="18">
        <v>3.9848753614033661</v>
      </c>
      <c r="AO35" s="18">
        <v>3.9848753614033661</v>
      </c>
      <c r="AP35" s="18">
        <v>3.9848753614033661</v>
      </c>
      <c r="AQ35" s="18">
        <v>3.9848753614033661</v>
      </c>
      <c r="AR35" s="18">
        <v>3.9848753614033661</v>
      </c>
      <c r="AS35" s="18">
        <v>3.9848753614033661</v>
      </c>
      <c r="AT35" s="18">
        <v>3.9848753614033661</v>
      </c>
      <c r="AU35" s="18">
        <v>3.9848753614033661</v>
      </c>
      <c r="AV35" s="18">
        <v>3.9848753614033661</v>
      </c>
      <c r="AW35" s="18">
        <v>3.9848753614033661</v>
      </c>
      <c r="AX35" s="18">
        <v>3.9848753614033661</v>
      </c>
      <c r="AY35" s="18">
        <v>3.9848753614033661</v>
      </c>
      <c r="AZ35" s="18">
        <v>3.9848753614033661</v>
      </c>
      <c r="BA35" s="18">
        <v>3.9848753614033661</v>
      </c>
      <c r="BB35" s="18">
        <v>3.9848753614033661</v>
      </c>
      <c r="BC35" s="18">
        <v>3.9848753614033661</v>
      </c>
      <c r="BD35" s="18">
        <v>3.9848753614033661</v>
      </c>
      <c r="BE35" s="18">
        <v>3.9848753614033661</v>
      </c>
      <c r="BF35" s="18">
        <v>3.9848753614033661</v>
      </c>
      <c r="BG35" s="18">
        <v>3.9848753614033661</v>
      </c>
      <c r="BH35" s="18">
        <v>3.9848753614033661</v>
      </c>
      <c r="BI35" s="18">
        <v>3.9848753614033661</v>
      </c>
      <c r="BJ35" s="18">
        <v>3.9848753614033661</v>
      </c>
      <c r="BK35" s="18">
        <v>3.9848753614033661</v>
      </c>
    </row>
    <row r="36" spans="1:63" s="23" customFormat="1" x14ac:dyDescent="0.25">
      <c r="A36" s="22" t="s">
        <v>10</v>
      </c>
      <c r="B36" s="22" t="s">
        <v>22</v>
      </c>
      <c r="C36" s="22" t="s">
        <v>23</v>
      </c>
      <c r="D36" s="22" t="s">
        <v>13</v>
      </c>
      <c r="E36" s="22" t="s">
        <v>13</v>
      </c>
      <c r="F36" s="22" t="s">
        <v>13</v>
      </c>
      <c r="G36" s="22" t="s">
        <v>17</v>
      </c>
      <c r="H36" s="22">
        <v>0</v>
      </c>
      <c r="I36" s="22" t="s">
        <v>14</v>
      </c>
      <c r="J36" s="22" t="s">
        <v>14</v>
      </c>
      <c r="K36" s="22">
        <v>2.5489150909015965</v>
      </c>
      <c r="L36" s="22">
        <v>2.9144162332636521</v>
      </c>
      <c r="M36" s="22">
        <v>0.67387279405921663</v>
      </c>
      <c r="N36" s="22">
        <v>3.1559712018167967</v>
      </c>
      <c r="O36" s="22">
        <v>5.8671400903808903</v>
      </c>
      <c r="P36" s="22">
        <v>3.4450000000000003</v>
      </c>
      <c r="Q36" s="22">
        <v>3.5625</v>
      </c>
      <c r="R36" s="22">
        <v>3.67</v>
      </c>
      <c r="S36" s="22">
        <v>3.7825000000000002</v>
      </c>
      <c r="T36" s="22">
        <v>3.9050000000000002</v>
      </c>
      <c r="U36" s="22">
        <v>4.0274999999999999</v>
      </c>
      <c r="V36" s="22">
        <v>4.1349999999999998</v>
      </c>
      <c r="W36" s="22">
        <v>4.2475000000000005</v>
      </c>
      <c r="X36" s="22">
        <v>4.3674999999999997</v>
      </c>
      <c r="Y36" s="22">
        <v>4.49</v>
      </c>
      <c r="Z36" s="22">
        <v>4.6124999999999998</v>
      </c>
      <c r="AA36" s="22">
        <v>4.7300000000000004</v>
      </c>
      <c r="AB36" s="22">
        <v>4.8449999999999998</v>
      </c>
      <c r="AC36" s="22">
        <v>4.9625000000000004</v>
      </c>
      <c r="AD36" s="22">
        <v>5.08</v>
      </c>
      <c r="AE36" s="22">
        <v>5.2024999999999997</v>
      </c>
      <c r="AF36" s="22">
        <v>5.33</v>
      </c>
      <c r="AG36" s="22">
        <v>5.4524999999999997</v>
      </c>
      <c r="AH36" s="22">
        <v>5.5774999999999997</v>
      </c>
      <c r="AI36" s="22">
        <v>5.6999999999999993</v>
      </c>
      <c r="AJ36" s="22">
        <v>5.8149999999999995</v>
      </c>
      <c r="AK36" s="22">
        <v>5.93</v>
      </c>
      <c r="AL36" s="22">
        <v>6.05</v>
      </c>
      <c r="AM36" s="22">
        <v>6.1749999999999998</v>
      </c>
      <c r="AN36" s="22">
        <v>6.2949999999999999</v>
      </c>
      <c r="AO36" s="22">
        <v>6.41</v>
      </c>
      <c r="AP36" s="22">
        <v>6.5274999999999999</v>
      </c>
      <c r="AQ36" s="22">
        <v>6.665</v>
      </c>
      <c r="AR36" s="22">
        <v>6.8150000000000004</v>
      </c>
      <c r="AS36" s="22">
        <v>6.9550000000000001</v>
      </c>
      <c r="AT36" s="22">
        <v>7.0949999999999998</v>
      </c>
      <c r="AU36" s="22">
        <v>7.2374999999999998</v>
      </c>
      <c r="AV36" s="22">
        <v>7.3849999999999998</v>
      </c>
      <c r="AW36" s="22">
        <v>7.5350000000000001</v>
      </c>
      <c r="AX36" s="22">
        <v>7.6875</v>
      </c>
      <c r="AY36" s="22">
        <v>7.8425000000000002</v>
      </c>
      <c r="AZ36" s="22">
        <v>8</v>
      </c>
      <c r="BA36" s="22">
        <v>8.1624999999999996</v>
      </c>
      <c r="BB36" s="22">
        <v>8.33</v>
      </c>
      <c r="BC36" s="22">
        <v>8.5</v>
      </c>
      <c r="BD36" s="22">
        <v>8.6724999999999994</v>
      </c>
      <c r="BE36" s="22">
        <v>8.85</v>
      </c>
      <c r="BF36" s="22">
        <v>9.0300000000000011</v>
      </c>
      <c r="BG36" s="22">
        <v>9.2125000000000004</v>
      </c>
      <c r="BH36" s="22">
        <v>9.4</v>
      </c>
      <c r="BI36" s="22">
        <v>9.59</v>
      </c>
      <c r="BJ36" s="22">
        <v>9.7824999999999989</v>
      </c>
      <c r="BK36" s="22">
        <v>9.98</v>
      </c>
    </row>
    <row r="37" spans="1:63" s="19" customFormat="1" x14ac:dyDescent="0.25">
      <c r="A37" s="18" t="s">
        <v>10</v>
      </c>
      <c r="B37" s="18" t="s">
        <v>24</v>
      </c>
      <c r="C37" s="18" t="s">
        <v>25</v>
      </c>
      <c r="D37" s="18" t="s">
        <v>13</v>
      </c>
      <c r="E37" s="18" t="s">
        <v>13</v>
      </c>
      <c r="F37" s="18" t="s">
        <v>13</v>
      </c>
      <c r="G37" s="18" t="s">
        <v>17</v>
      </c>
      <c r="H37" s="18">
        <v>0</v>
      </c>
      <c r="I37" s="18" t="s">
        <v>14</v>
      </c>
      <c r="J37" s="18" t="s">
        <v>14</v>
      </c>
      <c r="K37" s="18">
        <v>34.952288680728131</v>
      </c>
      <c r="L37" s="18">
        <v>32.606013465490761</v>
      </c>
      <c r="M37" s="18">
        <v>25.107180831039649</v>
      </c>
      <c r="N37" s="18">
        <v>20.302984914974349</v>
      </c>
      <c r="O37" s="18">
        <v>17.793156875403486</v>
      </c>
      <c r="P37" s="18">
        <v>22.182499999999997</v>
      </c>
      <c r="Q37" s="18">
        <v>22.93</v>
      </c>
      <c r="R37" s="18">
        <v>23.619999999999997</v>
      </c>
      <c r="S37" s="18">
        <v>24.3475</v>
      </c>
      <c r="T37" s="18">
        <v>25.14</v>
      </c>
      <c r="U37" s="18">
        <v>25.924999999999997</v>
      </c>
      <c r="V37" s="18">
        <v>26.607500000000002</v>
      </c>
      <c r="W37" s="18">
        <v>27.3325</v>
      </c>
      <c r="X37" s="18">
        <v>28.115000000000002</v>
      </c>
      <c r="Y37" s="18">
        <v>28.9025</v>
      </c>
      <c r="Z37" s="18">
        <v>29.677500000000002</v>
      </c>
      <c r="AA37" s="18">
        <v>30.424999999999997</v>
      </c>
      <c r="AB37" s="18">
        <v>31.167499999999997</v>
      </c>
      <c r="AC37" s="18">
        <v>31.93</v>
      </c>
      <c r="AD37" s="18">
        <v>32.69</v>
      </c>
      <c r="AE37" s="18">
        <v>33.467500000000001</v>
      </c>
      <c r="AF37" s="18">
        <v>34.28</v>
      </c>
      <c r="AG37" s="18">
        <v>35.085000000000001</v>
      </c>
      <c r="AH37" s="18">
        <v>35.89</v>
      </c>
      <c r="AI37" s="18">
        <v>36.657499999999999</v>
      </c>
      <c r="AJ37" s="18">
        <v>37.387500000000003</v>
      </c>
      <c r="AK37" s="18">
        <v>38.134999999999998</v>
      </c>
      <c r="AL37" s="18">
        <v>38.92</v>
      </c>
      <c r="AM37" s="18">
        <v>39.727499999999999</v>
      </c>
      <c r="AN37" s="18">
        <v>40.502499999999998</v>
      </c>
      <c r="AO37" s="18">
        <v>41.237499999999997</v>
      </c>
      <c r="AP37" s="18">
        <v>41.984999999999999</v>
      </c>
      <c r="AQ37" s="18">
        <v>42.8675</v>
      </c>
      <c r="AR37" s="18">
        <v>43.83</v>
      </c>
      <c r="AS37" s="18">
        <v>44.732500000000002</v>
      </c>
      <c r="AT37" s="18">
        <v>45.642499999999998</v>
      </c>
      <c r="AU37" s="18">
        <v>46.564999999999998</v>
      </c>
      <c r="AV37" s="18">
        <v>47.507500000000007</v>
      </c>
      <c r="AW37" s="18">
        <v>48.47</v>
      </c>
      <c r="AX37" s="18">
        <v>49.447500000000005</v>
      </c>
      <c r="AY37" s="18">
        <v>50.44</v>
      </c>
      <c r="AZ37" s="18">
        <v>51.457499999999996</v>
      </c>
      <c r="BA37" s="18">
        <v>52.504999999999995</v>
      </c>
      <c r="BB37" s="18">
        <v>53.582499999999996</v>
      </c>
      <c r="BC37" s="18">
        <v>54.682500000000005</v>
      </c>
      <c r="BD37" s="18">
        <v>55.795000000000002</v>
      </c>
      <c r="BE37" s="18">
        <v>56.924999999999997</v>
      </c>
      <c r="BF37" s="18">
        <v>58.077500000000001</v>
      </c>
      <c r="BG37" s="18">
        <v>59.255000000000003</v>
      </c>
      <c r="BH37" s="18">
        <v>60.457500000000003</v>
      </c>
      <c r="BI37" s="18">
        <v>61.685000000000002</v>
      </c>
      <c r="BJ37" s="18">
        <v>62.9375</v>
      </c>
      <c r="BK37" s="18">
        <v>64.209999999999994</v>
      </c>
    </row>
    <row r="38" spans="1:63" s="23" customFormat="1" x14ac:dyDescent="0.25">
      <c r="A38" s="22" t="s">
        <v>10</v>
      </c>
      <c r="B38" s="22" t="s">
        <v>156</v>
      </c>
      <c r="C38" s="22" t="s">
        <v>157</v>
      </c>
      <c r="D38" s="22" t="s">
        <v>13</v>
      </c>
      <c r="E38" s="22" t="s">
        <v>13</v>
      </c>
      <c r="F38" s="22" t="s">
        <v>13</v>
      </c>
      <c r="G38" s="22" t="s">
        <v>17</v>
      </c>
      <c r="H38" s="22">
        <v>0</v>
      </c>
      <c r="I38" s="22" t="s">
        <v>14</v>
      </c>
      <c r="J38" s="22" t="s">
        <v>14</v>
      </c>
      <c r="K38" s="22">
        <v>16.3</v>
      </c>
      <c r="L38" s="22">
        <v>16.3</v>
      </c>
      <c r="M38" s="22">
        <v>16.3</v>
      </c>
      <c r="N38" s="22">
        <v>16.3</v>
      </c>
      <c r="O38" s="22">
        <v>16.3</v>
      </c>
      <c r="P38" s="22">
        <v>16.3</v>
      </c>
      <c r="Q38" s="22">
        <v>16.3</v>
      </c>
      <c r="R38" s="22">
        <v>16.3</v>
      </c>
      <c r="S38" s="22">
        <v>16.3</v>
      </c>
      <c r="T38" s="22">
        <v>16.3</v>
      </c>
      <c r="U38" s="22">
        <v>16.3</v>
      </c>
      <c r="V38" s="22">
        <v>16.3</v>
      </c>
      <c r="W38" s="22">
        <v>16.3</v>
      </c>
      <c r="X38" s="22">
        <v>16.3</v>
      </c>
      <c r="Y38" s="22">
        <v>16.3</v>
      </c>
      <c r="Z38" s="22">
        <v>16.3</v>
      </c>
      <c r="AA38" s="22">
        <v>16.3</v>
      </c>
      <c r="AB38" s="22">
        <v>16.3</v>
      </c>
      <c r="AC38" s="22">
        <v>16.3</v>
      </c>
      <c r="AD38" s="22">
        <v>16.3</v>
      </c>
      <c r="AE38" s="22">
        <v>16.3</v>
      </c>
      <c r="AF38" s="22">
        <v>16.3</v>
      </c>
      <c r="AG38" s="22">
        <v>16.3</v>
      </c>
      <c r="AH38" s="22">
        <v>16.3</v>
      </c>
      <c r="AI38" s="22">
        <v>16.3</v>
      </c>
      <c r="AJ38" s="22">
        <v>16.3</v>
      </c>
      <c r="AK38" s="22">
        <v>16.3</v>
      </c>
      <c r="AL38" s="22">
        <v>16.3</v>
      </c>
      <c r="AM38" s="22">
        <v>16.3</v>
      </c>
      <c r="AN38" s="22">
        <v>16.3</v>
      </c>
      <c r="AO38" s="22">
        <v>16.3</v>
      </c>
      <c r="AP38" s="22">
        <v>16.3</v>
      </c>
      <c r="AQ38" s="22">
        <v>16.3</v>
      </c>
      <c r="AR38" s="22">
        <v>16.3</v>
      </c>
      <c r="AS38" s="22">
        <v>16.3</v>
      </c>
      <c r="AT38" s="22">
        <v>16.3</v>
      </c>
      <c r="AU38" s="22">
        <v>16.3</v>
      </c>
      <c r="AV38" s="22">
        <v>16.3</v>
      </c>
      <c r="AW38" s="22">
        <v>16.3</v>
      </c>
      <c r="AX38" s="22">
        <v>16.3</v>
      </c>
      <c r="AY38" s="22">
        <v>16.3</v>
      </c>
      <c r="AZ38" s="22">
        <v>16.3</v>
      </c>
      <c r="BA38" s="22">
        <v>16.3</v>
      </c>
      <c r="BB38" s="22">
        <v>16.3</v>
      </c>
      <c r="BC38" s="22">
        <v>16.3</v>
      </c>
      <c r="BD38" s="22">
        <v>16.3</v>
      </c>
      <c r="BE38" s="22">
        <v>16.3</v>
      </c>
      <c r="BF38" s="22">
        <v>16.3</v>
      </c>
      <c r="BG38" s="22">
        <v>16.3</v>
      </c>
      <c r="BH38" s="22">
        <v>16.3</v>
      </c>
      <c r="BI38" s="22">
        <v>16.3</v>
      </c>
      <c r="BJ38" s="22">
        <v>16.3</v>
      </c>
      <c r="BK38" s="22">
        <v>16.3</v>
      </c>
    </row>
    <row r="39" spans="1:63" s="19" customFormat="1" x14ac:dyDescent="0.25">
      <c r="A39" s="18" t="s">
        <v>10</v>
      </c>
      <c r="B39" s="18" t="s">
        <v>161</v>
      </c>
      <c r="C39" s="18" t="s">
        <v>164</v>
      </c>
      <c r="D39" s="18" t="s">
        <v>13</v>
      </c>
      <c r="E39" s="18" t="s">
        <v>13</v>
      </c>
      <c r="F39" s="18" t="s">
        <v>13</v>
      </c>
      <c r="G39" s="18" t="s">
        <v>17</v>
      </c>
      <c r="H39" s="18">
        <v>0</v>
      </c>
      <c r="I39" s="18" t="s">
        <v>14</v>
      </c>
      <c r="J39" s="18" t="s">
        <v>14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</row>
    <row r="40" spans="1:63" s="23" customFormat="1" x14ac:dyDescent="0.25">
      <c r="A40" s="22" t="s">
        <v>10</v>
      </c>
      <c r="B40" s="22" t="s">
        <v>160</v>
      </c>
      <c r="C40" s="22" t="s">
        <v>165</v>
      </c>
      <c r="D40" s="22" t="s">
        <v>13</v>
      </c>
      <c r="E40" s="22" t="s">
        <v>13</v>
      </c>
      <c r="F40" s="22" t="s">
        <v>13</v>
      </c>
      <c r="G40" s="22" t="s">
        <v>17</v>
      </c>
      <c r="H40" s="22">
        <v>0</v>
      </c>
      <c r="I40" s="22" t="s">
        <v>14</v>
      </c>
      <c r="J40" s="22" t="s">
        <v>14</v>
      </c>
      <c r="K40" s="22">
        <v>6.081900000000001</v>
      </c>
      <c r="L40" s="22">
        <v>6.6057000000000006</v>
      </c>
      <c r="M40" s="22">
        <v>6.1866599999999998</v>
      </c>
      <c r="N40" s="22">
        <v>5.9538600000000006</v>
      </c>
      <c r="O40" s="22">
        <v>6.2070299999999996</v>
      </c>
      <c r="P40" s="22">
        <v>6.2070299999999996</v>
      </c>
      <c r="Q40" s="22">
        <v>6.2070299999999996</v>
      </c>
      <c r="R40" s="22">
        <v>6.2070299999999996</v>
      </c>
      <c r="S40" s="22">
        <v>6.2070299999999996</v>
      </c>
      <c r="T40" s="22">
        <v>6.2070299999999996</v>
      </c>
      <c r="U40" s="22">
        <v>6.2070299999999996</v>
      </c>
      <c r="V40" s="22">
        <v>6.2070299999999996</v>
      </c>
      <c r="W40" s="22">
        <v>6.2070299999999996</v>
      </c>
      <c r="X40" s="22">
        <v>6.2070299999999996</v>
      </c>
      <c r="Y40" s="22">
        <v>6.2070299999999996</v>
      </c>
      <c r="Z40" s="22">
        <v>6.2070299999999996</v>
      </c>
      <c r="AA40" s="22">
        <v>6.2070299999999996</v>
      </c>
      <c r="AB40" s="22">
        <v>2.2416534877663339</v>
      </c>
      <c r="AC40" s="22">
        <v>2.2416534877663339</v>
      </c>
      <c r="AD40" s="22">
        <v>2.2416534877663339</v>
      </c>
      <c r="AE40" s="22">
        <v>2.2416534877663339</v>
      </c>
      <c r="AF40" s="22">
        <v>2.2416534877663339</v>
      </c>
      <c r="AG40" s="22">
        <v>2.2416534877663339</v>
      </c>
      <c r="AH40" s="22">
        <v>2.2416534877663339</v>
      </c>
      <c r="AI40" s="22">
        <v>2.2416534877663339</v>
      </c>
      <c r="AJ40" s="22">
        <v>2.2416534877663339</v>
      </c>
      <c r="AK40" s="22">
        <v>2.2416534877663339</v>
      </c>
      <c r="AL40" s="22">
        <v>2.2416534877663339</v>
      </c>
      <c r="AM40" s="22">
        <v>2.2416534877663339</v>
      </c>
      <c r="AN40" s="22">
        <v>2.2416534877663339</v>
      </c>
      <c r="AO40" s="22">
        <v>2.2416534877663339</v>
      </c>
      <c r="AP40" s="22">
        <v>2.2416534877663339</v>
      </c>
      <c r="AQ40" s="22">
        <v>2.2416534877663339</v>
      </c>
      <c r="AR40" s="22">
        <v>2.2416534877663339</v>
      </c>
      <c r="AS40" s="22">
        <v>2.2416534877663339</v>
      </c>
      <c r="AT40" s="22">
        <v>2.2416534877663339</v>
      </c>
      <c r="AU40" s="22">
        <v>2.2416534877663339</v>
      </c>
      <c r="AV40" s="22">
        <v>2.2416534877663339</v>
      </c>
      <c r="AW40" s="22">
        <v>2.2416534877663339</v>
      </c>
      <c r="AX40" s="22">
        <v>2.2416534877663339</v>
      </c>
      <c r="AY40" s="22">
        <v>2.2416534877663339</v>
      </c>
      <c r="AZ40" s="22">
        <v>2.2416534877663339</v>
      </c>
      <c r="BA40" s="22">
        <v>2.2416534877663339</v>
      </c>
      <c r="BB40" s="22">
        <v>2.2416534877663339</v>
      </c>
      <c r="BC40" s="22">
        <v>2.2416534877663339</v>
      </c>
      <c r="BD40" s="22">
        <v>2.2416534877663339</v>
      </c>
      <c r="BE40" s="22">
        <v>2.2416534877663339</v>
      </c>
      <c r="BF40" s="22">
        <v>2.2416534877663339</v>
      </c>
      <c r="BG40" s="22">
        <v>2.2416534877663339</v>
      </c>
      <c r="BH40" s="22">
        <v>2.2416534877663339</v>
      </c>
      <c r="BI40" s="22">
        <v>2.2416534877663339</v>
      </c>
      <c r="BJ40" s="22">
        <v>2.2416534877663339</v>
      </c>
      <c r="BK40" s="22">
        <v>2.2416534877663339</v>
      </c>
    </row>
    <row r="41" spans="1:63" s="19" customFormat="1" x14ac:dyDescent="0.25">
      <c r="A41" s="18" t="s">
        <v>10</v>
      </c>
      <c r="B41" s="18" t="s">
        <v>162</v>
      </c>
      <c r="C41" s="18" t="s">
        <v>166</v>
      </c>
      <c r="D41" s="18" t="s">
        <v>13</v>
      </c>
      <c r="E41" s="18" t="s">
        <v>13</v>
      </c>
      <c r="F41" s="18" t="s">
        <v>13</v>
      </c>
      <c r="G41" s="18" t="s">
        <v>17</v>
      </c>
      <c r="H41" s="18">
        <v>0</v>
      </c>
      <c r="I41" s="18" t="s">
        <v>14</v>
      </c>
      <c r="J41" s="18" t="s">
        <v>14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</row>
    <row r="42" spans="1:63" s="23" customFormat="1" x14ac:dyDescent="0.25">
      <c r="A42" s="22" t="s">
        <v>10</v>
      </c>
      <c r="B42" s="22" t="s">
        <v>163</v>
      </c>
      <c r="C42" s="22" t="s">
        <v>167</v>
      </c>
      <c r="D42" s="22" t="s">
        <v>13</v>
      </c>
      <c r="E42" s="22" t="s">
        <v>13</v>
      </c>
      <c r="F42" s="22" t="s">
        <v>13</v>
      </c>
      <c r="G42" s="22" t="s">
        <v>17</v>
      </c>
      <c r="H42" s="22">
        <v>0</v>
      </c>
      <c r="I42" s="22" t="s">
        <v>14</v>
      </c>
      <c r="J42" s="22" t="s">
        <v>14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</row>
    <row r="43" spans="1:63" s="19" customFormat="1" x14ac:dyDescent="0.25">
      <c r="A43" s="18" t="s">
        <v>10</v>
      </c>
      <c r="B43" s="18" t="s">
        <v>86</v>
      </c>
      <c r="C43" s="18" t="s">
        <v>87</v>
      </c>
      <c r="D43" s="18" t="s">
        <v>13</v>
      </c>
      <c r="E43" s="18" t="s">
        <v>13</v>
      </c>
      <c r="F43" s="18" t="s">
        <v>13</v>
      </c>
      <c r="G43" s="18" t="s">
        <v>17</v>
      </c>
      <c r="H43" s="18">
        <v>0</v>
      </c>
      <c r="I43" s="18" t="s">
        <v>14</v>
      </c>
      <c r="J43" s="18" t="s">
        <v>14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</row>
    <row r="44" spans="1:63" s="23" customFormat="1" x14ac:dyDescent="0.25">
      <c r="A44" s="22" t="s">
        <v>10</v>
      </c>
      <c r="B44" s="22" t="s">
        <v>72</v>
      </c>
      <c r="C44" s="22" t="s">
        <v>73</v>
      </c>
      <c r="D44" s="22" t="s">
        <v>13</v>
      </c>
      <c r="E44" s="22" t="s">
        <v>13</v>
      </c>
      <c r="F44" s="22" t="s">
        <v>13</v>
      </c>
      <c r="G44" s="22" t="s">
        <v>17</v>
      </c>
      <c r="H44" s="22">
        <v>0</v>
      </c>
      <c r="I44" s="22" t="s">
        <v>14</v>
      </c>
      <c r="J44" s="22" t="s">
        <v>14</v>
      </c>
      <c r="K44" s="22">
        <v>753.92003052583027</v>
      </c>
      <c r="L44" s="22">
        <v>796.96985310197272</v>
      </c>
      <c r="M44" s="22">
        <v>735.29581033893191</v>
      </c>
      <c r="N44" s="22">
        <v>682.98298374602746</v>
      </c>
      <c r="O44" s="22">
        <v>685.57</v>
      </c>
      <c r="P44" s="22">
        <v>638.6</v>
      </c>
      <c r="Q44" s="22">
        <v>586.91</v>
      </c>
      <c r="R44" s="22">
        <v>541.05999999999995</v>
      </c>
      <c r="S44" s="22">
        <v>317.37</v>
      </c>
      <c r="T44" s="22">
        <v>323.52</v>
      </c>
      <c r="U44" s="22">
        <v>341.26</v>
      </c>
      <c r="V44" s="22">
        <v>359.94</v>
      </c>
      <c r="W44" s="22">
        <v>379.08</v>
      </c>
      <c r="X44" s="22">
        <v>381.88</v>
      </c>
      <c r="Y44" s="22">
        <v>357.9</v>
      </c>
      <c r="Z44" s="22">
        <v>335</v>
      </c>
      <c r="AA44" s="22">
        <v>311.81</v>
      </c>
      <c r="AB44" s="22">
        <v>286.07</v>
      </c>
      <c r="AC44" s="22">
        <v>259.54000000000002</v>
      </c>
      <c r="AD44" s="22">
        <v>236.7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</row>
    <row r="45" spans="1:63" s="19" customFormat="1" x14ac:dyDescent="0.25">
      <c r="A45" s="18" t="s">
        <v>10</v>
      </c>
      <c r="B45" s="18" t="s">
        <v>78</v>
      </c>
      <c r="C45" s="18" t="s">
        <v>79</v>
      </c>
      <c r="D45" s="18" t="s">
        <v>13</v>
      </c>
      <c r="E45" s="18" t="s">
        <v>13</v>
      </c>
      <c r="F45" s="18" t="s">
        <v>13</v>
      </c>
      <c r="G45" s="18" t="s">
        <v>17</v>
      </c>
      <c r="H45" s="18">
        <v>0</v>
      </c>
      <c r="I45" s="18" t="s">
        <v>14</v>
      </c>
      <c r="J45" s="18" t="s">
        <v>14</v>
      </c>
      <c r="K45" s="18">
        <v>0.91979864717806825</v>
      </c>
      <c r="L45" s="18">
        <v>6.5717789285822841</v>
      </c>
      <c r="M45" s="18">
        <v>4.8232404770645925</v>
      </c>
      <c r="N45" s="18">
        <v>1.8856843657413787</v>
      </c>
      <c r="O45" s="18">
        <v>3.55</v>
      </c>
      <c r="P45" s="18">
        <v>3.55</v>
      </c>
      <c r="Q45" s="18">
        <v>3.55</v>
      </c>
      <c r="R45" s="18">
        <v>3.55</v>
      </c>
      <c r="S45" s="18">
        <v>3.55</v>
      </c>
      <c r="T45" s="18">
        <v>3.55</v>
      </c>
      <c r="U45" s="18">
        <v>3.55</v>
      </c>
      <c r="V45" s="18">
        <v>3.55</v>
      </c>
      <c r="W45" s="18">
        <v>3.55</v>
      </c>
      <c r="X45" s="18">
        <v>3.55</v>
      </c>
      <c r="Y45" s="18">
        <v>3.55</v>
      </c>
      <c r="Z45" s="18">
        <v>3.55</v>
      </c>
      <c r="AA45" s="18">
        <v>3.55</v>
      </c>
      <c r="AB45" s="18">
        <v>3.55</v>
      </c>
      <c r="AC45" s="18">
        <v>3.55</v>
      </c>
      <c r="AD45" s="18">
        <v>3.55</v>
      </c>
      <c r="AE45" s="18">
        <v>3.55</v>
      </c>
      <c r="AF45" s="18">
        <v>3.55</v>
      </c>
      <c r="AG45" s="18">
        <v>3.55</v>
      </c>
      <c r="AH45" s="18">
        <v>3.55</v>
      </c>
      <c r="AI45" s="18">
        <v>3.55</v>
      </c>
      <c r="AJ45" s="18">
        <v>3.55</v>
      </c>
      <c r="AK45" s="18">
        <v>3.55</v>
      </c>
      <c r="AL45" s="18">
        <v>3.55</v>
      </c>
      <c r="AM45" s="18">
        <v>3.55</v>
      </c>
      <c r="AN45" s="18">
        <v>3.55</v>
      </c>
      <c r="AO45" s="18">
        <v>3.55</v>
      </c>
      <c r="AP45" s="18">
        <v>3.55</v>
      </c>
      <c r="AQ45" s="18">
        <v>3.55</v>
      </c>
      <c r="AR45" s="18">
        <v>3.55</v>
      </c>
      <c r="AS45" s="18">
        <v>3.55</v>
      </c>
      <c r="AT45" s="18">
        <v>3.55</v>
      </c>
      <c r="AU45" s="18">
        <v>3.55</v>
      </c>
      <c r="AV45" s="18">
        <v>3.55</v>
      </c>
      <c r="AW45" s="18">
        <v>3.55</v>
      </c>
      <c r="AX45" s="18">
        <v>3.55</v>
      </c>
      <c r="AY45" s="18">
        <v>3.55</v>
      </c>
      <c r="AZ45" s="18">
        <v>3.55</v>
      </c>
      <c r="BA45" s="18">
        <v>3.55</v>
      </c>
      <c r="BB45" s="18">
        <v>3.55</v>
      </c>
      <c r="BC45" s="18">
        <v>3.55</v>
      </c>
      <c r="BD45" s="18">
        <v>3.55</v>
      </c>
      <c r="BE45" s="18">
        <v>3.55</v>
      </c>
      <c r="BF45" s="18">
        <v>3.55</v>
      </c>
      <c r="BG45" s="18">
        <v>3.55</v>
      </c>
      <c r="BH45" s="18">
        <v>3.55</v>
      </c>
      <c r="BI45" s="18">
        <v>3.55</v>
      </c>
      <c r="BJ45" s="18">
        <v>3.55</v>
      </c>
      <c r="BK45" s="18">
        <v>3.55</v>
      </c>
    </row>
    <row r="46" spans="1:63" s="23" customFormat="1" x14ac:dyDescent="0.25">
      <c r="A46" s="22" t="s">
        <v>10</v>
      </c>
      <c r="B46" s="22" t="s">
        <v>80</v>
      </c>
      <c r="C46" s="22" t="s">
        <v>81</v>
      </c>
      <c r="D46" s="22" t="s">
        <v>13</v>
      </c>
      <c r="E46" s="22" t="s">
        <v>13</v>
      </c>
      <c r="F46" s="22" t="s">
        <v>13</v>
      </c>
      <c r="G46" s="22" t="s">
        <v>17</v>
      </c>
      <c r="H46" s="22">
        <v>0</v>
      </c>
      <c r="I46" s="22" t="s">
        <v>14</v>
      </c>
      <c r="J46" s="22" t="s">
        <v>14</v>
      </c>
      <c r="K46" s="22">
        <v>92.112073053208121</v>
      </c>
      <c r="L46" s="22">
        <v>85.703651555256656</v>
      </c>
      <c r="M46" s="22">
        <v>85.165860315981391</v>
      </c>
      <c r="N46" s="22">
        <v>88.949461306124121</v>
      </c>
      <c r="O46" s="22">
        <v>91.65</v>
      </c>
      <c r="P46" s="22">
        <v>89.88</v>
      </c>
      <c r="Q46" s="22">
        <v>91.46</v>
      </c>
      <c r="R46" s="22">
        <v>90.16</v>
      </c>
      <c r="S46" s="22">
        <v>91.68</v>
      </c>
      <c r="T46" s="22">
        <v>90.04</v>
      </c>
      <c r="U46" s="22">
        <v>91.36</v>
      </c>
      <c r="V46" s="22">
        <v>90.61</v>
      </c>
      <c r="W46" s="22">
        <v>91.51</v>
      </c>
      <c r="X46" s="22">
        <v>90.24</v>
      </c>
      <c r="Y46" s="22">
        <v>91.39</v>
      </c>
      <c r="Z46" s="22">
        <v>90.45</v>
      </c>
      <c r="AA46" s="22">
        <v>91.37</v>
      </c>
      <c r="AB46" s="22">
        <v>90.76</v>
      </c>
      <c r="AC46" s="22">
        <v>91.23</v>
      </c>
      <c r="AD46" s="22">
        <v>90.86</v>
      </c>
      <c r="AE46" s="22">
        <v>91.27</v>
      </c>
      <c r="AF46" s="22">
        <v>90.79</v>
      </c>
      <c r="AG46" s="22">
        <v>91.27</v>
      </c>
      <c r="AH46" s="22">
        <v>90.93</v>
      </c>
      <c r="AI46" s="22">
        <v>91.26</v>
      </c>
      <c r="AJ46" s="22">
        <v>91.21</v>
      </c>
      <c r="AK46" s="22">
        <v>91.25</v>
      </c>
      <c r="AL46" s="22">
        <v>91.18</v>
      </c>
      <c r="AM46" s="22">
        <v>91.18</v>
      </c>
      <c r="AN46" s="22">
        <v>91.21</v>
      </c>
      <c r="AO46" s="22">
        <v>91.39</v>
      </c>
      <c r="AP46" s="22">
        <v>91.23</v>
      </c>
      <c r="AQ46" s="22">
        <v>91.37</v>
      </c>
      <c r="AR46" s="22">
        <v>91.22</v>
      </c>
      <c r="AS46" s="22">
        <v>91.22</v>
      </c>
      <c r="AT46" s="22">
        <v>91.25</v>
      </c>
      <c r="AU46" s="22">
        <v>91.25</v>
      </c>
      <c r="AV46" s="22">
        <v>91.25</v>
      </c>
      <c r="AW46" s="22">
        <v>91.25</v>
      </c>
      <c r="AX46" s="22">
        <v>91.26</v>
      </c>
      <c r="AY46" s="22">
        <v>91.27</v>
      </c>
      <c r="AZ46" s="22">
        <v>91.27</v>
      </c>
      <c r="BA46" s="22">
        <v>91.26</v>
      </c>
      <c r="BB46" s="22">
        <v>91.26</v>
      </c>
      <c r="BC46" s="22">
        <v>91.25</v>
      </c>
      <c r="BD46" s="22">
        <v>91.25</v>
      </c>
      <c r="BE46" s="22">
        <v>91.25</v>
      </c>
      <c r="BF46" s="22">
        <v>91.25</v>
      </c>
      <c r="BG46" s="22">
        <v>91.26</v>
      </c>
      <c r="BH46" s="22">
        <v>91.26</v>
      </c>
      <c r="BI46" s="22">
        <v>91.26</v>
      </c>
      <c r="BJ46" s="22">
        <v>91.26</v>
      </c>
      <c r="BK46" s="22">
        <v>91.26</v>
      </c>
    </row>
    <row r="47" spans="1:63" s="19" customFormat="1" x14ac:dyDescent="0.25">
      <c r="A47" s="18" t="s">
        <v>10</v>
      </c>
      <c r="B47" s="18" t="s">
        <v>84</v>
      </c>
      <c r="C47" s="18" t="s">
        <v>85</v>
      </c>
      <c r="D47" s="18" t="s">
        <v>13</v>
      </c>
      <c r="E47" s="18" t="s">
        <v>13</v>
      </c>
      <c r="F47" s="18" t="s">
        <v>13</v>
      </c>
      <c r="G47" s="18" t="s">
        <v>17</v>
      </c>
      <c r="H47" s="18">
        <v>0</v>
      </c>
      <c r="I47" s="18" t="s">
        <v>14</v>
      </c>
      <c r="J47" s="18" t="s">
        <v>14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</row>
    <row r="48" spans="1:63" s="23" customFormat="1" x14ac:dyDescent="0.25">
      <c r="A48" s="22" t="s">
        <v>10</v>
      </c>
      <c r="B48" s="22" t="s">
        <v>76</v>
      </c>
      <c r="C48" s="22" t="s">
        <v>77</v>
      </c>
      <c r="D48" s="22" t="s">
        <v>13</v>
      </c>
      <c r="E48" s="22" t="s">
        <v>13</v>
      </c>
      <c r="F48" s="22" t="s">
        <v>13</v>
      </c>
      <c r="G48" s="22" t="s">
        <v>17</v>
      </c>
      <c r="H48" s="22">
        <v>0</v>
      </c>
      <c r="I48" s="22" t="s">
        <v>14</v>
      </c>
      <c r="J48" s="22" t="s">
        <v>14</v>
      </c>
      <c r="K48" s="22">
        <v>0</v>
      </c>
      <c r="L48" s="22">
        <v>0.12451092049162038</v>
      </c>
      <c r="M48" s="22">
        <v>0</v>
      </c>
      <c r="N48" s="22">
        <v>3.9361462349684806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</row>
    <row r="49" spans="1:63" s="19" customFormat="1" x14ac:dyDescent="0.25">
      <c r="A49" s="18" t="s">
        <v>10</v>
      </c>
      <c r="B49" s="18" t="s">
        <v>82</v>
      </c>
      <c r="C49" s="18" t="s">
        <v>83</v>
      </c>
      <c r="D49" s="18" t="s">
        <v>13</v>
      </c>
      <c r="E49" s="18" t="s">
        <v>13</v>
      </c>
      <c r="F49" s="18" t="s">
        <v>13</v>
      </c>
      <c r="G49" s="18" t="s">
        <v>17</v>
      </c>
      <c r="H49" s="18">
        <v>0</v>
      </c>
      <c r="I49" s="18" t="s">
        <v>14</v>
      </c>
      <c r="J49" s="18" t="s">
        <v>14</v>
      </c>
      <c r="K49" s="18">
        <v>0</v>
      </c>
      <c r="L49" s="18">
        <v>0.17331841572061829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</row>
    <row r="50" spans="1:63" s="23" customFormat="1" x14ac:dyDescent="0.25">
      <c r="A50" s="22" t="s">
        <v>10</v>
      </c>
      <c r="B50" s="22" t="s">
        <v>74</v>
      </c>
      <c r="C50" s="22" t="s">
        <v>75</v>
      </c>
      <c r="D50" s="22" t="s">
        <v>13</v>
      </c>
      <c r="E50" s="22" t="s">
        <v>13</v>
      </c>
      <c r="F50" s="22" t="s">
        <v>13</v>
      </c>
      <c r="G50" s="22" t="s">
        <v>17</v>
      </c>
      <c r="H50" s="22">
        <v>0</v>
      </c>
      <c r="I50" s="22" t="s">
        <v>14</v>
      </c>
      <c r="J50" s="22" t="s">
        <v>14</v>
      </c>
      <c r="K50" s="22">
        <v>30.911147622538447</v>
      </c>
      <c r="L50" s="22">
        <v>31.780154282943105</v>
      </c>
      <c r="M50" s="22">
        <v>29.868855667073657</v>
      </c>
      <c r="N50" s="22">
        <v>32.50662425289385</v>
      </c>
      <c r="O50" s="22">
        <v>34.889800000000001</v>
      </c>
      <c r="P50" s="22">
        <v>34.900599999999997</v>
      </c>
      <c r="Q50" s="22">
        <v>34.8977</v>
      </c>
      <c r="R50" s="22">
        <v>34.913600000000002</v>
      </c>
      <c r="S50" s="22">
        <v>34.922600000000003</v>
      </c>
      <c r="T50" s="22">
        <v>34.911099999999998</v>
      </c>
      <c r="U50" s="22">
        <v>34.919600000000003</v>
      </c>
      <c r="V50" s="22">
        <v>34.938600000000001</v>
      </c>
      <c r="W50" s="22">
        <v>34.935000000000002</v>
      </c>
      <c r="X50" s="22">
        <v>34.922600000000003</v>
      </c>
      <c r="Y50" s="22">
        <v>34.938299999999998</v>
      </c>
      <c r="Z50" s="22">
        <v>34.9313</v>
      </c>
      <c r="AA50" s="22">
        <v>34.942500000000003</v>
      </c>
      <c r="AB50" s="22">
        <v>34.942100000000003</v>
      </c>
      <c r="AC50" s="22">
        <v>34.937800000000003</v>
      </c>
      <c r="AD50" s="22">
        <v>34.941600000000001</v>
      </c>
      <c r="AE50" s="22">
        <v>34.938600000000001</v>
      </c>
      <c r="AF50" s="22">
        <v>34.932200000000002</v>
      </c>
      <c r="AG50" s="22">
        <v>34.935200000000002</v>
      </c>
      <c r="AH50" s="22">
        <v>34.931899999999999</v>
      </c>
      <c r="AI50" s="22">
        <v>34.930900000000001</v>
      </c>
      <c r="AJ50" s="22">
        <v>34.937899999999999</v>
      </c>
      <c r="AK50" s="22">
        <v>34.927199999999999</v>
      </c>
      <c r="AL50" s="22">
        <v>34.931899999999999</v>
      </c>
      <c r="AM50" s="22">
        <v>34.922199999999997</v>
      </c>
      <c r="AN50" s="22">
        <v>34.93</v>
      </c>
      <c r="AO50" s="22">
        <v>34.930900000000001</v>
      </c>
      <c r="AP50" s="22">
        <v>34.9298</v>
      </c>
      <c r="AQ50" s="22">
        <v>34.930799999999998</v>
      </c>
      <c r="AR50" s="22">
        <v>34.930799999999998</v>
      </c>
      <c r="AS50" s="22">
        <v>34.930799999999998</v>
      </c>
      <c r="AT50" s="22">
        <v>34.930799999999998</v>
      </c>
      <c r="AU50" s="22">
        <v>34.930799999999998</v>
      </c>
      <c r="AV50" s="22">
        <v>34.930799999999998</v>
      </c>
      <c r="AW50" s="22">
        <v>34.930799999999998</v>
      </c>
      <c r="AX50" s="22">
        <v>34.930799999999998</v>
      </c>
      <c r="AY50" s="22">
        <v>34.930799999999998</v>
      </c>
      <c r="AZ50" s="22">
        <v>34.930799999999998</v>
      </c>
      <c r="BA50" s="22">
        <v>34.930799999999998</v>
      </c>
      <c r="BB50" s="22">
        <v>34.930799999999998</v>
      </c>
      <c r="BC50" s="22">
        <v>34.930799999999998</v>
      </c>
      <c r="BD50" s="22">
        <v>34.930799999999998</v>
      </c>
      <c r="BE50" s="22">
        <v>34.930799999999998</v>
      </c>
      <c r="BF50" s="22">
        <v>34.930799999999998</v>
      </c>
      <c r="BG50" s="22">
        <v>34.930799999999998</v>
      </c>
      <c r="BH50" s="22">
        <v>34.930799999999998</v>
      </c>
      <c r="BI50" s="22">
        <v>34.930799999999998</v>
      </c>
      <c r="BJ50" s="22">
        <v>34.930799999999998</v>
      </c>
      <c r="BK50" s="22">
        <v>34.930799999999998</v>
      </c>
    </row>
    <row r="51" spans="1:63" s="19" customFormat="1" x14ac:dyDescent="0.25">
      <c r="A51" s="18" t="s">
        <v>10</v>
      </c>
      <c r="B51" s="18" t="s">
        <v>54</v>
      </c>
      <c r="C51" s="18" t="s">
        <v>55</v>
      </c>
      <c r="D51" s="18" t="s">
        <v>13</v>
      </c>
      <c r="E51" s="18" t="s">
        <v>13</v>
      </c>
      <c r="F51" s="18" t="s">
        <v>13</v>
      </c>
      <c r="G51" s="18" t="s">
        <v>17</v>
      </c>
      <c r="H51" s="18">
        <v>0</v>
      </c>
      <c r="I51" s="18" t="s">
        <v>14</v>
      </c>
      <c r="J51" s="18" t="s">
        <v>14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</row>
    <row r="52" spans="1:63" s="23" customFormat="1" x14ac:dyDescent="0.25">
      <c r="A52" s="22" t="s">
        <v>10</v>
      </c>
      <c r="B52" s="22" t="s">
        <v>44</v>
      </c>
      <c r="C52" s="22" t="s">
        <v>45</v>
      </c>
      <c r="D52" s="22" t="s">
        <v>13</v>
      </c>
      <c r="E52" s="22" t="s">
        <v>13</v>
      </c>
      <c r="F52" s="22" t="s">
        <v>13</v>
      </c>
      <c r="G52" s="22" t="s">
        <v>17</v>
      </c>
      <c r="H52" s="22">
        <v>0</v>
      </c>
      <c r="I52" s="22" t="s">
        <v>14</v>
      </c>
      <c r="J52" s="22" t="s">
        <v>14</v>
      </c>
      <c r="K52" s="22">
        <v>35.971610607177787</v>
      </c>
      <c r="L52" s="22">
        <v>37.38028094346533</v>
      </c>
      <c r="M52" s="22">
        <v>36.49129731409343</v>
      </c>
      <c r="N52" s="22">
        <v>40.945505949568179</v>
      </c>
      <c r="O52" s="22">
        <v>42.48766946417043</v>
      </c>
      <c r="P52" s="22">
        <v>43.412210000000002</v>
      </c>
      <c r="Q52" s="22">
        <v>45.137619999999998</v>
      </c>
      <c r="R52" s="22">
        <v>45.901359999999997</v>
      </c>
      <c r="S52" s="22">
        <v>47.357300000000002</v>
      </c>
      <c r="T52" s="22">
        <v>48.397860000000001</v>
      </c>
      <c r="U52" s="22">
        <v>50.15531</v>
      </c>
      <c r="V52" s="22">
        <v>50.746839999999999</v>
      </c>
      <c r="W52" s="22">
        <v>52.324120000000001</v>
      </c>
      <c r="X52" s="22">
        <v>53.510590000000001</v>
      </c>
      <c r="Y52" s="22">
        <v>55.175409999999999</v>
      </c>
      <c r="Z52" s="22">
        <v>56.337440000000001</v>
      </c>
      <c r="AA52" s="22">
        <v>57.979320000000001</v>
      </c>
      <c r="AB52" s="22">
        <v>58.95532</v>
      </c>
      <c r="AC52" s="22">
        <v>60.729239999999997</v>
      </c>
      <c r="AD52" s="22">
        <v>61.746220000000001</v>
      </c>
      <c r="AE52" s="22">
        <v>63.420589999999997</v>
      </c>
      <c r="AF52" s="22">
        <v>64.688789999999997</v>
      </c>
      <c r="AG52" s="22">
        <v>66.34666</v>
      </c>
      <c r="AH52" s="22">
        <v>67.560360000000003</v>
      </c>
      <c r="AI52" s="22">
        <v>69.217910000000003</v>
      </c>
      <c r="AJ52" s="22">
        <v>70.157169999999994</v>
      </c>
      <c r="AK52" s="22">
        <v>71.813730000000007</v>
      </c>
      <c r="AL52" s="22">
        <v>72.902749999999997</v>
      </c>
      <c r="AM52" s="22">
        <v>74.658940000000001</v>
      </c>
      <c r="AN52" s="22">
        <v>75.810609999999997</v>
      </c>
      <c r="AO52" s="22">
        <v>77.232050000000001</v>
      </c>
      <c r="AP52" s="22">
        <v>78.436809999999994</v>
      </c>
      <c r="AQ52" s="22">
        <v>79.892700000000005</v>
      </c>
      <c r="AR52" s="22">
        <v>81.44</v>
      </c>
      <c r="AS52" s="22">
        <v>82.97</v>
      </c>
      <c r="AT52" s="22">
        <v>84.54</v>
      </c>
      <c r="AU52" s="22">
        <v>86.09</v>
      </c>
      <c r="AV52" s="22">
        <v>87.71</v>
      </c>
      <c r="AW52" s="22">
        <v>89.31</v>
      </c>
      <c r="AX52" s="22">
        <v>90.97</v>
      </c>
      <c r="AY52" s="22">
        <v>92.62</v>
      </c>
      <c r="AZ52" s="22">
        <v>94.32</v>
      </c>
      <c r="BA52" s="22">
        <v>96.06</v>
      </c>
      <c r="BB52" s="22">
        <v>97.85</v>
      </c>
      <c r="BC52" s="22">
        <v>99.67</v>
      </c>
      <c r="BD52" s="22">
        <v>101.51</v>
      </c>
      <c r="BE52" s="22">
        <v>103.39</v>
      </c>
      <c r="BF52" s="22">
        <v>105.3</v>
      </c>
      <c r="BG52" s="22">
        <v>107.25</v>
      </c>
      <c r="BH52" s="22">
        <v>109.23</v>
      </c>
      <c r="BI52" s="22">
        <v>111.25</v>
      </c>
      <c r="BJ52" s="22">
        <v>113.31</v>
      </c>
      <c r="BK52" s="22">
        <v>115.41</v>
      </c>
    </row>
    <row r="53" spans="1:63" s="19" customFormat="1" x14ac:dyDescent="0.25">
      <c r="A53" s="18" t="s">
        <v>10</v>
      </c>
      <c r="B53" s="18" t="s">
        <v>46</v>
      </c>
      <c r="C53" s="18" t="s">
        <v>47</v>
      </c>
      <c r="D53" s="18" t="s">
        <v>13</v>
      </c>
      <c r="E53" s="18" t="s">
        <v>13</v>
      </c>
      <c r="F53" s="18" t="s">
        <v>13</v>
      </c>
      <c r="G53" s="18" t="s">
        <v>17</v>
      </c>
      <c r="H53" s="18">
        <v>0</v>
      </c>
      <c r="I53" s="18" t="s">
        <v>14</v>
      </c>
      <c r="J53" s="18" t="s">
        <v>14</v>
      </c>
      <c r="K53" s="18">
        <v>2.0379768422691695</v>
      </c>
      <c r="L53" s="18">
        <v>2.0787363758628818</v>
      </c>
      <c r="M53" s="18">
        <v>2.1203111033801396</v>
      </c>
      <c r="N53" s="18">
        <v>2.1627173296284621</v>
      </c>
      <c r="O53" s="18">
        <v>2.2072950290510005</v>
      </c>
      <c r="P53" s="18">
        <v>2.29</v>
      </c>
      <c r="Q53" s="18">
        <v>2.38</v>
      </c>
      <c r="R53" s="18">
        <v>2.42</v>
      </c>
      <c r="S53" s="18">
        <v>2.5</v>
      </c>
      <c r="T53" s="18">
        <v>2.56</v>
      </c>
      <c r="U53" s="18">
        <v>2.65</v>
      </c>
      <c r="V53" s="18">
        <v>2.68</v>
      </c>
      <c r="W53" s="18">
        <v>2.76</v>
      </c>
      <c r="X53" s="18">
        <v>2.83</v>
      </c>
      <c r="Y53" s="18">
        <v>2.91</v>
      </c>
      <c r="Z53" s="18">
        <v>2.98</v>
      </c>
      <c r="AA53" s="18">
        <v>3.06</v>
      </c>
      <c r="AB53" s="18">
        <v>3.11</v>
      </c>
      <c r="AC53" s="18">
        <v>3.21</v>
      </c>
      <c r="AD53" s="18">
        <v>3.26</v>
      </c>
      <c r="AE53" s="18">
        <v>3.35</v>
      </c>
      <c r="AF53" s="18">
        <v>3.42</v>
      </c>
      <c r="AG53" s="18">
        <v>3.5</v>
      </c>
      <c r="AH53" s="18">
        <v>3.57</v>
      </c>
      <c r="AI53" s="18">
        <v>3.66</v>
      </c>
      <c r="AJ53" s="18">
        <v>3.71</v>
      </c>
      <c r="AK53" s="18">
        <v>3.79</v>
      </c>
      <c r="AL53" s="18">
        <v>3.85</v>
      </c>
      <c r="AM53" s="18">
        <v>3.94</v>
      </c>
      <c r="AN53" s="18">
        <v>4</v>
      </c>
      <c r="AO53" s="18">
        <v>4.08</v>
      </c>
      <c r="AP53" s="18">
        <v>4.1399999999999997</v>
      </c>
      <c r="AQ53" s="18">
        <v>4.22</v>
      </c>
      <c r="AR53" s="18">
        <v>4.3</v>
      </c>
      <c r="AS53" s="18">
        <v>4.38</v>
      </c>
      <c r="AT53" s="18">
        <v>4.47</v>
      </c>
      <c r="AU53" s="18">
        <v>4.55</v>
      </c>
      <c r="AV53" s="18">
        <v>4.63</v>
      </c>
      <c r="AW53" s="18">
        <v>4.72</v>
      </c>
      <c r="AX53" s="18">
        <v>4.8099999999999996</v>
      </c>
      <c r="AY53" s="18">
        <v>4.8899999999999997</v>
      </c>
      <c r="AZ53" s="18">
        <v>4.9800000000000004</v>
      </c>
      <c r="BA53" s="18">
        <v>5.07</v>
      </c>
      <c r="BB53" s="18">
        <v>5.17</v>
      </c>
      <c r="BC53" s="18">
        <v>5.26</v>
      </c>
      <c r="BD53" s="18">
        <v>5.36</v>
      </c>
      <c r="BE53" s="18">
        <v>5.46</v>
      </c>
      <c r="BF53" s="18">
        <v>5.56</v>
      </c>
      <c r="BG53" s="18">
        <v>5.66</v>
      </c>
      <c r="BH53" s="18">
        <v>5.77</v>
      </c>
      <c r="BI53" s="18">
        <v>5.88</v>
      </c>
      <c r="BJ53" s="18">
        <v>5.99</v>
      </c>
      <c r="BK53" s="18">
        <v>6.1</v>
      </c>
    </row>
    <row r="54" spans="1:63" s="23" customFormat="1" x14ac:dyDescent="0.25">
      <c r="A54" s="22" t="s">
        <v>10</v>
      </c>
      <c r="B54" s="22" t="s">
        <v>48</v>
      </c>
      <c r="C54" s="22" t="s">
        <v>49</v>
      </c>
      <c r="D54" s="22" t="s">
        <v>13</v>
      </c>
      <c r="E54" s="22" t="s">
        <v>13</v>
      </c>
      <c r="F54" s="22" t="s">
        <v>13</v>
      </c>
      <c r="G54" s="22" t="s">
        <v>17</v>
      </c>
      <c r="H54" s="22">
        <v>0</v>
      </c>
      <c r="I54" s="22" t="s">
        <v>14</v>
      </c>
      <c r="J54" s="22" t="s">
        <v>14</v>
      </c>
      <c r="K54" s="22">
        <v>9.4607379223717381</v>
      </c>
      <c r="L54" s="22">
        <v>9.737129958675478</v>
      </c>
      <c r="M54" s="22">
        <v>9.297742280369194</v>
      </c>
      <c r="N54" s="22">
        <v>10.852196815581776</v>
      </c>
      <c r="O54" s="22">
        <v>10.928405422853453</v>
      </c>
      <c r="P54" s="22">
        <v>11.51</v>
      </c>
      <c r="Q54" s="22">
        <v>11.96</v>
      </c>
      <c r="R54" s="22">
        <v>12.17</v>
      </c>
      <c r="S54" s="22">
        <v>12.55</v>
      </c>
      <c r="T54" s="22">
        <v>12.83</v>
      </c>
      <c r="U54" s="22">
        <v>13.29</v>
      </c>
      <c r="V54" s="22">
        <v>13.45</v>
      </c>
      <c r="W54" s="22">
        <v>13.87</v>
      </c>
      <c r="X54" s="22">
        <v>14.18</v>
      </c>
      <c r="Y54" s="22">
        <v>14.62</v>
      </c>
      <c r="Z54" s="22">
        <v>14.93</v>
      </c>
      <c r="AA54" s="22">
        <v>15.37</v>
      </c>
      <c r="AB54" s="22">
        <v>15.63</v>
      </c>
      <c r="AC54" s="22">
        <v>16.100000000000001</v>
      </c>
      <c r="AD54" s="22">
        <v>16.37</v>
      </c>
      <c r="AE54" s="22">
        <v>16.809999999999999</v>
      </c>
      <c r="AF54" s="22">
        <v>17.149999999999999</v>
      </c>
      <c r="AG54" s="22">
        <v>17.579999999999998</v>
      </c>
      <c r="AH54" s="22">
        <v>17.91</v>
      </c>
      <c r="AI54" s="22">
        <v>18.350000000000001</v>
      </c>
      <c r="AJ54" s="22">
        <v>18.59</v>
      </c>
      <c r="AK54" s="22">
        <v>19.03</v>
      </c>
      <c r="AL54" s="22">
        <v>19.32</v>
      </c>
      <c r="AM54" s="22">
        <v>19.79</v>
      </c>
      <c r="AN54" s="22">
        <v>20.09</v>
      </c>
      <c r="AO54" s="22">
        <v>20.47</v>
      </c>
      <c r="AP54" s="22">
        <v>20.79</v>
      </c>
      <c r="AQ54" s="22">
        <v>21.17</v>
      </c>
      <c r="AR54" s="22">
        <v>21.59</v>
      </c>
      <c r="AS54" s="22">
        <v>21.99</v>
      </c>
      <c r="AT54" s="22">
        <v>22.41</v>
      </c>
      <c r="AU54" s="22">
        <v>22.82</v>
      </c>
      <c r="AV54" s="22">
        <v>23.25</v>
      </c>
      <c r="AW54" s="22">
        <v>23.67</v>
      </c>
      <c r="AX54" s="22">
        <v>24.11</v>
      </c>
      <c r="AY54" s="22">
        <v>24.55</v>
      </c>
      <c r="AZ54" s="22">
        <v>25</v>
      </c>
      <c r="BA54" s="22">
        <v>25.46</v>
      </c>
      <c r="BB54" s="22">
        <v>25.93</v>
      </c>
      <c r="BC54" s="22">
        <v>26.42</v>
      </c>
      <c r="BD54" s="22">
        <v>26.9</v>
      </c>
      <c r="BE54" s="22">
        <v>27.4</v>
      </c>
      <c r="BF54" s="22">
        <v>27.91</v>
      </c>
      <c r="BG54" s="22">
        <v>28.43</v>
      </c>
      <c r="BH54" s="22">
        <v>28.95</v>
      </c>
      <c r="BI54" s="22">
        <v>29.49</v>
      </c>
      <c r="BJ54" s="22">
        <v>30.03</v>
      </c>
      <c r="BK54" s="22">
        <v>30.59</v>
      </c>
    </row>
    <row r="55" spans="1:63" s="19" customFormat="1" x14ac:dyDescent="0.25">
      <c r="A55" s="18" t="s">
        <v>10</v>
      </c>
      <c r="B55" s="18" t="s">
        <v>62</v>
      </c>
      <c r="C55" s="18" t="s">
        <v>63</v>
      </c>
      <c r="D55" s="18" t="s">
        <v>13</v>
      </c>
      <c r="E55" s="18" t="s">
        <v>13</v>
      </c>
      <c r="F55" s="18" t="s">
        <v>13</v>
      </c>
      <c r="G55" s="18" t="s">
        <v>17</v>
      </c>
      <c r="H55" s="18">
        <v>0</v>
      </c>
      <c r="I55" s="18" t="s">
        <v>14</v>
      </c>
      <c r="J55" s="18" t="s">
        <v>14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</row>
    <row r="56" spans="1:63" s="23" customFormat="1" x14ac:dyDescent="0.25">
      <c r="A56" s="22" t="s">
        <v>10</v>
      </c>
      <c r="B56" s="22" t="s">
        <v>52</v>
      </c>
      <c r="C56" s="22" t="s">
        <v>53</v>
      </c>
      <c r="D56" s="22" t="s">
        <v>13</v>
      </c>
      <c r="E56" s="22" t="s">
        <v>13</v>
      </c>
      <c r="F56" s="22" t="s">
        <v>13</v>
      </c>
      <c r="G56" s="22" t="s">
        <v>17</v>
      </c>
      <c r="H56" s="22">
        <v>0</v>
      </c>
      <c r="I56" s="22" t="s">
        <v>14</v>
      </c>
      <c r="J56" s="22" t="s">
        <v>14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</row>
    <row r="57" spans="1:63" s="19" customFormat="1" x14ac:dyDescent="0.25">
      <c r="A57" s="18" t="s">
        <v>10</v>
      </c>
      <c r="B57" s="18" t="s">
        <v>56</v>
      </c>
      <c r="C57" s="18" t="s">
        <v>57</v>
      </c>
      <c r="D57" s="18" t="s">
        <v>13</v>
      </c>
      <c r="E57" s="18" t="s">
        <v>13</v>
      </c>
      <c r="F57" s="18" t="s">
        <v>13</v>
      </c>
      <c r="G57" s="18" t="s">
        <v>17</v>
      </c>
      <c r="H57" s="18">
        <v>0</v>
      </c>
      <c r="I57" s="18" t="s">
        <v>14</v>
      </c>
      <c r="J57" s="18" t="s">
        <v>14</v>
      </c>
      <c r="K57" s="18">
        <v>3.9680445141083061</v>
      </c>
      <c r="L57" s="18">
        <v>4.1453383632536083</v>
      </c>
      <c r="M57" s="18">
        <v>3.6902606348657843</v>
      </c>
      <c r="N57" s="18">
        <v>4.1259797721260085</v>
      </c>
      <c r="O57" s="18">
        <v>4.250161394448031</v>
      </c>
      <c r="P57" s="18">
        <v>4.37</v>
      </c>
      <c r="Q57" s="18">
        <v>4.55</v>
      </c>
      <c r="R57" s="18">
        <v>4.63</v>
      </c>
      <c r="S57" s="18">
        <v>4.7699999999999996</v>
      </c>
      <c r="T57" s="18">
        <v>4.88</v>
      </c>
      <c r="U57" s="18">
        <v>5.05</v>
      </c>
      <c r="V57" s="18">
        <v>5.1100000000000003</v>
      </c>
      <c r="W57" s="18">
        <v>5.27</v>
      </c>
      <c r="X57" s="18">
        <v>5.39</v>
      </c>
      <c r="Y57" s="18">
        <v>5.56</v>
      </c>
      <c r="Z57" s="18">
        <v>5.68</v>
      </c>
      <c r="AA57" s="18">
        <v>5.84</v>
      </c>
      <c r="AB57" s="18">
        <v>5.94</v>
      </c>
      <c r="AC57" s="18">
        <v>6.12</v>
      </c>
      <c r="AD57" s="18">
        <v>6.22</v>
      </c>
      <c r="AE57" s="18">
        <v>6.39</v>
      </c>
      <c r="AF57" s="18">
        <v>6.52</v>
      </c>
      <c r="AG57" s="18">
        <v>6.69</v>
      </c>
      <c r="AH57" s="18">
        <v>6.81</v>
      </c>
      <c r="AI57" s="18">
        <v>6.97</v>
      </c>
      <c r="AJ57" s="18">
        <v>7.07</v>
      </c>
      <c r="AK57" s="18">
        <v>7.24</v>
      </c>
      <c r="AL57" s="18">
        <v>7.35</v>
      </c>
      <c r="AM57" s="18">
        <v>7.52</v>
      </c>
      <c r="AN57" s="18">
        <v>7.64</v>
      </c>
      <c r="AO57" s="18">
        <v>7.78</v>
      </c>
      <c r="AP57" s="18">
        <v>7.9</v>
      </c>
      <c r="AQ57" s="18">
        <v>8.0500000000000007</v>
      </c>
      <c r="AR57" s="18">
        <v>8.2100000000000009</v>
      </c>
      <c r="AS57" s="18">
        <v>8.36</v>
      </c>
      <c r="AT57" s="18">
        <v>8.52</v>
      </c>
      <c r="AU57" s="18">
        <v>8.67</v>
      </c>
      <c r="AV57" s="18">
        <v>8.84</v>
      </c>
      <c r="AW57" s="18">
        <v>9</v>
      </c>
      <c r="AX57" s="18">
        <v>9.17</v>
      </c>
      <c r="AY57" s="18">
        <v>9.33</v>
      </c>
      <c r="AZ57" s="18">
        <v>9.5</v>
      </c>
      <c r="BA57" s="18">
        <v>9.68</v>
      </c>
      <c r="BB57" s="18">
        <v>9.86</v>
      </c>
      <c r="BC57" s="18">
        <v>10.039999999999999</v>
      </c>
      <c r="BD57" s="18">
        <v>10.23</v>
      </c>
      <c r="BE57" s="18">
        <v>10.42</v>
      </c>
      <c r="BF57" s="18">
        <v>10.61</v>
      </c>
      <c r="BG57" s="18">
        <v>10.81</v>
      </c>
      <c r="BH57" s="18">
        <v>11.01</v>
      </c>
      <c r="BI57" s="18">
        <v>11.21</v>
      </c>
      <c r="BJ57" s="18">
        <v>11.42</v>
      </c>
      <c r="BK57" s="18">
        <v>11.63</v>
      </c>
    </row>
    <row r="58" spans="1:63" s="23" customFormat="1" x14ac:dyDescent="0.25">
      <c r="A58" s="22" t="s">
        <v>10</v>
      </c>
      <c r="B58" s="22" t="s">
        <v>58</v>
      </c>
      <c r="C58" s="22" t="s">
        <v>59</v>
      </c>
      <c r="D58" s="22" t="s">
        <v>13</v>
      </c>
      <c r="E58" s="22" t="s">
        <v>13</v>
      </c>
      <c r="F58" s="22" t="s">
        <v>13</v>
      </c>
      <c r="G58" s="22" t="s">
        <v>17</v>
      </c>
      <c r="H58" s="22">
        <v>0</v>
      </c>
      <c r="I58" s="22" t="s">
        <v>14</v>
      </c>
      <c r="J58" s="22" t="s">
        <v>14</v>
      </c>
      <c r="K58" s="22">
        <v>1.9633782832774673</v>
      </c>
      <c r="L58" s="22">
        <v>1.5793630784291601</v>
      </c>
      <c r="M58" s="22">
        <v>0.94433599472858032</v>
      </c>
      <c r="N58" s="22">
        <v>1.6548595399193049</v>
      </c>
      <c r="O58" s="22">
        <v>1.7430600387346675</v>
      </c>
      <c r="P58" s="22">
        <v>1.75</v>
      </c>
      <c r="Q58" s="22">
        <v>1.82</v>
      </c>
      <c r="R58" s="22">
        <v>1.86</v>
      </c>
      <c r="S58" s="22">
        <v>1.91</v>
      </c>
      <c r="T58" s="22">
        <v>1.96</v>
      </c>
      <c r="U58" s="22">
        <v>2.0299999999999998</v>
      </c>
      <c r="V58" s="22">
        <v>2.0499999999999998</v>
      </c>
      <c r="W58" s="22">
        <v>2.11</v>
      </c>
      <c r="X58" s="22">
        <v>2.16</v>
      </c>
      <c r="Y58" s="22">
        <v>2.23</v>
      </c>
      <c r="Z58" s="22">
        <v>2.2799999999999998</v>
      </c>
      <c r="AA58" s="22">
        <v>2.34</v>
      </c>
      <c r="AB58" s="22">
        <v>2.38</v>
      </c>
      <c r="AC58" s="22">
        <v>2.4500000000000002</v>
      </c>
      <c r="AD58" s="22">
        <v>2.5</v>
      </c>
      <c r="AE58" s="22">
        <v>2.56</v>
      </c>
      <c r="AF58" s="22">
        <v>2.61</v>
      </c>
      <c r="AG58" s="22">
        <v>2.68</v>
      </c>
      <c r="AH58" s="22">
        <v>2.73</v>
      </c>
      <c r="AI58" s="22">
        <v>2.8</v>
      </c>
      <c r="AJ58" s="22">
        <v>2.84</v>
      </c>
      <c r="AK58" s="22">
        <v>2.9</v>
      </c>
      <c r="AL58" s="22">
        <v>2.95</v>
      </c>
      <c r="AM58" s="22">
        <v>3.02</v>
      </c>
      <c r="AN58" s="22">
        <v>3.06</v>
      </c>
      <c r="AO58" s="22">
        <v>3.12</v>
      </c>
      <c r="AP58" s="22">
        <v>3.17</v>
      </c>
      <c r="AQ58" s="22">
        <v>3.23</v>
      </c>
      <c r="AR58" s="22">
        <v>3.29</v>
      </c>
      <c r="AS58" s="22">
        <v>3.35</v>
      </c>
      <c r="AT58" s="22">
        <v>3.42</v>
      </c>
      <c r="AU58" s="22">
        <v>3.48</v>
      </c>
      <c r="AV58" s="22">
        <v>3.54</v>
      </c>
      <c r="AW58" s="22">
        <v>3.61</v>
      </c>
      <c r="AX58" s="22">
        <v>3.68</v>
      </c>
      <c r="AY58" s="22">
        <v>3.74</v>
      </c>
      <c r="AZ58" s="22">
        <v>3.81</v>
      </c>
      <c r="BA58" s="22">
        <v>3.88</v>
      </c>
      <c r="BB58" s="22">
        <v>3.95</v>
      </c>
      <c r="BC58" s="22">
        <v>4.03</v>
      </c>
      <c r="BD58" s="22">
        <v>4.0999999999999996</v>
      </c>
      <c r="BE58" s="22">
        <v>4.18</v>
      </c>
      <c r="BF58" s="22">
        <v>4.26</v>
      </c>
      <c r="BG58" s="22">
        <v>4.33</v>
      </c>
      <c r="BH58" s="22">
        <v>4.41</v>
      </c>
      <c r="BI58" s="22">
        <v>4.5</v>
      </c>
      <c r="BJ58" s="22">
        <v>4.58</v>
      </c>
      <c r="BK58" s="22">
        <v>4.66</v>
      </c>
    </row>
    <row r="59" spans="1:63" s="19" customFormat="1" x14ac:dyDescent="0.25">
      <c r="A59" s="18" t="s">
        <v>10</v>
      </c>
      <c r="B59" s="18" t="s">
        <v>42</v>
      </c>
      <c r="C59" s="18" t="s">
        <v>43</v>
      </c>
      <c r="D59" s="18" t="s">
        <v>13</v>
      </c>
      <c r="E59" s="18" t="s">
        <v>13</v>
      </c>
      <c r="F59" s="18" t="s">
        <v>13</v>
      </c>
      <c r="G59" s="18" t="s">
        <v>17</v>
      </c>
      <c r="H59" s="18">
        <v>0</v>
      </c>
      <c r="I59" s="18" t="s">
        <v>14</v>
      </c>
      <c r="J59" s="18" t="s">
        <v>14</v>
      </c>
      <c r="K59" s="18">
        <v>25.584823431726967</v>
      </c>
      <c r="L59" s="18">
        <v>22.02394056774067</v>
      </c>
      <c r="M59" s="18">
        <v>21.491393792287134</v>
      </c>
      <c r="N59" s="18">
        <v>20.510462487417858</v>
      </c>
      <c r="O59" s="18">
        <v>28.440348612007746</v>
      </c>
      <c r="P59" s="18">
        <v>21.75</v>
      </c>
      <c r="Q59" s="18">
        <v>22.61</v>
      </c>
      <c r="R59" s="18">
        <v>22.99</v>
      </c>
      <c r="S59" s="18">
        <v>23.72</v>
      </c>
      <c r="T59" s="18">
        <v>24.24</v>
      </c>
      <c r="U59" s="18">
        <v>25.12</v>
      </c>
      <c r="V59" s="18">
        <v>25.42</v>
      </c>
      <c r="W59" s="18">
        <v>26.21</v>
      </c>
      <c r="X59" s="18">
        <v>26.8</v>
      </c>
      <c r="Y59" s="18">
        <v>27.64</v>
      </c>
      <c r="Z59" s="18">
        <v>28.22</v>
      </c>
      <c r="AA59" s="18">
        <v>29.04</v>
      </c>
      <c r="AB59" s="18">
        <v>29.53</v>
      </c>
      <c r="AC59" s="18">
        <v>30.42</v>
      </c>
      <c r="AD59" s="18">
        <v>30.93</v>
      </c>
      <c r="AE59" s="18">
        <v>31.77</v>
      </c>
      <c r="AF59" s="18">
        <v>32.4</v>
      </c>
      <c r="AG59" s="18">
        <v>33.229999999999997</v>
      </c>
      <c r="AH59" s="18">
        <v>33.840000000000003</v>
      </c>
      <c r="AI59" s="18">
        <v>34.67</v>
      </c>
      <c r="AJ59" s="18">
        <v>35.14</v>
      </c>
      <c r="AK59" s="18">
        <v>35.97</v>
      </c>
      <c r="AL59" s="18">
        <v>36.520000000000003</v>
      </c>
      <c r="AM59" s="18">
        <v>37.4</v>
      </c>
      <c r="AN59" s="18">
        <v>37.979999999999997</v>
      </c>
      <c r="AO59" s="18">
        <v>38.69</v>
      </c>
      <c r="AP59" s="18">
        <v>39.29</v>
      </c>
      <c r="AQ59" s="18">
        <v>40.020000000000003</v>
      </c>
      <c r="AR59" s="18">
        <v>40.799999999999997</v>
      </c>
      <c r="AS59" s="18">
        <v>41.56</v>
      </c>
      <c r="AT59" s="18">
        <v>42.35</v>
      </c>
      <c r="AU59" s="18">
        <v>43.12</v>
      </c>
      <c r="AV59" s="18">
        <v>43.93</v>
      </c>
      <c r="AW59" s="18">
        <v>44.74</v>
      </c>
      <c r="AX59" s="18">
        <v>45.57</v>
      </c>
      <c r="AY59" s="18">
        <v>46.4</v>
      </c>
      <c r="AZ59" s="18">
        <v>47.25</v>
      </c>
      <c r="BA59" s="18">
        <v>48.12</v>
      </c>
      <c r="BB59" s="18">
        <v>49.01</v>
      </c>
      <c r="BC59" s="18">
        <v>49.93</v>
      </c>
      <c r="BD59" s="18">
        <v>50.85</v>
      </c>
      <c r="BE59" s="18">
        <v>51.79</v>
      </c>
      <c r="BF59" s="18">
        <v>52.75</v>
      </c>
      <c r="BG59" s="18">
        <v>53.72</v>
      </c>
      <c r="BH59" s="18">
        <v>54.72</v>
      </c>
      <c r="BI59" s="18">
        <v>55.73</v>
      </c>
      <c r="BJ59" s="18">
        <v>56.76</v>
      </c>
      <c r="BK59" s="18">
        <v>57.81</v>
      </c>
    </row>
    <row r="60" spans="1:63" s="23" customFormat="1" x14ac:dyDescent="0.25">
      <c r="A60" s="22" t="s">
        <v>10</v>
      </c>
      <c r="B60" s="22" t="s">
        <v>50</v>
      </c>
      <c r="C60" s="22" t="s">
        <v>51</v>
      </c>
      <c r="D60" s="22" t="s">
        <v>13</v>
      </c>
      <c r="E60" s="22" t="s">
        <v>13</v>
      </c>
      <c r="F60" s="22" t="s">
        <v>13</v>
      </c>
      <c r="G60" s="22" t="s">
        <v>17</v>
      </c>
      <c r="H60" s="22">
        <v>0</v>
      </c>
      <c r="I60" s="22" t="s">
        <v>14</v>
      </c>
      <c r="J60" s="22" t="s">
        <v>14</v>
      </c>
      <c r="K60" s="22">
        <v>0.6137980152738497</v>
      </c>
      <c r="L60" s="22">
        <v>0.85415239140291177</v>
      </c>
      <c r="M60" s="22">
        <v>0.74826209640797103</v>
      </c>
      <c r="N60" s="22">
        <v>1.0382512099048955</v>
      </c>
      <c r="O60" s="22">
        <v>0.90639122014202711</v>
      </c>
      <c r="P60" s="22">
        <v>1.1000000000000001</v>
      </c>
      <c r="Q60" s="22">
        <v>1.1399999999999999</v>
      </c>
      <c r="R60" s="22">
        <v>1.1599999999999999</v>
      </c>
      <c r="S60" s="22">
        <v>1.2</v>
      </c>
      <c r="T60" s="22">
        <v>1.23</v>
      </c>
      <c r="U60" s="22">
        <v>1.27</v>
      </c>
      <c r="V60" s="22">
        <v>1.29</v>
      </c>
      <c r="W60" s="22">
        <v>1.33</v>
      </c>
      <c r="X60" s="22">
        <v>1.36</v>
      </c>
      <c r="Y60" s="22">
        <v>1.4</v>
      </c>
      <c r="Z60" s="22">
        <v>1.43</v>
      </c>
      <c r="AA60" s="22">
        <v>1.47</v>
      </c>
      <c r="AB60" s="22">
        <v>1.49</v>
      </c>
      <c r="AC60" s="22">
        <v>1.54</v>
      </c>
      <c r="AD60" s="22">
        <v>1.57</v>
      </c>
      <c r="AE60" s="22">
        <v>1.61</v>
      </c>
      <c r="AF60" s="22">
        <v>1.64</v>
      </c>
      <c r="AG60" s="22">
        <v>1.68</v>
      </c>
      <c r="AH60" s="22">
        <v>1.71</v>
      </c>
      <c r="AI60" s="22">
        <v>1.76</v>
      </c>
      <c r="AJ60" s="22">
        <v>1.78</v>
      </c>
      <c r="AK60" s="22">
        <v>1.82</v>
      </c>
      <c r="AL60" s="22">
        <v>1.85</v>
      </c>
      <c r="AM60" s="22">
        <v>1.89</v>
      </c>
      <c r="AN60" s="22">
        <v>1.92</v>
      </c>
      <c r="AO60" s="22">
        <v>1.96</v>
      </c>
      <c r="AP60" s="22">
        <v>1.99</v>
      </c>
      <c r="AQ60" s="22">
        <v>2.0299999999999998</v>
      </c>
      <c r="AR60" s="22">
        <v>2.0699999999999998</v>
      </c>
      <c r="AS60" s="22">
        <v>2.1</v>
      </c>
      <c r="AT60" s="22">
        <v>2.14</v>
      </c>
      <c r="AU60" s="22">
        <v>2.1800000000000002</v>
      </c>
      <c r="AV60" s="22">
        <v>2.2200000000000002</v>
      </c>
      <c r="AW60" s="22">
        <v>2.2599999999999998</v>
      </c>
      <c r="AX60" s="22">
        <v>2.31</v>
      </c>
      <c r="AY60" s="22">
        <v>2.35</v>
      </c>
      <c r="AZ60" s="22">
        <v>2.39</v>
      </c>
      <c r="BA60" s="22">
        <v>2.44</v>
      </c>
      <c r="BB60" s="22">
        <v>2.48</v>
      </c>
      <c r="BC60" s="22">
        <v>2.5299999999999998</v>
      </c>
      <c r="BD60" s="22">
        <v>2.57</v>
      </c>
      <c r="BE60" s="22">
        <v>2.62</v>
      </c>
      <c r="BF60" s="22">
        <v>2.67</v>
      </c>
      <c r="BG60" s="22">
        <v>2.72</v>
      </c>
      <c r="BH60" s="22">
        <v>2.77</v>
      </c>
      <c r="BI60" s="22">
        <v>2.82</v>
      </c>
      <c r="BJ60" s="22">
        <v>2.87</v>
      </c>
      <c r="BK60" s="22">
        <v>2.93</v>
      </c>
    </row>
    <row r="61" spans="1:63" s="19" customFormat="1" x14ac:dyDescent="0.25">
      <c r="A61" s="18" t="s">
        <v>10</v>
      </c>
      <c r="B61" s="18" t="s">
        <v>60</v>
      </c>
      <c r="C61" s="18" t="s">
        <v>61</v>
      </c>
      <c r="D61" s="18" t="s">
        <v>13</v>
      </c>
      <c r="E61" s="18" t="s">
        <v>13</v>
      </c>
      <c r="F61" s="18" t="s">
        <v>13</v>
      </c>
      <c r="G61" s="18" t="s">
        <v>17</v>
      </c>
      <c r="H61" s="18">
        <v>0</v>
      </c>
      <c r="I61" s="18" t="s">
        <v>14</v>
      </c>
      <c r="J61" s="18" t="s">
        <v>14</v>
      </c>
      <c r="K61" s="18">
        <v>8.214677905071424</v>
      </c>
      <c r="L61" s="18">
        <v>8.9578359928439468</v>
      </c>
      <c r="M61" s="18">
        <v>9.0914695681679749</v>
      </c>
      <c r="N61" s="18">
        <v>7.6698878333929388</v>
      </c>
      <c r="O61" s="18">
        <v>5.5353776630083926</v>
      </c>
      <c r="P61" s="18">
        <v>7.67</v>
      </c>
      <c r="Q61" s="18">
        <v>7.67</v>
      </c>
      <c r="R61" s="18">
        <v>7.67</v>
      </c>
      <c r="S61" s="18">
        <v>7.67</v>
      </c>
      <c r="T61" s="18">
        <v>7.67</v>
      </c>
      <c r="U61" s="18">
        <v>7.67</v>
      </c>
      <c r="V61" s="18">
        <v>7.67</v>
      </c>
      <c r="W61" s="18">
        <v>7.67</v>
      </c>
      <c r="X61" s="18">
        <v>7.67</v>
      </c>
      <c r="Y61" s="18">
        <v>7.67</v>
      </c>
      <c r="Z61" s="18">
        <v>7.67</v>
      </c>
      <c r="AA61" s="18">
        <v>7.67</v>
      </c>
      <c r="AB61" s="18">
        <v>7.67</v>
      </c>
      <c r="AC61" s="18">
        <v>7.67</v>
      </c>
      <c r="AD61" s="18">
        <v>7.67</v>
      </c>
      <c r="AE61" s="18">
        <v>7.67</v>
      </c>
      <c r="AF61" s="18">
        <v>7.67</v>
      </c>
      <c r="AG61" s="18">
        <v>7.67</v>
      </c>
      <c r="AH61" s="18">
        <v>7.67</v>
      </c>
      <c r="AI61" s="18">
        <v>7.67</v>
      </c>
      <c r="AJ61" s="18">
        <v>7.67</v>
      </c>
      <c r="AK61" s="18">
        <v>7.67</v>
      </c>
      <c r="AL61" s="18">
        <v>7.67</v>
      </c>
      <c r="AM61" s="18">
        <v>7.67</v>
      </c>
      <c r="AN61" s="18">
        <v>7.67</v>
      </c>
      <c r="AO61" s="18">
        <v>7.67</v>
      </c>
      <c r="AP61" s="18">
        <v>7.67</v>
      </c>
      <c r="AQ61" s="18">
        <v>7.67</v>
      </c>
      <c r="AR61" s="18">
        <v>7.67</v>
      </c>
      <c r="AS61" s="18">
        <v>7.67</v>
      </c>
      <c r="AT61" s="18">
        <v>7.67</v>
      </c>
      <c r="AU61" s="18">
        <v>7.67</v>
      </c>
      <c r="AV61" s="18">
        <v>7.67</v>
      </c>
      <c r="AW61" s="18">
        <v>7.67</v>
      </c>
      <c r="AX61" s="18">
        <v>7.67</v>
      </c>
      <c r="AY61" s="18">
        <v>7.67</v>
      </c>
      <c r="AZ61" s="18">
        <v>7.67</v>
      </c>
      <c r="BA61" s="18">
        <v>7.67</v>
      </c>
      <c r="BB61" s="18">
        <v>7.67</v>
      </c>
      <c r="BC61" s="18">
        <v>7.67</v>
      </c>
      <c r="BD61" s="18">
        <v>7.67</v>
      </c>
      <c r="BE61" s="18">
        <v>7.67</v>
      </c>
      <c r="BF61" s="18">
        <v>7.67</v>
      </c>
      <c r="BG61" s="18">
        <v>7.67</v>
      </c>
      <c r="BH61" s="18">
        <v>7.67</v>
      </c>
      <c r="BI61" s="18">
        <v>7.67</v>
      </c>
      <c r="BJ61" s="18">
        <v>7.67</v>
      </c>
      <c r="BK61" s="18">
        <v>7.67</v>
      </c>
    </row>
    <row r="62" spans="1:63" s="23" customFormat="1" x14ac:dyDescent="0.25">
      <c r="A62" s="22" t="s">
        <v>10</v>
      </c>
      <c r="B62" s="22" t="s">
        <v>153</v>
      </c>
      <c r="C62" s="22" t="s">
        <v>154</v>
      </c>
      <c r="D62" s="22" t="s">
        <v>13</v>
      </c>
      <c r="E62" s="22" t="s">
        <v>13</v>
      </c>
      <c r="F62" s="22" t="s">
        <v>13</v>
      </c>
      <c r="G62" s="22" t="s">
        <v>17</v>
      </c>
      <c r="H62" s="22">
        <v>0</v>
      </c>
      <c r="I62" s="22" t="s">
        <v>14</v>
      </c>
      <c r="J62" s="22" t="s">
        <v>14</v>
      </c>
      <c r="K62" s="22">
        <v>1.6162785786570382</v>
      </c>
      <c r="L62" s="22">
        <v>1.5668813159082935</v>
      </c>
      <c r="M62" s="22">
        <v>1.4792549398191686</v>
      </c>
      <c r="N62" s="22">
        <v>1.5084116925338837</v>
      </c>
      <c r="O62" s="22">
        <v>1.5084116925338837</v>
      </c>
      <c r="P62" s="22">
        <v>1.5084116925338837</v>
      </c>
      <c r="Q62" s="22">
        <v>1.5084116925338837</v>
      </c>
      <c r="R62" s="22">
        <v>1.5084116925338837</v>
      </c>
      <c r="S62" s="22">
        <v>1.5084116925338837</v>
      </c>
      <c r="T62" s="22">
        <v>1.5084116925338837</v>
      </c>
      <c r="U62" s="22">
        <v>1.5084116925338837</v>
      </c>
      <c r="V62" s="22">
        <v>1.5084116925338837</v>
      </c>
      <c r="W62" s="22">
        <v>1.5084116925338837</v>
      </c>
      <c r="X62" s="22">
        <v>1.5084116925338837</v>
      </c>
      <c r="Y62" s="22">
        <v>1.5084116925338837</v>
      </c>
      <c r="Z62" s="22">
        <v>1.5084116925338837</v>
      </c>
      <c r="AA62" s="22">
        <v>1.5084116925338837</v>
      </c>
      <c r="AB62" s="22">
        <v>1.5084116925338837</v>
      </c>
      <c r="AC62" s="22">
        <v>1.5084116925338837</v>
      </c>
      <c r="AD62" s="22">
        <v>1.5084116925338837</v>
      </c>
      <c r="AE62" s="22">
        <v>1.5084116925338837</v>
      </c>
      <c r="AF62" s="22">
        <v>1.5084116925338837</v>
      </c>
      <c r="AG62" s="22">
        <v>1.5084116925338837</v>
      </c>
      <c r="AH62" s="22">
        <v>1.5084116925338837</v>
      </c>
      <c r="AI62" s="22">
        <v>1.5084116925338837</v>
      </c>
      <c r="AJ62" s="22">
        <v>1.5084116925338837</v>
      </c>
      <c r="AK62" s="22">
        <v>1.5084116925338837</v>
      </c>
      <c r="AL62" s="22">
        <v>1.5084116925338837</v>
      </c>
      <c r="AM62" s="22">
        <v>1.5084116925338837</v>
      </c>
      <c r="AN62" s="22">
        <v>1.5084116925338837</v>
      </c>
      <c r="AO62" s="22">
        <v>1.5084116925338837</v>
      </c>
      <c r="AP62" s="22">
        <v>1.5084116925338837</v>
      </c>
      <c r="AQ62" s="22">
        <v>1.5084116925338837</v>
      </c>
      <c r="AR62" s="22">
        <v>1.5084116925338837</v>
      </c>
      <c r="AS62" s="22">
        <v>1.5084116925338837</v>
      </c>
      <c r="AT62" s="22">
        <v>1.5084116925338837</v>
      </c>
      <c r="AU62" s="22">
        <v>1.5084116925338837</v>
      </c>
      <c r="AV62" s="22">
        <v>1.5084116925338837</v>
      </c>
      <c r="AW62" s="22">
        <v>1.5084116925338837</v>
      </c>
      <c r="AX62" s="22">
        <v>1.5084116925338837</v>
      </c>
      <c r="AY62" s="22">
        <v>1.5084116925338837</v>
      </c>
      <c r="AZ62" s="22">
        <v>1.5084116925338837</v>
      </c>
      <c r="BA62" s="22">
        <v>1.5084116925338837</v>
      </c>
      <c r="BB62" s="22">
        <v>1.5084116925338837</v>
      </c>
      <c r="BC62" s="22">
        <v>1.5084116925338837</v>
      </c>
      <c r="BD62" s="22">
        <v>1.5084116925338837</v>
      </c>
      <c r="BE62" s="22">
        <v>1.5084116925338837</v>
      </c>
      <c r="BF62" s="22">
        <v>1.5084116925338837</v>
      </c>
      <c r="BG62" s="22">
        <v>1.5084116925338837</v>
      </c>
      <c r="BH62" s="22">
        <v>1.5084116925338837</v>
      </c>
      <c r="BI62" s="22">
        <v>1.5084116925338837</v>
      </c>
      <c r="BJ62" s="22">
        <v>1.5084116925338837</v>
      </c>
      <c r="BK62" s="22">
        <v>1.5084116925338837</v>
      </c>
    </row>
    <row r="63" spans="1:63" s="19" customFormat="1" x14ac:dyDescent="0.25">
      <c r="A63" s="18" t="s">
        <v>10</v>
      </c>
      <c r="B63" s="18" t="s">
        <v>64</v>
      </c>
      <c r="C63" s="18" t="s">
        <v>65</v>
      </c>
      <c r="D63" s="18" t="s">
        <v>13</v>
      </c>
      <c r="E63" s="18" t="s">
        <v>13</v>
      </c>
      <c r="F63" s="18" t="s">
        <v>13</v>
      </c>
      <c r="G63" s="18" t="s">
        <v>17</v>
      </c>
      <c r="H63" s="18">
        <v>0</v>
      </c>
      <c r="I63" s="18" t="s">
        <v>14</v>
      </c>
      <c r="J63" s="18" t="s">
        <v>14</v>
      </c>
      <c r="K63" s="18">
        <v>26.624217749157641</v>
      </c>
      <c r="L63" s="18">
        <v>27.545137433144468</v>
      </c>
      <c r="M63" s="18">
        <v>29.009550701123523</v>
      </c>
      <c r="N63" s="18">
        <v>28.635027878821187</v>
      </c>
      <c r="O63" s="18">
        <v>28.19864428663654</v>
      </c>
      <c r="P63" s="18">
        <v>29.40164</v>
      </c>
      <c r="Q63" s="18">
        <v>29.779800000000002</v>
      </c>
      <c r="R63" s="18">
        <v>30.15437</v>
      </c>
      <c r="S63" s="18">
        <v>30.524940000000001</v>
      </c>
      <c r="T63" s="18">
        <v>30.891380000000002</v>
      </c>
      <c r="U63" s="18">
        <v>31.253409999999999</v>
      </c>
      <c r="V63" s="18">
        <v>31.610980000000001</v>
      </c>
      <c r="W63" s="18">
        <v>31.963699999999999</v>
      </c>
      <c r="X63" s="18">
        <v>32.311369999999997</v>
      </c>
      <c r="Y63" s="18">
        <v>32.653750000000002</v>
      </c>
      <c r="Z63" s="18">
        <v>32.990560000000002</v>
      </c>
      <c r="AA63" s="18">
        <v>33.321649999999998</v>
      </c>
      <c r="AB63" s="18">
        <v>33.646799999999999</v>
      </c>
      <c r="AC63" s="18">
        <v>33.965850000000003</v>
      </c>
      <c r="AD63" s="18">
        <v>34.27854</v>
      </c>
      <c r="AE63" s="18">
        <v>34.58475</v>
      </c>
      <c r="AF63" s="18">
        <v>34.884279999999997</v>
      </c>
      <c r="AG63" s="18">
        <v>35.177</v>
      </c>
      <c r="AH63" s="18">
        <v>35.462859999999999</v>
      </c>
      <c r="AI63" s="18">
        <v>35.741770000000002</v>
      </c>
      <c r="AJ63" s="18">
        <v>36.013550000000002</v>
      </c>
      <c r="AK63" s="18">
        <v>36.278179999999999</v>
      </c>
      <c r="AL63" s="18">
        <v>36.535469999999997</v>
      </c>
      <c r="AM63" s="18">
        <v>36.785380000000004</v>
      </c>
      <c r="AN63" s="18">
        <v>37.02796</v>
      </c>
      <c r="AO63" s="18">
        <v>37.262990000000002</v>
      </c>
      <c r="AP63" s="18">
        <v>37.490540000000003</v>
      </c>
      <c r="AQ63" s="18">
        <v>37.71069</v>
      </c>
      <c r="AR63" s="18">
        <v>37.92</v>
      </c>
      <c r="AS63" s="18">
        <v>38.130000000000003</v>
      </c>
      <c r="AT63" s="18">
        <v>38.33</v>
      </c>
      <c r="AU63" s="18">
        <v>38.51</v>
      </c>
      <c r="AV63" s="18">
        <v>38.700000000000003</v>
      </c>
      <c r="AW63" s="18">
        <v>38.869999999999997</v>
      </c>
      <c r="AX63" s="18">
        <v>39.03</v>
      </c>
      <c r="AY63" s="18">
        <v>39.19</v>
      </c>
      <c r="AZ63" s="18">
        <v>39.340000000000003</v>
      </c>
      <c r="BA63" s="18">
        <v>39.47</v>
      </c>
      <c r="BB63" s="18">
        <v>39.6</v>
      </c>
      <c r="BC63" s="18">
        <v>39.729999999999997</v>
      </c>
      <c r="BD63" s="18">
        <v>39.840000000000003</v>
      </c>
      <c r="BE63" s="18">
        <v>39.94</v>
      </c>
      <c r="BF63" s="18">
        <v>40.04</v>
      </c>
      <c r="BG63" s="18">
        <v>40.119999999999997</v>
      </c>
      <c r="BH63" s="18">
        <v>40.200000000000003</v>
      </c>
      <c r="BI63" s="18">
        <v>40.26</v>
      </c>
      <c r="BJ63" s="18">
        <v>40.32</v>
      </c>
      <c r="BK63" s="18">
        <v>40.369999999999997</v>
      </c>
    </row>
    <row r="64" spans="1:63" s="23" customFormat="1" x14ac:dyDescent="0.25">
      <c r="A64" s="22" t="s">
        <v>10</v>
      </c>
      <c r="B64" s="22" t="s">
        <v>66</v>
      </c>
      <c r="C64" s="22" t="s">
        <v>67</v>
      </c>
      <c r="D64" s="22" t="s">
        <v>13</v>
      </c>
      <c r="E64" s="22" t="s">
        <v>13</v>
      </c>
      <c r="F64" s="22" t="s">
        <v>13</v>
      </c>
      <c r="G64" s="22" t="s">
        <v>17</v>
      </c>
      <c r="H64" s="22">
        <v>0</v>
      </c>
      <c r="I64" s="22" t="s">
        <v>14</v>
      </c>
      <c r="J64" s="22" t="s">
        <v>14</v>
      </c>
      <c r="K64" s="22">
        <v>8.0826849999999997</v>
      </c>
      <c r="L64" s="22">
        <v>7.7284870000000003</v>
      </c>
      <c r="M64" s="22">
        <v>7.3394500000000003</v>
      </c>
      <c r="N64" s="22">
        <v>7.1160819999999996</v>
      </c>
      <c r="O64" s="22">
        <v>6.5004519044544864</v>
      </c>
      <c r="P64" s="22">
        <v>6.6692999999999998</v>
      </c>
      <c r="Q64" s="22">
        <v>6.4459809999999997</v>
      </c>
      <c r="R64" s="22">
        <v>6.2226140000000001</v>
      </c>
      <c r="S64" s="22">
        <v>6.0629080000000002</v>
      </c>
      <c r="T64" s="22">
        <v>5.9032020000000003</v>
      </c>
      <c r="U64" s="22">
        <v>5.7434960000000004</v>
      </c>
      <c r="V64" s="22">
        <v>5.5837890000000003</v>
      </c>
      <c r="W64" s="22">
        <v>5.4240830000000004</v>
      </c>
      <c r="X64" s="22">
        <v>5.3107350000000002</v>
      </c>
      <c r="Y64" s="22">
        <v>5.1973880000000001</v>
      </c>
      <c r="Z64" s="22">
        <v>5.0840399999999999</v>
      </c>
      <c r="AA64" s="22">
        <v>4.9706919999999997</v>
      </c>
      <c r="AB64" s="22">
        <v>4.8573440000000003</v>
      </c>
      <c r="AC64" s="22">
        <v>4.7790010000000001</v>
      </c>
      <c r="AD64" s="22">
        <v>4.7006579999999998</v>
      </c>
      <c r="AE64" s="22">
        <v>4.6223150000000004</v>
      </c>
      <c r="AF64" s="22">
        <v>4.5439720000000001</v>
      </c>
      <c r="AG64" s="22">
        <v>4.4656279999999997</v>
      </c>
      <c r="AH64" s="22">
        <v>4.4148969999999998</v>
      </c>
      <c r="AI64" s="22">
        <v>4.3641649999999998</v>
      </c>
      <c r="AJ64" s="22">
        <v>4.3134329999999999</v>
      </c>
      <c r="AK64" s="22">
        <v>4.2627009999999999</v>
      </c>
      <c r="AL64" s="22">
        <v>4.21197</v>
      </c>
      <c r="AM64" s="22">
        <v>4.1842040000000003</v>
      </c>
      <c r="AN64" s="22">
        <v>4.1564379999999996</v>
      </c>
      <c r="AO64" s="22">
        <v>4.1286719999999999</v>
      </c>
      <c r="AP64" s="22">
        <v>4.1009060000000002</v>
      </c>
      <c r="AQ64" s="22">
        <v>4.0731400000000004</v>
      </c>
      <c r="AR64" s="22">
        <v>4.0462889999999998</v>
      </c>
      <c r="AS64" s="22">
        <v>4.0194380000000001</v>
      </c>
      <c r="AT64" s="22">
        <v>3.9925869999999999</v>
      </c>
      <c r="AU64" s="22">
        <v>3.9657360000000001</v>
      </c>
      <c r="AV64" s="22">
        <v>3.938885</v>
      </c>
      <c r="AW64" s="22">
        <v>3.9129200000000002</v>
      </c>
      <c r="AX64" s="22">
        <v>3.8869539999999998</v>
      </c>
      <c r="AY64" s="22">
        <v>3.8609879999999999</v>
      </c>
      <c r="AZ64" s="22">
        <v>3.8350219999999999</v>
      </c>
      <c r="BA64" s="22">
        <v>3.809056</v>
      </c>
      <c r="BB64" s="22">
        <v>3.7839459999999998</v>
      </c>
      <c r="BC64" s="22">
        <v>3.7588360000000001</v>
      </c>
      <c r="BD64" s="22">
        <v>3.7337259999999999</v>
      </c>
      <c r="BE64" s="22">
        <v>3.7086160000000001</v>
      </c>
      <c r="BF64" s="22">
        <v>3.6835070000000001</v>
      </c>
      <c r="BG64" s="22">
        <v>3.659224</v>
      </c>
      <c r="BH64" s="22">
        <v>3.6349420000000001</v>
      </c>
      <c r="BI64" s="22">
        <v>3.6106600000000002</v>
      </c>
      <c r="BJ64" s="22">
        <v>3.5863770000000001</v>
      </c>
      <c r="BK64" s="22">
        <v>3.5620949999999998</v>
      </c>
    </row>
    <row r="65" spans="1:63" s="19" customFormat="1" x14ac:dyDescent="0.25">
      <c r="A65" s="18" t="s">
        <v>10</v>
      </c>
      <c r="B65" s="18" t="s">
        <v>68</v>
      </c>
      <c r="C65" s="18" t="s">
        <v>69</v>
      </c>
      <c r="D65" s="18" t="s">
        <v>13</v>
      </c>
      <c r="E65" s="18" t="s">
        <v>13</v>
      </c>
      <c r="F65" s="18" t="s">
        <v>13</v>
      </c>
      <c r="G65" s="18" t="s">
        <v>17</v>
      </c>
      <c r="H65" s="18">
        <v>0</v>
      </c>
      <c r="I65" s="18" t="s">
        <v>14</v>
      </c>
      <c r="J65" s="18" t="s">
        <v>14</v>
      </c>
      <c r="K65" s="18">
        <v>37.18817750384455</v>
      </c>
      <c r="L65" s="18">
        <v>38.367604452895222</v>
      </c>
      <c r="M65" s="18">
        <v>39.136214531015874</v>
      </c>
      <c r="N65" s="18">
        <v>39.917656399749696</v>
      </c>
      <c r="O65" s="18">
        <v>41.302969657843768</v>
      </c>
      <c r="P65" s="18">
        <v>40.99</v>
      </c>
      <c r="Q65" s="18">
        <v>41.51</v>
      </c>
      <c r="R65" s="18">
        <v>42.04</v>
      </c>
      <c r="S65" s="18">
        <v>42.55</v>
      </c>
      <c r="T65" s="18">
        <v>43.06</v>
      </c>
      <c r="U65" s="18">
        <v>43.57</v>
      </c>
      <c r="V65" s="18">
        <v>44.07</v>
      </c>
      <c r="W65" s="18">
        <v>44.56</v>
      </c>
      <c r="X65" s="18">
        <v>45.04</v>
      </c>
      <c r="Y65" s="18">
        <v>45.52</v>
      </c>
      <c r="Z65" s="18">
        <v>45.99</v>
      </c>
      <c r="AA65" s="18">
        <v>46.45</v>
      </c>
      <c r="AB65" s="18">
        <v>46.9</v>
      </c>
      <c r="AC65" s="18">
        <v>47.35</v>
      </c>
      <c r="AD65" s="18">
        <v>47.78</v>
      </c>
      <c r="AE65" s="18">
        <v>48.21</v>
      </c>
      <c r="AF65" s="18">
        <v>48.63</v>
      </c>
      <c r="AG65" s="18">
        <v>49.04</v>
      </c>
      <c r="AH65" s="18">
        <v>49.44</v>
      </c>
      <c r="AI65" s="18">
        <v>49.82</v>
      </c>
      <c r="AJ65" s="18">
        <v>50.2</v>
      </c>
      <c r="AK65" s="18">
        <v>50.57</v>
      </c>
      <c r="AL65" s="18">
        <v>50.93</v>
      </c>
      <c r="AM65" s="18">
        <v>51.28</v>
      </c>
      <c r="AN65" s="18">
        <v>51.62</v>
      </c>
      <c r="AO65" s="18">
        <v>51.95</v>
      </c>
      <c r="AP65" s="18">
        <v>52.26</v>
      </c>
      <c r="AQ65" s="18">
        <v>52.57</v>
      </c>
      <c r="AR65" s="18">
        <v>52.87</v>
      </c>
      <c r="AS65" s="18">
        <v>53.15</v>
      </c>
      <c r="AT65" s="18">
        <v>53.43</v>
      </c>
      <c r="AU65" s="18">
        <v>53.69</v>
      </c>
      <c r="AV65" s="18">
        <v>53.94</v>
      </c>
      <c r="AW65" s="18">
        <v>54.18</v>
      </c>
      <c r="AX65" s="18">
        <v>54.41</v>
      </c>
      <c r="AY65" s="18">
        <v>54.63</v>
      </c>
      <c r="AZ65" s="18">
        <v>54.83</v>
      </c>
      <c r="BA65" s="18">
        <v>55.03</v>
      </c>
      <c r="BB65" s="18">
        <v>55.21</v>
      </c>
      <c r="BC65" s="18">
        <v>55.38</v>
      </c>
      <c r="BD65" s="18">
        <v>55.53</v>
      </c>
      <c r="BE65" s="18">
        <v>55.68</v>
      </c>
      <c r="BF65" s="18">
        <v>55.81</v>
      </c>
      <c r="BG65" s="18">
        <v>55.93</v>
      </c>
      <c r="BH65" s="18">
        <v>56.03</v>
      </c>
      <c r="BI65" s="18">
        <v>56.13</v>
      </c>
      <c r="BJ65" s="18">
        <v>56.21</v>
      </c>
      <c r="BK65" s="18">
        <v>56.27</v>
      </c>
    </row>
    <row r="66" spans="1:63" s="23" customFormat="1" x14ac:dyDescent="0.25">
      <c r="A66" s="22" t="s">
        <v>10</v>
      </c>
      <c r="B66" s="22" t="s">
        <v>70</v>
      </c>
      <c r="C66" s="22" t="s">
        <v>71</v>
      </c>
      <c r="D66" s="22" t="s">
        <v>13</v>
      </c>
      <c r="E66" s="22" t="s">
        <v>13</v>
      </c>
      <c r="F66" s="22" t="s">
        <v>13</v>
      </c>
      <c r="G66" s="22" t="s">
        <v>17</v>
      </c>
      <c r="H66" s="22">
        <v>0</v>
      </c>
      <c r="I66" s="22" t="s">
        <v>14</v>
      </c>
      <c r="J66" s="22" t="s">
        <v>14</v>
      </c>
      <c r="K66" s="22">
        <v>2.1965065231681419E-2</v>
      </c>
      <c r="L66" s="22">
        <v>2.0567028672531788E-2</v>
      </c>
      <c r="M66" s="22">
        <v>1.9008262653815083E-2</v>
      </c>
      <c r="N66" s="22">
        <v>2.3492363900933837E-2</v>
      </c>
      <c r="O66" s="22">
        <v>3.5442220787604901E-2</v>
      </c>
      <c r="P66" s="22">
        <v>0.02</v>
      </c>
      <c r="Q66" s="22">
        <v>0.02</v>
      </c>
      <c r="R66" s="22">
        <v>0.02</v>
      </c>
      <c r="S66" s="22">
        <v>0.03</v>
      </c>
      <c r="T66" s="22">
        <v>0.03</v>
      </c>
      <c r="U66" s="22">
        <v>0.03</v>
      </c>
      <c r="V66" s="22">
        <v>0.03</v>
      </c>
      <c r="W66" s="22">
        <v>0.03</v>
      </c>
      <c r="X66" s="22">
        <v>0.03</v>
      </c>
      <c r="Y66" s="22">
        <v>0.03</v>
      </c>
      <c r="Z66" s="22">
        <v>0.03</v>
      </c>
      <c r="AA66" s="22">
        <v>0.03</v>
      </c>
      <c r="AB66" s="22">
        <v>0.03</v>
      </c>
      <c r="AC66" s="22">
        <v>0.03</v>
      </c>
      <c r="AD66" s="22">
        <v>0.03</v>
      </c>
      <c r="AE66" s="22">
        <v>0.03</v>
      </c>
      <c r="AF66" s="22">
        <v>0.03</v>
      </c>
      <c r="AG66" s="22">
        <v>0.03</v>
      </c>
      <c r="AH66" s="22">
        <v>0.03</v>
      </c>
      <c r="AI66" s="22">
        <v>0.03</v>
      </c>
      <c r="AJ66" s="22">
        <v>0.03</v>
      </c>
      <c r="AK66" s="22">
        <v>0.03</v>
      </c>
      <c r="AL66" s="22">
        <v>0.03</v>
      </c>
      <c r="AM66" s="22">
        <v>0.03</v>
      </c>
      <c r="AN66" s="22">
        <v>0.03</v>
      </c>
      <c r="AO66" s="22">
        <v>0.03</v>
      </c>
      <c r="AP66" s="22">
        <v>0.03</v>
      </c>
      <c r="AQ66" s="22">
        <v>0.03</v>
      </c>
      <c r="AR66" s="22">
        <v>0.03</v>
      </c>
      <c r="AS66" s="22">
        <v>0.03</v>
      </c>
      <c r="AT66" s="22">
        <v>0.03</v>
      </c>
      <c r="AU66" s="22">
        <v>0.03</v>
      </c>
      <c r="AV66" s="22">
        <v>0.03</v>
      </c>
      <c r="AW66" s="22">
        <v>0.03</v>
      </c>
      <c r="AX66" s="22">
        <v>0.03</v>
      </c>
      <c r="AY66" s="22">
        <v>0.03</v>
      </c>
      <c r="AZ66" s="22">
        <v>0.03</v>
      </c>
      <c r="BA66" s="22">
        <v>0.03</v>
      </c>
      <c r="BB66" s="22">
        <v>0.03</v>
      </c>
      <c r="BC66" s="22">
        <v>0.03</v>
      </c>
      <c r="BD66" s="22">
        <v>0.03</v>
      </c>
      <c r="BE66" s="22">
        <v>0.03</v>
      </c>
      <c r="BF66" s="22">
        <v>0.03</v>
      </c>
      <c r="BG66" s="22">
        <v>0.03</v>
      </c>
      <c r="BH66" s="22">
        <v>0.03</v>
      </c>
      <c r="BI66" s="22">
        <v>0.03</v>
      </c>
      <c r="BJ66" s="22">
        <v>0.03</v>
      </c>
      <c r="BK66" s="22">
        <v>0.03</v>
      </c>
    </row>
    <row r="67" spans="1:63" s="19" customFormat="1" x14ac:dyDescent="0.25">
      <c r="A67" s="18" t="s">
        <v>10</v>
      </c>
      <c r="B67" s="18" t="s">
        <v>94</v>
      </c>
      <c r="C67" s="18" t="s">
        <v>95</v>
      </c>
      <c r="D67" s="18" t="s">
        <v>13</v>
      </c>
      <c r="E67" s="18" t="s">
        <v>13</v>
      </c>
      <c r="F67" s="18" t="s">
        <v>13</v>
      </c>
      <c r="G67" s="18" t="s">
        <v>17</v>
      </c>
      <c r="H67" s="18">
        <v>0</v>
      </c>
      <c r="I67" s="18" t="s">
        <v>14</v>
      </c>
      <c r="J67" s="18" t="s">
        <v>14</v>
      </c>
      <c r="K67" s="18">
        <v>0.37022597131778134</v>
      </c>
      <c r="L67" s="18">
        <v>0.36906466024087492</v>
      </c>
      <c r="M67" s="18">
        <v>0.18720334559732232</v>
      </c>
      <c r="N67" s="18">
        <v>0.18720334559732232</v>
      </c>
      <c r="O67" s="18">
        <v>0.36</v>
      </c>
      <c r="P67" s="18">
        <v>0.38</v>
      </c>
      <c r="Q67" s="18">
        <v>0.39</v>
      </c>
      <c r="R67" s="18">
        <v>0.4</v>
      </c>
      <c r="S67" s="18">
        <v>0.41</v>
      </c>
      <c r="T67" s="18">
        <v>0.42</v>
      </c>
      <c r="U67" s="18">
        <v>0.43</v>
      </c>
      <c r="V67" s="18">
        <v>0.44</v>
      </c>
      <c r="W67" s="18">
        <v>0.45</v>
      </c>
      <c r="X67" s="18">
        <v>0.47</v>
      </c>
      <c r="Y67" s="18">
        <v>0.48</v>
      </c>
      <c r="Z67" s="18">
        <v>0.49</v>
      </c>
      <c r="AA67" s="18">
        <v>0.5</v>
      </c>
      <c r="AB67" s="18">
        <v>0.51</v>
      </c>
      <c r="AC67" s="18">
        <v>0.53</v>
      </c>
      <c r="AD67" s="18">
        <v>0.54</v>
      </c>
      <c r="AE67" s="18">
        <v>0.55000000000000004</v>
      </c>
      <c r="AF67" s="18">
        <v>0.56999999999999995</v>
      </c>
      <c r="AG67" s="18">
        <v>0.57999999999999996</v>
      </c>
      <c r="AH67" s="18">
        <v>0.59</v>
      </c>
      <c r="AI67" s="18">
        <v>0.61</v>
      </c>
      <c r="AJ67" s="18">
        <v>0.62</v>
      </c>
      <c r="AK67" s="18">
        <v>0.63</v>
      </c>
      <c r="AL67" s="18">
        <v>0.64</v>
      </c>
      <c r="AM67" s="18">
        <v>0.66</v>
      </c>
      <c r="AN67" s="18">
        <v>0.67</v>
      </c>
      <c r="AO67" s="18">
        <v>0.68</v>
      </c>
      <c r="AP67" s="18">
        <v>0.69</v>
      </c>
      <c r="AQ67" s="18">
        <v>0.7</v>
      </c>
      <c r="AR67" s="18">
        <v>0.72</v>
      </c>
      <c r="AS67" s="18">
        <v>0.73</v>
      </c>
      <c r="AT67" s="18">
        <v>0.74</v>
      </c>
      <c r="AU67" s="18">
        <v>0.76</v>
      </c>
      <c r="AV67" s="18">
        <v>0.77</v>
      </c>
      <c r="AW67" s="18">
        <v>0.79</v>
      </c>
      <c r="AX67" s="18">
        <v>0.8</v>
      </c>
      <c r="AY67" s="18">
        <v>0.81</v>
      </c>
      <c r="AZ67" s="18">
        <v>0.83</v>
      </c>
      <c r="BA67" s="18">
        <v>0.84</v>
      </c>
      <c r="BB67" s="18">
        <v>0.85</v>
      </c>
      <c r="BC67" s="18">
        <v>0.87</v>
      </c>
      <c r="BD67" s="18">
        <v>0.88</v>
      </c>
      <c r="BE67" s="18">
        <v>0.9</v>
      </c>
      <c r="BF67" s="18">
        <v>0.91</v>
      </c>
      <c r="BG67" s="18">
        <v>0.92</v>
      </c>
      <c r="BH67" s="18">
        <v>0.94</v>
      </c>
      <c r="BI67" s="18">
        <v>0.95</v>
      </c>
      <c r="BJ67" s="18">
        <v>0.96</v>
      </c>
      <c r="BK67" s="18">
        <v>0.98</v>
      </c>
    </row>
    <row r="68" spans="1:63" s="23" customFormat="1" x14ac:dyDescent="0.25">
      <c r="A68" s="22" t="s">
        <v>10</v>
      </c>
      <c r="B68" s="22" t="s">
        <v>92</v>
      </c>
      <c r="C68" s="22" t="s">
        <v>93</v>
      </c>
      <c r="D68" s="22" t="s">
        <v>13</v>
      </c>
      <c r="E68" s="22" t="s">
        <v>13</v>
      </c>
      <c r="F68" s="22" t="s">
        <v>13</v>
      </c>
      <c r="G68" s="22" t="s">
        <v>17</v>
      </c>
      <c r="H68" s="22">
        <v>0</v>
      </c>
      <c r="I68" s="22" t="s">
        <v>14</v>
      </c>
      <c r="J68" s="22" t="s">
        <v>14</v>
      </c>
      <c r="K68" s="22">
        <v>11.479559995220416</v>
      </c>
      <c r="L68" s="22">
        <v>11.546335382142539</v>
      </c>
      <c r="M68" s="22">
        <v>9.8560471097051785</v>
      </c>
      <c r="N68" s="22">
        <v>11.926664759829405</v>
      </c>
      <c r="O68" s="22">
        <v>12.25</v>
      </c>
      <c r="P68" s="22">
        <v>12.63</v>
      </c>
      <c r="Q68" s="22">
        <v>13.01</v>
      </c>
      <c r="R68" s="22">
        <v>13.36</v>
      </c>
      <c r="S68" s="22">
        <v>13.67</v>
      </c>
      <c r="T68" s="22">
        <v>14.1</v>
      </c>
      <c r="U68" s="22">
        <v>14.5</v>
      </c>
      <c r="V68" s="22">
        <v>14.82</v>
      </c>
      <c r="W68" s="22">
        <v>15.17</v>
      </c>
      <c r="X68" s="22">
        <v>15.65</v>
      </c>
      <c r="Y68" s="22">
        <v>16.04</v>
      </c>
      <c r="Z68" s="22">
        <v>16.5</v>
      </c>
      <c r="AA68" s="22">
        <v>16.899999999999999</v>
      </c>
      <c r="AB68" s="22">
        <v>17.29</v>
      </c>
      <c r="AC68" s="22">
        <v>17.739999999999998</v>
      </c>
      <c r="AD68" s="22">
        <v>18.14</v>
      </c>
      <c r="AE68" s="22">
        <v>18.559999999999999</v>
      </c>
      <c r="AF68" s="22">
        <v>19.03</v>
      </c>
      <c r="AG68" s="22">
        <v>19.46</v>
      </c>
      <c r="AH68" s="22">
        <v>19.91</v>
      </c>
      <c r="AI68" s="22">
        <v>20.350000000000001</v>
      </c>
      <c r="AJ68" s="22">
        <v>20.71</v>
      </c>
      <c r="AK68" s="22">
        <v>21.16</v>
      </c>
      <c r="AL68" s="22">
        <v>21.55</v>
      </c>
      <c r="AM68" s="22">
        <v>22.05</v>
      </c>
      <c r="AN68" s="22">
        <v>22.45</v>
      </c>
      <c r="AO68" s="22">
        <v>22.86</v>
      </c>
      <c r="AP68" s="22">
        <v>23.27</v>
      </c>
      <c r="AQ68" s="22">
        <v>23.69</v>
      </c>
      <c r="AR68" s="22">
        <v>24.17</v>
      </c>
      <c r="AS68" s="22">
        <v>24.61</v>
      </c>
      <c r="AT68" s="22">
        <v>25.04</v>
      </c>
      <c r="AU68" s="22">
        <v>25.49</v>
      </c>
      <c r="AV68" s="22">
        <v>25.94</v>
      </c>
      <c r="AW68" s="22">
        <v>26.41</v>
      </c>
      <c r="AX68" s="22">
        <v>26.86</v>
      </c>
      <c r="AY68" s="22">
        <v>27.31</v>
      </c>
      <c r="AZ68" s="22">
        <v>27.77</v>
      </c>
      <c r="BA68" s="22">
        <v>28.24</v>
      </c>
      <c r="BB68" s="22">
        <v>28.7</v>
      </c>
      <c r="BC68" s="22">
        <v>29.16</v>
      </c>
      <c r="BD68" s="22">
        <v>29.63</v>
      </c>
      <c r="BE68" s="22">
        <v>30.09</v>
      </c>
      <c r="BF68" s="22">
        <v>30.56</v>
      </c>
      <c r="BG68" s="22">
        <v>31.03</v>
      </c>
      <c r="BH68" s="22">
        <v>31.49</v>
      </c>
      <c r="BI68" s="22">
        <v>31.96</v>
      </c>
      <c r="BJ68" s="22">
        <v>32.43</v>
      </c>
      <c r="BK68" s="22">
        <v>32.9</v>
      </c>
    </row>
    <row r="69" spans="1:63" s="19" customFormat="1" x14ac:dyDescent="0.25">
      <c r="A69" s="18" t="s">
        <v>10</v>
      </c>
      <c r="B69" s="18" t="s">
        <v>96</v>
      </c>
      <c r="C69" s="18" t="s">
        <v>97</v>
      </c>
      <c r="D69" s="18" t="s">
        <v>13</v>
      </c>
      <c r="E69" s="18" t="s">
        <v>13</v>
      </c>
      <c r="F69" s="18" t="s">
        <v>13</v>
      </c>
      <c r="G69" s="18" t="s">
        <v>17</v>
      </c>
      <c r="H69" s="18">
        <v>0</v>
      </c>
      <c r="I69" s="18" t="s">
        <v>14</v>
      </c>
      <c r="J69" s="18" t="s">
        <v>14</v>
      </c>
      <c r="K69" s="18">
        <v>3.077474353802135E-2</v>
      </c>
      <c r="L69" s="18">
        <v>3.4839332307193978E-3</v>
      </c>
      <c r="M69" s="18">
        <v>9.8711441537049603E-3</v>
      </c>
      <c r="N69" s="18">
        <v>1.9742288307409921E-2</v>
      </c>
      <c r="O69" s="18">
        <v>0.02</v>
      </c>
      <c r="P69" s="18">
        <v>0.02</v>
      </c>
      <c r="Q69" s="18">
        <v>0.02</v>
      </c>
      <c r="R69" s="18">
        <v>0.02</v>
      </c>
      <c r="S69" s="18">
        <v>0.02</v>
      </c>
      <c r="T69" s="18">
        <v>0.02</v>
      </c>
      <c r="U69" s="18">
        <v>0.02</v>
      </c>
      <c r="V69" s="18">
        <v>0.02</v>
      </c>
      <c r="W69" s="18">
        <v>0.03</v>
      </c>
      <c r="X69" s="18">
        <v>0.03</v>
      </c>
      <c r="Y69" s="18">
        <v>0.03</v>
      </c>
      <c r="Z69" s="18">
        <v>0.03</v>
      </c>
      <c r="AA69" s="18">
        <v>0.03</v>
      </c>
      <c r="AB69" s="18">
        <v>0.03</v>
      </c>
      <c r="AC69" s="18">
        <v>0.03</v>
      </c>
      <c r="AD69" s="18">
        <v>0.03</v>
      </c>
      <c r="AE69" s="18">
        <v>0.03</v>
      </c>
      <c r="AF69" s="18">
        <v>0.03</v>
      </c>
      <c r="AG69" s="18">
        <v>0.03</v>
      </c>
      <c r="AH69" s="18">
        <v>0.03</v>
      </c>
      <c r="AI69" s="18">
        <v>0.03</v>
      </c>
      <c r="AJ69" s="18">
        <v>0.03</v>
      </c>
      <c r="AK69" s="18">
        <v>0.04</v>
      </c>
      <c r="AL69" s="18">
        <v>0.04</v>
      </c>
      <c r="AM69" s="18">
        <v>0.04</v>
      </c>
      <c r="AN69" s="18">
        <v>0.04</v>
      </c>
      <c r="AO69" s="18">
        <v>0.04</v>
      </c>
      <c r="AP69" s="18">
        <v>0.04</v>
      </c>
      <c r="AQ69" s="18">
        <v>0.04</v>
      </c>
      <c r="AR69" s="18">
        <v>0.04</v>
      </c>
      <c r="AS69" s="18">
        <v>0.04</v>
      </c>
      <c r="AT69" s="18">
        <v>0.04</v>
      </c>
      <c r="AU69" s="18">
        <v>0.04</v>
      </c>
      <c r="AV69" s="18">
        <v>0.04</v>
      </c>
      <c r="AW69" s="18">
        <v>0.04</v>
      </c>
      <c r="AX69" s="18">
        <v>0.04</v>
      </c>
      <c r="AY69" s="18">
        <v>0.05</v>
      </c>
      <c r="AZ69" s="18">
        <v>0.05</v>
      </c>
      <c r="BA69" s="18">
        <v>0.05</v>
      </c>
      <c r="BB69" s="18">
        <v>0.05</v>
      </c>
      <c r="BC69" s="18">
        <v>0.05</v>
      </c>
      <c r="BD69" s="18">
        <v>0.05</v>
      </c>
      <c r="BE69" s="18">
        <v>0.05</v>
      </c>
      <c r="BF69" s="18">
        <v>0.05</v>
      </c>
      <c r="BG69" s="18">
        <v>0.05</v>
      </c>
      <c r="BH69" s="18">
        <v>0.05</v>
      </c>
      <c r="BI69" s="18">
        <v>0.05</v>
      </c>
      <c r="BJ69" s="18">
        <v>0.05</v>
      </c>
      <c r="BK69" s="18">
        <v>0.05</v>
      </c>
    </row>
    <row r="70" spans="1:63" s="23" customFormat="1" x14ac:dyDescent="0.25">
      <c r="A70" s="22" t="s">
        <v>10</v>
      </c>
      <c r="B70" s="22" t="s">
        <v>158</v>
      </c>
      <c r="C70" s="22" t="s">
        <v>159</v>
      </c>
      <c r="D70" s="22" t="s">
        <v>13</v>
      </c>
      <c r="E70" s="22" t="s">
        <v>13</v>
      </c>
      <c r="F70" s="22" t="s">
        <v>13</v>
      </c>
      <c r="G70" s="22" t="s">
        <v>17</v>
      </c>
      <c r="H70" s="22">
        <v>0</v>
      </c>
      <c r="I70" s="22" t="s">
        <v>14</v>
      </c>
      <c r="J70" s="22" t="s">
        <v>14</v>
      </c>
      <c r="K70" s="22">
        <v>39.596601919999998</v>
      </c>
      <c r="L70" s="22">
        <v>34.032803080000001</v>
      </c>
      <c r="M70" s="22">
        <v>11.02039993</v>
      </c>
      <c r="N70" s="22">
        <v>42.307769970000003</v>
      </c>
      <c r="O70" s="22">
        <v>31.739393724999999</v>
      </c>
      <c r="P70" s="22">
        <v>31.739393724999999</v>
      </c>
      <c r="Q70" s="22">
        <v>31.739393724999999</v>
      </c>
      <c r="R70" s="22">
        <v>31.739393724999999</v>
      </c>
      <c r="S70" s="22">
        <v>31.739393724999999</v>
      </c>
      <c r="T70" s="22">
        <v>31.739393724999999</v>
      </c>
      <c r="U70" s="22">
        <v>31.739393724999999</v>
      </c>
      <c r="V70" s="22">
        <v>31.739393724999999</v>
      </c>
      <c r="W70" s="22">
        <v>31.739393724999999</v>
      </c>
      <c r="X70" s="22">
        <v>31.739393724999999</v>
      </c>
      <c r="Y70" s="22">
        <v>31.739393724999999</v>
      </c>
      <c r="Z70" s="22">
        <v>31.739393724999999</v>
      </c>
      <c r="AA70" s="22">
        <v>31.739393724999999</v>
      </c>
      <c r="AB70" s="22">
        <v>31.739393724999999</v>
      </c>
      <c r="AC70" s="22">
        <v>31.739393724999999</v>
      </c>
      <c r="AD70" s="22">
        <v>31.739393724999999</v>
      </c>
      <c r="AE70" s="22">
        <v>31.739393724999999</v>
      </c>
      <c r="AF70" s="22">
        <v>31.739393724999999</v>
      </c>
      <c r="AG70" s="22">
        <v>31.739393724999999</v>
      </c>
      <c r="AH70" s="22">
        <v>31.739393724999999</v>
      </c>
      <c r="AI70" s="22">
        <v>31.739393724999999</v>
      </c>
      <c r="AJ70" s="22">
        <v>31.739393724999999</v>
      </c>
      <c r="AK70" s="22">
        <v>31.739393724999999</v>
      </c>
      <c r="AL70" s="22">
        <v>31.739393724999999</v>
      </c>
      <c r="AM70" s="22">
        <v>31.739393724999999</v>
      </c>
      <c r="AN70" s="22">
        <v>31.739393724999999</v>
      </c>
      <c r="AO70" s="22">
        <v>31.739393724999999</v>
      </c>
      <c r="AP70" s="22">
        <v>31.739393724999999</v>
      </c>
      <c r="AQ70" s="22">
        <v>31.739393724999999</v>
      </c>
      <c r="AR70" s="22">
        <v>31.739393724999999</v>
      </c>
      <c r="AS70" s="22">
        <v>31.739393724999999</v>
      </c>
      <c r="AT70" s="22">
        <v>31.739393724999999</v>
      </c>
      <c r="AU70" s="22">
        <v>31.739393724999999</v>
      </c>
      <c r="AV70" s="22">
        <v>31.739393724999999</v>
      </c>
      <c r="AW70" s="22">
        <v>31.739393724999999</v>
      </c>
      <c r="AX70" s="22">
        <v>31.739393724999999</v>
      </c>
      <c r="AY70" s="22">
        <v>31.739393724999999</v>
      </c>
      <c r="AZ70" s="22">
        <v>31.739393724999999</v>
      </c>
      <c r="BA70" s="22">
        <v>31.739393724999999</v>
      </c>
      <c r="BB70" s="22">
        <v>31.739393724999999</v>
      </c>
      <c r="BC70" s="22">
        <v>31.739393724999999</v>
      </c>
      <c r="BD70" s="22">
        <v>31.739393724999999</v>
      </c>
      <c r="BE70" s="22">
        <v>31.739393724999999</v>
      </c>
      <c r="BF70" s="22">
        <v>31.739393724999999</v>
      </c>
      <c r="BG70" s="22">
        <v>31.739393724999999</v>
      </c>
      <c r="BH70" s="22">
        <v>31.739393724999999</v>
      </c>
      <c r="BI70" s="22">
        <v>31.739393724999999</v>
      </c>
      <c r="BJ70" s="22">
        <v>31.739393724999999</v>
      </c>
      <c r="BK70" s="22">
        <v>31.739393724999999</v>
      </c>
    </row>
  </sheetData>
  <autoFilter ref="A1:BK70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6432-74C8-462A-9937-6316902B2E10}">
  <dimension ref="A1:O23"/>
  <sheetViews>
    <sheetView workbookViewId="0">
      <selection activeCell="C31" sqref="C31"/>
    </sheetView>
  </sheetViews>
  <sheetFormatPr defaultColWidth="8.85546875" defaultRowHeight="15" x14ac:dyDescent="0.25"/>
  <cols>
    <col min="2" max="2" width="11.140625" bestFit="1" customWidth="1"/>
    <col min="3" max="3" width="34.140625" bestFit="1" customWidth="1"/>
    <col min="4" max="4" width="10.5703125" bestFit="1" customWidth="1"/>
    <col min="5" max="6" width="10.5703125" customWidth="1"/>
    <col min="7" max="8" width="10.5703125" bestFit="1" customWidth="1"/>
    <col min="9" max="9" width="38.85546875" bestFit="1" customWidth="1"/>
    <col min="10" max="10" width="3.85546875" customWidth="1"/>
    <col min="11" max="12" width="10.42578125" bestFit="1" customWidth="1"/>
    <col min="13" max="13" width="9.85546875" bestFit="1" customWidth="1"/>
  </cols>
  <sheetData>
    <row r="1" spans="1:15" x14ac:dyDescent="0.25">
      <c r="A1" t="s">
        <v>148</v>
      </c>
      <c r="B1" t="s">
        <v>149</v>
      </c>
      <c r="D1">
        <v>2018</v>
      </c>
      <c r="E1">
        <v>2019</v>
      </c>
      <c r="F1">
        <v>2020</v>
      </c>
      <c r="M1">
        <v>2018</v>
      </c>
      <c r="N1">
        <v>2019</v>
      </c>
      <c r="O1">
        <v>2020</v>
      </c>
    </row>
    <row r="2" spans="1:15" ht="30" x14ac:dyDescent="0.25">
      <c r="C2" s="1" t="s">
        <v>99</v>
      </c>
      <c r="D2" s="2" t="s">
        <v>13</v>
      </c>
      <c r="E2" s="2"/>
      <c r="F2" s="2"/>
      <c r="G2" s="2" t="s">
        <v>13</v>
      </c>
      <c r="H2" s="2" t="s">
        <v>13</v>
      </c>
      <c r="I2" s="3" t="s">
        <v>100</v>
      </c>
      <c r="J2" s="3"/>
      <c r="K2" s="4" t="s">
        <v>141</v>
      </c>
      <c r="L2" s="4" t="s">
        <v>141</v>
      </c>
      <c r="M2" s="5">
        <f>(D3*$G3*$H3 + D4*$G4*$H4 + D5*$G5*$H5)/1000000000 + M6</f>
        <v>78.722001250000005</v>
      </c>
      <c r="N2" s="5">
        <f t="shared" ref="N2:O2" si="0">(E3*$G3*$H3 + E4*$G4*$H4 + E5*$G5*$H5)/1000000000 + N6</f>
        <v>75.180179850000002</v>
      </c>
      <c r="O2" s="5">
        <f t="shared" si="0"/>
        <v>66.709248950000003</v>
      </c>
    </row>
    <row r="3" spans="1:15" x14ac:dyDescent="0.25">
      <c r="A3" t="s">
        <v>150</v>
      </c>
      <c r="C3" s="1" t="s">
        <v>103</v>
      </c>
      <c r="D3" s="6">
        <v>52730</v>
      </c>
      <c r="E3" s="6">
        <v>46479</v>
      </c>
      <c r="F3" s="6">
        <v>42697</v>
      </c>
      <c r="G3" s="7">
        <v>8</v>
      </c>
      <c r="H3" s="6">
        <v>55000</v>
      </c>
      <c r="I3" s="8" t="s">
        <v>17</v>
      </c>
      <c r="J3" s="8"/>
      <c r="K3" s="4" t="s">
        <v>142</v>
      </c>
      <c r="L3" s="4" t="s">
        <v>142</v>
      </c>
      <c r="M3" s="9">
        <f>(D3*$G3*$H3/1000000000)/(M$2)</f>
        <v>0.29472319849084122</v>
      </c>
      <c r="N3" s="9">
        <f t="shared" ref="N3:O5" si="1">(E3*$G3*$H3/1000000000)/(N$2)</f>
        <v>0.27202329178785539</v>
      </c>
      <c r="O3" s="9">
        <f t="shared" si="1"/>
        <v>0.28162031945646721</v>
      </c>
    </row>
    <row r="4" spans="1:15" x14ac:dyDescent="0.25">
      <c r="A4" t="s">
        <v>150</v>
      </c>
      <c r="C4" s="1" t="s">
        <v>105</v>
      </c>
      <c r="D4" s="6">
        <v>27839</v>
      </c>
      <c r="E4" s="6">
        <v>27459</v>
      </c>
      <c r="F4" s="6">
        <v>23797</v>
      </c>
      <c r="G4" s="10">
        <v>30</v>
      </c>
      <c r="H4" s="6">
        <v>55000</v>
      </c>
      <c r="I4" s="8" t="s">
        <v>17</v>
      </c>
      <c r="J4" s="8"/>
      <c r="K4" s="4" t="s">
        <v>142</v>
      </c>
      <c r="L4" s="4" t="s">
        <v>142</v>
      </c>
      <c r="M4" s="9">
        <f>(D4*$G4*$H4/1000000000)/(M$2)</f>
        <v>0.58350079101933394</v>
      </c>
      <c r="N4" s="9">
        <f t="shared" si="1"/>
        <v>0.6026501943783259</v>
      </c>
      <c r="O4" s="9">
        <f t="shared" si="1"/>
        <v>0.5885997911538472</v>
      </c>
    </row>
    <row r="5" spans="1:15" x14ac:dyDescent="0.25">
      <c r="A5" t="s">
        <v>150</v>
      </c>
      <c r="C5" s="1" t="s">
        <v>107</v>
      </c>
      <c r="D5" s="6">
        <v>64850</v>
      </c>
      <c r="E5" s="6">
        <v>63738</v>
      </c>
      <c r="F5" s="6">
        <v>58566</v>
      </c>
      <c r="G5" s="10">
        <v>2.7</v>
      </c>
      <c r="H5" s="6">
        <v>54750</v>
      </c>
      <c r="I5" s="8" t="s">
        <v>17</v>
      </c>
      <c r="J5" s="8"/>
      <c r="K5" s="4" t="s">
        <v>142</v>
      </c>
      <c r="L5" s="4" t="s">
        <v>142</v>
      </c>
      <c r="M5" s="9">
        <f>(D5*$G5*$H5/1000000000)/(M$2)</f>
        <v>0.12177601048982477</v>
      </c>
      <c r="N5" s="9">
        <f t="shared" si="1"/>
        <v>0.12532651383381865</v>
      </c>
      <c r="O5" s="9">
        <f t="shared" si="1"/>
        <v>0.1297798893896856</v>
      </c>
    </row>
    <row r="6" spans="1:15" x14ac:dyDescent="0.25">
      <c r="A6" t="s">
        <v>150</v>
      </c>
      <c r="C6" s="11" t="s">
        <v>109</v>
      </c>
      <c r="D6" s="12">
        <v>0</v>
      </c>
      <c r="E6" s="12">
        <v>0</v>
      </c>
      <c r="F6" s="12">
        <v>0</v>
      </c>
      <c r="G6" s="13">
        <v>1</v>
      </c>
      <c r="H6" s="12">
        <v>0</v>
      </c>
      <c r="I6" s="14" t="s">
        <v>17</v>
      </c>
      <c r="J6" s="14"/>
      <c r="K6" s="15" t="s">
        <v>141</v>
      </c>
      <c r="L6" s="15" t="s">
        <v>141</v>
      </c>
      <c r="M6" s="15">
        <v>0</v>
      </c>
    </row>
    <row r="8" spans="1:15" ht="30" x14ac:dyDescent="0.25">
      <c r="C8" s="1" t="s">
        <v>111</v>
      </c>
      <c r="D8" s="2" t="s">
        <v>13</v>
      </c>
      <c r="E8" s="2"/>
      <c r="F8" s="2"/>
      <c r="G8" s="2" t="s">
        <v>13</v>
      </c>
      <c r="H8" s="2" t="s">
        <v>13</v>
      </c>
      <c r="I8" s="3" t="s">
        <v>112</v>
      </c>
      <c r="J8" s="3"/>
      <c r="K8" s="4" t="s">
        <v>141</v>
      </c>
      <c r="L8" s="4" t="s">
        <v>141</v>
      </c>
      <c r="M8" s="5">
        <f>(D9*$G9*$H9 + D10*$G10*$H10 + D11*$G11*$H11 + D12*$G12*$H12)/1000000000</f>
        <v>33.864158699999997</v>
      </c>
      <c r="N8" s="5">
        <f t="shared" ref="N8:O8" si="2">(E9*$G9*$H9 + E10*$G10*$H10 + E11*$G11*$H11 + E12*$G12*$H12)/1000000000</f>
        <v>32.892706099999998</v>
      </c>
      <c r="O8" s="5">
        <f t="shared" si="2"/>
        <v>31.572428299999999</v>
      </c>
    </row>
    <row r="9" spans="1:15" x14ac:dyDescent="0.25">
      <c r="B9" t="s">
        <v>150</v>
      </c>
      <c r="C9" s="1" t="s">
        <v>114</v>
      </c>
      <c r="D9" s="6">
        <v>582502</v>
      </c>
      <c r="E9" s="6">
        <v>547828</v>
      </c>
      <c r="F9" s="6">
        <v>629581</v>
      </c>
      <c r="G9" s="10">
        <v>1.1000000000000001</v>
      </c>
      <c r="H9" s="6">
        <v>6000</v>
      </c>
      <c r="I9" s="8" t="s">
        <v>17</v>
      </c>
      <c r="J9" s="8"/>
      <c r="K9" s="4" t="s">
        <v>142</v>
      </c>
      <c r="L9" s="4" t="s">
        <v>142</v>
      </c>
      <c r="M9" s="9">
        <f t="shared" ref="M9:O12" si="3">(D9*$G9*$H9/1000000000)/(M$8)</f>
        <v>0.11352749773169475</v>
      </c>
      <c r="N9" s="9">
        <f t="shared" si="3"/>
        <v>0.10992299596778998</v>
      </c>
      <c r="O9" s="9">
        <f t="shared" si="3"/>
        <v>0.13160959811254053</v>
      </c>
    </row>
    <row r="10" spans="1:15" x14ac:dyDescent="0.25">
      <c r="A10" t="s">
        <v>150</v>
      </c>
      <c r="C10" s="1" t="s">
        <v>116</v>
      </c>
      <c r="D10" s="6">
        <v>750225</v>
      </c>
      <c r="E10" s="6">
        <v>732948</v>
      </c>
      <c r="F10" s="6">
        <v>640568</v>
      </c>
      <c r="G10" s="10">
        <v>1.7</v>
      </c>
      <c r="H10" s="6">
        <v>13000</v>
      </c>
      <c r="I10" s="8" t="s">
        <v>17</v>
      </c>
      <c r="J10" s="8"/>
      <c r="K10" s="4" t="s">
        <v>142</v>
      </c>
      <c r="L10" s="4" t="s">
        <v>142</v>
      </c>
      <c r="M10" s="9">
        <f t="shared" si="3"/>
        <v>0.48960237420574104</v>
      </c>
      <c r="N10" s="9">
        <f t="shared" si="3"/>
        <v>0.49245418576247812</v>
      </c>
      <c r="O10" s="9">
        <f t="shared" si="3"/>
        <v>0.44838340166568685</v>
      </c>
    </row>
    <row r="11" spans="1:15" x14ac:dyDescent="0.25">
      <c r="B11" t="s">
        <v>150</v>
      </c>
      <c r="C11" s="1" t="s">
        <v>118</v>
      </c>
      <c r="D11" s="6">
        <v>396153</v>
      </c>
      <c r="E11" s="6">
        <v>391022</v>
      </c>
      <c r="F11" s="6">
        <v>396708</v>
      </c>
      <c r="G11" s="10">
        <v>1.7</v>
      </c>
      <c r="H11" s="6">
        <v>13000</v>
      </c>
      <c r="I11" s="8" t="s">
        <v>17</v>
      </c>
      <c r="J11" s="8"/>
      <c r="K11" s="4" t="s">
        <v>142</v>
      </c>
      <c r="L11" s="4" t="s">
        <v>142</v>
      </c>
      <c r="M11" s="9">
        <f t="shared" si="3"/>
        <v>0.25853237275314334</v>
      </c>
      <c r="N11" s="9">
        <f t="shared" si="3"/>
        <v>0.26272043941073009</v>
      </c>
      <c r="O11" s="9">
        <f t="shared" si="3"/>
        <v>0.27768680687763259</v>
      </c>
    </row>
    <row r="12" spans="1:15" x14ac:dyDescent="0.25">
      <c r="B12" t="s">
        <v>150</v>
      </c>
      <c r="C12" s="1" t="s">
        <v>120</v>
      </c>
      <c r="D12" s="6">
        <v>211977</v>
      </c>
      <c r="E12" s="6">
        <v>200783</v>
      </c>
      <c r="F12" s="6">
        <v>203321</v>
      </c>
      <c r="G12" s="10">
        <v>1.7</v>
      </c>
      <c r="H12" s="6">
        <v>13000</v>
      </c>
      <c r="I12" s="8" t="s">
        <v>17</v>
      </c>
      <c r="J12" s="8"/>
      <c r="K12" s="4" t="s">
        <v>142</v>
      </c>
      <c r="L12" s="4" t="s">
        <v>142</v>
      </c>
      <c r="M12" s="9">
        <f t="shared" si="3"/>
        <v>0.138337755309421</v>
      </c>
      <c r="N12" s="9">
        <f t="shared" si="3"/>
        <v>0.13490237885900183</v>
      </c>
      <c r="O12" s="9">
        <f t="shared" si="3"/>
        <v>0.14232019334414009</v>
      </c>
    </row>
    <row r="14" spans="1:15" ht="30" x14ac:dyDescent="0.25">
      <c r="C14" s="1" t="s">
        <v>122</v>
      </c>
      <c r="D14" s="2" t="s">
        <v>13</v>
      </c>
      <c r="E14" s="2"/>
      <c r="F14" s="2"/>
      <c r="G14" s="2" t="s">
        <v>13</v>
      </c>
      <c r="H14" s="2" t="s">
        <v>13</v>
      </c>
      <c r="I14" s="3" t="s">
        <v>123</v>
      </c>
      <c r="J14" s="3"/>
      <c r="K14" s="4" t="s">
        <v>145</v>
      </c>
      <c r="L14" s="4" t="s">
        <v>145</v>
      </c>
      <c r="M14" s="5">
        <f>+D15*$G15*$H15/1000000000</f>
        <v>28.70946</v>
      </c>
      <c r="N14" s="5">
        <f t="shared" ref="N14:O14" si="4">+E15*$G15*$H15/1000000000</f>
        <v>26.867100000000001</v>
      </c>
      <c r="O14" s="5">
        <f t="shared" si="4"/>
        <v>27.094080000000002</v>
      </c>
    </row>
    <row r="15" spans="1:15" x14ac:dyDescent="0.25">
      <c r="B15" t="s">
        <v>150</v>
      </c>
      <c r="C15" s="1" t="s">
        <v>125</v>
      </c>
      <c r="D15" s="6">
        <v>36807</v>
      </c>
      <c r="E15" s="6">
        <v>34445</v>
      </c>
      <c r="F15" s="6">
        <v>34736</v>
      </c>
      <c r="G15" s="10">
        <v>12</v>
      </c>
      <c r="H15" s="6">
        <v>65000</v>
      </c>
      <c r="I15" s="8" t="s">
        <v>17</v>
      </c>
      <c r="J15" s="8"/>
      <c r="K15" s="4" t="s">
        <v>142</v>
      </c>
      <c r="L15" s="4" t="s">
        <v>142</v>
      </c>
      <c r="M15" s="9">
        <v>1</v>
      </c>
      <c r="N15" s="9">
        <v>1</v>
      </c>
      <c r="O15" s="9">
        <v>1</v>
      </c>
    </row>
    <row r="16" spans="1:15" x14ac:dyDescent="0.25">
      <c r="C16" s="1" t="s">
        <v>137</v>
      </c>
      <c r="D16" s="6">
        <v>0</v>
      </c>
      <c r="E16" s="6"/>
      <c r="F16" s="6"/>
      <c r="G16" s="10">
        <v>12</v>
      </c>
      <c r="H16" s="6">
        <v>65000</v>
      </c>
      <c r="I16" s="8" t="s">
        <v>17</v>
      </c>
      <c r="J16" s="8"/>
      <c r="K16" s="4" t="s">
        <v>142</v>
      </c>
      <c r="L16" s="4" t="s">
        <v>142</v>
      </c>
      <c r="M16" s="9">
        <v>0</v>
      </c>
      <c r="N16" s="9">
        <v>0</v>
      </c>
      <c r="O16" s="9">
        <v>0</v>
      </c>
    </row>
    <row r="17" spans="1:15" x14ac:dyDescent="0.25">
      <c r="C17" s="11" t="s">
        <v>139</v>
      </c>
      <c r="D17" s="12">
        <v>0</v>
      </c>
      <c r="E17" s="12"/>
      <c r="F17" s="12"/>
      <c r="G17" s="13">
        <v>1</v>
      </c>
      <c r="H17" s="12">
        <v>0</v>
      </c>
      <c r="I17" s="14" t="s">
        <v>17</v>
      </c>
      <c r="J17" s="14"/>
      <c r="K17" s="15" t="s">
        <v>145</v>
      </c>
      <c r="L17" s="15" t="s">
        <v>145</v>
      </c>
      <c r="M17" s="4"/>
    </row>
    <row r="19" spans="1:15" ht="30" x14ac:dyDescent="0.25">
      <c r="C19" s="1" t="s">
        <v>127</v>
      </c>
      <c r="D19" s="2" t="s">
        <v>13</v>
      </c>
      <c r="E19" s="2"/>
      <c r="F19" s="2"/>
      <c r="G19" s="2" t="s">
        <v>13</v>
      </c>
      <c r="H19" s="2" t="s">
        <v>13</v>
      </c>
      <c r="I19" s="3" t="s">
        <v>128</v>
      </c>
      <c r="J19" s="3"/>
      <c r="K19" s="4" t="s">
        <v>145</v>
      </c>
      <c r="L19" s="4" t="s">
        <v>145</v>
      </c>
      <c r="M19" s="5">
        <f>+D20*$G20*$H20/1000000000</f>
        <v>9.9335599999999999</v>
      </c>
      <c r="N19" s="5">
        <f t="shared" ref="N19:O19" si="5">+E20*$G20*$H20/1000000000</f>
        <v>9.3328199999999999</v>
      </c>
      <c r="O19" s="5">
        <f t="shared" si="5"/>
        <v>9.2856400000000008</v>
      </c>
    </row>
    <row r="20" spans="1:15" x14ac:dyDescent="0.25">
      <c r="A20" t="s">
        <v>150</v>
      </c>
      <c r="C20" s="1" t="s">
        <v>130</v>
      </c>
      <c r="D20" s="6">
        <v>70954</v>
      </c>
      <c r="E20" s="6">
        <v>66663</v>
      </c>
      <c r="F20" s="6">
        <v>66326</v>
      </c>
      <c r="G20" s="10">
        <v>2.8</v>
      </c>
      <c r="H20" s="6">
        <v>50000</v>
      </c>
      <c r="I20" s="8" t="s">
        <v>17</v>
      </c>
      <c r="J20" s="8"/>
      <c r="K20" s="4" t="s">
        <v>142</v>
      </c>
      <c r="L20" s="4" t="s">
        <v>142</v>
      </c>
      <c r="M20" s="9">
        <v>1</v>
      </c>
      <c r="N20" s="9">
        <v>1</v>
      </c>
      <c r="O20" s="9">
        <v>1</v>
      </c>
    </row>
    <row r="22" spans="1:15" ht="30" x14ac:dyDescent="0.25">
      <c r="C22" s="1" t="s">
        <v>132</v>
      </c>
      <c r="D22" s="2" t="s">
        <v>13</v>
      </c>
      <c r="E22" s="2"/>
      <c r="F22" s="2"/>
      <c r="G22" s="2" t="s">
        <v>13</v>
      </c>
      <c r="H22" s="2" t="s">
        <v>13</v>
      </c>
      <c r="I22" s="3" t="s">
        <v>133</v>
      </c>
      <c r="J22" s="3"/>
      <c r="K22" s="4" t="s">
        <v>145</v>
      </c>
      <c r="L22" s="4" t="s">
        <v>145</v>
      </c>
      <c r="M22" s="5">
        <f>+D23*$G23*$H23/1000000000</f>
        <v>8.4592934999999994</v>
      </c>
      <c r="N22" s="5">
        <f t="shared" ref="N22:O22" si="6">+E23*$G23*$H23/1000000000</f>
        <v>8.0016929999999995</v>
      </c>
      <c r="O22" s="5">
        <f t="shared" si="6"/>
        <v>8.0975474999999992</v>
      </c>
    </row>
    <row r="23" spans="1:15" x14ac:dyDescent="0.25">
      <c r="B23" t="s">
        <v>150</v>
      </c>
      <c r="C23" s="1" t="s">
        <v>135</v>
      </c>
      <c r="D23" s="6">
        <v>268549</v>
      </c>
      <c r="E23" s="6">
        <v>254022</v>
      </c>
      <c r="F23" s="6">
        <v>257065</v>
      </c>
      <c r="G23" s="10">
        <v>0.7</v>
      </c>
      <c r="H23" s="6">
        <v>45000</v>
      </c>
      <c r="I23" s="8" t="s">
        <v>17</v>
      </c>
      <c r="J23" s="8"/>
      <c r="K23" s="4" t="s">
        <v>142</v>
      </c>
      <c r="L23" s="4" t="s">
        <v>142</v>
      </c>
      <c r="M23" s="9">
        <v>1</v>
      </c>
      <c r="N23" s="9">
        <v>1</v>
      </c>
      <c r="O23" s="9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Demand_Projection</vt:lpstr>
      <vt:lpstr>Demand_Calibration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Mariana Rodríguez-Arce</cp:lastModifiedBy>
  <cp:revision/>
  <dcterms:created xsi:type="dcterms:W3CDTF">2022-10-17T18:14:43Z</dcterms:created>
  <dcterms:modified xsi:type="dcterms:W3CDTF">2024-04-07T21:32:38Z</dcterms:modified>
  <cp:category/>
  <cp:contentStatus/>
</cp:coreProperties>
</file>