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juanc\Dropbox\7_Requerimientos_Descarbonización\Escenarios_Residuos\"/>
    </mc:Choice>
  </mc:AlternateContent>
  <xr:revisionPtr revIDLastSave="0" documentId="13_ncr:1_{EE736F62-7628-4A6B-BF0A-39D01AF94D07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README" sheetId="1" r:id="rId1"/>
    <sheet name="ProduccionResiduosSolidos" sheetId="10" r:id="rId2"/>
    <sheet name="ParticipacionTechsSolidosBAU" sheetId="12" r:id="rId3"/>
    <sheet name="ParticipacionTechsSolidos" sheetId="9" r:id="rId4"/>
    <sheet name="RecuperacionMetanoRellenos" sheetId="16" r:id="rId5"/>
    <sheet name="ProduccionAguasResiduales" sheetId="11" r:id="rId6"/>
    <sheet name="ParticipacionTechsAguasBAU" sheetId="18" r:id="rId7"/>
    <sheet name="ParticipacionTechsAguas" sheetId="5" r:id="rId8"/>
    <sheet name="CAPEX" sheetId="13" r:id="rId9"/>
    <sheet name="OPEXvariable" sheetId="14" r:id="rId10"/>
    <sheet name="Externalidades" sheetId="17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0" l="1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D17" i="10"/>
  <c r="E45" i="18" l="1"/>
  <c r="F45" i="18"/>
  <c r="G45" i="18"/>
  <c r="H45" i="18"/>
  <c r="I45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Z45" i="18"/>
  <c r="AA45" i="18"/>
  <c r="AB45" i="18"/>
  <c r="AC45" i="18"/>
  <c r="AD45" i="18"/>
  <c r="AE45" i="18"/>
  <c r="AF45" i="18"/>
  <c r="AG45" i="18"/>
  <c r="AH45" i="18"/>
  <c r="AI45" i="18"/>
  <c r="AJ45" i="18"/>
  <c r="AK45" i="18"/>
  <c r="AL45" i="18"/>
  <c r="AM45" i="18"/>
  <c r="AN45" i="18"/>
  <c r="AO45" i="18"/>
  <c r="AP45" i="18"/>
  <c r="AQ45" i="18"/>
  <c r="AR45" i="18"/>
  <c r="AS45" i="18"/>
  <c r="AT45" i="18"/>
  <c r="AU45" i="18"/>
  <c r="AV45" i="18"/>
  <c r="AW45" i="18"/>
  <c r="AX45" i="18"/>
  <c r="AY45" i="18"/>
  <c r="AZ45" i="18"/>
  <c r="BA45" i="18"/>
  <c r="BB45" i="18"/>
  <c r="BC45" i="18"/>
  <c r="BD45" i="18"/>
  <c r="BE45" i="18"/>
  <c r="F42" i="18"/>
  <c r="G42" i="18"/>
  <c r="H42" i="18"/>
  <c r="I42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Z42" i="18"/>
  <c r="AA42" i="18"/>
  <c r="AB42" i="18"/>
  <c r="AC42" i="18"/>
  <c r="AD42" i="18"/>
  <c r="AE42" i="18"/>
  <c r="AF42" i="18"/>
  <c r="AG42" i="18"/>
  <c r="AH42" i="18"/>
  <c r="AI42" i="18"/>
  <c r="AJ42" i="18"/>
  <c r="AK42" i="18"/>
  <c r="AL42" i="18"/>
  <c r="AM42" i="18"/>
  <c r="AN42" i="18"/>
  <c r="AO42" i="18"/>
  <c r="AP42" i="18"/>
  <c r="AQ42" i="18"/>
  <c r="AR42" i="18"/>
  <c r="AS42" i="18"/>
  <c r="AT42" i="18"/>
  <c r="AU42" i="18"/>
  <c r="AV42" i="18"/>
  <c r="AW42" i="18"/>
  <c r="AX42" i="18"/>
  <c r="AY42" i="18"/>
  <c r="AZ42" i="18"/>
  <c r="BA42" i="18"/>
  <c r="BB42" i="18"/>
  <c r="BC42" i="18"/>
  <c r="BD42" i="18"/>
  <c r="BE42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Z43" i="18"/>
  <c r="AA43" i="18"/>
  <c r="AB43" i="18"/>
  <c r="AC43" i="18"/>
  <c r="AD43" i="18"/>
  <c r="AE43" i="18"/>
  <c r="AF43" i="18"/>
  <c r="AG43" i="18"/>
  <c r="AH43" i="18"/>
  <c r="AI43" i="18"/>
  <c r="AJ43" i="18"/>
  <c r="AK43" i="18"/>
  <c r="AL43" i="18"/>
  <c r="AM43" i="18"/>
  <c r="AN43" i="18"/>
  <c r="AO43" i="18"/>
  <c r="AP43" i="18"/>
  <c r="AQ43" i="18"/>
  <c r="AR43" i="18"/>
  <c r="AS43" i="18"/>
  <c r="AT43" i="18"/>
  <c r="AU43" i="18"/>
  <c r="AV43" i="18"/>
  <c r="AW43" i="18"/>
  <c r="AX43" i="18"/>
  <c r="AY43" i="18"/>
  <c r="AZ43" i="18"/>
  <c r="BA43" i="18"/>
  <c r="BB43" i="18"/>
  <c r="BC43" i="18"/>
  <c r="BD43" i="18"/>
  <c r="BE43" i="18"/>
  <c r="F44" i="18"/>
  <c r="G44" i="18"/>
  <c r="H44" i="18"/>
  <c r="I44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Z44" i="18"/>
  <c r="AA44" i="18"/>
  <c r="AB44" i="18"/>
  <c r="AC44" i="18"/>
  <c r="AD44" i="18"/>
  <c r="AE44" i="18"/>
  <c r="AF44" i="18"/>
  <c r="AG44" i="18"/>
  <c r="AH44" i="18"/>
  <c r="AI44" i="18"/>
  <c r="AJ44" i="18"/>
  <c r="AK44" i="18"/>
  <c r="AL44" i="18"/>
  <c r="AM44" i="18"/>
  <c r="AN44" i="18"/>
  <c r="AO44" i="18"/>
  <c r="AP44" i="18"/>
  <c r="AQ44" i="18"/>
  <c r="AR44" i="18"/>
  <c r="AS44" i="18"/>
  <c r="AT44" i="18"/>
  <c r="AU44" i="18"/>
  <c r="AV44" i="18"/>
  <c r="AW44" i="18"/>
  <c r="AX44" i="18"/>
  <c r="AY44" i="18"/>
  <c r="AZ44" i="18"/>
  <c r="BA44" i="18"/>
  <c r="BB44" i="18"/>
  <c r="BC44" i="18"/>
  <c r="BD44" i="18"/>
  <c r="BE44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J21" i="18"/>
  <c r="AK21" i="18"/>
  <c r="AL21" i="18"/>
  <c r="AM21" i="18"/>
  <c r="AN21" i="18"/>
  <c r="AO21" i="18"/>
  <c r="AP21" i="18"/>
  <c r="AQ21" i="18"/>
  <c r="AR21" i="18"/>
  <c r="AS21" i="18"/>
  <c r="AT21" i="18"/>
  <c r="AU21" i="18"/>
  <c r="AV21" i="18"/>
  <c r="AW21" i="18"/>
  <c r="AX21" i="18"/>
  <c r="AY21" i="18"/>
  <c r="AZ21" i="18"/>
  <c r="BA21" i="18"/>
  <c r="BB21" i="18"/>
  <c r="BC21" i="18"/>
  <c r="BD21" i="18"/>
  <c r="BE21" i="18"/>
  <c r="E21" i="18"/>
  <c r="E44" i="18"/>
  <c r="E43" i="18"/>
  <c r="E42" i="18"/>
  <c r="F38" i="18"/>
  <c r="G38" i="18"/>
  <c r="H38" i="18"/>
  <c r="H40" i="18" s="1"/>
  <c r="I38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Y38" i="18"/>
  <c r="Z38" i="18"/>
  <c r="AA38" i="18"/>
  <c r="AB38" i="18"/>
  <c r="AC38" i="18"/>
  <c r="AD38" i="18"/>
  <c r="AE38" i="18"/>
  <c r="AF38" i="18"/>
  <c r="AG38" i="18"/>
  <c r="AH38" i="18"/>
  <c r="AI38" i="18"/>
  <c r="AJ38" i="18"/>
  <c r="AK38" i="18"/>
  <c r="AL38" i="18"/>
  <c r="AM38" i="18"/>
  <c r="AN38" i="18"/>
  <c r="AO38" i="18"/>
  <c r="AP38" i="18"/>
  <c r="AQ38" i="18"/>
  <c r="AR38" i="18"/>
  <c r="AS38" i="18"/>
  <c r="AT38" i="18"/>
  <c r="AU38" i="18"/>
  <c r="AV38" i="18"/>
  <c r="AW38" i="18"/>
  <c r="AX38" i="18"/>
  <c r="AY38" i="18"/>
  <c r="AZ38" i="18"/>
  <c r="BA38" i="18"/>
  <c r="BB38" i="18"/>
  <c r="BC38" i="18"/>
  <c r="BD38" i="18"/>
  <c r="BE38" i="18"/>
  <c r="F39" i="18"/>
  <c r="F40" i="18" s="1"/>
  <c r="G39" i="18"/>
  <c r="H39" i="18"/>
  <c r="I39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Z39" i="18"/>
  <c r="AA39" i="18"/>
  <c r="AB39" i="18"/>
  <c r="AC39" i="18"/>
  <c r="AD39" i="18"/>
  <c r="AE39" i="18"/>
  <c r="AF39" i="18"/>
  <c r="AG39" i="18"/>
  <c r="AH39" i="18"/>
  <c r="AI39" i="18"/>
  <c r="AJ39" i="18"/>
  <c r="AK39" i="18"/>
  <c r="AL39" i="18"/>
  <c r="AM39" i="18"/>
  <c r="AN39" i="18"/>
  <c r="AO39" i="18"/>
  <c r="AP39" i="18"/>
  <c r="AQ39" i="18"/>
  <c r="AR39" i="18"/>
  <c r="AS39" i="18"/>
  <c r="AT39" i="18"/>
  <c r="AU39" i="18"/>
  <c r="AV39" i="18"/>
  <c r="AW39" i="18"/>
  <c r="AX39" i="18"/>
  <c r="AY39" i="18"/>
  <c r="AZ39" i="18"/>
  <c r="BA39" i="18"/>
  <c r="BB39" i="18"/>
  <c r="BC39" i="18"/>
  <c r="BD39" i="18"/>
  <c r="BE39" i="18"/>
  <c r="E39" i="18"/>
  <c r="E38" i="18"/>
  <c r="F32" i="18"/>
  <c r="G32" i="18"/>
  <c r="H32" i="18"/>
  <c r="I32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J32" i="18"/>
  <c r="AK32" i="18"/>
  <c r="AL32" i="18"/>
  <c r="AM32" i="18"/>
  <c r="AN32" i="18"/>
  <c r="AO32" i="18"/>
  <c r="AP32" i="18"/>
  <c r="AQ32" i="18"/>
  <c r="AR32" i="18"/>
  <c r="AS32" i="18"/>
  <c r="AT32" i="18"/>
  <c r="AU32" i="18"/>
  <c r="AV32" i="18"/>
  <c r="AW32" i="18"/>
  <c r="AX32" i="18"/>
  <c r="AY32" i="18"/>
  <c r="AZ32" i="18"/>
  <c r="BA32" i="18"/>
  <c r="BB32" i="18"/>
  <c r="BC32" i="18"/>
  <c r="BD32" i="18"/>
  <c r="BE32" i="18"/>
  <c r="F33" i="18"/>
  <c r="G33" i="18"/>
  <c r="H33" i="18"/>
  <c r="H35" i="18" s="1"/>
  <c r="I33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J33" i="18"/>
  <c r="AK33" i="18"/>
  <c r="AL33" i="18"/>
  <c r="AM33" i="18"/>
  <c r="AN33" i="18"/>
  <c r="AO33" i="18"/>
  <c r="AP33" i="18"/>
  <c r="AQ33" i="18"/>
  <c r="AR33" i="18"/>
  <c r="AS33" i="18"/>
  <c r="AT33" i="18"/>
  <c r="AU33" i="18"/>
  <c r="AV33" i="18"/>
  <c r="AW33" i="18"/>
  <c r="AX33" i="18"/>
  <c r="AY33" i="18"/>
  <c r="AZ33" i="18"/>
  <c r="BA33" i="18"/>
  <c r="BB33" i="18"/>
  <c r="BC33" i="18"/>
  <c r="BD33" i="18"/>
  <c r="BE33" i="18"/>
  <c r="F34" i="18"/>
  <c r="G34" i="18"/>
  <c r="G35" i="18" s="1"/>
  <c r="H34" i="18"/>
  <c r="I34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J34" i="18"/>
  <c r="AK34" i="18"/>
  <c r="AL34" i="18"/>
  <c r="AM34" i="18"/>
  <c r="AN34" i="18"/>
  <c r="AO34" i="18"/>
  <c r="AP34" i="18"/>
  <c r="AQ34" i="18"/>
  <c r="AR34" i="18"/>
  <c r="AS34" i="18"/>
  <c r="AT34" i="18"/>
  <c r="AU34" i="18"/>
  <c r="AV34" i="18"/>
  <c r="AW34" i="18"/>
  <c r="AX34" i="18"/>
  <c r="AY34" i="18"/>
  <c r="AZ34" i="18"/>
  <c r="BA34" i="18"/>
  <c r="BB34" i="18"/>
  <c r="BC34" i="18"/>
  <c r="BD34" i="18"/>
  <c r="BE34" i="18"/>
  <c r="E34" i="18"/>
  <c r="E33" i="18"/>
  <c r="F35" i="18"/>
  <c r="E32" i="18"/>
  <c r="G40" i="18"/>
  <c r="E35" i="18"/>
  <c r="H20" i="18"/>
  <c r="H22" i="18" s="1"/>
  <c r="G20" i="18"/>
  <c r="G22" i="18" s="1"/>
  <c r="F20" i="18"/>
  <c r="F22" i="18" s="1"/>
  <c r="E20" i="18"/>
  <c r="H19" i="18"/>
  <c r="G19" i="18"/>
  <c r="F19" i="18"/>
  <c r="E19" i="18"/>
  <c r="H17" i="18"/>
  <c r="G17" i="18"/>
  <c r="F17" i="18"/>
  <c r="E17" i="18"/>
  <c r="I16" i="18"/>
  <c r="I15" i="18"/>
  <c r="J15" i="18" s="1"/>
  <c r="K15" i="18" s="1"/>
  <c r="L15" i="18" s="1"/>
  <c r="M15" i="18" s="1"/>
  <c r="N15" i="18" s="1"/>
  <c r="O15" i="18" s="1"/>
  <c r="P15" i="18" s="1"/>
  <c r="Q15" i="18" s="1"/>
  <c r="R15" i="18" s="1"/>
  <c r="S15" i="18" s="1"/>
  <c r="T15" i="18" s="1"/>
  <c r="U15" i="18" s="1"/>
  <c r="V15" i="18" s="1"/>
  <c r="W15" i="18" s="1"/>
  <c r="X15" i="18" s="1"/>
  <c r="Y15" i="18" s="1"/>
  <c r="Z15" i="18" s="1"/>
  <c r="AA15" i="18" s="1"/>
  <c r="AB15" i="18" s="1"/>
  <c r="AC15" i="18" s="1"/>
  <c r="AD15" i="18" s="1"/>
  <c r="AE15" i="18" s="1"/>
  <c r="AF15" i="18" s="1"/>
  <c r="AG15" i="18" s="1"/>
  <c r="AH15" i="18" s="1"/>
  <c r="AI15" i="18" s="1"/>
  <c r="AJ15" i="18" s="1"/>
  <c r="AK15" i="18" s="1"/>
  <c r="AL15" i="18" s="1"/>
  <c r="AM15" i="18" s="1"/>
  <c r="AN15" i="18" s="1"/>
  <c r="AO15" i="18" s="1"/>
  <c r="AP15" i="18" s="1"/>
  <c r="AQ15" i="18" s="1"/>
  <c r="AR15" i="18" s="1"/>
  <c r="AS15" i="18" s="1"/>
  <c r="AT15" i="18" s="1"/>
  <c r="AU15" i="18" s="1"/>
  <c r="AV15" i="18" s="1"/>
  <c r="AW15" i="18" s="1"/>
  <c r="AX15" i="18" s="1"/>
  <c r="AY15" i="18" s="1"/>
  <c r="AZ15" i="18" s="1"/>
  <c r="BA15" i="18" s="1"/>
  <c r="BB15" i="18" s="1"/>
  <c r="BC15" i="18" s="1"/>
  <c r="BD15" i="18" s="1"/>
  <c r="BE15" i="18" s="1"/>
  <c r="H12" i="18"/>
  <c r="G12" i="18"/>
  <c r="F12" i="18"/>
  <c r="E12" i="18"/>
  <c r="I11" i="18"/>
  <c r="J11" i="18" s="1"/>
  <c r="K11" i="18" s="1"/>
  <c r="L11" i="18" s="1"/>
  <c r="M11" i="18" s="1"/>
  <c r="N11" i="18" s="1"/>
  <c r="O11" i="18" s="1"/>
  <c r="P11" i="18" s="1"/>
  <c r="Q11" i="18" s="1"/>
  <c r="R11" i="18" s="1"/>
  <c r="S11" i="18" s="1"/>
  <c r="T11" i="18" s="1"/>
  <c r="U11" i="18" s="1"/>
  <c r="V11" i="18" s="1"/>
  <c r="W11" i="18" s="1"/>
  <c r="X11" i="18" s="1"/>
  <c r="Y11" i="18" s="1"/>
  <c r="Z11" i="18" s="1"/>
  <c r="AA11" i="18" s="1"/>
  <c r="AB11" i="18" s="1"/>
  <c r="AC11" i="18" s="1"/>
  <c r="AD11" i="18" s="1"/>
  <c r="AE11" i="18" s="1"/>
  <c r="AF11" i="18" s="1"/>
  <c r="AG11" i="18" s="1"/>
  <c r="AH11" i="18" s="1"/>
  <c r="AI11" i="18" s="1"/>
  <c r="AJ11" i="18" s="1"/>
  <c r="AK11" i="18" s="1"/>
  <c r="AL11" i="18" s="1"/>
  <c r="AM11" i="18" s="1"/>
  <c r="AN11" i="18" s="1"/>
  <c r="AO11" i="18" s="1"/>
  <c r="AP11" i="18" s="1"/>
  <c r="AQ11" i="18" s="1"/>
  <c r="AR11" i="18" s="1"/>
  <c r="AS11" i="18" s="1"/>
  <c r="AT11" i="18" s="1"/>
  <c r="AU11" i="18" s="1"/>
  <c r="AV11" i="18" s="1"/>
  <c r="AW11" i="18" s="1"/>
  <c r="AX11" i="18" s="1"/>
  <c r="AY11" i="18" s="1"/>
  <c r="AZ11" i="18" s="1"/>
  <c r="BA11" i="18" s="1"/>
  <c r="BB11" i="18" s="1"/>
  <c r="BC11" i="18" s="1"/>
  <c r="BD11" i="18" s="1"/>
  <c r="BE11" i="18" s="1"/>
  <c r="I10" i="18"/>
  <c r="I9" i="18"/>
  <c r="J9" i="18" s="1"/>
  <c r="K9" i="18" s="1"/>
  <c r="L9" i="18" s="1"/>
  <c r="M9" i="18" s="1"/>
  <c r="N9" i="18" s="1"/>
  <c r="O9" i="18" s="1"/>
  <c r="P9" i="18" s="1"/>
  <c r="Q9" i="18" s="1"/>
  <c r="R9" i="18" s="1"/>
  <c r="S9" i="18" s="1"/>
  <c r="T9" i="18" s="1"/>
  <c r="U9" i="18" s="1"/>
  <c r="V9" i="18" s="1"/>
  <c r="W9" i="18" s="1"/>
  <c r="X9" i="18" s="1"/>
  <c r="Y9" i="18" s="1"/>
  <c r="Z9" i="18" s="1"/>
  <c r="AA9" i="18" s="1"/>
  <c r="AB9" i="18" s="1"/>
  <c r="AC9" i="18" s="1"/>
  <c r="AD9" i="18" s="1"/>
  <c r="AE9" i="18" s="1"/>
  <c r="AF9" i="18" s="1"/>
  <c r="AG9" i="18" s="1"/>
  <c r="AH9" i="18" s="1"/>
  <c r="AI9" i="18" s="1"/>
  <c r="AJ9" i="18" s="1"/>
  <c r="AK9" i="18" s="1"/>
  <c r="E40" i="18" l="1"/>
  <c r="J40" i="18"/>
  <c r="I40" i="18"/>
  <c r="I35" i="18"/>
  <c r="AL9" i="18"/>
  <c r="AM9" i="18" s="1"/>
  <c r="AN9" i="18" s="1"/>
  <c r="AO9" i="18" s="1"/>
  <c r="AP9" i="18" s="1"/>
  <c r="AQ9" i="18" s="1"/>
  <c r="AR9" i="18" s="1"/>
  <c r="AS9" i="18" s="1"/>
  <c r="AT9" i="18" s="1"/>
  <c r="AU9" i="18" s="1"/>
  <c r="AV9" i="18" s="1"/>
  <c r="AW9" i="18" s="1"/>
  <c r="AX9" i="18" s="1"/>
  <c r="AY9" i="18" s="1"/>
  <c r="AZ9" i="18" s="1"/>
  <c r="BA9" i="18" s="1"/>
  <c r="BB9" i="18" s="1"/>
  <c r="BC9" i="18" s="1"/>
  <c r="BD9" i="18" s="1"/>
  <c r="BE9" i="18" s="1"/>
  <c r="I17" i="18"/>
  <c r="I20" i="18"/>
  <c r="I22" i="18" s="1"/>
  <c r="J16" i="18"/>
  <c r="K16" i="18" s="1"/>
  <c r="L16" i="18" s="1"/>
  <c r="M16" i="18" s="1"/>
  <c r="N16" i="18" s="1"/>
  <c r="O16" i="18" s="1"/>
  <c r="P16" i="18" s="1"/>
  <c r="Q16" i="18" s="1"/>
  <c r="R16" i="18" s="1"/>
  <c r="S16" i="18" s="1"/>
  <c r="T16" i="18" s="1"/>
  <c r="U16" i="18" s="1"/>
  <c r="V16" i="18" s="1"/>
  <c r="W16" i="18" s="1"/>
  <c r="X16" i="18" s="1"/>
  <c r="Y16" i="18" s="1"/>
  <c r="Z16" i="18" s="1"/>
  <c r="AA16" i="18" s="1"/>
  <c r="AB16" i="18" s="1"/>
  <c r="AC16" i="18" s="1"/>
  <c r="AD16" i="18" s="1"/>
  <c r="AE16" i="18" s="1"/>
  <c r="AF16" i="18" s="1"/>
  <c r="AG16" i="18" s="1"/>
  <c r="AH16" i="18" s="1"/>
  <c r="AI16" i="18" s="1"/>
  <c r="AJ16" i="18" s="1"/>
  <c r="AK16" i="18" s="1"/>
  <c r="AL16" i="18" s="1"/>
  <c r="AM16" i="18" s="1"/>
  <c r="AN16" i="18" s="1"/>
  <c r="AO16" i="18" s="1"/>
  <c r="AP16" i="18" s="1"/>
  <c r="AQ16" i="18" s="1"/>
  <c r="AR16" i="18" s="1"/>
  <c r="AS16" i="18" s="1"/>
  <c r="AT16" i="18" s="1"/>
  <c r="AU16" i="18" s="1"/>
  <c r="AV16" i="18" s="1"/>
  <c r="AW16" i="18" s="1"/>
  <c r="AX16" i="18" s="1"/>
  <c r="AY16" i="18" s="1"/>
  <c r="AZ16" i="18" s="1"/>
  <c r="BA16" i="18" s="1"/>
  <c r="BB16" i="18" s="1"/>
  <c r="BC16" i="18" s="1"/>
  <c r="BD16" i="18" s="1"/>
  <c r="BE16" i="18" s="1"/>
  <c r="I19" i="18"/>
  <c r="E22" i="18"/>
  <c r="I12" i="18"/>
  <c r="J10" i="18"/>
  <c r="J12" i="18" l="1"/>
  <c r="K10" i="18"/>
  <c r="L10" i="18" s="1"/>
  <c r="L19" i="18" s="1"/>
  <c r="K40" i="18"/>
  <c r="J35" i="18"/>
  <c r="L17" i="18"/>
  <c r="J17" i="18"/>
  <c r="K17" i="18"/>
  <c r="J19" i="18"/>
  <c r="J20" i="18"/>
  <c r="J22" i="18" s="1"/>
  <c r="M17" i="18"/>
  <c r="L12" i="18" l="1"/>
  <c r="L20" i="18"/>
  <c r="L22" i="18" s="1"/>
  <c r="M10" i="18"/>
  <c r="N10" i="18" s="1"/>
  <c r="O10" i="18" s="1"/>
  <c r="P10" i="18" s="1"/>
  <c r="Q10" i="18" s="1"/>
  <c r="R10" i="18" s="1"/>
  <c r="S10" i="18" s="1"/>
  <c r="T10" i="18" s="1"/>
  <c r="U10" i="18" s="1"/>
  <c r="V10" i="18" s="1"/>
  <c r="W10" i="18" s="1"/>
  <c r="X10" i="18" s="1"/>
  <c r="Y10" i="18" s="1"/>
  <c r="Z10" i="18" s="1"/>
  <c r="AA10" i="18" s="1"/>
  <c r="AB10" i="18" s="1"/>
  <c r="AC10" i="18" s="1"/>
  <c r="AD10" i="18" s="1"/>
  <c r="AE10" i="18" s="1"/>
  <c r="AF10" i="18" s="1"/>
  <c r="AG10" i="18" s="1"/>
  <c r="AH10" i="18" s="1"/>
  <c r="AI10" i="18" s="1"/>
  <c r="AJ10" i="18" s="1"/>
  <c r="AK10" i="18" s="1"/>
  <c r="K35" i="18"/>
  <c r="L40" i="18"/>
  <c r="K19" i="18"/>
  <c r="K20" i="18"/>
  <c r="N17" i="18"/>
  <c r="AC20" i="18" l="1"/>
  <c r="AC22" i="18" s="1"/>
  <c r="AL10" i="18"/>
  <c r="AL12" i="18" s="1"/>
  <c r="AK20" i="18"/>
  <c r="AK22" i="18" s="1"/>
  <c r="AK12" i="18"/>
  <c r="M40" i="18"/>
  <c r="L35" i="18"/>
  <c r="AI20" i="18"/>
  <c r="AI22" i="18" s="1"/>
  <c r="AI12" i="18"/>
  <c r="AA20" i="18"/>
  <c r="AA22" i="18" s="1"/>
  <c r="V20" i="18"/>
  <c r="V22" i="18" s="1"/>
  <c r="K22" i="18"/>
  <c r="K12" i="18"/>
  <c r="Z12" i="18"/>
  <c r="O20" i="18"/>
  <c r="O22" i="18" s="1"/>
  <c r="O19" i="18"/>
  <c r="Z20" i="18"/>
  <c r="Z22" i="18" s="1"/>
  <c r="O17" i="18"/>
  <c r="P19" i="18"/>
  <c r="R20" i="18"/>
  <c r="R22" i="18" s="1"/>
  <c r="P20" i="18"/>
  <c r="P22" i="18" s="1"/>
  <c r="AH12" i="18"/>
  <c r="R12" i="18"/>
  <c r="AC12" i="18"/>
  <c r="AH20" i="18"/>
  <c r="AH22" i="18" s="1"/>
  <c r="V12" i="18"/>
  <c r="AD12" i="18"/>
  <c r="AA12" i="18"/>
  <c r="O12" i="18"/>
  <c r="P12" i="18"/>
  <c r="AD20" i="18"/>
  <c r="AD22" i="18" s="1"/>
  <c r="AM10" i="18" l="1"/>
  <c r="AL20" i="18"/>
  <c r="AL22" i="18" s="1"/>
  <c r="M35" i="18"/>
  <c r="N40" i="18"/>
  <c r="X20" i="18"/>
  <c r="X22" i="18" s="1"/>
  <c r="X12" i="18"/>
  <c r="W20" i="18"/>
  <c r="W22" i="18" s="1"/>
  <c r="W12" i="18"/>
  <c r="P17" i="18"/>
  <c r="Q19" i="18"/>
  <c r="U20" i="18"/>
  <c r="U22" i="18" s="1"/>
  <c r="U12" i="18"/>
  <c r="M20" i="18"/>
  <c r="M22" i="18" s="1"/>
  <c r="M19" i="18"/>
  <c r="M12" i="18"/>
  <c r="AF20" i="18"/>
  <c r="AF22" i="18" s="1"/>
  <c r="AF12" i="18"/>
  <c r="AG20" i="18"/>
  <c r="AG22" i="18" s="1"/>
  <c r="AG12" i="18"/>
  <c r="N20" i="18"/>
  <c r="N22" i="18" s="1"/>
  <c r="N19" i="18"/>
  <c r="N12" i="18"/>
  <c r="T20" i="18"/>
  <c r="T22" i="18" s="1"/>
  <c r="T12" i="18"/>
  <c r="Q20" i="18"/>
  <c r="Q22" i="18" s="1"/>
  <c r="Q12" i="18"/>
  <c r="AJ20" i="18"/>
  <c r="AJ22" i="18" s="1"/>
  <c r="AJ12" i="18"/>
  <c r="AE20" i="18"/>
  <c r="AE22" i="18" s="1"/>
  <c r="AE12" i="18"/>
  <c r="S20" i="18"/>
  <c r="S22" i="18" s="1"/>
  <c r="S12" i="18"/>
  <c r="Y20" i="18"/>
  <c r="Y22" i="18" s="1"/>
  <c r="Y12" i="18"/>
  <c r="AB20" i="18"/>
  <c r="AB22" i="18" s="1"/>
  <c r="AB12" i="18"/>
  <c r="AN10" i="18" l="1"/>
  <c r="AM20" i="18"/>
  <c r="AM22" i="18" s="1"/>
  <c r="AM12" i="18"/>
  <c r="O40" i="18"/>
  <c r="N35" i="18"/>
  <c r="Q17" i="18"/>
  <c r="AO10" i="18" l="1"/>
  <c r="AN20" i="18"/>
  <c r="AN22" i="18" s="1"/>
  <c r="AN12" i="18"/>
  <c r="O35" i="18"/>
  <c r="P40" i="18"/>
  <c r="R17" i="18"/>
  <c r="R19" i="18"/>
  <c r="AP10" i="18" l="1"/>
  <c r="AO20" i="18"/>
  <c r="AO22" i="18" s="1"/>
  <c r="AO12" i="18"/>
  <c r="Q40" i="18"/>
  <c r="P35" i="18"/>
  <c r="S17" i="18"/>
  <c r="S19" i="18"/>
  <c r="AQ10" i="18" l="1"/>
  <c r="AP20" i="18"/>
  <c r="AP22" i="18" s="1"/>
  <c r="AP12" i="18"/>
  <c r="Q35" i="18"/>
  <c r="R40" i="18"/>
  <c r="T17" i="18"/>
  <c r="T19" i="18"/>
  <c r="AR10" i="18" l="1"/>
  <c r="AQ20" i="18"/>
  <c r="AQ22" i="18" s="1"/>
  <c r="AQ12" i="18"/>
  <c r="S40" i="18"/>
  <c r="R35" i="18"/>
  <c r="U17" i="18"/>
  <c r="U19" i="18"/>
  <c r="AS10" i="18" l="1"/>
  <c r="AR20" i="18"/>
  <c r="AR22" i="18" s="1"/>
  <c r="AR12" i="18"/>
  <c r="S35" i="18"/>
  <c r="T40" i="18"/>
  <c r="V17" i="18"/>
  <c r="V19" i="18"/>
  <c r="AT10" i="18" l="1"/>
  <c r="AS20" i="18"/>
  <c r="AS22" i="18" s="1"/>
  <c r="AS12" i="18"/>
  <c r="U40" i="18"/>
  <c r="T35" i="18"/>
  <c r="W17" i="18"/>
  <c r="W19" i="18"/>
  <c r="AU10" i="18" l="1"/>
  <c r="AT20" i="18"/>
  <c r="AT22" i="18" s="1"/>
  <c r="AT12" i="18"/>
  <c r="V40" i="18"/>
  <c r="U35" i="18"/>
  <c r="X17" i="18"/>
  <c r="X19" i="18"/>
  <c r="AV10" i="18" l="1"/>
  <c r="AU20" i="18"/>
  <c r="AU22" i="18" s="1"/>
  <c r="AU12" i="18"/>
  <c r="W40" i="18"/>
  <c r="V35" i="18"/>
  <c r="Y17" i="18"/>
  <c r="Y19" i="18"/>
  <c r="AW10" i="18" l="1"/>
  <c r="AV20" i="18"/>
  <c r="AV22" i="18" s="1"/>
  <c r="AV12" i="18"/>
  <c r="X40" i="18"/>
  <c r="W35" i="18"/>
  <c r="Z17" i="18"/>
  <c r="Z19" i="18"/>
  <c r="AX10" i="18" l="1"/>
  <c r="AW20" i="18"/>
  <c r="AW22" i="18" s="1"/>
  <c r="AW12" i="18"/>
  <c r="Y40" i="18"/>
  <c r="X35" i="18"/>
  <c r="AA17" i="18"/>
  <c r="AA19" i="18"/>
  <c r="AY10" i="18" l="1"/>
  <c r="AX20" i="18"/>
  <c r="AX22" i="18" s="1"/>
  <c r="AX12" i="18"/>
  <c r="Y35" i="18"/>
  <c r="Z40" i="18"/>
  <c r="AB17" i="18"/>
  <c r="AB19" i="18"/>
  <c r="AZ10" i="18" l="1"/>
  <c r="AY20" i="18"/>
  <c r="AY22" i="18" s="1"/>
  <c r="AY12" i="18"/>
  <c r="AA40" i="18"/>
  <c r="Z35" i="18"/>
  <c r="AC17" i="18"/>
  <c r="AC19" i="18"/>
  <c r="BA10" i="18" l="1"/>
  <c r="AZ20" i="18"/>
  <c r="AZ22" i="18" s="1"/>
  <c r="AZ12" i="18"/>
  <c r="AA35" i="18"/>
  <c r="AB40" i="18"/>
  <c r="AD17" i="18"/>
  <c r="AD19" i="18"/>
  <c r="BB10" i="18" l="1"/>
  <c r="BA20" i="18"/>
  <c r="BA22" i="18" s="1"/>
  <c r="BA12" i="18"/>
  <c r="AC40" i="18"/>
  <c r="AB35" i="18"/>
  <c r="AE17" i="18"/>
  <c r="AE19" i="18"/>
  <c r="BC10" i="18" l="1"/>
  <c r="BB20" i="18"/>
  <c r="BB22" i="18" s="1"/>
  <c r="BB12" i="18"/>
  <c r="AC35" i="18"/>
  <c r="AD40" i="18"/>
  <c r="AF17" i="18"/>
  <c r="AF19" i="18"/>
  <c r="BD10" i="18" l="1"/>
  <c r="BC20" i="18"/>
  <c r="BC22" i="18" s="1"/>
  <c r="BC12" i="18"/>
  <c r="AE40" i="18"/>
  <c r="AD35" i="18"/>
  <c r="AG17" i="18"/>
  <c r="AG19" i="18"/>
  <c r="BE10" i="18" l="1"/>
  <c r="BD20" i="18"/>
  <c r="BD22" i="18" s="1"/>
  <c r="BD12" i="18"/>
  <c r="AE35" i="18"/>
  <c r="AF40" i="18"/>
  <c r="AH17" i="18"/>
  <c r="AH19" i="18"/>
  <c r="BE12" i="18" l="1"/>
  <c r="BE20" i="18"/>
  <c r="BE22" i="18" s="1"/>
  <c r="AG40" i="18"/>
  <c r="AF35" i="18"/>
  <c r="AI17" i="18"/>
  <c r="AI19" i="18"/>
  <c r="AG35" i="18" l="1"/>
  <c r="AH40" i="18"/>
  <c r="AJ17" i="18"/>
  <c r="AJ19" i="18"/>
  <c r="AI40" i="18" l="1"/>
  <c r="AH35" i="18"/>
  <c r="AK19" i="18"/>
  <c r="AK17" i="18"/>
  <c r="AI35" i="18" l="1"/>
  <c r="AJ40" i="18"/>
  <c r="AL17" i="18"/>
  <c r="AL19" i="18"/>
  <c r="AJ35" i="18" l="1"/>
  <c r="AK40" i="18"/>
  <c r="AM17" i="18"/>
  <c r="AM19" i="18"/>
  <c r="AL40" i="18" l="1"/>
  <c r="AK35" i="18"/>
  <c r="AN17" i="18"/>
  <c r="AN19" i="18"/>
  <c r="AM40" i="18" l="1"/>
  <c r="AL35" i="18"/>
  <c r="AO17" i="18"/>
  <c r="AO19" i="18"/>
  <c r="AN40" i="18" l="1"/>
  <c r="AM35" i="18"/>
  <c r="AP17" i="18"/>
  <c r="AP19" i="18"/>
  <c r="AN35" i="18" l="1"/>
  <c r="AO40" i="18"/>
  <c r="AQ17" i="18"/>
  <c r="AQ19" i="18"/>
  <c r="AP40" i="18" l="1"/>
  <c r="AO35" i="18"/>
  <c r="AR17" i="18"/>
  <c r="AR19" i="18"/>
  <c r="AP35" i="18" l="1"/>
  <c r="AQ40" i="18"/>
  <c r="AS17" i="18"/>
  <c r="AS19" i="18"/>
  <c r="AR40" i="18" l="1"/>
  <c r="AQ35" i="18"/>
  <c r="AT17" i="18"/>
  <c r="AT19" i="18"/>
  <c r="AR35" i="18" l="1"/>
  <c r="AS40" i="18"/>
  <c r="AU17" i="18"/>
  <c r="AU19" i="18"/>
  <c r="AT40" i="18" l="1"/>
  <c r="AS35" i="18"/>
  <c r="AV17" i="18"/>
  <c r="AV19" i="18"/>
  <c r="AT35" i="18" l="1"/>
  <c r="AU40" i="18"/>
  <c r="AW17" i="18"/>
  <c r="AW19" i="18"/>
  <c r="AU35" i="18" l="1"/>
  <c r="AV40" i="18"/>
  <c r="AX17" i="18"/>
  <c r="AX19" i="18"/>
  <c r="AV35" i="18" l="1"/>
  <c r="AW40" i="18"/>
  <c r="AY17" i="18"/>
  <c r="AY19" i="18"/>
  <c r="AW35" i="18" l="1"/>
  <c r="AX40" i="18"/>
  <c r="AZ17" i="18"/>
  <c r="AZ19" i="18"/>
  <c r="AY40" i="18" l="1"/>
  <c r="AX35" i="18"/>
  <c r="BA17" i="18"/>
  <c r="BA19" i="18"/>
  <c r="AZ40" i="18" l="1"/>
  <c r="AY35" i="18"/>
  <c r="BB17" i="18"/>
  <c r="BB19" i="18"/>
  <c r="BA40" i="18" l="1"/>
  <c r="AZ35" i="18"/>
  <c r="BC17" i="18"/>
  <c r="BC19" i="18"/>
  <c r="BA35" i="18" l="1"/>
  <c r="BB40" i="18"/>
  <c r="BD17" i="18"/>
  <c r="BD19" i="18"/>
  <c r="BC40" i="18" l="1"/>
  <c r="BB35" i="18"/>
  <c r="BE19" i="18"/>
  <c r="BE17" i="18"/>
  <c r="BC35" i="18" l="1"/>
  <c r="BE40" i="18"/>
  <c r="BD40" i="18"/>
  <c r="BD35" i="18" l="1"/>
  <c r="BE35" i="18" l="1"/>
  <c r="F17" i="11" l="1"/>
  <c r="E17" i="11"/>
  <c r="D17" i="11"/>
  <c r="D18" i="11"/>
  <c r="BD26" i="11"/>
  <c r="E70" i="9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AY72" i="9"/>
  <c r="AZ72" i="9"/>
  <c r="BA72" i="9"/>
  <c r="BB72" i="9"/>
  <c r="BC72" i="9"/>
  <c r="BD72" i="9"/>
  <c r="BE72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AY69" i="9"/>
  <c r="AZ69" i="9"/>
  <c r="BA69" i="9"/>
  <c r="BB69" i="9"/>
  <c r="BC69" i="9"/>
  <c r="BD69" i="9"/>
  <c r="BE69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AY70" i="9"/>
  <c r="AZ70" i="9"/>
  <c r="BA70" i="9"/>
  <c r="BB70" i="9"/>
  <c r="BC70" i="9"/>
  <c r="BD70" i="9"/>
  <c r="BE70" i="9"/>
  <c r="E71" i="9"/>
  <c r="E69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BE45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E46" i="9"/>
  <c r="E45" i="9"/>
  <c r="BE21" i="9"/>
  <c r="BE22" i="9"/>
  <c r="BE23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E22" i="9"/>
  <c r="E21" i="9"/>
  <c r="F66" i="9"/>
  <c r="F67" i="9" s="1"/>
  <c r="G66" i="9"/>
  <c r="H66" i="9"/>
  <c r="I66" i="9"/>
  <c r="J66" i="9"/>
  <c r="K66" i="9"/>
  <c r="K67" i="9" s="1"/>
  <c r="L66" i="9"/>
  <c r="L67" i="9" s="1"/>
  <c r="M66" i="9"/>
  <c r="N66" i="9"/>
  <c r="N67" i="9" s="1"/>
  <c r="O66" i="9"/>
  <c r="P66" i="9"/>
  <c r="Q66" i="9"/>
  <c r="Q67" i="9" s="1"/>
  <c r="R66" i="9"/>
  <c r="R67" i="9" s="1"/>
  <c r="S66" i="9"/>
  <c r="T66" i="9"/>
  <c r="U66" i="9"/>
  <c r="V66" i="9"/>
  <c r="W66" i="9"/>
  <c r="W67" i="9" s="1"/>
  <c r="X66" i="9"/>
  <c r="X67" i="9" s="1"/>
  <c r="Y66" i="9"/>
  <c r="Z66" i="9"/>
  <c r="Z67" i="9" s="1"/>
  <c r="AA66" i="9"/>
  <c r="AB66" i="9"/>
  <c r="AC66" i="9"/>
  <c r="AC67" i="9" s="1"/>
  <c r="AD66" i="9"/>
  <c r="AD67" i="9" s="1"/>
  <c r="AE66" i="9"/>
  <c r="AF66" i="9"/>
  <c r="AG66" i="9"/>
  <c r="AH66" i="9"/>
  <c r="AI66" i="9"/>
  <c r="AI67" i="9" s="1"/>
  <c r="AJ66" i="9"/>
  <c r="AJ67" i="9" s="1"/>
  <c r="AK66" i="9"/>
  <c r="AL66" i="9"/>
  <c r="AL67" i="9" s="1"/>
  <c r="AM66" i="9"/>
  <c r="AN66" i="9"/>
  <c r="AO66" i="9"/>
  <c r="AO67" i="9" s="1"/>
  <c r="AP66" i="9"/>
  <c r="AP67" i="9" s="1"/>
  <c r="AQ66" i="9"/>
  <c r="AR66" i="9"/>
  <c r="AS66" i="9"/>
  <c r="AT66" i="9"/>
  <c r="AU66" i="9"/>
  <c r="AU67" i="9" s="1"/>
  <c r="AV66" i="9"/>
  <c r="AV67" i="9" s="1"/>
  <c r="AW66" i="9"/>
  <c r="AX66" i="9"/>
  <c r="AX67" i="9" s="1"/>
  <c r="AY66" i="9"/>
  <c r="AZ66" i="9"/>
  <c r="BA66" i="9"/>
  <c r="BA67" i="9" s="1"/>
  <c r="BB66" i="9"/>
  <c r="BB67" i="9" s="1"/>
  <c r="BC66" i="9"/>
  <c r="BD66" i="9"/>
  <c r="BE66" i="9"/>
  <c r="G67" i="9"/>
  <c r="H67" i="9"/>
  <c r="I67" i="9"/>
  <c r="J67" i="9"/>
  <c r="M67" i="9"/>
  <c r="O67" i="9"/>
  <c r="P67" i="9"/>
  <c r="S67" i="9"/>
  <c r="T67" i="9"/>
  <c r="U67" i="9"/>
  <c r="V67" i="9"/>
  <c r="Y67" i="9"/>
  <c r="AA67" i="9"/>
  <c r="AB67" i="9"/>
  <c r="AE67" i="9"/>
  <c r="AF67" i="9"/>
  <c r="AG67" i="9"/>
  <c r="AH67" i="9"/>
  <c r="AK67" i="9"/>
  <c r="AM67" i="9"/>
  <c r="AN67" i="9"/>
  <c r="AQ67" i="9"/>
  <c r="AR67" i="9"/>
  <c r="AS67" i="9"/>
  <c r="AT67" i="9"/>
  <c r="AW67" i="9"/>
  <c r="AY67" i="9"/>
  <c r="AZ67" i="9"/>
  <c r="BC67" i="9"/>
  <c r="BD67" i="9"/>
  <c r="BE67" i="9"/>
  <c r="E67" i="9"/>
  <c r="E66" i="9"/>
  <c r="F42" i="9"/>
  <c r="G42" i="9"/>
  <c r="G43" i="9" s="1"/>
  <c r="H42" i="9"/>
  <c r="H43" i="9" s="1"/>
  <c r="I42" i="9"/>
  <c r="J42" i="9"/>
  <c r="K42" i="9"/>
  <c r="L42" i="9"/>
  <c r="M42" i="9"/>
  <c r="M43" i="9" s="1"/>
  <c r="N42" i="9"/>
  <c r="N43" i="9" s="1"/>
  <c r="O42" i="9"/>
  <c r="O43" i="9" s="1"/>
  <c r="P42" i="9"/>
  <c r="P43" i="9" s="1"/>
  <c r="Q42" i="9"/>
  <c r="R42" i="9"/>
  <c r="S42" i="9"/>
  <c r="S43" i="9" s="1"/>
  <c r="T42" i="9"/>
  <c r="T43" i="9" s="1"/>
  <c r="U42" i="9"/>
  <c r="V42" i="9"/>
  <c r="W42" i="9"/>
  <c r="X42" i="9"/>
  <c r="Y42" i="9"/>
  <c r="Y43" i="9" s="1"/>
  <c r="Z42" i="9"/>
  <c r="Z43" i="9" s="1"/>
  <c r="AA42" i="9"/>
  <c r="AA43" i="9" s="1"/>
  <c r="AB42" i="9"/>
  <c r="AB43" i="9" s="1"/>
  <c r="AC42" i="9"/>
  <c r="AD42" i="9"/>
  <c r="AE42" i="9"/>
  <c r="AE43" i="9" s="1"/>
  <c r="AF42" i="9"/>
  <c r="AF43" i="9" s="1"/>
  <c r="AG42" i="9"/>
  <c r="AH42" i="9"/>
  <c r="AH43" i="9" s="1"/>
  <c r="AI42" i="9"/>
  <c r="AJ42" i="9"/>
  <c r="AK42" i="9"/>
  <c r="AK43" i="9" s="1"/>
  <c r="AL42" i="9"/>
  <c r="AL43" i="9" s="1"/>
  <c r="AM42" i="9"/>
  <c r="AM43" i="9" s="1"/>
  <c r="AN42" i="9"/>
  <c r="AN43" i="9" s="1"/>
  <c r="AO42" i="9"/>
  <c r="AP42" i="9"/>
  <c r="AQ42" i="9"/>
  <c r="AQ43" i="9" s="1"/>
  <c r="AR42" i="9"/>
  <c r="AR43" i="9" s="1"/>
  <c r="AS42" i="9"/>
  <c r="AT42" i="9"/>
  <c r="AU42" i="9"/>
  <c r="AV42" i="9"/>
  <c r="AW42" i="9"/>
  <c r="AW43" i="9" s="1"/>
  <c r="AX42" i="9"/>
  <c r="AX43" i="9" s="1"/>
  <c r="AY42" i="9"/>
  <c r="AY43" i="9" s="1"/>
  <c r="AZ42" i="9"/>
  <c r="AZ43" i="9" s="1"/>
  <c r="BA42" i="9"/>
  <c r="BB42" i="9"/>
  <c r="BC42" i="9"/>
  <c r="BC43" i="9" s="1"/>
  <c r="BD42" i="9"/>
  <c r="BD43" i="9" s="1"/>
  <c r="BE42" i="9"/>
  <c r="F43" i="9"/>
  <c r="I43" i="9"/>
  <c r="J43" i="9"/>
  <c r="K43" i="9"/>
  <c r="L43" i="9"/>
  <c r="Q43" i="9"/>
  <c r="R43" i="9"/>
  <c r="U43" i="9"/>
  <c r="V43" i="9"/>
  <c r="W43" i="9"/>
  <c r="X43" i="9"/>
  <c r="AC43" i="9"/>
  <c r="AD43" i="9"/>
  <c r="AG43" i="9"/>
  <c r="AI43" i="9"/>
  <c r="AJ43" i="9"/>
  <c r="AO43" i="9"/>
  <c r="AP43" i="9"/>
  <c r="AS43" i="9"/>
  <c r="AT43" i="9"/>
  <c r="AU43" i="9"/>
  <c r="AV43" i="9"/>
  <c r="BA43" i="9"/>
  <c r="BB43" i="9"/>
  <c r="BE43" i="9"/>
  <c r="E43" i="9"/>
  <c r="E42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E19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AY65" i="9"/>
  <c r="AZ65" i="9"/>
  <c r="BA65" i="9"/>
  <c r="BB65" i="9"/>
  <c r="BC65" i="9"/>
  <c r="BD65" i="9"/>
  <c r="BE65" i="9"/>
  <c r="E65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E41" i="9"/>
  <c r="E40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E17" i="9"/>
  <c r="E18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AZ62" i="9"/>
  <c r="BA62" i="9"/>
  <c r="BB62" i="9"/>
  <c r="BC62" i="9"/>
  <c r="BD62" i="9"/>
  <c r="BE62" i="9"/>
  <c r="K62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K38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K14" i="9"/>
  <c r="AP45" i="12" l="1"/>
  <c r="AD45" i="12"/>
  <c r="BE42" i="12"/>
  <c r="BD42" i="12"/>
  <c r="BC42" i="12"/>
  <c r="BB42" i="12"/>
  <c r="BA42" i="12"/>
  <c r="AZ42" i="12"/>
  <c r="AY42" i="12"/>
  <c r="AX42" i="12"/>
  <c r="AW42" i="12"/>
  <c r="AV42" i="12"/>
  <c r="AU42" i="12"/>
  <c r="AT42" i="12"/>
  <c r="AS42" i="12"/>
  <c r="AR42" i="12"/>
  <c r="AQ42" i="12"/>
  <c r="AP42" i="12"/>
  <c r="AO42" i="12"/>
  <c r="AN42" i="12"/>
  <c r="AM42" i="12"/>
  <c r="AL42" i="12"/>
  <c r="AK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BE41" i="12"/>
  <c r="BD41" i="12"/>
  <c r="BC41" i="12"/>
  <c r="BB41" i="12"/>
  <c r="BA41" i="12"/>
  <c r="AZ41" i="12"/>
  <c r="AY41" i="12"/>
  <c r="AX41" i="12"/>
  <c r="AW41" i="12"/>
  <c r="AV41" i="12"/>
  <c r="AU41" i="12"/>
  <c r="AT41" i="12"/>
  <c r="AS41" i="12"/>
  <c r="AR41" i="12"/>
  <c r="AQ41" i="12"/>
  <c r="AP41" i="12"/>
  <c r="AO41" i="12"/>
  <c r="AN41" i="12"/>
  <c r="AM41" i="12"/>
  <c r="AL41" i="12"/>
  <c r="AK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BE40" i="12"/>
  <c r="BD40" i="12"/>
  <c r="BC40" i="12"/>
  <c r="BB40" i="12"/>
  <c r="BA40" i="12"/>
  <c r="AZ40" i="12"/>
  <c r="AY40" i="12"/>
  <c r="AX40" i="12"/>
  <c r="AW40" i="12"/>
  <c r="AV40" i="12"/>
  <c r="AU40" i="12"/>
  <c r="AT40" i="12"/>
  <c r="AS40" i="12"/>
  <c r="AR40" i="12"/>
  <c r="AQ40" i="12"/>
  <c r="AP40" i="12"/>
  <c r="AO40" i="12"/>
  <c r="AN40" i="12"/>
  <c r="AM40" i="12"/>
  <c r="AL40" i="12"/>
  <c r="AK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BE39" i="12"/>
  <c r="BD39" i="12"/>
  <c r="BC39" i="12"/>
  <c r="BB39" i="12"/>
  <c r="BA39" i="12"/>
  <c r="AZ39" i="12"/>
  <c r="AY39" i="12"/>
  <c r="AX39" i="12"/>
  <c r="AW39" i="12"/>
  <c r="AV39" i="12"/>
  <c r="AU39" i="12"/>
  <c r="AT39" i="12"/>
  <c r="AS39" i="12"/>
  <c r="AR39" i="12"/>
  <c r="AQ39" i="12"/>
  <c r="AP39" i="12"/>
  <c r="AO39" i="12"/>
  <c r="AN39" i="12"/>
  <c r="AM39" i="12"/>
  <c r="AL39" i="12"/>
  <c r="AK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AZ21" i="12"/>
  <c r="AZ51" i="12" s="1"/>
  <c r="AX21" i="12"/>
  <c r="AN21" i="12"/>
  <c r="AN51" i="12" s="1"/>
  <c r="AL21" i="12"/>
  <c r="AI21" i="12"/>
  <c r="AI51" i="12" s="1"/>
  <c r="AF21" i="12"/>
  <c r="AF25" i="12" s="1"/>
  <c r="AB21" i="12"/>
  <c r="AB51" i="12" s="1"/>
  <c r="Y21" i="12"/>
  <c r="Y51" i="12" s="1"/>
  <c r="R21" i="12"/>
  <c r="R51" i="12" s="1"/>
  <c r="P21" i="12"/>
  <c r="P51" i="12" s="1"/>
  <c r="N21" i="12"/>
  <c r="M21" i="12"/>
  <c r="M51" i="12" s="1"/>
  <c r="BE20" i="12"/>
  <c r="AZ20" i="12"/>
  <c r="AZ50" i="12" s="1"/>
  <c r="AS20" i="12"/>
  <c r="AR20" i="12"/>
  <c r="AR50" i="12" s="1"/>
  <c r="AP20" i="12"/>
  <c r="AG20" i="12"/>
  <c r="AE20" i="12"/>
  <c r="AD20" i="12"/>
  <c r="W20" i="12"/>
  <c r="W50" i="12" s="1"/>
  <c r="P20" i="12"/>
  <c r="P50" i="12" s="1"/>
  <c r="I20" i="12"/>
  <c r="H20" i="12"/>
  <c r="H50" i="12" s="1"/>
  <c r="F20" i="12"/>
  <c r="F50" i="12" s="1"/>
  <c r="BC17" i="12"/>
  <c r="BC47" i="12" s="1"/>
  <c r="AX17" i="12"/>
  <c r="AX47" i="12" s="1"/>
  <c r="AQ17" i="12"/>
  <c r="AQ47" i="12" s="1"/>
  <c r="AD17" i="12"/>
  <c r="AD47" i="12" s="1"/>
  <c r="S17" i="12"/>
  <c r="S47" i="12" s="1"/>
  <c r="G17" i="12"/>
  <c r="G47" i="12" s="1"/>
  <c r="BE16" i="12"/>
  <c r="BE46" i="12" s="1"/>
  <c r="BD16" i="12"/>
  <c r="BD46" i="12" s="1"/>
  <c r="BC16" i="12"/>
  <c r="BC46" i="12" s="1"/>
  <c r="BB16" i="12"/>
  <c r="BB46" i="12" s="1"/>
  <c r="BA16" i="12"/>
  <c r="BA46" i="12" s="1"/>
  <c r="AZ16" i="12"/>
  <c r="AZ46" i="12" s="1"/>
  <c r="AY16" i="12"/>
  <c r="AY46" i="12" s="1"/>
  <c r="AX16" i="12"/>
  <c r="AX46" i="12" s="1"/>
  <c r="AW16" i="12"/>
  <c r="AW46" i="12" s="1"/>
  <c r="AV16" i="12"/>
  <c r="AV46" i="12" s="1"/>
  <c r="AU16" i="12"/>
  <c r="AU46" i="12" s="1"/>
  <c r="AT16" i="12"/>
  <c r="AT46" i="12" s="1"/>
  <c r="AS16" i="12"/>
  <c r="AS46" i="12" s="1"/>
  <c r="AR16" i="12"/>
  <c r="AR46" i="12" s="1"/>
  <c r="AQ16" i="12"/>
  <c r="AQ46" i="12" s="1"/>
  <c r="AP16" i="12"/>
  <c r="AP46" i="12" s="1"/>
  <c r="AO16" i="12"/>
  <c r="AO46" i="12" s="1"/>
  <c r="AN16" i="12"/>
  <c r="AN46" i="12" s="1"/>
  <c r="AM16" i="12"/>
  <c r="AM46" i="12" s="1"/>
  <c r="AL16" i="12"/>
  <c r="AL46" i="12" s="1"/>
  <c r="AK16" i="12"/>
  <c r="AK46" i="12" s="1"/>
  <c r="AJ16" i="12"/>
  <c r="AJ46" i="12" s="1"/>
  <c r="AI16" i="12"/>
  <c r="AI46" i="12" s="1"/>
  <c r="AH16" i="12"/>
  <c r="AH46" i="12" s="1"/>
  <c r="AG16" i="12"/>
  <c r="AG46" i="12" s="1"/>
  <c r="AF16" i="12"/>
  <c r="AF46" i="12" s="1"/>
  <c r="AE16" i="12"/>
  <c r="AE46" i="12" s="1"/>
  <c r="AD16" i="12"/>
  <c r="AD46" i="12" s="1"/>
  <c r="AC16" i="12"/>
  <c r="AC46" i="12" s="1"/>
  <c r="AB16" i="12"/>
  <c r="AB46" i="12" s="1"/>
  <c r="AA16" i="12"/>
  <c r="AA46" i="12" s="1"/>
  <c r="Z16" i="12"/>
  <c r="Z46" i="12" s="1"/>
  <c r="Y16" i="12"/>
  <c r="Y46" i="12" s="1"/>
  <c r="X16" i="12"/>
  <c r="X46" i="12" s="1"/>
  <c r="W16" i="12"/>
  <c r="W46" i="12" s="1"/>
  <c r="V16" i="12"/>
  <c r="V46" i="12" s="1"/>
  <c r="U16" i="12"/>
  <c r="U46" i="12" s="1"/>
  <c r="T16" i="12"/>
  <c r="T46" i="12" s="1"/>
  <c r="S16" i="12"/>
  <c r="S46" i="12" s="1"/>
  <c r="R16" i="12"/>
  <c r="R46" i="12" s="1"/>
  <c r="Q16" i="12"/>
  <c r="Q46" i="12" s="1"/>
  <c r="P16" i="12"/>
  <c r="P46" i="12" s="1"/>
  <c r="O16" i="12"/>
  <c r="O46" i="12" s="1"/>
  <c r="N16" i="12"/>
  <c r="N46" i="12" s="1"/>
  <c r="M16" i="12"/>
  <c r="M46" i="12" s="1"/>
  <c r="L16" i="12"/>
  <c r="L46" i="12" s="1"/>
  <c r="K16" i="12"/>
  <c r="K46" i="12" s="1"/>
  <c r="J16" i="12"/>
  <c r="J46" i="12" s="1"/>
  <c r="I16" i="12"/>
  <c r="I46" i="12" s="1"/>
  <c r="H16" i="12"/>
  <c r="H46" i="12" s="1"/>
  <c r="G16" i="12"/>
  <c r="G46" i="12" s="1"/>
  <c r="F16" i="12"/>
  <c r="F46" i="12" s="1"/>
  <c r="E16" i="12"/>
  <c r="E46" i="12" s="1"/>
  <c r="BE15" i="12"/>
  <c r="BD15" i="12"/>
  <c r="BD45" i="12" s="1"/>
  <c r="BC15" i="12"/>
  <c r="BC45" i="12" s="1"/>
  <c r="BB15" i="12"/>
  <c r="BB45" i="12" s="1"/>
  <c r="BA15" i="12"/>
  <c r="BA45" i="12" s="1"/>
  <c r="AZ15" i="12"/>
  <c r="AZ45" i="12" s="1"/>
  <c r="AY15" i="12"/>
  <c r="AY45" i="12" s="1"/>
  <c r="AX15" i="12"/>
  <c r="AX45" i="12" s="1"/>
  <c r="AW15" i="12"/>
  <c r="AW45" i="12" s="1"/>
  <c r="AV15" i="12"/>
  <c r="AV45" i="12" s="1"/>
  <c r="AU15" i="12"/>
  <c r="AU45" i="12" s="1"/>
  <c r="AT15" i="12"/>
  <c r="AT45" i="12" s="1"/>
  <c r="AS15" i="12"/>
  <c r="AR15" i="12"/>
  <c r="AR45" i="12" s="1"/>
  <c r="AQ15" i="12"/>
  <c r="AQ45" i="12" s="1"/>
  <c r="AP15" i="12"/>
  <c r="AP17" i="12" s="1"/>
  <c r="AP47" i="12" s="1"/>
  <c r="AO15" i="12"/>
  <c r="AO45" i="12" s="1"/>
  <c r="AN15" i="12"/>
  <c r="AN45" i="12" s="1"/>
  <c r="AM15" i="12"/>
  <c r="AM45" i="12" s="1"/>
  <c r="AL15" i="12"/>
  <c r="AL45" i="12" s="1"/>
  <c r="AK15" i="12"/>
  <c r="AK45" i="12" s="1"/>
  <c r="AJ15" i="12"/>
  <c r="AJ45" i="12" s="1"/>
  <c r="AI15" i="12"/>
  <c r="AI45" i="12" s="1"/>
  <c r="AH15" i="12"/>
  <c r="AH45" i="12" s="1"/>
  <c r="AG15" i="12"/>
  <c r="AF15" i="12"/>
  <c r="AF45" i="12" s="1"/>
  <c r="AE15" i="12"/>
  <c r="AE45" i="12" s="1"/>
  <c r="AD15" i="12"/>
  <c r="AD18" i="12" s="1"/>
  <c r="AD48" i="12" s="1"/>
  <c r="AC15" i="12"/>
  <c r="AC45" i="12" s="1"/>
  <c r="AB15" i="12"/>
  <c r="AB45" i="12" s="1"/>
  <c r="AA15" i="12"/>
  <c r="AA45" i="12" s="1"/>
  <c r="Z15" i="12"/>
  <c r="Z45" i="12" s="1"/>
  <c r="Y15" i="12"/>
  <c r="Y45" i="12" s="1"/>
  <c r="X15" i="12"/>
  <c r="X45" i="12" s="1"/>
  <c r="W15" i="12"/>
  <c r="W45" i="12" s="1"/>
  <c r="V15" i="12"/>
  <c r="V45" i="12" s="1"/>
  <c r="U15" i="12"/>
  <c r="U20" i="12" s="1"/>
  <c r="T15" i="12"/>
  <c r="T45" i="12" s="1"/>
  <c r="S15" i="12"/>
  <c r="S45" i="12" s="1"/>
  <c r="R15" i="12"/>
  <c r="R45" i="12" s="1"/>
  <c r="Q15" i="12"/>
  <c r="Q45" i="12" s="1"/>
  <c r="P15" i="12"/>
  <c r="P45" i="12" s="1"/>
  <c r="O15" i="12"/>
  <c r="O45" i="12" s="1"/>
  <c r="N15" i="12"/>
  <c r="N45" i="12" s="1"/>
  <c r="M15" i="12"/>
  <c r="M45" i="12" s="1"/>
  <c r="L15" i="12"/>
  <c r="L45" i="12" s="1"/>
  <c r="K15" i="12"/>
  <c r="K45" i="12" s="1"/>
  <c r="J15" i="12"/>
  <c r="J45" i="12" s="1"/>
  <c r="I15" i="12"/>
  <c r="H15" i="12"/>
  <c r="H45" i="12" s="1"/>
  <c r="G15" i="12"/>
  <c r="G45" i="12" s="1"/>
  <c r="F15" i="12"/>
  <c r="F45" i="12" s="1"/>
  <c r="E15" i="12"/>
  <c r="E45" i="12" s="1"/>
  <c r="BE13" i="12"/>
  <c r="BE43" i="12" s="1"/>
  <c r="BD13" i="12"/>
  <c r="BD43" i="12" s="1"/>
  <c r="BC13" i="12"/>
  <c r="BC43" i="12" s="1"/>
  <c r="BB13" i="12"/>
  <c r="BB43" i="12" s="1"/>
  <c r="BA13" i="12"/>
  <c r="BA43" i="12" s="1"/>
  <c r="AZ13" i="12"/>
  <c r="AZ43" i="12" s="1"/>
  <c r="AY13" i="12"/>
  <c r="AY43" i="12" s="1"/>
  <c r="AX13" i="12"/>
  <c r="AX43" i="12" s="1"/>
  <c r="AW13" i="12"/>
  <c r="AW43" i="12" s="1"/>
  <c r="AV13" i="12"/>
  <c r="AV43" i="12" s="1"/>
  <c r="AU13" i="12"/>
  <c r="AU43" i="12" s="1"/>
  <c r="AT13" i="12"/>
  <c r="AT43" i="12" s="1"/>
  <c r="AS13" i="12"/>
  <c r="AS43" i="12" s="1"/>
  <c r="AR13" i="12"/>
  <c r="AR43" i="12" s="1"/>
  <c r="AQ13" i="12"/>
  <c r="AQ43" i="12" s="1"/>
  <c r="AP13" i="12"/>
  <c r="AP43" i="12" s="1"/>
  <c r="AO13" i="12"/>
  <c r="AO43" i="12" s="1"/>
  <c r="AN13" i="12"/>
  <c r="AN43" i="12" s="1"/>
  <c r="AM13" i="12"/>
  <c r="AM43" i="12" s="1"/>
  <c r="AL13" i="12"/>
  <c r="AL43" i="12" s="1"/>
  <c r="AK13" i="12"/>
  <c r="AK43" i="12" s="1"/>
  <c r="AJ13" i="12"/>
  <c r="AJ43" i="12" s="1"/>
  <c r="AI13" i="12"/>
  <c r="AI43" i="12" s="1"/>
  <c r="AH13" i="12"/>
  <c r="AH43" i="12" s="1"/>
  <c r="AG13" i="12"/>
  <c r="AG43" i="12" s="1"/>
  <c r="AF13" i="12"/>
  <c r="AF43" i="12" s="1"/>
  <c r="AE13" i="12"/>
  <c r="AE43" i="12" s="1"/>
  <c r="AD13" i="12"/>
  <c r="AD43" i="12" s="1"/>
  <c r="AC13" i="12"/>
  <c r="AC43" i="12" s="1"/>
  <c r="AB13" i="12"/>
  <c r="AB43" i="12" s="1"/>
  <c r="AA13" i="12"/>
  <c r="AA43" i="12" s="1"/>
  <c r="Z13" i="12"/>
  <c r="Z43" i="12" s="1"/>
  <c r="Y13" i="12"/>
  <c r="Y43" i="12" s="1"/>
  <c r="X13" i="12"/>
  <c r="X43" i="12" s="1"/>
  <c r="W13" i="12"/>
  <c r="W43" i="12" s="1"/>
  <c r="V13" i="12"/>
  <c r="V43" i="12" s="1"/>
  <c r="U13" i="12"/>
  <c r="U43" i="12" s="1"/>
  <c r="T13" i="12"/>
  <c r="T43" i="12" s="1"/>
  <c r="S13" i="12"/>
  <c r="S43" i="12" s="1"/>
  <c r="R13" i="12"/>
  <c r="R43" i="12" s="1"/>
  <c r="Q13" i="12"/>
  <c r="Q43" i="12" s="1"/>
  <c r="P13" i="12"/>
  <c r="P43" i="12" s="1"/>
  <c r="O13" i="12"/>
  <c r="O43" i="12" s="1"/>
  <c r="N13" i="12"/>
  <c r="N43" i="12" s="1"/>
  <c r="M13" i="12"/>
  <c r="M43" i="12" s="1"/>
  <c r="L13" i="12"/>
  <c r="L43" i="12" s="1"/>
  <c r="K13" i="12"/>
  <c r="K43" i="12" s="1"/>
  <c r="J13" i="12"/>
  <c r="J43" i="12" s="1"/>
  <c r="I13" i="12"/>
  <c r="I43" i="12" s="1"/>
  <c r="H13" i="12"/>
  <c r="H43" i="12" s="1"/>
  <c r="G13" i="12"/>
  <c r="G43" i="12" s="1"/>
  <c r="F13" i="12"/>
  <c r="F43" i="12" s="1"/>
  <c r="E13" i="12"/>
  <c r="E43" i="12" s="1"/>
  <c r="AC17" i="12" l="1"/>
  <c r="AC47" i="12" s="1"/>
  <c r="E17" i="12"/>
  <c r="E47" i="12" s="1"/>
  <c r="AE17" i="12"/>
  <c r="AE47" i="12" s="1"/>
  <c r="K20" i="12"/>
  <c r="AF20" i="12"/>
  <c r="BB20" i="12"/>
  <c r="BB22" i="12" s="1"/>
  <c r="BB23" i="12" s="1"/>
  <c r="BB53" i="12" s="1"/>
  <c r="T21" i="12"/>
  <c r="T25" i="12" s="1"/>
  <c r="AW20" i="12"/>
  <c r="AW50" i="12" s="1"/>
  <c r="AM21" i="12"/>
  <c r="F17" i="12"/>
  <c r="AI17" i="12"/>
  <c r="AI47" i="12" s="1"/>
  <c r="R18" i="12"/>
  <c r="R48" i="12" s="1"/>
  <c r="M20" i="12"/>
  <c r="M26" i="12" s="1"/>
  <c r="M56" i="12" s="1"/>
  <c r="BC20" i="12"/>
  <c r="BC50" i="12" s="1"/>
  <c r="W21" i="12"/>
  <c r="W51" i="12" s="1"/>
  <c r="AP21" i="12"/>
  <c r="Z18" i="12"/>
  <c r="Z48" i="12" s="1"/>
  <c r="M25" i="12"/>
  <c r="AL17" i="12"/>
  <c r="AL47" i="12" s="1"/>
  <c r="AI20" i="12"/>
  <c r="AI50" i="12" s="1"/>
  <c r="K17" i="12"/>
  <c r="K47" i="12" s="1"/>
  <c r="AO17" i="12"/>
  <c r="AO47" i="12" s="1"/>
  <c r="R20" i="12"/>
  <c r="AK20" i="12"/>
  <c r="Z21" i="12"/>
  <c r="AU21" i="12"/>
  <c r="AU51" i="12" s="1"/>
  <c r="BD20" i="12"/>
  <c r="BD50" i="12" s="1"/>
  <c r="AR21" i="12"/>
  <c r="AR25" i="12" s="1"/>
  <c r="N17" i="12"/>
  <c r="N47" i="12" s="1"/>
  <c r="S20" i="12"/>
  <c r="AN20" i="12"/>
  <c r="AN50" i="12" s="1"/>
  <c r="F21" i="12"/>
  <c r="AA21" i="12"/>
  <c r="AA51" i="12" s="1"/>
  <c r="AW21" i="12"/>
  <c r="AW51" i="12" s="1"/>
  <c r="Q17" i="12"/>
  <c r="Q47" i="12" s="1"/>
  <c r="AP18" i="12"/>
  <c r="AP48" i="12" s="1"/>
  <c r="T20" i="12"/>
  <c r="T50" i="12" s="1"/>
  <c r="H21" i="12"/>
  <c r="H25" i="12" s="1"/>
  <c r="R17" i="12"/>
  <c r="R47" i="12" s="1"/>
  <c r="AU17" i="12"/>
  <c r="AU47" i="12" s="1"/>
  <c r="AX18" i="12"/>
  <c r="AX48" i="12" s="1"/>
  <c r="AQ20" i="12"/>
  <c r="K21" i="12"/>
  <c r="K51" i="12" s="1"/>
  <c r="AD21" i="12"/>
  <c r="AY21" i="12"/>
  <c r="AY51" i="12" s="1"/>
  <c r="BA17" i="12"/>
  <c r="BA47" i="12" s="1"/>
  <c r="W17" i="12"/>
  <c r="W47" i="12" s="1"/>
  <c r="Y20" i="12"/>
  <c r="BB21" i="12"/>
  <c r="BB51" i="12" s="1"/>
  <c r="Z17" i="12"/>
  <c r="Z47" i="12" s="1"/>
  <c r="BB17" i="12"/>
  <c r="G20" i="12"/>
  <c r="AB20" i="12"/>
  <c r="AB50" i="12" s="1"/>
  <c r="AU20" i="12"/>
  <c r="O21" i="12"/>
  <c r="O51" i="12" s="1"/>
  <c r="AK21" i="12"/>
  <c r="AK51" i="12" s="1"/>
  <c r="BD21" i="12"/>
  <c r="BD25" i="12" s="1"/>
  <c r="BD55" i="12" s="1"/>
  <c r="BE22" i="12"/>
  <c r="N25" i="12"/>
  <c r="N51" i="12"/>
  <c r="P17" i="12"/>
  <c r="P47" i="12" s="1"/>
  <c r="AB17" i="12"/>
  <c r="AB47" i="12" s="1"/>
  <c r="AN17" i="12"/>
  <c r="AN47" i="12" s="1"/>
  <c r="AZ17" i="12"/>
  <c r="AZ47" i="12" s="1"/>
  <c r="K18" i="12"/>
  <c r="K48" i="12" s="1"/>
  <c r="AU18" i="12"/>
  <c r="AU48" i="12" s="1"/>
  <c r="AD50" i="12"/>
  <c r="AD22" i="12"/>
  <c r="AP50" i="12"/>
  <c r="BB50" i="12"/>
  <c r="H22" i="12"/>
  <c r="P25" i="12"/>
  <c r="F26" i="12"/>
  <c r="F56" i="12" s="1"/>
  <c r="T26" i="12"/>
  <c r="T56" i="12" s="1"/>
  <c r="AI26" i="12"/>
  <c r="AI56" i="12" s="1"/>
  <c r="U45" i="12"/>
  <c r="Y50" i="12"/>
  <c r="Z25" i="12"/>
  <c r="Z51" i="12"/>
  <c r="W22" i="12"/>
  <c r="AZ22" i="12"/>
  <c r="R25" i="12"/>
  <c r="AU25" i="12"/>
  <c r="H26" i="12"/>
  <c r="H56" i="12" s="1"/>
  <c r="W26" i="12"/>
  <c r="W56" i="12" s="1"/>
  <c r="AZ26" i="12"/>
  <c r="AZ56" i="12" s="1"/>
  <c r="AG45" i="12"/>
  <c r="I50" i="12"/>
  <c r="I26" i="12"/>
  <c r="I56" i="12" s="1"/>
  <c r="H17" i="12"/>
  <c r="H47" i="12" s="1"/>
  <c r="T17" i="12"/>
  <c r="T47" i="12" s="1"/>
  <c r="AF17" i="12"/>
  <c r="AF47" i="12" s="1"/>
  <c r="AR17" i="12"/>
  <c r="AR47" i="12" s="1"/>
  <c r="BD17" i="12"/>
  <c r="BD47" i="12" s="1"/>
  <c r="J20" i="12"/>
  <c r="V20" i="12"/>
  <c r="AH20" i="12"/>
  <c r="AT20" i="12"/>
  <c r="E21" i="12"/>
  <c r="Q21" i="12"/>
  <c r="AC21" i="12"/>
  <c r="AO21" i="12"/>
  <c r="BA21" i="12"/>
  <c r="M22" i="12"/>
  <c r="F25" i="12"/>
  <c r="AI25" i="12"/>
  <c r="K26" i="12"/>
  <c r="K56" i="12" s="1"/>
  <c r="AN26" i="12"/>
  <c r="AN56" i="12" s="1"/>
  <c r="BB26" i="12"/>
  <c r="BB56" i="12" s="1"/>
  <c r="AS45" i="12"/>
  <c r="AG50" i="12"/>
  <c r="AG26" i="12"/>
  <c r="AG56" i="12" s="1"/>
  <c r="I17" i="12"/>
  <c r="I47" i="12" s="1"/>
  <c r="U17" i="12"/>
  <c r="U47" i="12" s="1"/>
  <c r="AG17" i="12"/>
  <c r="AG47" i="12" s="1"/>
  <c r="AS17" i="12"/>
  <c r="AS47" i="12" s="1"/>
  <c r="BE17" i="12"/>
  <c r="BE47" i="12" s="1"/>
  <c r="AB18" i="12"/>
  <c r="AB48" i="12" s="1"/>
  <c r="BD22" i="12"/>
  <c r="AY25" i="12"/>
  <c r="BC26" i="12"/>
  <c r="BC56" i="12" s="1"/>
  <c r="AQ50" i="12"/>
  <c r="U50" i="12"/>
  <c r="U26" i="12"/>
  <c r="U56" i="12" s="1"/>
  <c r="J17" i="12"/>
  <c r="J47" i="12" s="1"/>
  <c r="V17" i="12"/>
  <c r="V47" i="12" s="1"/>
  <c r="AH17" i="12"/>
  <c r="AH47" i="12" s="1"/>
  <c r="AT17" i="12"/>
  <c r="AT47" i="12" s="1"/>
  <c r="E18" i="12"/>
  <c r="E48" i="12" s="1"/>
  <c r="AO18" i="12"/>
  <c r="AO48" i="12" s="1"/>
  <c r="L20" i="12"/>
  <c r="X20" i="12"/>
  <c r="AJ20" i="12"/>
  <c r="AV20" i="12"/>
  <c r="G21" i="12"/>
  <c r="G22" i="12" s="1"/>
  <c r="S21" i="12"/>
  <c r="AE21" i="12"/>
  <c r="AQ21" i="12"/>
  <c r="BC21" i="12"/>
  <c r="AB22" i="12"/>
  <c r="AB23" i="12" s="1"/>
  <c r="AB53" i="12" s="1"/>
  <c r="AQ22" i="12"/>
  <c r="AQ23" i="12" s="1"/>
  <c r="AQ53" i="12" s="1"/>
  <c r="W25" i="12"/>
  <c r="AK25" i="12"/>
  <c r="AZ25" i="12"/>
  <c r="AB26" i="12"/>
  <c r="AB56" i="12" s="1"/>
  <c r="AP26" i="12"/>
  <c r="AP56" i="12" s="1"/>
  <c r="BD26" i="12"/>
  <c r="BD56" i="12" s="1"/>
  <c r="BE45" i="12"/>
  <c r="H51" i="12"/>
  <c r="AS50" i="12"/>
  <c r="AS26" i="12"/>
  <c r="AS56" i="12" s="1"/>
  <c r="T55" i="12"/>
  <c r="AR55" i="12"/>
  <c r="P22" i="12"/>
  <c r="P23" i="12" s="1"/>
  <c r="P53" i="12" s="1"/>
  <c r="AR22" i="12"/>
  <c r="S50" i="12"/>
  <c r="AQ26" i="12"/>
  <c r="AQ56" i="12" s="1"/>
  <c r="L17" i="12"/>
  <c r="AJ17" i="12"/>
  <c r="AV17" i="12"/>
  <c r="S18" i="12"/>
  <c r="S48" i="12" s="1"/>
  <c r="AQ18" i="12"/>
  <c r="AQ48" i="12" s="1"/>
  <c r="BC18" i="12"/>
  <c r="BC48" i="12" s="1"/>
  <c r="N20" i="12"/>
  <c r="AL20" i="12"/>
  <c r="AX20" i="12"/>
  <c r="I21" i="12"/>
  <c r="U21" i="12"/>
  <c r="U22" i="12" s="1"/>
  <c r="AG21" i="12"/>
  <c r="AS21" i="12"/>
  <c r="AS22" i="12" s="1"/>
  <c r="BE21" i="12"/>
  <c r="Y25" i="12"/>
  <c r="AN25" i="12"/>
  <c r="BB25" i="12"/>
  <c r="P26" i="12"/>
  <c r="P56" i="12" s="1"/>
  <c r="AD26" i="12"/>
  <c r="AD56" i="12" s="1"/>
  <c r="AR26" i="12"/>
  <c r="AR56" i="12" s="1"/>
  <c r="T51" i="12"/>
  <c r="AE50" i="12"/>
  <c r="AX25" i="12"/>
  <c r="AX51" i="12"/>
  <c r="BE50" i="12"/>
  <c r="BE26" i="12"/>
  <c r="BE56" i="12" s="1"/>
  <c r="H55" i="12"/>
  <c r="AF55" i="12"/>
  <c r="X17" i="12"/>
  <c r="G18" i="12"/>
  <c r="G48" i="12" s="1"/>
  <c r="Z20" i="12"/>
  <c r="M17" i="12"/>
  <c r="Y17" i="12"/>
  <c r="AK17" i="12"/>
  <c r="AW17" i="12"/>
  <c r="AR18" i="12"/>
  <c r="AR48" i="12" s="1"/>
  <c r="BD18" i="12"/>
  <c r="BD48" i="12" s="1"/>
  <c r="O20" i="12"/>
  <c r="AA20" i="12"/>
  <c r="AM20" i="12"/>
  <c r="AY20" i="12"/>
  <c r="J21" i="12"/>
  <c r="V21" i="12"/>
  <c r="AH21" i="12"/>
  <c r="AT21" i="12"/>
  <c r="AF22" i="12"/>
  <c r="AF23" i="12" s="1"/>
  <c r="AF53" i="12" s="1"/>
  <c r="H23" i="12"/>
  <c r="H53" i="12" s="1"/>
  <c r="AE26" i="12"/>
  <c r="AE56" i="12" s="1"/>
  <c r="G50" i="12"/>
  <c r="S22" i="12"/>
  <c r="S23" i="12" s="1"/>
  <c r="S53" i="12" s="1"/>
  <c r="AU22" i="12"/>
  <c r="W23" i="12"/>
  <c r="W53" i="12" s="1"/>
  <c r="M55" i="12"/>
  <c r="AB25" i="12"/>
  <c r="I45" i="12"/>
  <c r="M50" i="12"/>
  <c r="AF51" i="12"/>
  <c r="AL25" i="12"/>
  <c r="AL51" i="12"/>
  <c r="G26" i="12"/>
  <c r="G56" i="12" s="1"/>
  <c r="O17" i="12"/>
  <c r="O47" i="12" s="1"/>
  <c r="AA17" i="12"/>
  <c r="AA47" i="12" s="1"/>
  <c r="AM17" i="12"/>
  <c r="AM47" i="12" s="1"/>
  <c r="AY17" i="12"/>
  <c r="AY47" i="12" s="1"/>
  <c r="J18" i="12"/>
  <c r="J48" i="12" s="1"/>
  <c r="AH18" i="12"/>
  <c r="AH48" i="12" s="1"/>
  <c r="E20" i="12"/>
  <c r="Q20" i="12"/>
  <c r="AC20" i="12"/>
  <c r="AO20" i="12"/>
  <c r="BA20" i="12"/>
  <c r="L21" i="12"/>
  <c r="X21" i="12"/>
  <c r="AJ21" i="12"/>
  <c r="AV21" i="12"/>
  <c r="T22" i="12"/>
  <c r="T23" i="12" s="1"/>
  <c r="T53" i="12" s="1"/>
  <c r="S26" i="12"/>
  <c r="S56" i="12" s="1"/>
  <c r="R50" i="12" l="1"/>
  <c r="R26" i="12"/>
  <c r="R56" i="12" s="1"/>
  <c r="Q18" i="12"/>
  <c r="Q48" i="12" s="1"/>
  <c r="F47" i="12"/>
  <c r="F18" i="12"/>
  <c r="F48" i="12" s="1"/>
  <c r="AG22" i="12"/>
  <c r="AG23" i="12" s="1"/>
  <c r="AG53" i="12" s="1"/>
  <c r="AD51" i="12"/>
  <c r="AD25" i="12"/>
  <c r="AD55" i="12" s="1"/>
  <c r="F51" i="12"/>
  <c r="F22" i="12"/>
  <c r="F23" i="12" s="1"/>
  <c r="F53" i="12" s="1"/>
  <c r="AM51" i="12"/>
  <c r="AM25" i="12"/>
  <c r="AM55" i="12" s="1"/>
  <c r="AC18" i="12"/>
  <c r="AC48" i="12" s="1"/>
  <c r="BD51" i="12"/>
  <c r="AI18" i="12"/>
  <c r="AI48" i="12" s="1"/>
  <c r="W18" i="12"/>
  <c r="W48" i="12" s="1"/>
  <c r="AU50" i="12"/>
  <c r="AU26" i="12"/>
  <c r="AU56" i="12" s="1"/>
  <c r="O25" i="12"/>
  <c r="AA25" i="12"/>
  <c r="AA55" i="12" s="1"/>
  <c r="P18" i="12"/>
  <c r="P48" i="12" s="1"/>
  <c r="AW25" i="12"/>
  <c r="AL18" i="12"/>
  <c r="AL48" i="12" s="1"/>
  <c r="AK50" i="12"/>
  <c r="AK22" i="12"/>
  <c r="AW22" i="12"/>
  <c r="AW52" i="12" s="1"/>
  <c r="AT18" i="12"/>
  <c r="AT48" i="12" s="1"/>
  <c r="AK26" i="12"/>
  <c r="AK56" i="12" s="1"/>
  <c r="AR51" i="12"/>
  <c r="AI22" i="12"/>
  <c r="AI23" i="12" s="1"/>
  <c r="AI53" i="12" s="1"/>
  <c r="AF50" i="12"/>
  <c r="AF26" i="12"/>
  <c r="AF56" i="12" s="1"/>
  <c r="T18" i="12"/>
  <c r="T48" i="12" s="1"/>
  <c r="K25" i="12"/>
  <c r="BB47" i="12"/>
  <c r="BB18" i="12"/>
  <c r="BB48" i="12" s="1"/>
  <c r="AP51" i="12"/>
  <c r="AP25" i="12"/>
  <c r="AP55" i="12" s="1"/>
  <c r="K50" i="12"/>
  <c r="K22" i="12"/>
  <c r="V18" i="12"/>
  <c r="V48" i="12" s="1"/>
  <c r="R22" i="12"/>
  <c r="AE18" i="12"/>
  <c r="AE48" i="12" s="1"/>
  <c r="AD23" i="12"/>
  <c r="AD53" i="12" s="1"/>
  <c r="N18" i="12"/>
  <c r="N48" i="12" s="1"/>
  <c r="AN22" i="12"/>
  <c r="AN23" i="12" s="1"/>
  <c r="AN53" i="12" s="1"/>
  <c r="R23" i="12"/>
  <c r="R53" i="12" s="1"/>
  <c r="BA18" i="12"/>
  <c r="BA48" i="12" s="1"/>
  <c r="AW26" i="12"/>
  <c r="AW56" i="12" s="1"/>
  <c r="AP22" i="12"/>
  <c r="AP23" i="12" s="1"/>
  <c r="AP53" i="12" s="1"/>
  <c r="Y26" i="12"/>
  <c r="Y56" i="12" s="1"/>
  <c r="Y22" i="12"/>
  <c r="U52" i="12"/>
  <c r="U27" i="12"/>
  <c r="U57" i="12" s="1"/>
  <c r="U23" i="12"/>
  <c r="U53" i="12" s="1"/>
  <c r="L22" i="12"/>
  <c r="L50" i="12"/>
  <c r="L26" i="12"/>
  <c r="L56" i="12" s="1"/>
  <c r="L23" i="12"/>
  <c r="L53" i="12" s="1"/>
  <c r="AM50" i="12"/>
  <c r="AM26" i="12"/>
  <c r="AM22" i="12"/>
  <c r="Z50" i="12"/>
  <c r="Z26" i="12"/>
  <c r="Z56" i="12" s="1"/>
  <c r="Z22" i="12"/>
  <c r="Z23" i="12" s="1"/>
  <c r="Z53" i="12" s="1"/>
  <c r="K55" i="12"/>
  <c r="V50" i="12"/>
  <c r="V26" i="12"/>
  <c r="V56" i="12" s="1"/>
  <c r="V22" i="12"/>
  <c r="V23" i="12" s="1"/>
  <c r="V53" i="12" s="1"/>
  <c r="AZ27" i="12"/>
  <c r="AZ57" i="12" s="1"/>
  <c r="AZ52" i="12"/>
  <c r="AE22" i="12"/>
  <c r="AE23" i="12" s="1"/>
  <c r="AE53" i="12" s="1"/>
  <c r="AV51" i="12"/>
  <c r="AV25" i="12"/>
  <c r="AA50" i="12"/>
  <c r="AA26" i="12"/>
  <c r="AA56" i="12" s="1"/>
  <c r="AA22" i="12"/>
  <c r="AA23" i="12" s="1"/>
  <c r="AA53" i="12" s="1"/>
  <c r="AX55" i="12"/>
  <c r="AB27" i="12"/>
  <c r="AB57" i="12" s="1"/>
  <c r="AB52" i="12"/>
  <c r="J50" i="12"/>
  <c r="J26" i="12"/>
  <c r="J56" i="12" s="1"/>
  <c r="J22" i="12"/>
  <c r="W52" i="12"/>
  <c r="W27" i="12"/>
  <c r="W57" i="12" s="1"/>
  <c r="X47" i="12"/>
  <c r="X18" i="12"/>
  <c r="X48" i="12" s="1"/>
  <c r="AR52" i="12"/>
  <c r="AR27" i="12"/>
  <c r="AR23" i="12"/>
  <c r="AR53" i="12" s="1"/>
  <c r="BC51" i="12"/>
  <c r="BC25" i="12"/>
  <c r="BC22" i="12"/>
  <c r="BC23" i="12" s="1"/>
  <c r="BC53" i="12" s="1"/>
  <c r="AY18" i="12"/>
  <c r="AY48" i="12" s="1"/>
  <c r="AP52" i="12"/>
  <c r="AP27" i="12"/>
  <c r="X51" i="12"/>
  <c r="X25" i="12"/>
  <c r="AB55" i="12"/>
  <c r="P27" i="12"/>
  <c r="P57" i="12" s="1"/>
  <c r="P52" i="12"/>
  <c r="AQ51" i="12"/>
  <c r="AQ25" i="12"/>
  <c r="AY55" i="12"/>
  <c r="AN27" i="12"/>
  <c r="AN57" i="12" s="1"/>
  <c r="AN52" i="12"/>
  <c r="AM18" i="12"/>
  <c r="AM48" i="12" s="1"/>
  <c r="N55" i="12"/>
  <c r="AY50" i="12"/>
  <c r="AY26" i="12"/>
  <c r="AY56" i="12" s="1"/>
  <c r="AY22" i="12"/>
  <c r="AJ51" i="12"/>
  <c r="AJ25" i="12"/>
  <c r="AS52" i="12"/>
  <c r="AS27" i="12"/>
  <c r="AS57" i="12" s="1"/>
  <c r="AE51" i="12"/>
  <c r="AE25" i="12"/>
  <c r="M27" i="12"/>
  <c r="M52" i="12"/>
  <c r="BA50" i="12"/>
  <c r="BA26" i="12"/>
  <c r="BA56" i="12" s="1"/>
  <c r="BA22" i="12"/>
  <c r="AF52" i="12"/>
  <c r="AF27" i="12"/>
  <c r="AF18" i="12"/>
  <c r="AF48" i="12" s="1"/>
  <c r="BE51" i="12"/>
  <c r="BE25" i="12"/>
  <c r="AV47" i="12"/>
  <c r="AV18" i="12"/>
  <c r="AV48" i="12" s="1"/>
  <c r="S51" i="12"/>
  <c r="S25" i="12"/>
  <c r="BD52" i="12"/>
  <c r="BD23" i="12"/>
  <c r="BD53" i="12" s="1"/>
  <c r="BD27" i="12"/>
  <c r="BA25" i="12"/>
  <c r="BA51" i="12"/>
  <c r="O18" i="12"/>
  <c r="O48" i="12" s="1"/>
  <c r="Z55" i="12"/>
  <c r="L51" i="12"/>
  <c r="L25" i="12"/>
  <c r="AA18" i="12"/>
  <c r="AA48" i="12" s="1"/>
  <c r="AD52" i="12"/>
  <c r="AD27" i="12"/>
  <c r="AD57" i="12" s="1"/>
  <c r="AO50" i="12"/>
  <c r="AO26" i="12"/>
  <c r="AO56" i="12" s="1"/>
  <c r="AO22" i="12"/>
  <c r="AO23" i="12" s="1"/>
  <c r="AO53" i="12" s="1"/>
  <c r="AG52" i="12"/>
  <c r="AG27" i="12"/>
  <c r="AG57" i="12" s="1"/>
  <c r="AZ23" i="12"/>
  <c r="AZ53" i="12" s="1"/>
  <c r="R52" i="12"/>
  <c r="R27" i="12"/>
  <c r="R57" i="12" s="1"/>
  <c r="AS51" i="12"/>
  <c r="AS25" i="12"/>
  <c r="AJ47" i="12"/>
  <c r="AJ18" i="12"/>
  <c r="AJ48" i="12" s="1"/>
  <c r="AZ55" i="12"/>
  <c r="G51" i="12"/>
  <c r="G25" i="12"/>
  <c r="AZ18" i="12"/>
  <c r="AZ48" i="12" s="1"/>
  <c r="AO51" i="12"/>
  <c r="AO25" i="12"/>
  <c r="P55" i="12"/>
  <c r="P28" i="12"/>
  <c r="P58" i="12" s="1"/>
  <c r="BE18" i="12"/>
  <c r="BE48" i="12" s="1"/>
  <c r="T52" i="12"/>
  <c r="T27" i="12"/>
  <c r="T57" i="12" s="1"/>
  <c r="G52" i="12"/>
  <c r="G27" i="12"/>
  <c r="G57" i="12" s="1"/>
  <c r="AS23" i="12"/>
  <c r="AS53" i="12" s="1"/>
  <c r="AC50" i="12"/>
  <c r="AC22" i="12"/>
  <c r="AC23" i="12" s="1"/>
  <c r="AC53" i="12" s="1"/>
  <c r="AC26" i="12"/>
  <c r="AC56" i="12" s="1"/>
  <c r="AT51" i="12"/>
  <c r="AT25" i="12"/>
  <c r="H18" i="12"/>
  <c r="H48" i="12" s="1"/>
  <c r="AG51" i="12"/>
  <c r="AG25" i="12"/>
  <c r="L47" i="12"/>
  <c r="L18" i="12"/>
  <c r="L48" i="12" s="1"/>
  <c r="AK55" i="12"/>
  <c r="AV22" i="12"/>
  <c r="AV23" i="12" s="1"/>
  <c r="AV53" i="12" s="1"/>
  <c r="AV50" i="12"/>
  <c r="AV26" i="12"/>
  <c r="AV56" i="12" s="1"/>
  <c r="AN18" i="12"/>
  <c r="AN48" i="12" s="1"/>
  <c r="AC25" i="12"/>
  <c r="AC51" i="12"/>
  <c r="AU55" i="12"/>
  <c r="AS18" i="12"/>
  <c r="AS48" i="12" s="1"/>
  <c r="AN55" i="12"/>
  <c r="O50" i="12"/>
  <c r="O26" i="12"/>
  <c r="O56" i="12" s="1"/>
  <c r="O22" i="12"/>
  <c r="O23" i="12" s="1"/>
  <c r="O53" i="12" s="1"/>
  <c r="AW47" i="12"/>
  <c r="AW18" i="12"/>
  <c r="AW48" i="12" s="1"/>
  <c r="W55" i="12"/>
  <c r="J51" i="12"/>
  <c r="J25" i="12"/>
  <c r="Q50" i="12"/>
  <c r="Q26" i="12"/>
  <c r="Q56" i="12" s="1"/>
  <c r="Q22" i="12"/>
  <c r="Q23" i="12"/>
  <c r="Q53" i="12" s="1"/>
  <c r="AH51" i="12"/>
  <c r="AH25" i="12"/>
  <c r="U51" i="12"/>
  <c r="U25" i="12"/>
  <c r="AJ22" i="12"/>
  <c r="AJ23" i="12" s="1"/>
  <c r="AJ53" i="12" s="1"/>
  <c r="AJ50" i="12"/>
  <c r="AJ26" i="12"/>
  <c r="AJ56" i="12" s="1"/>
  <c r="Q25" i="12"/>
  <c r="Q51" i="12"/>
  <c r="R55" i="12"/>
  <c r="AG18" i="12"/>
  <c r="AG48" i="12" s="1"/>
  <c r="O55" i="12"/>
  <c r="E50" i="12"/>
  <c r="E26" i="12"/>
  <c r="E56" i="12" s="1"/>
  <c r="E22" i="12"/>
  <c r="E23" i="12" s="1"/>
  <c r="E53" i="12" s="1"/>
  <c r="AL55" i="12"/>
  <c r="AU52" i="12"/>
  <c r="AU27" i="12"/>
  <c r="AU57" i="12" s="1"/>
  <c r="V51" i="12"/>
  <c r="V25" i="12"/>
  <c r="AK47" i="12"/>
  <c r="AK18" i="12"/>
  <c r="AK48" i="12" s="1"/>
  <c r="M23" i="12"/>
  <c r="M53" i="12" s="1"/>
  <c r="BB55" i="12"/>
  <c r="I51" i="12"/>
  <c r="I25" i="12"/>
  <c r="I22" i="12"/>
  <c r="AU23" i="12"/>
  <c r="AU53" i="12" s="1"/>
  <c r="X22" i="12"/>
  <c r="X23" i="12" s="1"/>
  <c r="X53" i="12" s="1"/>
  <c r="X50" i="12"/>
  <c r="X26" i="12"/>
  <c r="X56" i="12" s="1"/>
  <c r="AW55" i="12"/>
  <c r="E51" i="12"/>
  <c r="E25" i="12"/>
  <c r="BE23" i="12"/>
  <c r="BE53" i="12" s="1"/>
  <c r="U18" i="12"/>
  <c r="U48" i="12" s="1"/>
  <c r="Y47" i="12"/>
  <c r="Y18" i="12"/>
  <c r="Y48" i="12" s="1"/>
  <c r="AI55" i="12"/>
  <c r="AT26" i="12"/>
  <c r="AT56" i="12" s="1"/>
  <c r="AT22" i="12"/>
  <c r="AT23" i="12" s="1"/>
  <c r="AT53" i="12" s="1"/>
  <c r="AT50" i="12"/>
  <c r="AI52" i="12"/>
  <c r="AI27" i="12"/>
  <c r="AI57" i="12" s="1"/>
  <c r="I18" i="12"/>
  <c r="I48" i="12" s="1"/>
  <c r="AX50" i="12"/>
  <c r="AX26" i="12"/>
  <c r="AX56" i="12" s="1"/>
  <c r="AX22" i="12"/>
  <c r="AX23" i="12" s="1"/>
  <c r="AX53" i="12" s="1"/>
  <c r="M47" i="12"/>
  <c r="M18" i="12"/>
  <c r="M48" i="12" s="1"/>
  <c r="Y55" i="12"/>
  <c r="AL50" i="12"/>
  <c r="AL26" i="12"/>
  <c r="AL56" i="12" s="1"/>
  <c r="AL22" i="12"/>
  <c r="AW23" i="12"/>
  <c r="AW53" i="12" s="1"/>
  <c r="F55" i="12"/>
  <c r="AH26" i="12"/>
  <c r="AH56" i="12" s="1"/>
  <c r="AH22" i="12"/>
  <c r="AH23" i="12"/>
  <c r="AH53" i="12" s="1"/>
  <c r="AH50" i="12"/>
  <c r="H52" i="12"/>
  <c r="H27" i="12"/>
  <c r="BE52" i="12"/>
  <c r="BE27" i="12"/>
  <c r="BE57" i="12" s="1"/>
  <c r="S52" i="12"/>
  <c r="S27" i="12"/>
  <c r="S57" i="12" s="1"/>
  <c r="G23" i="12"/>
  <c r="G53" i="12" s="1"/>
  <c r="N50" i="12"/>
  <c r="N26" i="12"/>
  <c r="N56" i="12" s="1"/>
  <c r="N22" i="12"/>
  <c r="N23" i="12"/>
  <c r="N53" i="12" s="1"/>
  <c r="AQ52" i="12"/>
  <c r="AQ27" i="12"/>
  <c r="AQ57" i="12" s="1"/>
  <c r="BB52" i="12"/>
  <c r="BB27" i="12"/>
  <c r="BB57" i="12" s="1"/>
  <c r="AW27" i="12" l="1"/>
  <c r="AW57" i="12" s="1"/>
  <c r="AI28" i="12"/>
  <c r="AI58" i="12" s="1"/>
  <c r="AK27" i="12"/>
  <c r="AK52" i="12"/>
  <c r="Y27" i="12"/>
  <c r="Y57" i="12" s="1"/>
  <c r="Y23" i="12"/>
  <c r="Y53" i="12" s="1"/>
  <c r="Y52" i="12"/>
  <c r="K52" i="12"/>
  <c r="K27" i="12"/>
  <c r="AD28" i="12"/>
  <c r="AD58" i="12" s="1"/>
  <c r="R28" i="12"/>
  <c r="R58" i="12" s="1"/>
  <c r="AN28" i="12"/>
  <c r="AN58" i="12" s="1"/>
  <c r="K23" i="12"/>
  <c r="K53" i="12" s="1"/>
  <c r="AZ28" i="12"/>
  <c r="AZ58" i="12" s="1"/>
  <c r="AB28" i="12"/>
  <c r="AB58" i="12" s="1"/>
  <c r="F52" i="12"/>
  <c r="F27" i="12"/>
  <c r="AK23" i="12"/>
  <c r="AK53" i="12" s="1"/>
  <c r="V55" i="12"/>
  <c r="AV52" i="12"/>
  <c r="AV27" i="12"/>
  <c r="AV57" i="12" s="1"/>
  <c r="L55" i="12"/>
  <c r="I52" i="12"/>
  <c r="I27" i="12"/>
  <c r="I57" i="12" s="1"/>
  <c r="I23" i="12"/>
  <c r="I53" i="12" s="1"/>
  <c r="Q55" i="12"/>
  <c r="AC52" i="12"/>
  <c r="AC27" i="12"/>
  <c r="AC57" i="12" s="1"/>
  <c r="AO55" i="12"/>
  <c r="M57" i="12"/>
  <c r="M28" i="12"/>
  <c r="M58" i="12" s="1"/>
  <c r="V52" i="12"/>
  <c r="V27" i="12"/>
  <c r="V57" i="12" s="1"/>
  <c r="AM56" i="12"/>
  <c r="T28" i="12"/>
  <c r="T58" i="12" s="1"/>
  <c r="E55" i="12"/>
  <c r="E52" i="12"/>
  <c r="E27" i="12"/>
  <c r="E57" i="12" s="1"/>
  <c r="G28" i="12"/>
  <c r="G58" i="12" s="1"/>
  <c r="G55" i="12"/>
  <c r="AA27" i="12"/>
  <c r="AA57" i="12" s="1"/>
  <c r="AA52" i="12"/>
  <c r="I55" i="12"/>
  <c r="I28" i="12"/>
  <c r="I58" i="12" s="1"/>
  <c r="J55" i="12"/>
  <c r="AE55" i="12"/>
  <c r="AL52" i="12"/>
  <c r="AL27" i="12"/>
  <c r="BE55" i="12"/>
  <c r="BE28" i="12"/>
  <c r="BE58" i="12" s="1"/>
  <c r="AL23" i="12"/>
  <c r="AL53" i="12" s="1"/>
  <c r="BB28" i="12"/>
  <c r="BB58" i="12" s="1"/>
  <c r="AJ52" i="12"/>
  <c r="AJ27" i="12"/>
  <c r="AJ57" i="12" s="1"/>
  <c r="W28" i="12"/>
  <c r="W58" i="12" s="1"/>
  <c r="AU28" i="12"/>
  <c r="AU58" i="12" s="1"/>
  <c r="X55" i="12"/>
  <c r="AR57" i="12"/>
  <c r="AR28" i="12"/>
  <c r="AR58" i="12" s="1"/>
  <c r="H57" i="12"/>
  <c r="H28" i="12"/>
  <c r="H58" i="12" s="1"/>
  <c r="U55" i="12"/>
  <c r="U28" i="12"/>
  <c r="U58" i="12" s="1"/>
  <c r="AG55" i="12"/>
  <c r="AG28" i="12"/>
  <c r="AG58" i="12" s="1"/>
  <c r="AO52" i="12"/>
  <c r="AO27" i="12"/>
  <c r="AO57" i="12" s="1"/>
  <c r="AF57" i="12"/>
  <c r="AF28" i="12"/>
  <c r="AF58" i="12" s="1"/>
  <c r="AJ55" i="12"/>
  <c r="AJ28" i="12"/>
  <c r="AJ58" i="12" s="1"/>
  <c r="L52" i="12"/>
  <c r="L27" i="12"/>
  <c r="L57" i="12" s="1"/>
  <c r="AC28" i="12"/>
  <c r="AC58" i="12" s="1"/>
  <c r="AC55" i="12"/>
  <c r="BA55" i="12"/>
  <c r="AY28" i="12"/>
  <c r="AY58" i="12" s="1"/>
  <c r="AP57" i="12"/>
  <c r="AP28" i="12"/>
  <c r="AP58" i="12" s="1"/>
  <c r="BD57" i="12"/>
  <c r="BD28" i="12"/>
  <c r="BD58" i="12" s="1"/>
  <c r="BA52" i="12"/>
  <c r="BA27" i="12"/>
  <c r="BA57" i="12" s="1"/>
  <c r="AY52" i="12"/>
  <c r="AY27" i="12"/>
  <c r="AY57" i="12" s="1"/>
  <c r="J52" i="12"/>
  <c r="J27" i="12"/>
  <c r="J57" i="12" s="1"/>
  <c r="AV55" i="12"/>
  <c r="AV28" i="12"/>
  <c r="AV58" i="12" s="1"/>
  <c r="Z52" i="12"/>
  <c r="Z27" i="12"/>
  <c r="Z57" i="12" s="1"/>
  <c r="O52" i="12"/>
  <c r="O27" i="12"/>
  <c r="O57" i="12" s="1"/>
  <c r="AT55" i="12"/>
  <c r="AT28" i="12"/>
  <c r="AT58" i="12" s="1"/>
  <c r="AY23" i="12"/>
  <c r="AY53" i="12" s="1"/>
  <c r="AQ28" i="12"/>
  <c r="AQ58" i="12" s="1"/>
  <c r="AQ55" i="12"/>
  <c r="AH52" i="12"/>
  <c r="AH27" i="12"/>
  <c r="AH57" i="12" s="1"/>
  <c r="AS55" i="12"/>
  <c r="AS28" i="12"/>
  <c r="AS58" i="12" s="1"/>
  <c r="BA23" i="12"/>
  <c r="BA53" i="12" s="1"/>
  <c r="BC52" i="12"/>
  <c r="BC27" i="12"/>
  <c r="BC57" i="12" s="1"/>
  <c r="AE52" i="12"/>
  <c r="AE27" i="12"/>
  <c r="AE57" i="12" s="1"/>
  <c r="AT52" i="12"/>
  <c r="AT27" i="12"/>
  <c r="AT57" i="12" s="1"/>
  <c r="BC55" i="12"/>
  <c r="AM27" i="12"/>
  <c r="AM57" i="12" s="1"/>
  <c r="AM52" i="12"/>
  <c r="AH55" i="12"/>
  <c r="AH28" i="12"/>
  <c r="AH58" i="12" s="1"/>
  <c r="N52" i="12"/>
  <c r="N27" i="12"/>
  <c r="N57" i="12" s="1"/>
  <c r="AX52" i="12"/>
  <c r="AX27" i="12"/>
  <c r="AX57" i="12" s="1"/>
  <c r="X27" i="12"/>
  <c r="X57" i="12" s="1"/>
  <c r="X52" i="12"/>
  <c r="Q52" i="12"/>
  <c r="Q27" i="12"/>
  <c r="Q57" i="12" s="1"/>
  <c r="S28" i="12"/>
  <c r="S58" i="12" s="1"/>
  <c r="S55" i="12"/>
  <c r="J23" i="12"/>
  <c r="J53" i="12" s="1"/>
  <c r="AM23" i="12"/>
  <c r="AM53" i="12" s="1"/>
  <c r="AA28" i="12" l="1"/>
  <c r="AA58" i="12" s="1"/>
  <c r="K57" i="12"/>
  <c r="K28" i="12"/>
  <c r="K58" i="12" s="1"/>
  <c r="F57" i="12"/>
  <c r="F28" i="12"/>
  <c r="F58" i="12" s="1"/>
  <c r="Q28" i="12"/>
  <c r="Q58" i="12" s="1"/>
  <c r="AK57" i="12"/>
  <c r="AK28" i="12"/>
  <c r="AK58" i="12" s="1"/>
  <c r="X28" i="12"/>
  <c r="X58" i="12" s="1"/>
  <c r="AM28" i="12"/>
  <c r="AM58" i="12" s="1"/>
  <c r="Y28" i="12"/>
  <c r="Y58" i="12" s="1"/>
  <c r="AW28" i="12"/>
  <c r="AW58" i="12" s="1"/>
  <c r="Z28" i="12"/>
  <c r="Z58" i="12" s="1"/>
  <c r="N28" i="12"/>
  <c r="N58" i="12" s="1"/>
  <c r="L28" i="12"/>
  <c r="L58" i="12" s="1"/>
  <c r="AL57" i="12"/>
  <c r="AL28" i="12"/>
  <c r="AL58" i="12" s="1"/>
  <c r="AX28" i="12"/>
  <c r="AX58" i="12" s="1"/>
  <c r="BA28" i="12"/>
  <c r="BA58" i="12" s="1"/>
  <c r="BC28" i="12"/>
  <c r="BC58" i="12" s="1"/>
  <c r="AE28" i="12"/>
  <c r="AE58" i="12" s="1"/>
  <c r="AO28" i="12"/>
  <c r="AO58" i="12" s="1"/>
  <c r="V28" i="12"/>
  <c r="V58" i="12" s="1"/>
  <c r="O28" i="12"/>
  <c r="O58" i="12" s="1"/>
  <c r="J28" i="12"/>
  <c r="J58" i="12" s="1"/>
  <c r="E28" i="12"/>
  <c r="E58" i="12" s="1"/>
  <c r="I9" i="5" l="1"/>
  <c r="AL9" i="9" l="1"/>
  <c r="AM9" i="9" s="1"/>
  <c r="AN9" i="9" s="1"/>
  <c r="AO9" i="9" s="1"/>
  <c r="AP9" i="9" s="1"/>
  <c r="AQ9" i="9" s="1"/>
  <c r="AR9" i="9" s="1"/>
  <c r="AS9" i="9" s="1"/>
  <c r="AT9" i="9" s="1"/>
  <c r="AU9" i="9" s="1"/>
  <c r="AV9" i="9" s="1"/>
  <c r="AW9" i="9" s="1"/>
  <c r="AX9" i="9" s="1"/>
  <c r="AY9" i="9" s="1"/>
  <c r="AZ9" i="9" s="1"/>
  <c r="BA9" i="9" s="1"/>
  <c r="BB9" i="9" s="1"/>
  <c r="BC9" i="9" s="1"/>
  <c r="BD9" i="9" s="1"/>
  <c r="BE9" i="9" s="1"/>
  <c r="AL10" i="9"/>
  <c r="AM10" i="9" s="1"/>
  <c r="AN10" i="9" s="1"/>
  <c r="AO10" i="9" s="1"/>
  <c r="AP10" i="9" s="1"/>
  <c r="AQ10" i="9" s="1"/>
  <c r="AR10" i="9" s="1"/>
  <c r="AS10" i="9" s="1"/>
  <c r="AT10" i="9" s="1"/>
  <c r="AU10" i="9" s="1"/>
  <c r="AV10" i="9" s="1"/>
  <c r="AW10" i="9" s="1"/>
  <c r="AX10" i="9" s="1"/>
  <c r="AY10" i="9" s="1"/>
  <c r="AZ10" i="9" s="1"/>
  <c r="BA10" i="9" s="1"/>
  <c r="BB10" i="9" s="1"/>
  <c r="BC10" i="9" s="1"/>
  <c r="BD10" i="9" s="1"/>
  <c r="BE10" i="9" s="1"/>
  <c r="AL33" i="9"/>
  <c r="AM33" i="9" s="1"/>
  <c r="AN33" i="9" s="1"/>
  <c r="AO33" i="9" s="1"/>
  <c r="AP33" i="9" s="1"/>
  <c r="AQ33" i="9" s="1"/>
  <c r="AR33" i="9" s="1"/>
  <c r="AS33" i="9" s="1"/>
  <c r="AT33" i="9" s="1"/>
  <c r="AU33" i="9" s="1"/>
  <c r="AV33" i="9" s="1"/>
  <c r="AW33" i="9" s="1"/>
  <c r="AX33" i="9" s="1"/>
  <c r="AY33" i="9" s="1"/>
  <c r="AZ33" i="9" s="1"/>
  <c r="BA33" i="9" s="1"/>
  <c r="BB33" i="9" s="1"/>
  <c r="BC33" i="9" s="1"/>
  <c r="BD33" i="9" s="1"/>
  <c r="BE33" i="9" s="1"/>
  <c r="AZ112" i="9" l="1"/>
  <c r="AN112" i="9"/>
  <c r="AX112" i="9"/>
  <c r="AW112" i="9"/>
  <c r="AV112" i="9"/>
  <c r="AY112" i="9"/>
  <c r="AU112" i="9"/>
  <c r="AL112" i="9"/>
  <c r="AT112" i="9"/>
  <c r="AS112" i="9"/>
  <c r="BD112" i="9"/>
  <c r="AR112" i="9"/>
  <c r="BC112" i="9"/>
  <c r="AQ112" i="9"/>
  <c r="AM112" i="9"/>
  <c r="BB112" i="9"/>
  <c r="AP112" i="9"/>
  <c r="BA112" i="9"/>
  <c r="AO112" i="9"/>
  <c r="H86" i="9"/>
  <c r="I86" i="9"/>
  <c r="J86" i="9"/>
  <c r="H87" i="9"/>
  <c r="I87" i="9"/>
  <c r="J87" i="9"/>
  <c r="H88" i="9"/>
  <c r="I88" i="9"/>
  <c r="J88" i="9"/>
  <c r="H89" i="9"/>
  <c r="I89" i="9"/>
  <c r="J89" i="9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G24" i="11" s="1"/>
  <c r="F13" i="11"/>
  <c r="E13" i="11"/>
  <c r="D13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E13" i="10"/>
  <c r="E24" i="10" s="1"/>
  <c r="F13" i="10"/>
  <c r="F24" i="10" s="1"/>
  <c r="G13" i="10"/>
  <c r="G25" i="10" s="1"/>
  <c r="H13" i="10"/>
  <c r="H25" i="10" s="1"/>
  <c r="I13" i="10"/>
  <c r="I25" i="10" s="1"/>
  <c r="J13" i="10"/>
  <c r="J25" i="10" s="1"/>
  <c r="K13" i="10"/>
  <c r="K25" i="10" s="1"/>
  <c r="L13" i="10"/>
  <c r="L26" i="10" s="1"/>
  <c r="M13" i="10"/>
  <c r="M26" i="10" s="1"/>
  <c r="N13" i="10"/>
  <c r="N26" i="10" s="1"/>
  <c r="O13" i="10"/>
  <c r="O26" i="10" s="1"/>
  <c r="P13" i="10"/>
  <c r="P24" i="10" s="1"/>
  <c r="Q13" i="10"/>
  <c r="Q25" i="10" s="1"/>
  <c r="R13" i="10"/>
  <c r="R25" i="10" s="1"/>
  <c r="S13" i="10"/>
  <c r="S25" i="10" s="1"/>
  <c r="T13" i="10"/>
  <c r="T25" i="10" s="1"/>
  <c r="U13" i="10"/>
  <c r="U25" i="10" s="1"/>
  <c r="V13" i="10"/>
  <c r="V25" i="10" s="1"/>
  <c r="W13" i="10"/>
  <c r="W25" i="10" s="1"/>
  <c r="X13" i="10"/>
  <c r="X26" i="10" s="1"/>
  <c r="Y13" i="10"/>
  <c r="Y26" i="10" s="1"/>
  <c r="Z13" i="10"/>
  <c r="Z26" i="10" s="1"/>
  <c r="AA13" i="10"/>
  <c r="AA26" i="10" s="1"/>
  <c r="AB13" i="10"/>
  <c r="AB26" i="10" s="1"/>
  <c r="AC13" i="10"/>
  <c r="AC25" i="10" s="1"/>
  <c r="AD13" i="10"/>
  <c r="AD25" i="10" s="1"/>
  <c r="AE13" i="10"/>
  <c r="AE25" i="10" s="1"/>
  <c r="AF13" i="10"/>
  <c r="AF25" i="10" s="1"/>
  <c r="AG13" i="10"/>
  <c r="AG25" i="10" s="1"/>
  <c r="AH13" i="10"/>
  <c r="AH25" i="10" s="1"/>
  <c r="AI13" i="10"/>
  <c r="AI25" i="10" s="1"/>
  <c r="AJ13" i="10"/>
  <c r="AJ26" i="10" s="1"/>
  <c r="D13" i="10"/>
  <c r="D24" i="10" s="1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D7" i="10"/>
  <c r="I45" i="5"/>
  <c r="J45" i="5" s="1"/>
  <c r="I28" i="5"/>
  <c r="J28" i="5" s="1"/>
  <c r="I11" i="5"/>
  <c r="J11" i="5" s="1"/>
  <c r="I138" i="9"/>
  <c r="J138" i="9"/>
  <c r="I139" i="9"/>
  <c r="J139" i="9"/>
  <c r="I140" i="9"/>
  <c r="J140" i="9"/>
  <c r="I141" i="9"/>
  <c r="J141" i="9"/>
  <c r="I112" i="9"/>
  <c r="J112" i="9"/>
  <c r="I113" i="9"/>
  <c r="J113" i="9"/>
  <c r="I114" i="9"/>
  <c r="J114" i="9"/>
  <c r="I115" i="9"/>
  <c r="J115" i="9"/>
  <c r="F53" i="5"/>
  <c r="G53" i="5"/>
  <c r="F36" i="5"/>
  <c r="G36" i="5"/>
  <c r="F19" i="5"/>
  <c r="G19" i="5"/>
  <c r="H26" i="10" l="1"/>
  <c r="G26" i="11"/>
  <c r="G25" i="11"/>
  <c r="D9" i="11"/>
  <c r="Y25" i="10"/>
  <c r="F26" i="10"/>
  <c r="M25" i="10"/>
  <c r="G24" i="10"/>
  <c r="AA25" i="10"/>
  <c r="AJ25" i="10"/>
  <c r="Q26" i="10"/>
  <c r="X25" i="10"/>
  <c r="E26" i="10"/>
  <c r="O25" i="10"/>
  <c r="L25" i="10"/>
  <c r="AF26" i="10"/>
  <c r="AD26" i="10"/>
  <c r="J24" i="10"/>
  <c r="AC26" i="10"/>
  <c r="H24" i="10"/>
  <c r="T26" i="10"/>
  <c r="R26" i="10"/>
  <c r="F25" i="10"/>
  <c r="AI26" i="10"/>
  <c r="W26" i="10"/>
  <c r="K26" i="10"/>
  <c r="E25" i="10"/>
  <c r="AH26" i="10"/>
  <c r="V26" i="10"/>
  <c r="J26" i="10"/>
  <c r="D9" i="10"/>
  <c r="D10" i="10" s="1"/>
  <c r="K24" i="10"/>
  <c r="AB25" i="10"/>
  <c r="P25" i="10"/>
  <c r="D26" i="10"/>
  <c r="AG26" i="10"/>
  <c r="U26" i="10"/>
  <c r="I26" i="10"/>
  <c r="I24" i="10"/>
  <c r="Z25" i="10"/>
  <c r="N25" i="10"/>
  <c r="AE26" i="10"/>
  <c r="S26" i="10"/>
  <c r="G26" i="10"/>
  <c r="P26" i="10"/>
  <c r="D25" i="10"/>
  <c r="I142" i="9"/>
  <c r="J142" i="9"/>
  <c r="D10" i="11" l="1"/>
  <c r="AJ12" i="11" s="1"/>
  <c r="AP12" i="10"/>
  <c r="BB12" i="10"/>
  <c r="N12" i="10"/>
  <c r="Z12" i="10"/>
  <c r="S12" i="10"/>
  <c r="AV12" i="10"/>
  <c r="AQ12" i="10"/>
  <c r="BC12" i="10"/>
  <c r="O12" i="10"/>
  <c r="AA12" i="10"/>
  <c r="T12" i="10"/>
  <c r="AR12" i="10"/>
  <c r="BD12" i="10"/>
  <c r="P12" i="10"/>
  <c r="AB12" i="10"/>
  <c r="AS12" i="10"/>
  <c r="E12" i="10"/>
  <c r="Q12" i="10"/>
  <c r="AC12" i="10"/>
  <c r="AE12" i="10"/>
  <c r="AT12" i="10"/>
  <c r="F12" i="10"/>
  <c r="R12" i="10"/>
  <c r="AD12" i="10"/>
  <c r="G12" i="10"/>
  <c r="AF12" i="10"/>
  <c r="AK12" i="10"/>
  <c r="AK13" i="10" s="1"/>
  <c r="AW12" i="10"/>
  <c r="I12" i="10"/>
  <c r="U12" i="10"/>
  <c r="AG12" i="10"/>
  <c r="AX12" i="10"/>
  <c r="J12" i="10"/>
  <c r="AH12" i="10"/>
  <c r="AL12" i="10"/>
  <c r="V12" i="10"/>
  <c r="H12" i="10"/>
  <c r="AM12" i="10"/>
  <c r="AY12" i="10"/>
  <c r="K12" i="10"/>
  <c r="W12" i="10"/>
  <c r="AI12" i="10"/>
  <c r="AN12" i="10"/>
  <c r="AZ12" i="10"/>
  <c r="L12" i="10"/>
  <c r="X12" i="10"/>
  <c r="D12" i="10"/>
  <c r="AO12" i="10"/>
  <c r="BA12" i="10"/>
  <c r="M12" i="10"/>
  <c r="Y12" i="10"/>
  <c r="AU12" i="10"/>
  <c r="AJ12" i="10"/>
  <c r="AJ20" i="11"/>
  <c r="P20" i="11"/>
  <c r="K20" i="11"/>
  <c r="K26" i="11" s="1"/>
  <c r="F20" i="11"/>
  <c r="F26" i="11" s="1"/>
  <c r="E20" i="11"/>
  <c r="E26" i="11" s="1"/>
  <c r="D20" i="11"/>
  <c r="D26" i="11" s="1"/>
  <c r="AJ19" i="11"/>
  <c r="P19" i="11"/>
  <c r="K19" i="11"/>
  <c r="H25" i="11"/>
  <c r="F19" i="11"/>
  <c r="F25" i="11" s="1"/>
  <c r="E19" i="11"/>
  <c r="E25" i="11" s="1"/>
  <c r="D19" i="11"/>
  <c r="D25" i="11" s="1"/>
  <c r="BD18" i="11"/>
  <c r="AJ18" i="11"/>
  <c r="P18" i="11"/>
  <c r="K18" i="11"/>
  <c r="F18" i="11"/>
  <c r="F24" i="11" s="1"/>
  <c r="E18" i="11"/>
  <c r="E24" i="11" s="1"/>
  <c r="D24" i="11"/>
  <c r="AQ12" i="11" l="1"/>
  <c r="R12" i="11"/>
  <c r="Q12" i="11"/>
  <c r="AT12" i="11"/>
  <c r="AB12" i="11"/>
  <c r="AW12" i="11"/>
  <c r="J12" i="11"/>
  <c r="O12" i="11"/>
  <c r="D12" i="11"/>
  <c r="U12" i="11"/>
  <c r="AA12" i="11"/>
  <c r="AP12" i="11"/>
  <c r="M12" i="11"/>
  <c r="AU12" i="11"/>
  <c r="BB12" i="11"/>
  <c r="BC12" i="11"/>
  <c r="AL12" i="11"/>
  <c r="AY12" i="11"/>
  <c r="AO12" i="11"/>
  <c r="AC12" i="11"/>
  <c r="I12" i="11"/>
  <c r="AI12" i="11"/>
  <c r="W12" i="11"/>
  <c r="N12" i="11"/>
  <c r="BD12" i="11"/>
  <c r="K12" i="11"/>
  <c r="H12" i="11"/>
  <c r="X12" i="11"/>
  <c r="AD12" i="11"/>
  <c r="AK12" i="11"/>
  <c r="AK13" i="11" s="1"/>
  <c r="V12" i="11"/>
  <c r="AZ12" i="11"/>
  <c r="E12" i="11"/>
  <c r="AR12" i="11"/>
  <c r="BA12" i="11"/>
  <c r="AS12" i="11"/>
  <c r="Z12" i="11"/>
  <c r="AN12" i="11"/>
  <c r="G12" i="11"/>
  <c r="AF12" i="11"/>
  <c r="T12" i="11"/>
  <c r="AH12" i="11"/>
  <c r="L12" i="11"/>
  <c r="AG12" i="11"/>
  <c r="AX12" i="11"/>
  <c r="AV12" i="11"/>
  <c r="S12" i="11"/>
  <c r="AE12" i="11"/>
  <c r="F12" i="11"/>
  <c r="Y12" i="11"/>
  <c r="P12" i="11"/>
  <c r="AM12" i="11"/>
  <c r="L19" i="11"/>
  <c r="L25" i="11" s="1"/>
  <c r="K25" i="11"/>
  <c r="Q18" i="11"/>
  <c r="P24" i="11"/>
  <c r="L18" i="11"/>
  <c r="K24" i="11"/>
  <c r="P35" i="11"/>
  <c r="P26" i="11"/>
  <c r="P34" i="11"/>
  <c r="P25" i="11"/>
  <c r="AJ34" i="11"/>
  <c r="AJ25" i="11"/>
  <c r="H26" i="11"/>
  <c r="AK18" i="11"/>
  <c r="AJ24" i="11"/>
  <c r="AJ35" i="11"/>
  <c r="AJ26" i="11"/>
  <c r="AL13" i="10"/>
  <c r="AL26" i="10" s="1"/>
  <c r="AK26" i="10"/>
  <c r="AK25" i="10"/>
  <c r="L20" i="11"/>
  <c r="L26" i="11" s="1"/>
  <c r="I25" i="11"/>
  <c r="BD19" i="11"/>
  <c r="P39" i="11" l="1"/>
  <c r="P40" i="11" s="1"/>
  <c r="M19" i="11"/>
  <c r="M25" i="11" s="1"/>
  <c r="AL13" i="11"/>
  <c r="AM13" i="11" s="1"/>
  <c r="AN13" i="11" s="1"/>
  <c r="AO13" i="11" s="1"/>
  <c r="AP13" i="11" s="1"/>
  <c r="AQ13" i="11" s="1"/>
  <c r="AR13" i="11" s="1"/>
  <c r="AS13" i="11" s="1"/>
  <c r="AT13" i="11" s="1"/>
  <c r="AU13" i="11" s="1"/>
  <c r="AV13" i="11" s="1"/>
  <c r="AW13" i="11" s="1"/>
  <c r="AX13" i="11" s="1"/>
  <c r="AY13" i="11" s="1"/>
  <c r="AZ13" i="11" s="1"/>
  <c r="BA13" i="11" s="1"/>
  <c r="BB13" i="11" s="1"/>
  <c r="BC13" i="11" s="1"/>
  <c r="BD13" i="11" s="1"/>
  <c r="BD24" i="11" s="1"/>
  <c r="P42" i="11"/>
  <c r="P43" i="11" s="1"/>
  <c r="AE35" i="11" s="1"/>
  <c r="AE20" i="11" s="1"/>
  <c r="AE26" i="11" s="1"/>
  <c r="M18" i="11"/>
  <c r="L24" i="11"/>
  <c r="AL18" i="11"/>
  <c r="AK24" i="11"/>
  <c r="R18" i="11"/>
  <c r="Q24" i="11"/>
  <c r="J20" i="11"/>
  <c r="J26" i="11" s="1"/>
  <c r="I26" i="11"/>
  <c r="AM13" i="10"/>
  <c r="AL25" i="10"/>
  <c r="M20" i="11"/>
  <c r="M26" i="11" s="1"/>
  <c r="J19" i="11"/>
  <c r="J25" i="11" s="1"/>
  <c r="BD20" i="11"/>
  <c r="BD34" i="11"/>
  <c r="AJ39" i="11" s="1"/>
  <c r="W34" i="11" l="1"/>
  <c r="W19" i="11" s="1"/>
  <c r="W25" i="11" s="1"/>
  <c r="T34" i="11"/>
  <c r="T19" i="11" s="1"/>
  <c r="T25" i="11" s="1"/>
  <c r="AB34" i="11"/>
  <c r="AB19" i="11" s="1"/>
  <c r="AB25" i="11" s="1"/>
  <c r="Q34" i="11"/>
  <c r="Q19" i="11" s="1"/>
  <c r="Q25" i="11" s="1"/>
  <c r="Z34" i="11"/>
  <c r="Z19" i="11" s="1"/>
  <c r="Z25" i="11" s="1"/>
  <c r="AE34" i="11"/>
  <c r="AE19" i="11" s="1"/>
  <c r="AE25" i="11" s="1"/>
  <c r="AF34" i="11"/>
  <c r="AF19" i="11" s="1"/>
  <c r="AF25" i="11" s="1"/>
  <c r="AA34" i="11"/>
  <c r="AA19" i="11" s="1"/>
  <c r="AA25" i="11" s="1"/>
  <c r="U34" i="11"/>
  <c r="U19" i="11" s="1"/>
  <c r="U25" i="11" s="1"/>
  <c r="AG34" i="11"/>
  <c r="AG19" i="11" s="1"/>
  <c r="AG25" i="11" s="1"/>
  <c r="Y34" i="11"/>
  <c r="Y19" i="11" s="1"/>
  <c r="Y25" i="11" s="1"/>
  <c r="AI34" i="11"/>
  <c r="AI19" i="11" s="1"/>
  <c r="AI25" i="11" s="1"/>
  <c r="AC34" i="11"/>
  <c r="AC19" i="11" s="1"/>
  <c r="AC25" i="11" s="1"/>
  <c r="X34" i="11"/>
  <c r="X19" i="11" s="1"/>
  <c r="X25" i="11" s="1"/>
  <c r="R34" i="11"/>
  <c r="R19" i="11" s="1"/>
  <c r="R25" i="11" s="1"/>
  <c r="AD34" i="11"/>
  <c r="AD19" i="11" s="1"/>
  <c r="AD25" i="11" s="1"/>
  <c r="V34" i="11"/>
  <c r="V19" i="11" s="1"/>
  <c r="V25" i="11" s="1"/>
  <c r="AH34" i="11"/>
  <c r="AH19" i="11" s="1"/>
  <c r="AH25" i="11" s="1"/>
  <c r="S34" i="11"/>
  <c r="S19" i="11" s="1"/>
  <c r="S25" i="11" s="1"/>
  <c r="N19" i="11"/>
  <c r="N25" i="11" s="1"/>
  <c r="BD25" i="11"/>
  <c r="S18" i="11"/>
  <c r="R24" i="11"/>
  <c r="AM18" i="11"/>
  <c r="AL24" i="11"/>
  <c r="N18" i="11"/>
  <c r="M24" i="11"/>
  <c r="AN13" i="10"/>
  <c r="AM26" i="10"/>
  <c r="AM25" i="10"/>
  <c r="Y35" i="11"/>
  <c r="Y20" i="11" s="1"/>
  <c r="Y26" i="11" s="1"/>
  <c r="AF35" i="11"/>
  <c r="AF20" i="11" s="1"/>
  <c r="AF26" i="11" s="1"/>
  <c r="N20" i="11"/>
  <c r="N26" i="11" s="1"/>
  <c r="AI35" i="11"/>
  <c r="AI20" i="11" s="1"/>
  <c r="AI26" i="11" s="1"/>
  <c r="U35" i="11"/>
  <c r="U20" i="11" s="1"/>
  <c r="U26" i="11" s="1"/>
  <c r="BD35" i="11"/>
  <c r="AJ42" i="11" s="1"/>
  <c r="X35" i="11"/>
  <c r="X20" i="11" s="1"/>
  <c r="X26" i="11" s="1"/>
  <c r="T35" i="11"/>
  <c r="T20" i="11" s="1"/>
  <c r="T26" i="11" s="1"/>
  <c r="AA35" i="11"/>
  <c r="AA20" i="11" s="1"/>
  <c r="AA26" i="11" s="1"/>
  <c r="AG35" i="11"/>
  <c r="AG20" i="11" s="1"/>
  <c r="AG26" i="11" s="1"/>
  <c r="Z35" i="11"/>
  <c r="Z20" i="11" s="1"/>
  <c r="Z26" i="11" s="1"/>
  <c r="V35" i="11"/>
  <c r="V20" i="11" s="1"/>
  <c r="V26" i="11" s="1"/>
  <c r="AB35" i="11"/>
  <c r="AB20" i="11" s="1"/>
  <c r="AB26" i="11" s="1"/>
  <c r="AH35" i="11"/>
  <c r="AH20" i="11" s="1"/>
  <c r="AH26" i="11" s="1"/>
  <c r="Q35" i="11"/>
  <c r="Q20" i="11" s="1"/>
  <c r="Q26" i="11" s="1"/>
  <c r="AC35" i="11"/>
  <c r="AC20" i="11" s="1"/>
  <c r="AC26" i="11" s="1"/>
  <c r="R35" i="11"/>
  <c r="R20" i="11" s="1"/>
  <c r="R26" i="11" s="1"/>
  <c r="AD35" i="11"/>
  <c r="AD20" i="11" s="1"/>
  <c r="AD26" i="11" s="1"/>
  <c r="S35" i="11"/>
  <c r="S20" i="11" s="1"/>
  <c r="S26" i="11" s="1"/>
  <c r="AJ40" i="11"/>
  <c r="AQ34" i="11" s="1"/>
  <c r="AQ19" i="11" s="1"/>
  <c r="AQ25" i="11" s="1"/>
  <c r="W35" i="11"/>
  <c r="W20" i="11" s="1"/>
  <c r="W26" i="11" s="1"/>
  <c r="O19" i="11" l="1"/>
  <c r="O25" i="11" s="1"/>
  <c r="AN18" i="11"/>
  <c r="AM24" i="11"/>
  <c r="O18" i="11"/>
  <c r="O24" i="11" s="1"/>
  <c r="N24" i="11"/>
  <c r="T18" i="11"/>
  <c r="S24" i="11"/>
  <c r="AO13" i="10"/>
  <c r="AN26" i="10"/>
  <c r="AN25" i="10"/>
  <c r="AT34" i="11"/>
  <c r="AT19" i="11" s="1"/>
  <c r="AT25" i="11" s="1"/>
  <c r="AJ43" i="11"/>
  <c r="BC35" i="11" s="1"/>
  <c r="BC20" i="11" s="1"/>
  <c r="BC26" i="11" s="1"/>
  <c r="O20" i="11"/>
  <c r="O26" i="11" s="1"/>
  <c r="AU34" i="11"/>
  <c r="AU19" i="11" s="1"/>
  <c r="AU25" i="11" s="1"/>
  <c r="AV34" i="11"/>
  <c r="AV19" i="11" s="1"/>
  <c r="AV25" i="11" s="1"/>
  <c r="AW34" i="11"/>
  <c r="AW19" i="11" s="1"/>
  <c r="AW25" i="11" s="1"/>
  <c r="BA34" i="11"/>
  <c r="BA19" i="11" s="1"/>
  <c r="BA25" i="11" s="1"/>
  <c r="AN34" i="11"/>
  <c r="AN19" i="11" s="1"/>
  <c r="AN25" i="11" s="1"/>
  <c r="BB34" i="11"/>
  <c r="BB19" i="11" s="1"/>
  <c r="BB25" i="11" s="1"/>
  <c r="AM34" i="11"/>
  <c r="AM19" i="11" s="1"/>
  <c r="AM25" i="11" s="1"/>
  <c r="BC34" i="11"/>
  <c r="BC19" i="11" s="1"/>
  <c r="BC25" i="11" s="1"/>
  <c r="AP34" i="11"/>
  <c r="AP19" i="11" s="1"/>
  <c r="AP25" i="11" s="1"/>
  <c r="AZ34" i="11"/>
  <c r="AZ19" i="11" s="1"/>
  <c r="AZ25" i="11" s="1"/>
  <c r="AK34" i="11"/>
  <c r="AK19" i="11" s="1"/>
  <c r="AK25" i="11" s="1"/>
  <c r="AO34" i="11"/>
  <c r="AO19" i="11" s="1"/>
  <c r="AO25" i="11" s="1"/>
  <c r="AL34" i="11"/>
  <c r="AL19" i="11" s="1"/>
  <c r="AL25" i="11" s="1"/>
  <c r="AX34" i="11"/>
  <c r="AX19" i="11" s="1"/>
  <c r="AX25" i="11" s="1"/>
  <c r="AR34" i="11"/>
  <c r="AR19" i="11" s="1"/>
  <c r="AR25" i="11" s="1"/>
  <c r="AY34" i="11"/>
  <c r="AY19" i="11" s="1"/>
  <c r="AY25" i="11" s="1"/>
  <c r="AS34" i="11"/>
  <c r="AS19" i="11" s="1"/>
  <c r="AS25" i="11" s="1"/>
  <c r="U18" i="11" l="1"/>
  <c r="T24" i="11"/>
  <c r="AO18" i="11"/>
  <c r="AN24" i="11"/>
  <c r="AP13" i="10"/>
  <c r="AO26" i="10"/>
  <c r="AO25" i="10"/>
  <c r="AW35" i="11"/>
  <c r="AW20" i="11" s="1"/>
  <c r="AW26" i="11" s="1"/>
  <c r="AK35" i="11"/>
  <c r="AK20" i="11" s="1"/>
  <c r="AK26" i="11" s="1"/>
  <c r="AV35" i="11"/>
  <c r="AV20" i="11" s="1"/>
  <c r="AV26" i="11" s="1"/>
  <c r="AY35" i="11"/>
  <c r="AY20" i="11" s="1"/>
  <c r="AY26" i="11" s="1"/>
  <c r="AM35" i="11"/>
  <c r="AM20" i="11" s="1"/>
  <c r="AM26" i="11" s="1"/>
  <c r="AQ35" i="11"/>
  <c r="AQ20" i="11" s="1"/>
  <c r="AQ26" i="11" s="1"/>
  <c r="AS35" i="11"/>
  <c r="AS20" i="11" s="1"/>
  <c r="AS26" i="11" s="1"/>
  <c r="AR35" i="11"/>
  <c r="AR20" i="11" s="1"/>
  <c r="AR26" i="11" s="1"/>
  <c r="AX35" i="11"/>
  <c r="AX20" i="11" s="1"/>
  <c r="AX26" i="11" s="1"/>
  <c r="AT35" i="11"/>
  <c r="AT20" i="11" s="1"/>
  <c r="AT26" i="11" s="1"/>
  <c r="AO35" i="11"/>
  <c r="AO20" i="11" s="1"/>
  <c r="AO26" i="11" s="1"/>
  <c r="AL35" i="11"/>
  <c r="AL20" i="11" s="1"/>
  <c r="AL26" i="11" s="1"/>
  <c r="BA35" i="11"/>
  <c r="BA20" i="11" s="1"/>
  <c r="BA26" i="11" s="1"/>
  <c r="AN35" i="11"/>
  <c r="AN20" i="11" s="1"/>
  <c r="AN26" i="11" s="1"/>
  <c r="BB35" i="11"/>
  <c r="BB20" i="11" s="1"/>
  <c r="BB26" i="11" s="1"/>
  <c r="AP35" i="11"/>
  <c r="AP20" i="11" s="1"/>
  <c r="AP26" i="11" s="1"/>
  <c r="AU35" i="11"/>
  <c r="AU20" i="11" s="1"/>
  <c r="AU26" i="11" s="1"/>
  <c r="AZ35" i="11"/>
  <c r="AZ20" i="11" s="1"/>
  <c r="AZ26" i="11" s="1"/>
  <c r="I52" i="10"/>
  <c r="G52" i="10"/>
  <c r="G51" i="10"/>
  <c r="BD50" i="10"/>
  <c r="P50" i="10"/>
  <c r="G50" i="10"/>
  <c r="F75" i="9"/>
  <c r="G75" i="9"/>
  <c r="H75" i="9"/>
  <c r="BE75" i="9"/>
  <c r="I51" i="9"/>
  <c r="J51" i="9"/>
  <c r="AK51" i="9"/>
  <c r="F27" i="9"/>
  <c r="I27" i="9"/>
  <c r="J27" i="9"/>
  <c r="AK27" i="9"/>
  <c r="BE27" i="9"/>
  <c r="E27" i="9"/>
  <c r="F64" i="9"/>
  <c r="G64" i="9"/>
  <c r="H64" i="9"/>
  <c r="I64" i="9"/>
  <c r="J64" i="9"/>
  <c r="BE64" i="9"/>
  <c r="I74" i="9"/>
  <c r="J74" i="9"/>
  <c r="BE74" i="9"/>
  <c r="E74" i="9"/>
  <c r="E64" i="9"/>
  <c r="F40" i="9"/>
  <c r="G40" i="9"/>
  <c r="H40" i="9"/>
  <c r="I40" i="9"/>
  <c r="J40" i="9"/>
  <c r="AK40" i="9"/>
  <c r="BE40" i="9"/>
  <c r="F50" i="9"/>
  <c r="G50" i="9"/>
  <c r="H50" i="9"/>
  <c r="I50" i="9"/>
  <c r="BE50" i="9"/>
  <c r="E50" i="9"/>
  <c r="H26" i="9"/>
  <c r="AP18" i="11" l="1"/>
  <c r="AO24" i="11"/>
  <c r="V18" i="11"/>
  <c r="U24" i="11"/>
  <c r="AP26" i="10"/>
  <c r="AP25" i="10"/>
  <c r="AQ13" i="10"/>
  <c r="AK24" i="9"/>
  <c r="F47" i="9"/>
  <c r="F71" i="9"/>
  <c r="F74" i="9"/>
  <c r="F76" i="9" s="1"/>
  <c r="F77" i="9" s="1"/>
  <c r="G47" i="9"/>
  <c r="G48" i="9" s="1"/>
  <c r="F51" i="9"/>
  <c r="F52" i="9" s="1"/>
  <c r="E26" i="9"/>
  <c r="E28" i="9" s="1"/>
  <c r="E23" i="9"/>
  <c r="BE76" i="9"/>
  <c r="BE77" i="9" s="1"/>
  <c r="BE26" i="9"/>
  <c r="BE28" i="9" s="1"/>
  <c r="BE29" i="9" s="1"/>
  <c r="G74" i="9"/>
  <c r="G76" i="9" s="1"/>
  <c r="G77" i="9" s="1"/>
  <c r="G71" i="9"/>
  <c r="G27" i="9"/>
  <c r="H27" i="9"/>
  <c r="H47" i="9"/>
  <c r="H51" i="9"/>
  <c r="H52" i="9" s="1"/>
  <c r="J26" i="9"/>
  <c r="J28" i="9" s="1"/>
  <c r="J29" i="9" s="1"/>
  <c r="G51" i="9"/>
  <c r="G52" i="9" s="1"/>
  <c r="F24" i="9"/>
  <c r="F26" i="9"/>
  <c r="I26" i="9"/>
  <c r="I28" i="9" s="1"/>
  <c r="I29" i="9" s="1"/>
  <c r="I52" i="9"/>
  <c r="I53" i="9" s="1"/>
  <c r="AK26" i="9"/>
  <c r="AK28" i="9" s="1"/>
  <c r="G24" i="9"/>
  <c r="G26" i="9"/>
  <c r="BE24" i="9"/>
  <c r="H74" i="9"/>
  <c r="H76" i="9" s="1"/>
  <c r="H77" i="9" s="1"/>
  <c r="H71" i="9"/>
  <c r="E75" i="9"/>
  <c r="E76" i="9" s="1"/>
  <c r="E77" i="9" s="1"/>
  <c r="E47" i="9"/>
  <c r="E48" i="9" s="1"/>
  <c r="BE71" i="9"/>
  <c r="E51" i="9"/>
  <c r="I71" i="9"/>
  <c r="J71" i="9"/>
  <c r="J75" i="9"/>
  <c r="J76" i="9" s="1"/>
  <c r="J77" i="9" s="1"/>
  <c r="I75" i="9"/>
  <c r="I76" i="9" s="1"/>
  <c r="I77" i="9" s="1"/>
  <c r="J47" i="9"/>
  <c r="J50" i="9"/>
  <c r="J52" i="9" s="1"/>
  <c r="J53" i="9" s="1"/>
  <c r="I47" i="9"/>
  <c r="G60" i="10"/>
  <c r="G61" i="10" s="1"/>
  <c r="H52" i="10" s="1"/>
  <c r="P54" i="10"/>
  <c r="P55" i="10" s="1"/>
  <c r="K50" i="10"/>
  <c r="K54" i="10" s="1"/>
  <c r="K55" i="10" s="1"/>
  <c r="P51" i="10"/>
  <c r="BD51" i="10"/>
  <c r="BD52" i="10"/>
  <c r="E16" i="9"/>
  <c r="H141" i="9"/>
  <c r="H140" i="9"/>
  <c r="BE139" i="9"/>
  <c r="L150" i="9" s="1"/>
  <c r="H139" i="9"/>
  <c r="BE138" i="9"/>
  <c r="L147" i="9" s="1"/>
  <c r="H138" i="9"/>
  <c r="H115" i="9"/>
  <c r="H114" i="9"/>
  <c r="BE113" i="9"/>
  <c r="AK113" i="9"/>
  <c r="L124" i="9" s="1"/>
  <c r="H113" i="9"/>
  <c r="BE112" i="9"/>
  <c r="AK112" i="9"/>
  <c r="L121" i="9" s="1"/>
  <c r="H112" i="9"/>
  <c r="BE87" i="9"/>
  <c r="AK87" i="9"/>
  <c r="L98" i="9" s="1"/>
  <c r="AK86" i="9"/>
  <c r="H61" i="9"/>
  <c r="G61" i="9"/>
  <c r="F61" i="9"/>
  <c r="E61" i="9"/>
  <c r="H37" i="9"/>
  <c r="G37" i="9"/>
  <c r="F37" i="9"/>
  <c r="E37" i="9"/>
  <c r="H13" i="9"/>
  <c r="G13" i="9"/>
  <c r="F13" i="9"/>
  <c r="E13" i="9"/>
  <c r="L95" i="9" l="1"/>
  <c r="L96" i="9" s="1"/>
  <c r="O86" i="9" s="1"/>
  <c r="AL86" i="9"/>
  <c r="AM86" i="9" s="1"/>
  <c r="AN86" i="9" s="1"/>
  <c r="AO86" i="9" s="1"/>
  <c r="AP86" i="9" s="1"/>
  <c r="AQ86" i="9" s="1"/>
  <c r="AR86" i="9" s="1"/>
  <c r="AS86" i="9" s="1"/>
  <c r="AT86" i="9" s="1"/>
  <c r="AU86" i="9" s="1"/>
  <c r="AV86" i="9" s="1"/>
  <c r="AW86" i="9" s="1"/>
  <c r="AX86" i="9" s="1"/>
  <c r="AY86" i="9" s="1"/>
  <c r="AZ86" i="9" s="1"/>
  <c r="BA86" i="9" s="1"/>
  <c r="BB86" i="9" s="1"/>
  <c r="BC86" i="9" s="1"/>
  <c r="BD86" i="9" s="1"/>
  <c r="BE86" i="9" s="1"/>
  <c r="L122" i="9"/>
  <c r="W112" i="9" s="1"/>
  <c r="L99" i="9"/>
  <c r="K87" i="9" s="1"/>
  <c r="K10" i="9" s="1"/>
  <c r="L148" i="9"/>
  <c r="AF138" i="9" s="1"/>
  <c r="AF57" i="9" s="1"/>
  <c r="L125" i="9"/>
  <c r="AA113" i="9" s="1"/>
  <c r="AA34" i="9" s="1"/>
  <c r="L151" i="9"/>
  <c r="L139" i="9" s="1"/>
  <c r="L58" i="9" s="1"/>
  <c r="L74" i="9" s="1"/>
  <c r="W18" i="11"/>
  <c r="V24" i="11"/>
  <c r="AQ18" i="11"/>
  <c r="AP24" i="11"/>
  <c r="AR13" i="10"/>
  <c r="AQ25" i="10"/>
  <c r="AQ26" i="10"/>
  <c r="J24" i="9"/>
  <c r="H142" i="9"/>
  <c r="E29" i="9"/>
  <c r="H28" i="9"/>
  <c r="F53" i="9"/>
  <c r="H53" i="9"/>
  <c r="AK29" i="9"/>
  <c r="E52" i="9"/>
  <c r="E53" i="9" s="1"/>
  <c r="G53" i="9"/>
  <c r="I24" i="9"/>
  <c r="H24" i="9"/>
  <c r="G28" i="9"/>
  <c r="G29" i="9" s="1"/>
  <c r="AK50" i="9"/>
  <c r="AK47" i="9"/>
  <c r="F28" i="9"/>
  <c r="F29" i="9" s="1"/>
  <c r="P57" i="10"/>
  <c r="P58" i="10" s="1"/>
  <c r="AS50" i="10"/>
  <c r="AS18" i="10" s="1"/>
  <c r="AH50" i="10"/>
  <c r="AH18" i="10" s="1"/>
  <c r="AH24" i="10" s="1"/>
  <c r="BA50" i="10"/>
  <c r="BA18" i="10" s="1"/>
  <c r="AK50" i="10"/>
  <c r="AK18" i="10" s="1"/>
  <c r="AK24" i="10" s="1"/>
  <c r="AX50" i="10"/>
  <c r="AX18" i="10" s="1"/>
  <c r="V50" i="10"/>
  <c r="V18" i="10" s="1"/>
  <c r="V24" i="10" s="1"/>
  <c r="AC50" i="10"/>
  <c r="AC18" i="10" s="1"/>
  <c r="AC24" i="10" s="1"/>
  <c r="Y50" i="10"/>
  <c r="Y18" i="10" s="1"/>
  <c r="Y24" i="10" s="1"/>
  <c r="AP50" i="10"/>
  <c r="AP18" i="10" s="1"/>
  <c r="AP24" i="10" s="1"/>
  <c r="U50" i="10"/>
  <c r="U18" i="10" s="1"/>
  <c r="U24" i="10" s="1"/>
  <c r="AZ50" i="10"/>
  <c r="AZ18" i="10" s="1"/>
  <c r="AI50" i="10"/>
  <c r="AI18" i="10" s="1"/>
  <c r="AI24" i="10" s="1"/>
  <c r="AL50" i="10"/>
  <c r="AL18" i="10" s="1"/>
  <c r="AL24" i="10" s="1"/>
  <c r="T50" i="10"/>
  <c r="T18" i="10" s="1"/>
  <c r="T24" i="10" s="1"/>
  <c r="S50" i="10"/>
  <c r="S18" i="10" s="1"/>
  <c r="S24" i="10" s="1"/>
  <c r="AM50" i="10"/>
  <c r="AM18" i="10" s="1"/>
  <c r="AM24" i="10" s="1"/>
  <c r="W50" i="10"/>
  <c r="W18" i="10" s="1"/>
  <c r="W24" i="10" s="1"/>
  <c r="AU50" i="10"/>
  <c r="AU18" i="10" s="1"/>
  <c r="BB50" i="10"/>
  <c r="BB18" i="10" s="1"/>
  <c r="AA50" i="10"/>
  <c r="AA18" i="10" s="1"/>
  <c r="AA24" i="10" s="1"/>
  <c r="AD50" i="10"/>
  <c r="AD18" i="10" s="1"/>
  <c r="AD24" i="10" s="1"/>
  <c r="Z50" i="10"/>
  <c r="Z18" i="10" s="1"/>
  <c r="Z24" i="10" s="1"/>
  <c r="R50" i="10"/>
  <c r="R18" i="10" s="1"/>
  <c r="R24" i="10" s="1"/>
  <c r="AT50" i="10"/>
  <c r="AT18" i="10" s="1"/>
  <c r="AY50" i="10"/>
  <c r="AY18" i="10" s="1"/>
  <c r="AE50" i="10"/>
  <c r="AE18" i="10" s="1"/>
  <c r="AE24" i="10" s="1"/>
  <c r="AB50" i="10"/>
  <c r="AB18" i="10" s="1"/>
  <c r="AB24" i="10" s="1"/>
  <c r="AQ50" i="10"/>
  <c r="AQ18" i="10" s="1"/>
  <c r="AQ24" i="10" s="1"/>
  <c r="AN50" i="10"/>
  <c r="AN18" i="10" s="1"/>
  <c r="AN24" i="10" s="1"/>
  <c r="BC50" i="10"/>
  <c r="BC18" i="10" s="1"/>
  <c r="AF50" i="10"/>
  <c r="AF18" i="10" s="1"/>
  <c r="AF24" i="10" s="1"/>
  <c r="Q50" i="10"/>
  <c r="Q18" i="10" s="1"/>
  <c r="Q24" i="10" s="1"/>
  <c r="AR50" i="10"/>
  <c r="AR18" i="10" s="1"/>
  <c r="X50" i="10"/>
  <c r="X18" i="10" s="1"/>
  <c r="X24" i="10" s="1"/>
  <c r="AJ50" i="10"/>
  <c r="AJ18" i="10" s="1"/>
  <c r="AJ24" i="10" s="1"/>
  <c r="AW50" i="10"/>
  <c r="AW18" i="10" s="1"/>
  <c r="AO50" i="10"/>
  <c r="AO18" i="10" s="1"/>
  <c r="AO24" i="10" s="1"/>
  <c r="AG50" i="10"/>
  <c r="AG18" i="10" s="1"/>
  <c r="AG24" i="10" s="1"/>
  <c r="AV50" i="10"/>
  <c r="AV18" i="10" s="1"/>
  <c r="L50" i="10"/>
  <c r="L18" i="10" s="1"/>
  <c r="L24" i="10" s="1"/>
  <c r="O50" i="10"/>
  <c r="O18" i="10" s="1"/>
  <c r="O24" i="10" s="1"/>
  <c r="N50" i="10"/>
  <c r="N18" i="10" s="1"/>
  <c r="N24" i="10" s="1"/>
  <c r="M50" i="10"/>
  <c r="M18" i="10" s="1"/>
  <c r="M24" i="10" s="1"/>
  <c r="I51" i="10"/>
  <c r="G72" i="9"/>
  <c r="F72" i="9"/>
  <c r="AK98" i="9"/>
  <c r="E24" i="9"/>
  <c r="AK121" i="9"/>
  <c r="AK122" i="9" s="1"/>
  <c r="H116" i="9"/>
  <c r="F48" i="9"/>
  <c r="H48" i="9"/>
  <c r="E72" i="9"/>
  <c r="AK95" i="9"/>
  <c r="H72" i="9"/>
  <c r="H90" i="9"/>
  <c r="AK124" i="9"/>
  <c r="AK134" i="5"/>
  <c r="BE98" i="5"/>
  <c r="BE99" i="5"/>
  <c r="BE97" i="5"/>
  <c r="BE134" i="5"/>
  <c r="L134" i="5"/>
  <c r="H134" i="5"/>
  <c r="I134" i="5" s="1"/>
  <c r="J134" i="5" s="1"/>
  <c r="BE133" i="5"/>
  <c r="L133" i="5"/>
  <c r="BE132" i="5"/>
  <c r="L132" i="5"/>
  <c r="AK99" i="5"/>
  <c r="L99" i="5"/>
  <c r="H99" i="5"/>
  <c r="I99" i="5" s="1"/>
  <c r="J99" i="5" s="1"/>
  <c r="AK98" i="5"/>
  <c r="L98" i="5"/>
  <c r="AK97" i="5"/>
  <c r="L97" i="5"/>
  <c r="BE65" i="5"/>
  <c r="AK65" i="5"/>
  <c r="L65" i="5"/>
  <c r="H74" i="5" s="1"/>
  <c r="H65" i="5"/>
  <c r="I65" i="5" s="1"/>
  <c r="J65" i="5" s="1"/>
  <c r="BE64" i="5"/>
  <c r="AK64" i="5"/>
  <c r="L64" i="5"/>
  <c r="BE63" i="5"/>
  <c r="AK63" i="5"/>
  <c r="L63" i="5"/>
  <c r="L12" i="5"/>
  <c r="AK12" i="5"/>
  <c r="BE12" i="5"/>
  <c r="L29" i="5"/>
  <c r="AK29" i="5"/>
  <c r="BE29" i="5"/>
  <c r="L46" i="5"/>
  <c r="BE46" i="5"/>
  <c r="E51" i="5"/>
  <c r="E34" i="5"/>
  <c r="I27" i="5"/>
  <c r="J27" i="5" s="1"/>
  <c r="I10" i="5"/>
  <c r="J10" i="5" s="1"/>
  <c r="F20" i="5"/>
  <c r="F21" i="5" s="1"/>
  <c r="E17" i="5"/>
  <c r="AR24" i="10" l="1"/>
  <c r="K112" i="9"/>
  <c r="K33" i="9" s="1"/>
  <c r="K40" i="9" s="1"/>
  <c r="Y112" i="9"/>
  <c r="Y33" i="9" s="1"/>
  <c r="Y40" i="9" s="1"/>
  <c r="M112" i="9"/>
  <c r="M33" i="9" s="1"/>
  <c r="M40" i="9" s="1"/>
  <c r="AI139" i="9"/>
  <c r="AI58" i="9" s="1"/>
  <c r="P139" i="9"/>
  <c r="P58" i="9" s="1"/>
  <c r="P74" i="9" s="1"/>
  <c r="AQ139" i="9"/>
  <c r="AQ58" i="9" s="1"/>
  <c r="U139" i="9"/>
  <c r="U58" i="9" s="1"/>
  <c r="AE139" i="9"/>
  <c r="AE58" i="9" s="1"/>
  <c r="AE74" i="9" s="1"/>
  <c r="V112" i="9"/>
  <c r="V33" i="9" s="1"/>
  <c r="V40" i="9" s="1"/>
  <c r="W86" i="9"/>
  <c r="W9" i="9" s="1"/>
  <c r="K139" i="9"/>
  <c r="K58" i="9" s="1"/>
  <c r="K74" i="9" s="1"/>
  <c r="AA86" i="9"/>
  <c r="AA9" i="9" s="1"/>
  <c r="AC86" i="9"/>
  <c r="AC9" i="9" s="1"/>
  <c r="K86" i="9"/>
  <c r="K9" i="9" s="1"/>
  <c r="AG86" i="9"/>
  <c r="AG9" i="9" s="1"/>
  <c r="U86" i="9"/>
  <c r="M86" i="9"/>
  <c r="M9" i="9" s="1"/>
  <c r="AB86" i="9"/>
  <c r="AB9" i="9" s="1"/>
  <c r="AE86" i="9"/>
  <c r="AE9" i="9" s="1"/>
  <c r="Y86" i="9"/>
  <c r="Y9" i="9" s="1"/>
  <c r="Y138" i="9"/>
  <c r="Y57" i="9" s="1"/>
  <c r="Y64" i="9" s="1"/>
  <c r="P86" i="9"/>
  <c r="P9" i="9" s="1"/>
  <c r="AD86" i="9"/>
  <c r="AD9" i="9" s="1"/>
  <c r="Q86" i="9"/>
  <c r="AI138" i="9"/>
  <c r="AI57" i="9" s="1"/>
  <c r="AH86" i="9"/>
  <c r="AH9" i="9" s="1"/>
  <c r="AJ86" i="9"/>
  <c r="AJ9" i="9" s="1"/>
  <c r="T86" i="9"/>
  <c r="T9" i="9" s="1"/>
  <c r="Q87" i="9"/>
  <c r="Q10" i="9" s="1"/>
  <c r="R86" i="9"/>
  <c r="R9" i="9" s="1"/>
  <c r="L27" i="9"/>
  <c r="N86" i="9"/>
  <c r="N9" i="9" s="1"/>
  <c r="V86" i="9"/>
  <c r="V9" i="9" s="1"/>
  <c r="Z86" i="9"/>
  <c r="Z9" i="9" s="1"/>
  <c r="X86" i="9"/>
  <c r="X9" i="9" s="1"/>
  <c r="L86" i="9"/>
  <c r="L9" i="9" s="1"/>
  <c r="V113" i="9"/>
  <c r="V34" i="9" s="1"/>
  <c r="AI86" i="9"/>
  <c r="AI9" i="9" s="1"/>
  <c r="S86" i="9"/>
  <c r="S9" i="9" s="1"/>
  <c r="AT139" i="9"/>
  <c r="AT58" i="9" s="1"/>
  <c r="AT74" i="9" s="1"/>
  <c r="AF86" i="9"/>
  <c r="AF9" i="9" s="1"/>
  <c r="T139" i="9"/>
  <c r="T58" i="9" s="1"/>
  <c r="T113" i="9"/>
  <c r="T34" i="9" s="1"/>
  <c r="L112" i="9"/>
  <c r="L33" i="9" s="1"/>
  <c r="L40" i="9" s="1"/>
  <c r="Q139" i="9"/>
  <c r="Q58" i="9" s="1"/>
  <c r="Q74" i="9" s="1"/>
  <c r="AH113" i="9"/>
  <c r="AH34" i="9" s="1"/>
  <c r="AB112" i="9"/>
  <c r="AF113" i="9"/>
  <c r="AF34" i="9" s="1"/>
  <c r="AN139" i="9"/>
  <c r="AN58" i="9" s="1"/>
  <c r="AN74" i="9" s="1"/>
  <c r="O113" i="9"/>
  <c r="O34" i="9" s="1"/>
  <c r="AH112" i="9"/>
  <c r="AH33" i="9" s="1"/>
  <c r="AH40" i="9" s="1"/>
  <c r="AD112" i="9"/>
  <c r="AD33" i="9" s="1"/>
  <c r="AD40" i="9" s="1"/>
  <c r="W113" i="9"/>
  <c r="W34" i="9" s="1"/>
  <c r="AL139" i="9"/>
  <c r="AL58" i="9" s="1"/>
  <c r="AL74" i="9" s="1"/>
  <c r="Z113" i="9"/>
  <c r="Z34" i="9" s="1"/>
  <c r="R112" i="9"/>
  <c r="R33" i="9" s="1"/>
  <c r="R40" i="9" s="1"/>
  <c r="Q112" i="9"/>
  <c r="Q33" i="9" s="1"/>
  <c r="Q40" i="9" s="1"/>
  <c r="N113" i="9"/>
  <c r="N34" i="9" s="1"/>
  <c r="AA112" i="9"/>
  <c r="AA33" i="9" s="1"/>
  <c r="AA40" i="9" s="1"/>
  <c r="P112" i="9"/>
  <c r="P33" i="9" s="1"/>
  <c r="P40" i="9" s="1"/>
  <c r="AM139" i="9"/>
  <c r="AM58" i="9" s="1"/>
  <c r="AM74" i="9" s="1"/>
  <c r="U138" i="9"/>
  <c r="U57" i="9" s="1"/>
  <c r="O112" i="9"/>
  <c r="O33" i="9" s="1"/>
  <c r="O40" i="9" s="1"/>
  <c r="AG112" i="9"/>
  <c r="AG33" i="9" s="1"/>
  <c r="AG40" i="9" s="1"/>
  <c r="R138" i="9"/>
  <c r="R57" i="9" s="1"/>
  <c r="R64" i="9" s="1"/>
  <c r="N112" i="9"/>
  <c r="N33" i="9" s="1"/>
  <c r="N40" i="9" s="1"/>
  <c r="U112" i="9"/>
  <c r="U33" i="9" s="1"/>
  <c r="U40" i="9" s="1"/>
  <c r="S138" i="9"/>
  <c r="S57" i="9" s="1"/>
  <c r="Z112" i="9"/>
  <c r="Z33" i="9" s="1"/>
  <c r="Z40" i="9" s="1"/>
  <c r="AF112" i="9"/>
  <c r="AF33" i="9" s="1"/>
  <c r="AF40" i="9" s="1"/>
  <c r="AP138" i="9"/>
  <c r="AP57" i="9" s="1"/>
  <c r="AP64" i="9" s="1"/>
  <c r="AR138" i="9"/>
  <c r="AR57" i="9" s="1"/>
  <c r="AR64" i="9" s="1"/>
  <c r="S139" i="9"/>
  <c r="S58" i="9" s="1"/>
  <c r="S74" i="9" s="1"/>
  <c r="AY139" i="9"/>
  <c r="AY58" i="9" s="1"/>
  <c r="AY74" i="9" s="1"/>
  <c r="AD138" i="9"/>
  <c r="AD57" i="9" s="1"/>
  <c r="AD64" i="9" s="1"/>
  <c r="AQ138" i="9"/>
  <c r="AQ57" i="9" s="1"/>
  <c r="AQ64" i="9" s="1"/>
  <c r="BB139" i="9"/>
  <c r="BB58" i="9" s="1"/>
  <c r="AK139" i="9"/>
  <c r="AK58" i="9" s="1"/>
  <c r="AK74" i="9" s="1"/>
  <c r="BA138" i="9"/>
  <c r="BA57" i="9" s="1"/>
  <c r="AP139" i="9"/>
  <c r="AP58" i="9" s="1"/>
  <c r="Y139" i="9"/>
  <c r="Y58" i="9" s="1"/>
  <c r="Y74" i="9" s="1"/>
  <c r="AB138" i="9"/>
  <c r="AB57" i="9" s="1"/>
  <c r="AB64" i="9" s="1"/>
  <c r="AG139" i="9"/>
  <c r="AG58" i="9" s="1"/>
  <c r="AG74" i="9" s="1"/>
  <c r="M139" i="9"/>
  <c r="M58" i="9" s="1"/>
  <c r="P138" i="9"/>
  <c r="P57" i="9" s="1"/>
  <c r="X87" i="9"/>
  <c r="X10" i="9" s="1"/>
  <c r="AJ112" i="9"/>
  <c r="AJ33" i="9" s="1"/>
  <c r="AJ40" i="9" s="1"/>
  <c r="T112" i="9"/>
  <c r="T33" i="9" s="1"/>
  <c r="T40" i="9" s="1"/>
  <c r="AO139" i="9"/>
  <c r="AO58" i="9" s="1"/>
  <c r="AO74" i="9" s="1"/>
  <c r="AB139" i="9"/>
  <c r="AB58" i="9" s="1"/>
  <c r="AB74" i="9" s="1"/>
  <c r="BC138" i="9"/>
  <c r="BC57" i="9" s="1"/>
  <c r="X112" i="9"/>
  <c r="X33" i="9" s="1"/>
  <c r="X40" i="9" s="1"/>
  <c r="AE112" i="9"/>
  <c r="AE33" i="9" s="1"/>
  <c r="AE40" i="9" s="1"/>
  <c r="AC139" i="9"/>
  <c r="AC58" i="9" s="1"/>
  <c r="AC74" i="9" s="1"/>
  <c r="O139" i="9"/>
  <c r="O58" i="9" s="1"/>
  <c r="O74" i="9" s="1"/>
  <c r="AA138" i="9"/>
  <c r="AA57" i="9" s="1"/>
  <c r="AW138" i="9"/>
  <c r="AW57" i="9" s="1"/>
  <c r="AF139" i="9"/>
  <c r="AF58" i="9" s="1"/>
  <c r="AS139" i="9"/>
  <c r="AS58" i="9" s="1"/>
  <c r="AS74" i="9" s="1"/>
  <c r="AU139" i="9"/>
  <c r="AU58" i="9" s="1"/>
  <c r="AU74" i="9" s="1"/>
  <c r="AE138" i="9"/>
  <c r="AE57" i="9" s="1"/>
  <c r="AE64" i="9" s="1"/>
  <c r="AK138" i="9"/>
  <c r="AK57" i="9" s="1"/>
  <c r="AK64" i="9" s="1"/>
  <c r="AC112" i="9"/>
  <c r="AI112" i="9"/>
  <c r="AI33" i="9" s="1"/>
  <c r="AI40" i="9" s="1"/>
  <c r="AC87" i="9"/>
  <c r="AC10" i="9" s="1"/>
  <c r="P87" i="9"/>
  <c r="P10" i="9" s="1"/>
  <c r="AA87" i="9"/>
  <c r="AA10" i="9" s="1"/>
  <c r="Y87" i="9"/>
  <c r="Y10" i="9" s="1"/>
  <c r="M87" i="9"/>
  <c r="M10" i="9" s="1"/>
  <c r="AG87" i="9"/>
  <c r="AG10" i="9" s="1"/>
  <c r="S87" i="9"/>
  <c r="S10" i="9" s="1"/>
  <c r="T87" i="9"/>
  <c r="T10" i="9" s="1"/>
  <c r="AR139" i="9"/>
  <c r="AR58" i="9" s="1"/>
  <c r="AR74" i="9" s="1"/>
  <c r="AA139" i="9"/>
  <c r="AA58" i="9" s="1"/>
  <c r="AA74" i="9" s="1"/>
  <c r="AZ139" i="9"/>
  <c r="AZ58" i="9" s="1"/>
  <c r="AZ74" i="9" s="1"/>
  <c r="AN138" i="9"/>
  <c r="AN57" i="9" s="1"/>
  <c r="AN64" i="9" s="1"/>
  <c r="AU138" i="9"/>
  <c r="AU57" i="9" s="1"/>
  <c r="AU64" i="9" s="1"/>
  <c r="W138" i="9"/>
  <c r="W57" i="9" s="1"/>
  <c r="W64" i="9" s="1"/>
  <c r="AT138" i="9"/>
  <c r="AT57" i="9" s="1"/>
  <c r="AT64" i="9" s="1"/>
  <c r="AD139" i="9"/>
  <c r="AD58" i="9" s="1"/>
  <c r="N139" i="9"/>
  <c r="N58" i="9" s="1"/>
  <c r="N74" i="9" s="1"/>
  <c r="W139" i="9"/>
  <c r="W58" i="9" s="1"/>
  <c r="W74" i="9" s="1"/>
  <c r="AG138" i="9"/>
  <c r="AG57" i="9" s="1"/>
  <c r="AG64" i="9" s="1"/>
  <c r="AM138" i="9"/>
  <c r="AM57" i="9" s="1"/>
  <c r="AM64" i="9" s="1"/>
  <c r="V138" i="9"/>
  <c r="V57" i="9" s="1"/>
  <c r="R87" i="9"/>
  <c r="R10" i="9" s="1"/>
  <c r="S112" i="9"/>
  <c r="S33" i="9" s="1"/>
  <c r="S40" i="9" s="1"/>
  <c r="AH139" i="9"/>
  <c r="AH58" i="9" s="1"/>
  <c r="AH74" i="9" s="1"/>
  <c r="BA139" i="9"/>
  <c r="BA58" i="9" s="1"/>
  <c r="BA74" i="9" s="1"/>
  <c r="AW139" i="9"/>
  <c r="AW58" i="9" s="1"/>
  <c r="AW74" i="9" s="1"/>
  <c r="BB138" i="9"/>
  <c r="BB57" i="9" s="1"/>
  <c r="BD138" i="9"/>
  <c r="BD57" i="9" s="1"/>
  <c r="BD64" i="9" s="1"/>
  <c r="AK125" i="9"/>
  <c r="AQ113" i="9" s="1"/>
  <c r="AE113" i="9"/>
  <c r="AE34" i="9" s="1"/>
  <c r="AC113" i="9"/>
  <c r="AC34" i="9" s="1"/>
  <c r="AY138" i="9"/>
  <c r="AY57" i="9" s="1"/>
  <c r="AY64" i="9" s="1"/>
  <c r="M138" i="9"/>
  <c r="M57" i="9" s="1"/>
  <c r="M64" i="9" s="1"/>
  <c r="AH138" i="9"/>
  <c r="AH57" i="9" s="1"/>
  <c r="AH64" i="9" s="1"/>
  <c r="AB87" i="9"/>
  <c r="AB10" i="9" s="1"/>
  <c r="AJ87" i="9"/>
  <c r="AJ10" i="9" s="1"/>
  <c r="S113" i="9"/>
  <c r="S34" i="9" s="1"/>
  <c r="AJ113" i="9"/>
  <c r="AJ34" i="9" s="1"/>
  <c r="R113" i="9"/>
  <c r="R34" i="9" s="1"/>
  <c r="Y113" i="9"/>
  <c r="Y34" i="9" s="1"/>
  <c r="L87" i="9"/>
  <c r="K113" i="9"/>
  <c r="K34" i="9" s="1"/>
  <c r="K50" i="9" s="1"/>
  <c r="AV139" i="9"/>
  <c r="AV58" i="9" s="1"/>
  <c r="X113" i="9"/>
  <c r="X34" i="9" s="1"/>
  <c r="AD113" i="9"/>
  <c r="AD34" i="9" s="1"/>
  <c r="M113" i="9"/>
  <c r="M34" i="9" s="1"/>
  <c r="O138" i="9"/>
  <c r="O57" i="9" s="1"/>
  <c r="O64" i="9" s="1"/>
  <c r="AV138" i="9"/>
  <c r="AV57" i="9" s="1"/>
  <c r="AV64" i="9" s="1"/>
  <c r="O87" i="9"/>
  <c r="O10" i="9" s="1"/>
  <c r="AF87" i="9"/>
  <c r="AF10" i="9" s="1"/>
  <c r="V139" i="9"/>
  <c r="V58" i="9" s="1"/>
  <c r="V74" i="9" s="1"/>
  <c r="R139" i="9"/>
  <c r="R58" i="9" s="1"/>
  <c r="AX139" i="9"/>
  <c r="AX58" i="9" s="1"/>
  <c r="AX74" i="9" s="1"/>
  <c r="AJ139" i="9"/>
  <c r="AJ58" i="9" s="1"/>
  <c r="L113" i="9"/>
  <c r="L34" i="9" s="1"/>
  <c r="L50" i="9" s="1"/>
  <c r="Q113" i="9"/>
  <c r="Q34" i="9" s="1"/>
  <c r="T138" i="9"/>
  <c r="T57" i="9" s="1"/>
  <c r="AO138" i="9"/>
  <c r="AO57" i="9" s="1"/>
  <c r="AO64" i="9" s="1"/>
  <c r="AX138" i="9"/>
  <c r="AX57" i="9" s="1"/>
  <c r="AX64" i="9" s="1"/>
  <c r="AJ138" i="9"/>
  <c r="AJ57" i="9" s="1"/>
  <c r="AJ64" i="9" s="1"/>
  <c r="U87" i="9"/>
  <c r="U10" i="9" s="1"/>
  <c r="AD87" i="9"/>
  <c r="AD10" i="9" s="1"/>
  <c r="AI87" i="9"/>
  <c r="AI10" i="9" s="1"/>
  <c r="X139" i="9"/>
  <c r="X58" i="9" s="1"/>
  <c r="AI113" i="9"/>
  <c r="AI34" i="9" s="1"/>
  <c r="AB113" i="9"/>
  <c r="AB34" i="9" s="1"/>
  <c r="AC138" i="9"/>
  <c r="AC57" i="9" s="1"/>
  <c r="AC64" i="9" s="1"/>
  <c r="AL138" i="9"/>
  <c r="AL57" i="9" s="1"/>
  <c r="X138" i="9"/>
  <c r="X57" i="9" s="1"/>
  <c r="X64" i="9" s="1"/>
  <c r="AH87" i="9"/>
  <c r="AH10" i="9" s="1"/>
  <c r="Z87" i="9"/>
  <c r="Z10" i="9" s="1"/>
  <c r="W87" i="9"/>
  <c r="W10" i="9" s="1"/>
  <c r="BC139" i="9"/>
  <c r="BC58" i="9" s="1"/>
  <c r="BC74" i="9" s="1"/>
  <c r="BD139" i="9"/>
  <c r="BD58" i="9" s="1"/>
  <c r="BD74" i="9" s="1"/>
  <c r="Z139" i="9"/>
  <c r="Z58" i="9" s="1"/>
  <c r="Z74" i="9" s="1"/>
  <c r="AG113" i="9"/>
  <c r="AG34" i="9" s="1"/>
  <c r="P113" i="9"/>
  <c r="P34" i="9" s="1"/>
  <c r="K138" i="9"/>
  <c r="K57" i="9" s="1"/>
  <c r="Q138" i="9"/>
  <c r="Q57" i="9" s="1"/>
  <c r="Q64" i="9" s="1"/>
  <c r="Z138" i="9"/>
  <c r="Z57" i="9" s="1"/>
  <c r="Z64" i="9" s="1"/>
  <c r="L138" i="9"/>
  <c r="V87" i="9"/>
  <c r="V10" i="9" s="1"/>
  <c r="V26" i="9" s="1"/>
  <c r="N87" i="9"/>
  <c r="N10" i="9" s="1"/>
  <c r="U113" i="9"/>
  <c r="U34" i="9" s="1"/>
  <c r="AS138" i="9"/>
  <c r="AS57" i="9" s="1"/>
  <c r="AS64" i="9" s="1"/>
  <c r="AZ138" i="9"/>
  <c r="AZ57" i="9" s="1"/>
  <c r="AZ64" i="9" s="1"/>
  <c r="N138" i="9"/>
  <c r="N57" i="9" s="1"/>
  <c r="N64" i="9" s="1"/>
  <c r="AE87" i="9"/>
  <c r="AE10" i="9" s="1"/>
  <c r="AR18" i="11"/>
  <c r="AQ24" i="11"/>
  <c r="X18" i="11"/>
  <c r="W24" i="11"/>
  <c r="AL51" i="10"/>
  <c r="AK51" i="10"/>
  <c r="AS13" i="10"/>
  <c r="AR25" i="10"/>
  <c r="AR26" i="10"/>
  <c r="AG51" i="10"/>
  <c r="V51" i="10"/>
  <c r="AH51" i="10"/>
  <c r="F46" i="5"/>
  <c r="G46" i="5"/>
  <c r="F12" i="5"/>
  <c r="F22" i="5"/>
  <c r="H81" i="5"/>
  <c r="I81" i="5" s="1"/>
  <c r="J81" i="5" s="1"/>
  <c r="I15" i="5"/>
  <c r="J15" i="5" s="1"/>
  <c r="K15" i="5" s="1"/>
  <c r="L15" i="5" s="1"/>
  <c r="E54" i="5"/>
  <c r="E53" i="5"/>
  <c r="H75" i="5"/>
  <c r="H118" i="5"/>
  <c r="I118" i="5" s="1"/>
  <c r="J118" i="5" s="1"/>
  <c r="I32" i="5"/>
  <c r="J32" i="5" s="1"/>
  <c r="K32" i="5" s="1"/>
  <c r="L32" i="5" s="1"/>
  <c r="H143" i="5"/>
  <c r="H144" i="5" s="1"/>
  <c r="G12" i="5"/>
  <c r="F29" i="5"/>
  <c r="H153" i="5"/>
  <c r="I153" i="5" s="1"/>
  <c r="J153" i="5" s="1"/>
  <c r="I49" i="5"/>
  <c r="J49" i="5" s="1"/>
  <c r="K49" i="5" s="1"/>
  <c r="L49" i="5" s="1"/>
  <c r="H109" i="5"/>
  <c r="H110" i="5" s="1"/>
  <c r="G29" i="5"/>
  <c r="I44" i="5"/>
  <c r="H53" i="5"/>
  <c r="F51" i="5"/>
  <c r="F54" i="5"/>
  <c r="F55" i="5" s="1"/>
  <c r="G51" i="5"/>
  <c r="G54" i="5"/>
  <c r="G55" i="5" s="1"/>
  <c r="W51" i="10"/>
  <c r="BB51" i="10"/>
  <c r="AX51" i="10"/>
  <c r="AA51" i="10"/>
  <c r="AC51" i="10"/>
  <c r="S51" i="10"/>
  <c r="AQ51" i="10"/>
  <c r="AY51" i="10"/>
  <c r="AZ51" i="10"/>
  <c r="AD51" i="10"/>
  <c r="AE51" i="10"/>
  <c r="AU51" i="10"/>
  <c r="T51" i="10"/>
  <c r="AV51" i="10"/>
  <c r="AP51" i="10"/>
  <c r="AI51" i="10"/>
  <c r="AM51" i="10"/>
  <c r="BC51" i="10"/>
  <c r="AT51" i="10"/>
  <c r="X51" i="10"/>
  <c r="AB51" i="10"/>
  <c r="AF51" i="10"/>
  <c r="AJ51" i="10"/>
  <c r="AN51" i="10"/>
  <c r="AR51" i="10"/>
  <c r="Y51" i="10"/>
  <c r="Q51" i="10"/>
  <c r="U51" i="10"/>
  <c r="AW51" i="10"/>
  <c r="AO51" i="10"/>
  <c r="AS51" i="10"/>
  <c r="Z51" i="10"/>
  <c r="BA51" i="10"/>
  <c r="R51" i="10"/>
  <c r="H29" i="9"/>
  <c r="AK52" i="9"/>
  <c r="H36" i="5"/>
  <c r="G34" i="5"/>
  <c r="G37" i="5"/>
  <c r="G38" i="5" s="1"/>
  <c r="F34" i="5"/>
  <c r="F37" i="5"/>
  <c r="F38" i="5" s="1"/>
  <c r="E36" i="5"/>
  <c r="E37" i="5"/>
  <c r="AK100" i="5"/>
  <c r="BE100" i="5"/>
  <c r="G17" i="5"/>
  <c r="G20" i="5"/>
  <c r="G21" i="5" s="1"/>
  <c r="E19" i="5"/>
  <c r="E20" i="5"/>
  <c r="H64" i="5"/>
  <c r="I64" i="5" s="1"/>
  <c r="J64" i="5" s="1"/>
  <c r="H19" i="5"/>
  <c r="L106" i="5"/>
  <c r="L107" i="5" s="1"/>
  <c r="AJ98" i="5" s="1"/>
  <c r="AJ27" i="5" s="1"/>
  <c r="AK74" i="5"/>
  <c r="AK75" i="5" s="1"/>
  <c r="AL65" i="5" s="1"/>
  <c r="AL11" i="5" s="1"/>
  <c r="L109" i="5"/>
  <c r="L68" i="5"/>
  <c r="L69" i="5" s="1"/>
  <c r="AA63" i="5" s="1"/>
  <c r="AA9" i="5" s="1"/>
  <c r="AK102" i="5"/>
  <c r="I50" i="5"/>
  <c r="J50" i="5" s="1"/>
  <c r="K50" i="5" s="1"/>
  <c r="L50" i="5" s="1"/>
  <c r="H133" i="5"/>
  <c r="I133" i="5" s="1"/>
  <c r="J133" i="5" s="1"/>
  <c r="H140" i="5" s="1"/>
  <c r="BE66" i="5"/>
  <c r="AK68" i="5"/>
  <c r="H98" i="5"/>
  <c r="F17" i="5"/>
  <c r="AK71" i="5"/>
  <c r="AK72" i="5" s="1"/>
  <c r="AZ64" i="5" s="1"/>
  <c r="AZ10" i="5" s="1"/>
  <c r="AK108" i="5"/>
  <c r="AK105" i="5"/>
  <c r="L74" i="5"/>
  <c r="L75" i="5" s="1"/>
  <c r="Z65" i="5" s="1"/>
  <c r="Z11" i="5" s="1"/>
  <c r="BE135" i="5"/>
  <c r="L66" i="5"/>
  <c r="I50" i="10"/>
  <c r="I54" i="10" s="1"/>
  <c r="G57" i="10"/>
  <c r="Q9" i="9"/>
  <c r="AK99" i="9"/>
  <c r="BA87" i="9" s="1"/>
  <c r="BA26" i="9" s="1"/>
  <c r="BD40" i="9"/>
  <c r="AV40" i="9"/>
  <c r="O9" i="9"/>
  <c r="AM51" i="9"/>
  <c r="U74" i="9"/>
  <c r="AI74" i="9"/>
  <c r="T74" i="9"/>
  <c r="M74" i="9"/>
  <c r="AZ40" i="9"/>
  <c r="AU40" i="9"/>
  <c r="AF64" i="9"/>
  <c r="AO40" i="9"/>
  <c r="BA40" i="9"/>
  <c r="AP40" i="9"/>
  <c r="BB40" i="9"/>
  <c r="AL40" i="9"/>
  <c r="AB33" i="9"/>
  <c r="AB40" i="9" s="1"/>
  <c r="AQ40" i="9"/>
  <c r="AK96" i="9"/>
  <c r="K26" i="9"/>
  <c r="AQ74" i="9"/>
  <c r="W33" i="9"/>
  <c r="W40" i="9" s="1"/>
  <c r="BC40" i="9"/>
  <c r="AR40" i="9"/>
  <c r="AY40" i="9"/>
  <c r="AX40" i="9"/>
  <c r="AM40" i="9"/>
  <c r="AW40" i="9"/>
  <c r="AS40" i="9"/>
  <c r="U64" i="9"/>
  <c r="AS50" i="9"/>
  <c r="BD50" i="9"/>
  <c r="AR50" i="9"/>
  <c r="BC50" i="9"/>
  <c r="AQ50" i="9"/>
  <c r="BB50" i="9"/>
  <c r="AP50" i="9"/>
  <c r="AZ50" i="9"/>
  <c r="AN50" i="9"/>
  <c r="AX50" i="9"/>
  <c r="AL50" i="9"/>
  <c r="AU50" i="9"/>
  <c r="AV50" i="9"/>
  <c r="AN40" i="9"/>
  <c r="AT40" i="9"/>
  <c r="V64" i="9"/>
  <c r="U9" i="9"/>
  <c r="AK143" i="5"/>
  <c r="AK144" i="5" s="1"/>
  <c r="AX134" i="5" s="1"/>
  <c r="AX45" i="5" s="1"/>
  <c r="L110" i="5"/>
  <c r="AF99" i="5" s="1"/>
  <c r="AF28" i="5" s="1"/>
  <c r="AK66" i="5"/>
  <c r="L143" i="5"/>
  <c r="L144" i="5" s="1"/>
  <c r="L135" i="5"/>
  <c r="L71" i="5"/>
  <c r="L103" i="5"/>
  <c r="L104" i="5" s="1"/>
  <c r="L100" i="5"/>
  <c r="BA113" i="9" l="1"/>
  <c r="AI64" i="9"/>
  <c r="AV113" i="9"/>
  <c r="AV116" i="9" s="1"/>
  <c r="T64" i="9"/>
  <c r="AL64" i="9"/>
  <c r="K11" i="9"/>
  <c r="AF74" i="9"/>
  <c r="K59" i="9"/>
  <c r="S64" i="9"/>
  <c r="AW64" i="9"/>
  <c r="AA64" i="9"/>
  <c r="P64" i="9"/>
  <c r="BA64" i="9"/>
  <c r="R74" i="9"/>
  <c r="M49" i="5"/>
  <c r="N49" i="5" s="1"/>
  <c r="O49" i="5" s="1"/>
  <c r="P49" i="5" s="1"/>
  <c r="Q49" i="5" s="1"/>
  <c r="R49" i="5" s="1"/>
  <c r="S49" i="5" s="1"/>
  <c r="T49" i="5" s="1"/>
  <c r="U49" i="5" s="1"/>
  <c r="V49" i="5" s="1"/>
  <c r="W49" i="5" s="1"/>
  <c r="X49" i="5" s="1"/>
  <c r="Y49" i="5" s="1"/>
  <c r="Z49" i="5" s="1"/>
  <c r="AA49" i="5" s="1"/>
  <c r="AB49" i="5" s="1"/>
  <c r="AC49" i="5" s="1"/>
  <c r="AD49" i="5" s="1"/>
  <c r="AE49" i="5" s="1"/>
  <c r="AF49" i="5" s="1"/>
  <c r="AG49" i="5" s="1"/>
  <c r="AH49" i="5" s="1"/>
  <c r="AI49" i="5" s="1"/>
  <c r="AJ49" i="5" s="1"/>
  <c r="AK49" i="5" s="1"/>
  <c r="L53" i="5"/>
  <c r="L51" i="5"/>
  <c r="L153" i="5"/>
  <c r="M50" i="5"/>
  <c r="N50" i="5" s="1"/>
  <c r="O50" i="5" s="1"/>
  <c r="P50" i="5" s="1"/>
  <c r="Q50" i="5" s="1"/>
  <c r="R50" i="5" s="1"/>
  <c r="S50" i="5" s="1"/>
  <c r="T50" i="5" s="1"/>
  <c r="U50" i="5" s="1"/>
  <c r="V50" i="5" s="1"/>
  <c r="W50" i="5" s="1"/>
  <c r="X50" i="5" s="1"/>
  <c r="Y50" i="5" s="1"/>
  <c r="Z50" i="5" s="1"/>
  <c r="AA50" i="5" s="1"/>
  <c r="AB50" i="5" s="1"/>
  <c r="AC50" i="5" s="1"/>
  <c r="AD50" i="5" s="1"/>
  <c r="AE50" i="5" s="1"/>
  <c r="AF50" i="5" s="1"/>
  <c r="AG50" i="5" s="1"/>
  <c r="AH50" i="5" s="1"/>
  <c r="AI50" i="5" s="1"/>
  <c r="AJ50" i="5" s="1"/>
  <c r="AK50" i="5" s="1"/>
  <c r="L54" i="5"/>
  <c r="L154" i="5"/>
  <c r="M32" i="5"/>
  <c r="N32" i="5" s="1"/>
  <c r="O32" i="5" s="1"/>
  <c r="P32" i="5" s="1"/>
  <c r="Q32" i="5" s="1"/>
  <c r="R32" i="5" s="1"/>
  <c r="S32" i="5" s="1"/>
  <c r="T32" i="5" s="1"/>
  <c r="U32" i="5" s="1"/>
  <c r="V32" i="5" s="1"/>
  <c r="W32" i="5" s="1"/>
  <c r="X32" i="5" s="1"/>
  <c r="Y32" i="5" s="1"/>
  <c r="Z32" i="5" s="1"/>
  <c r="AA32" i="5" s="1"/>
  <c r="AB32" i="5" s="1"/>
  <c r="AC32" i="5" s="1"/>
  <c r="AD32" i="5" s="1"/>
  <c r="AE32" i="5" s="1"/>
  <c r="AF32" i="5" s="1"/>
  <c r="AG32" i="5" s="1"/>
  <c r="AH32" i="5" s="1"/>
  <c r="AI32" i="5" s="1"/>
  <c r="AJ32" i="5" s="1"/>
  <c r="AK32" i="5" s="1"/>
  <c r="L36" i="5"/>
  <c r="L118" i="5"/>
  <c r="F39" i="5"/>
  <c r="L19" i="5"/>
  <c r="M15" i="5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AF15" i="5" s="1"/>
  <c r="AG15" i="5" s="1"/>
  <c r="AH15" i="5" s="1"/>
  <c r="AI15" i="5" s="1"/>
  <c r="AJ15" i="5" s="1"/>
  <c r="AK15" i="5" s="1"/>
  <c r="L81" i="5"/>
  <c r="AZ113" i="9"/>
  <c r="AN113" i="9"/>
  <c r="AN116" i="9" s="1"/>
  <c r="BC64" i="9"/>
  <c r="BB64" i="9"/>
  <c r="AO113" i="9"/>
  <c r="AK142" i="9"/>
  <c r="AY113" i="9"/>
  <c r="AM113" i="9"/>
  <c r="AW113" i="9"/>
  <c r="AU113" i="9"/>
  <c r="AT113" i="9"/>
  <c r="AX113" i="9"/>
  <c r="AL113" i="9"/>
  <c r="AL116" i="9" s="1"/>
  <c r="AR113" i="9"/>
  <c r="BB113" i="9"/>
  <c r="AP113" i="9"/>
  <c r="AP116" i="9" s="1"/>
  <c r="BD113" i="9"/>
  <c r="L75" i="9"/>
  <c r="L71" i="9"/>
  <c r="L10" i="9"/>
  <c r="L90" i="9"/>
  <c r="L116" i="9"/>
  <c r="AS113" i="9"/>
  <c r="AS116" i="9" s="1"/>
  <c r="BC113" i="9"/>
  <c r="O51" i="9"/>
  <c r="L57" i="9"/>
  <c r="L142" i="9"/>
  <c r="Y18" i="11"/>
  <c r="X24" i="11"/>
  <c r="AS18" i="11"/>
  <c r="AR24" i="11"/>
  <c r="AT13" i="10"/>
  <c r="AS25" i="10"/>
  <c r="AS26" i="10"/>
  <c r="AS24" i="10"/>
  <c r="J44" i="5"/>
  <c r="I53" i="5"/>
  <c r="I54" i="5"/>
  <c r="E46" i="5"/>
  <c r="E56" i="5"/>
  <c r="H20" i="5"/>
  <c r="H22" i="5" s="1"/>
  <c r="I16" i="5"/>
  <c r="J16" i="5" s="1"/>
  <c r="K16" i="5" s="1"/>
  <c r="L16" i="5" s="1"/>
  <c r="G22" i="5"/>
  <c r="E29" i="5"/>
  <c r="E39" i="5"/>
  <c r="I98" i="5"/>
  <c r="J98" i="5" s="1"/>
  <c r="I26" i="5"/>
  <c r="J26" i="5" s="1"/>
  <c r="E12" i="5"/>
  <c r="E22" i="5"/>
  <c r="H71" i="5"/>
  <c r="H72" i="5" s="1"/>
  <c r="K64" i="5" s="1"/>
  <c r="K10" i="5" s="1"/>
  <c r="H141" i="5"/>
  <c r="K133" i="5" s="1"/>
  <c r="K44" i="5" s="1"/>
  <c r="H85" i="5"/>
  <c r="H122" i="5"/>
  <c r="G56" i="5"/>
  <c r="I43" i="5"/>
  <c r="J43" i="5" s="1"/>
  <c r="G39" i="5"/>
  <c r="J9" i="5"/>
  <c r="H37" i="5"/>
  <c r="H38" i="5" s="1"/>
  <c r="I33" i="5"/>
  <c r="J33" i="5" s="1"/>
  <c r="K33" i="5" s="1"/>
  <c r="L33" i="5" s="1"/>
  <c r="F56" i="5"/>
  <c r="H54" i="5"/>
  <c r="H56" i="5" s="1"/>
  <c r="E55" i="5"/>
  <c r="G54" i="10"/>
  <c r="G55" i="10" s="1"/>
  <c r="H50" i="10" s="1"/>
  <c r="AT50" i="9"/>
  <c r="AV51" i="9"/>
  <c r="AV52" i="9" s="1"/>
  <c r="AV47" i="9"/>
  <c r="AW51" i="9"/>
  <c r="AK53" i="9"/>
  <c r="BA50" i="9"/>
  <c r="AJ74" i="9"/>
  <c r="AH50" i="9"/>
  <c r="AZ142" i="9"/>
  <c r="AP75" i="9"/>
  <c r="AD74" i="9"/>
  <c r="X74" i="9"/>
  <c r="AY50" i="9"/>
  <c r="AO50" i="9"/>
  <c r="AW50" i="9"/>
  <c r="AV74" i="9"/>
  <c r="AP74" i="9"/>
  <c r="BB74" i="9"/>
  <c r="AP87" i="9"/>
  <c r="AL75" i="9"/>
  <c r="AL76" i="9" s="1"/>
  <c r="AL71" i="9"/>
  <c r="AM47" i="9"/>
  <c r="AM50" i="9"/>
  <c r="E38" i="5"/>
  <c r="K134" i="5"/>
  <c r="K45" i="5" s="1"/>
  <c r="H21" i="5"/>
  <c r="E21" i="5"/>
  <c r="M98" i="5"/>
  <c r="M27" i="5" s="1"/>
  <c r="U98" i="5"/>
  <c r="U27" i="5" s="1"/>
  <c r="K65" i="5"/>
  <c r="K11" i="5" s="1"/>
  <c r="AC98" i="5"/>
  <c r="AC27" i="5" s="1"/>
  <c r="AF98" i="5"/>
  <c r="AF27" i="5" s="1"/>
  <c r="AG98" i="5"/>
  <c r="AG27" i="5" s="1"/>
  <c r="P98" i="5"/>
  <c r="P27" i="5" s="1"/>
  <c r="Y98" i="5"/>
  <c r="Y27" i="5" s="1"/>
  <c r="N98" i="5"/>
  <c r="N27" i="5" s="1"/>
  <c r="AA98" i="5"/>
  <c r="AA27" i="5" s="1"/>
  <c r="X63" i="5"/>
  <c r="X9" i="5" s="1"/>
  <c r="AU65" i="5"/>
  <c r="AU11" i="5" s="1"/>
  <c r="Q63" i="5"/>
  <c r="Q9" i="5" s="1"/>
  <c r="AC99" i="5"/>
  <c r="AC28" i="5" s="1"/>
  <c r="AE98" i="5"/>
  <c r="AE27" i="5" s="1"/>
  <c r="Z98" i="5"/>
  <c r="Z27" i="5" s="1"/>
  <c r="AI99" i="5"/>
  <c r="AI28" i="5" s="1"/>
  <c r="R99" i="5"/>
  <c r="R28" i="5" s="1"/>
  <c r="AK106" i="5"/>
  <c r="AP98" i="5" s="1"/>
  <c r="T98" i="5"/>
  <c r="T27" i="5" s="1"/>
  <c r="O98" i="5"/>
  <c r="O27" i="5" s="1"/>
  <c r="W63" i="5"/>
  <c r="W9" i="5" s="1"/>
  <c r="X99" i="5"/>
  <c r="X28" i="5" s="1"/>
  <c r="S99" i="5"/>
  <c r="S28" i="5" s="1"/>
  <c r="AJ99" i="5"/>
  <c r="AJ28" i="5" s="1"/>
  <c r="AE99" i="5"/>
  <c r="AE28" i="5" s="1"/>
  <c r="AK109" i="5"/>
  <c r="AU99" i="5" s="1"/>
  <c r="AU28" i="5" s="1"/>
  <c r="H46" i="5"/>
  <c r="H132" i="5"/>
  <c r="I132" i="5" s="1"/>
  <c r="J132" i="5" s="1"/>
  <c r="AK69" i="5"/>
  <c r="AW63" i="5" s="1"/>
  <c r="AB98" i="5"/>
  <c r="AB27" i="5" s="1"/>
  <c r="AJ63" i="5"/>
  <c r="AJ9" i="5" s="1"/>
  <c r="M99" i="5"/>
  <c r="M28" i="5" s="1"/>
  <c r="U99" i="5"/>
  <c r="U28" i="5" s="1"/>
  <c r="H63" i="5"/>
  <c r="I63" i="5" s="1"/>
  <c r="J63" i="5" s="1"/>
  <c r="H12" i="5"/>
  <c r="AH99" i="5"/>
  <c r="AH28" i="5" s="1"/>
  <c r="AG99" i="5"/>
  <c r="AG28" i="5" s="1"/>
  <c r="H119" i="5"/>
  <c r="I119" i="5" s="1"/>
  <c r="J119" i="5" s="1"/>
  <c r="H34" i="5"/>
  <c r="AK103" i="5"/>
  <c r="AU97" i="5" s="1"/>
  <c r="H154" i="5"/>
  <c r="I154" i="5" s="1"/>
  <c r="J154" i="5" s="1"/>
  <c r="H51" i="5"/>
  <c r="AQ64" i="5"/>
  <c r="AQ10" i="5" s="1"/>
  <c r="N99" i="5"/>
  <c r="N28" i="5" s="1"/>
  <c r="W99" i="5"/>
  <c r="W28" i="5" s="1"/>
  <c r="V98" i="5"/>
  <c r="V27" i="5" s="1"/>
  <c r="AN65" i="5"/>
  <c r="AN11" i="5" s="1"/>
  <c r="BD64" i="5"/>
  <c r="BD10" i="5" s="1"/>
  <c r="AA99" i="5"/>
  <c r="AA28" i="5" s="1"/>
  <c r="V99" i="5"/>
  <c r="V28" i="5" s="1"/>
  <c r="H97" i="5"/>
  <c r="I97" i="5" s="1"/>
  <c r="J97" i="5" s="1"/>
  <c r="H29" i="5"/>
  <c r="Q99" i="5"/>
  <c r="Q28" i="5" s="1"/>
  <c r="AY65" i="5"/>
  <c r="AY11" i="5" s="1"/>
  <c r="W98" i="5"/>
  <c r="W27" i="5" s="1"/>
  <c r="BD65" i="5"/>
  <c r="BD11" i="5" s="1"/>
  <c r="AY64" i="5"/>
  <c r="AY10" i="5" s="1"/>
  <c r="P99" i="5"/>
  <c r="P28" i="5" s="1"/>
  <c r="H82" i="5"/>
  <c r="I82" i="5" s="1"/>
  <c r="J82" i="5" s="1"/>
  <c r="H17" i="5"/>
  <c r="AT65" i="5"/>
  <c r="AT11" i="5" s="1"/>
  <c r="AB99" i="5"/>
  <c r="AB28" i="5" s="1"/>
  <c r="G58" i="10"/>
  <c r="H51" i="10" s="1"/>
  <c r="I55" i="10"/>
  <c r="J50" i="10" s="1"/>
  <c r="BC87" i="9"/>
  <c r="AQ87" i="9"/>
  <c r="AX87" i="9"/>
  <c r="AX26" i="9" s="1"/>
  <c r="AV87" i="9"/>
  <c r="AV26" i="9" s="1"/>
  <c r="BD87" i="9"/>
  <c r="BD26" i="9" s="1"/>
  <c r="AM87" i="9"/>
  <c r="AM26" i="9" s="1"/>
  <c r="AS87" i="9"/>
  <c r="AS26" i="9" s="1"/>
  <c r="AZ87" i="9"/>
  <c r="AL87" i="9"/>
  <c r="AL26" i="9" s="1"/>
  <c r="BB87" i="9"/>
  <c r="AR87" i="9"/>
  <c r="AR26" i="9" s="1"/>
  <c r="J90" i="9"/>
  <c r="AY87" i="9"/>
  <c r="AY26" i="9" s="1"/>
  <c r="AU87" i="9"/>
  <c r="AU26" i="9" s="1"/>
  <c r="AO87" i="9"/>
  <c r="AO26" i="9" s="1"/>
  <c r="AT87" i="9"/>
  <c r="AT26" i="9" s="1"/>
  <c r="AW87" i="9"/>
  <c r="AN87" i="9"/>
  <c r="W26" i="9"/>
  <c r="X50" i="9"/>
  <c r="R26" i="9"/>
  <c r="AH26" i="9"/>
  <c r="M50" i="9"/>
  <c r="AT51" i="9"/>
  <c r="T26" i="9"/>
  <c r="AI26" i="9"/>
  <c r="R50" i="9"/>
  <c r="X26" i="9"/>
  <c r="AJ50" i="9"/>
  <c r="AD50" i="9"/>
  <c r="AC33" i="9"/>
  <c r="AC40" i="9" s="1"/>
  <c r="I61" i="9"/>
  <c r="Z26" i="9"/>
  <c r="K116" i="9"/>
  <c r="AA26" i="9"/>
  <c r="AI50" i="9"/>
  <c r="AM116" i="9"/>
  <c r="AD26" i="9"/>
  <c r="N50" i="9"/>
  <c r="AF26" i="9"/>
  <c r="Q26" i="9"/>
  <c r="AJ26" i="9"/>
  <c r="AC26" i="9"/>
  <c r="U50" i="9"/>
  <c r="U26" i="9"/>
  <c r="N26" i="9"/>
  <c r="AG26" i="9"/>
  <c r="J13" i="9"/>
  <c r="O26" i="9"/>
  <c r="S63" i="5"/>
  <c r="S9" i="5" s="1"/>
  <c r="AS64" i="5"/>
  <c r="AS10" i="5" s="1"/>
  <c r="AR134" i="5"/>
  <c r="AR45" i="5" s="1"/>
  <c r="AO65" i="5"/>
  <c r="AO11" i="5" s="1"/>
  <c r="AW65" i="5"/>
  <c r="AW11" i="5" s="1"/>
  <c r="AE63" i="5"/>
  <c r="AE9" i="5" s="1"/>
  <c r="Y63" i="5"/>
  <c r="Y9" i="5" s="1"/>
  <c r="AT64" i="5"/>
  <c r="AT10" i="5" s="1"/>
  <c r="P65" i="5"/>
  <c r="P11" i="5" s="1"/>
  <c r="V65" i="5"/>
  <c r="V11" i="5" s="1"/>
  <c r="AM134" i="5"/>
  <c r="AM45" i="5" s="1"/>
  <c r="BD134" i="5"/>
  <c r="BD45" i="5" s="1"/>
  <c r="AI134" i="5"/>
  <c r="AI45" i="5" s="1"/>
  <c r="W134" i="5"/>
  <c r="W45" i="5" s="1"/>
  <c r="AH134" i="5"/>
  <c r="AH45" i="5" s="1"/>
  <c r="V134" i="5"/>
  <c r="V45" i="5" s="1"/>
  <c r="AG134" i="5"/>
  <c r="AG45" i="5" s="1"/>
  <c r="U134" i="5"/>
  <c r="U45" i="5" s="1"/>
  <c r="AF134" i="5"/>
  <c r="AF45" i="5" s="1"/>
  <c r="T134" i="5"/>
  <c r="T45" i="5" s="1"/>
  <c r="AE134" i="5"/>
  <c r="AE45" i="5" s="1"/>
  <c r="S134" i="5"/>
  <c r="S45" i="5" s="1"/>
  <c r="X134" i="5"/>
  <c r="X45" i="5" s="1"/>
  <c r="AD134" i="5"/>
  <c r="AD45" i="5" s="1"/>
  <c r="R134" i="5"/>
  <c r="R45" i="5" s="1"/>
  <c r="AC134" i="5"/>
  <c r="AC45" i="5" s="1"/>
  <c r="Q134" i="5"/>
  <c r="Q45" i="5" s="1"/>
  <c r="AB134" i="5"/>
  <c r="AB45" i="5" s="1"/>
  <c r="P134" i="5"/>
  <c r="P45" i="5" s="1"/>
  <c r="AA134" i="5"/>
  <c r="AA45" i="5" s="1"/>
  <c r="O134" i="5"/>
  <c r="O45" i="5" s="1"/>
  <c r="Z134" i="5"/>
  <c r="Z45" i="5" s="1"/>
  <c r="N134" i="5"/>
  <c r="N45" i="5" s="1"/>
  <c r="AJ134" i="5"/>
  <c r="AJ45" i="5" s="1"/>
  <c r="Y134" i="5"/>
  <c r="Y45" i="5" s="1"/>
  <c r="M134" i="5"/>
  <c r="M45" i="5" s="1"/>
  <c r="Q98" i="5"/>
  <c r="Q27" i="5" s="1"/>
  <c r="AH98" i="5"/>
  <c r="AH27" i="5" s="1"/>
  <c r="BA65" i="5"/>
  <c r="BA11" i="5" s="1"/>
  <c r="T63" i="5"/>
  <c r="T9" i="5" s="1"/>
  <c r="N63" i="5"/>
  <c r="N9" i="5" s="1"/>
  <c r="AQ63" i="5"/>
  <c r="AY63" i="5"/>
  <c r="AU64" i="5"/>
  <c r="AU10" i="5" s="1"/>
  <c r="Y99" i="5"/>
  <c r="Y28" i="5" s="1"/>
  <c r="AD99" i="5"/>
  <c r="AD28" i="5" s="1"/>
  <c r="AB65" i="5"/>
  <c r="AB11" i="5" s="1"/>
  <c r="AH65" i="5"/>
  <c r="AH11" i="5" s="1"/>
  <c r="AY134" i="5"/>
  <c r="AY45" i="5" s="1"/>
  <c r="AS134" i="5"/>
  <c r="AS45" i="5" s="1"/>
  <c r="AP65" i="5"/>
  <c r="AP11" i="5" s="1"/>
  <c r="W65" i="5"/>
  <c r="W11" i="5" s="1"/>
  <c r="AF63" i="5"/>
  <c r="AF9" i="5" s="1"/>
  <c r="AV64" i="5"/>
  <c r="AV10" i="5" s="1"/>
  <c r="Q65" i="5"/>
  <c r="Q11" i="5" s="1"/>
  <c r="AV134" i="5"/>
  <c r="AV45" i="5" s="1"/>
  <c r="AI98" i="5"/>
  <c r="AI27" i="5" s="1"/>
  <c r="BB65" i="5"/>
  <c r="BB11" i="5" s="1"/>
  <c r="U63" i="5"/>
  <c r="U9" i="5" s="1"/>
  <c r="AR63" i="5"/>
  <c r="AR9" i="5" s="1"/>
  <c r="AZ63" i="5"/>
  <c r="AZ9" i="5" s="1"/>
  <c r="AO64" i="5"/>
  <c r="AO10" i="5" s="1"/>
  <c r="AW64" i="5"/>
  <c r="AW10" i="5" s="1"/>
  <c r="AC65" i="5"/>
  <c r="AC11" i="5" s="1"/>
  <c r="AI65" i="5"/>
  <c r="AI11" i="5" s="1"/>
  <c r="AN134" i="5"/>
  <c r="AN45" i="5" s="1"/>
  <c r="AD98" i="5"/>
  <c r="AD27" i="5" s="1"/>
  <c r="X98" i="5"/>
  <c r="X27" i="5" s="1"/>
  <c r="AQ65" i="5"/>
  <c r="AQ11" i="5" s="1"/>
  <c r="AG63" i="5"/>
  <c r="AG9" i="5" s="1"/>
  <c r="AO63" i="5"/>
  <c r="BA64" i="5"/>
  <c r="AL64" i="5"/>
  <c r="Z99" i="5"/>
  <c r="Z28" i="5" s="1"/>
  <c r="T99" i="5"/>
  <c r="T28" i="5" s="1"/>
  <c r="R65" i="5"/>
  <c r="R11" i="5" s="1"/>
  <c r="X65" i="5"/>
  <c r="X11" i="5" s="1"/>
  <c r="AZ134" i="5"/>
  <c r="AZ45" i="5" s="1"/>
  <c r="R63" i="5"/>
  <c r="R9" i="5" s="1"/>
  <c r="AD63" i="5"/>
  <c r="AD9" i="5" s="1"/>
  <c r="AV65" i="5"/>
  <c r="AV11" i="5" s="1"/>
  <c r="N65" i="5"/>
  <c r="N11" i="5" s="1"/>
  <c r="Z63" i="5"/>
  <c r="Z9" i="5" s="1"/>
  <c r="AT134" i="5"/>
  <c r="AT45" i="5" s="1"/>
  <c r="R98" i="5"/>
  <c r="R27" i="5" s="1"/>
  <c r="O63" i="5"/>
  <c r="O9" i="5" s="1"/>
  <c r="AU134" i="5"/>
  <c r="AU45" i="5" s="1"/>
  <c r="S98" i="5"/>
  <c r="S27" i="5" s="1"/>
  <c r="BC65" i="5"/>
  <c r="BC11" i="5" s="1"/>
  <c r="V63" i="5"/>
  <c r="V9" i="5" s="1"/>
  <c r="P63" i="5"/>
  <c r="P9" i="5" s="1"/>
  <c r="AP64" i="5"/>
  <c r="AP10" i="5" s="1"/>
  <c r="AX64" i="5"/>
  <c r="O99" i="5"/>
  <c r="O28" i="5" s="1"/>
  <c r="AD65" i="5"/>
  <c r="AD11" i="5" s="1"/>
  <c r="AJ65" i="5"/>
  <c r="AJ11" i="5" s="1"/>
  <c r="AO134" i="5"/>
  <c r="AO45" i="5" s="1"/>
  <c r="K99" i="5"/>
  <c r="K28" i="5" s="1"/>
  <c r="AR65" i="5"/>
  <c r="AR11" i="5" s="1"/>
  <c r="AH63" i="5"/>
  <c r="AH9" i="5" s="1"/>
  <c r="AB63" i="5"/>
  <c r="AB9" i="5" s="1"/>
  <c r="BB64" i="5"/>
  <c r="BB10" i="5" s="1"/>
  <c r="AM64" i="5"/>
  <c r="AM10" i="5" s="1"/>
  <c r="S65" i="5"/>
  <c r="S11" i="5" s="1"/>
  <c r="M65" i="5"/>
  <c r="M11" i="5" s="1"/>
  <c r="BA134" i="5"/>
  <c r="BA45" i="5" s="1"/>
  <c r="AE65" i="5"/>
  <c r="AE11" i="5" s="1"/>
  <c r="Y65" i="5"/>
  <c r="Y11" i="5" s="1"/>
  <c r="AP134" i="5"/>
  <c r="AP45" i="5" s="1"/>
  <c r="AM65" i="5"/>
  <c r="AM11" i="5" s="1"/>
  <c r="AS65" i="5"/>
  <c r="AS11" i="5" s="1"/>
  <c r="AI63" i="5"/>
  <c r="AI9" i="5" s="1"/>
  <c r="AC63" i="5"/>
  <c r="AC9" i="5" s="1"/>
  <c r="BC64" i="5"/>
  <c r="T65" i="5"/>
  <c r="T11" i="5" s="1"/>
  <c r="BB134" i="5"/>
  <c r="BB45" i="5" s="1"/>
  <c r="AR64" i="5"/>
  <c r="AR10" i="5" s="1"/>
  <c r="L72" i="5"/>
  <c r="AA64" i="5" s="1"/>
  <c r="AF65" i="5"/>
  <c r="AF11" i="5" s="1"/>
  <c r="AW134" i="5"/>
  <c r="AW45" i="5" s="1"/>
  <c r="AQ134" i="5"/>
  <c r="AQ45" i="5" s="1"/>
  <c r="AX65" i="5"/>
  <c r="AX11" i="5" s="1"/>
  <c r="O65" i="5"/>
  <c r="O11" i="5" s="1"/>
  <c r="U65" i="5"/>
  <c r="U11" i="5" s="1"/>
  <c r="AL134" i="5"/>
  <c r="AL45" i="5" s="1"/>
  <c r="BC134" i="5"/>
  <c r="BC45" i="5" s="1"/>
  <c r="AN64" i="5"/>
  <c r="AG97" i="5"/>
  <c r="U97" i="5"/>
  <c r="AF97" i="5"/>
  <c r="T97" i="5"/>
  <c r="AE97" i="5"/>
  <c r="S97" i="5"/>
  <c r="AD97" i="5"/>
  <c r="R97" i="5"/>
  <c r="AC97" i="5"/>
  <c r="Q97" i="5"/>
  <c r="AB97" i="5"/>
  <c r="P97" i="5"/>
  <c r="AA97" i="5"/>
  <c r="O97" i="5"/>
  <c r="Z97" i="5"/>
  <c r="N97" i="5"/>
  <c r="Y97" i="5"/>
  <c r="M97" i="5"/>
  <c r="AJ97" i="5"/>
  <c r="X97" i="5"/>
  <c r="V97" i="5"/>
  <c r="AI97" i="5"/>
  <c r="W97" i="5"/>
  <c r="AH97" i="5"/>
  <c r="AZ65" i="5"/>
  <c r="AZ11" i="5" s="1"/>
  <c r="M63" i="5"/>
  <c r="M9" i="5" s="1"/>
  <c r="AA65" i="5"/>
  <c r="AA11" i="5" s="1"/>
  <c r="AG65" i="5"/>
  <c r="AG11" i="5" s="1"/>
  <c r="K60" i="9" l="1"/>
  <c r="L59" i="9" s="1"/>
  <c r="K12" i="9"/>
  <c r="L11" i="9" s="1"/>
  <c r="L55" i="5"/>
  <c r="L56" i="5"/>
  <c r="AM63" i="5"/>
  <c r="AM9" i="5" s="1"/>
  <c r="AL50" i="5"/>
  <c r="AM50" i="5" s="1"/>
  <c r="AN50" i="5" s="1"/>
  <c r="AO50" i="5" s="1"/>
  <c r="AP50" i="5" s="1"/>
  <c r="AQ50" i="5" s="1"/>
  <c r="AR50" i="5" s="1"/>
  <c r="AS50" i="5" s="1"/>
  <c r="AT50" i="5" s="1"/>
  <c r="AU50" i="5" s="1"/>
  <c r="AV50" i="5" s="1"/>
  <c r="AW50" i="5" s="1"/>
  <c r="AX50" i="5" s="1"/>
  <c r="AY50" i="5" s="1"/>
  <c r="AZ50" i="5" s="1"/>
  <c r="BA50" i="5" s="1"/>
  <c r="BB50" i="5" s="1"/>
  <c r="BC50" i="5" s="1"/>
  <c r="BD50" i="5" s="1"/>
  <c r="BE50" i="5" s="1"/>
  <c r="AK54" i="5"/>
  <c r="AK56" i="5" s="1"/>
  <c r="AK154" i="5"/>
  <c r="L160" i="5" s="1"/>
  <c r="L161" i="5" s="1"/>
  <c r="X154" i="5" s="1"/>
  <c r="AP63" i="5"/>
  <c r="AP9" i="5" s="1"/>
  <c r="L155" i="5"/>
  <c r="H157" i="5"/>
  <c r="H158" i="5" s="1"/>
  <c r="K153" i="5" s="1"/>
  <c r="AK53" i="5"/>
  <c r="AK55" i="5" s="1"/>
  <c r="AL49" i="5"/>
  <c r="AM49" i="5" s="1"/>
  <c r="AN49" i="5" s="1"/>
  <c r="AO49" i="5" s="1"/>
  <c r="AP49" i="5" s="1"/>
  <c r="AQ49" i="5" s="1"/>
  <c r="AR49" i="5" s="1"/>
  <c r="AS49" i="5" s="1"/>
  <c r="AT49" i="5" s="1"/>
  <c r="AU49" i="5" s="1"/>
  <c r="AV49" i="5" s="1"/>
  <c r="AW49" i="5" s="1"/>
  <c r="AX49" i="5" s="1"/>
  <c r="AY49" i="5" s="1"/>
  <c r="AZ49" i="5" s="1"/>
  <c r="BA49" i="5" s="1"/>
  <c r="BB49" i="5" s="1"/>
  <c r="BC49" i="5" s="1"/>
  <c r="BD49" i="5" s="1"/>
  <c r="BE49" i="5" s="1"/>
  <c r="AK51" i="5"/>
  <c r="AK153" i="5"/>
  <c r="M33" i="5"/>
  <c r="N33" i="5" s="1"/>
  <c r="O33" i="5" s="1"/>
  <c r="P33" i="5" s="1"/>
  <c r="Q33" i="5" s="1"/>
  <c r="R33" i="5" s="1"/>
  <c r="S33" i="5" s="1"/>
  <c r="T33" i="5" s="1"/>
  <c r="U33" i="5" s="1"/>
  <c r="V33" i="5" s="1"/>
  <c r="W33" i="5" s="1"/>
  <c r="X33" i="5" s="1"/>
  <c r="Y33" i="5" s="1"/>
  <c r="Z33" i="5" s="1"/>
  <c r="AA33" i="5" s="1"/>
  <c r="AB33" i="5" s="1"/>
  <c r="AC33" i="5" s="1"/>
  <c r="AD33" i="5" s="1"/>
  <c r="AE33" i="5" s="1"/>
  <c r="AF33" i="5" s="1"/>
  <c r="AG33" i="5" s="1"/>
  <c r="AH33" i="5" s="1"/>
  <c r="AI33" i="5" s="1"/>
  <c r="AJ33" i="5" s="1"/>
  <c r="AK33" i="5" s="1"/>
  <c r="L37" i="5"/>
  <c r="L39" i="5" s="1"/>
  <c r="L119" i="5"/>
  <c r="L34" i="5"/>
  <c r="L120" i="5"/>
  <c r="L38" i="5"/>
  <c r="AL32" i="5"/>
  <c r="AM32" i="5" s="1"/>
  <c r="AN32" i="5" s="1"/>
  <c r="AO32" i="5" s="1"/>
  <c r="AP32" i="5" s="1"/>
  <c r="AQ32" i="5" s="1"/>
  <c r="AR32" i="5" s="1"/>
  <c r="AS32" i="5" s="1"/>
  <c r="AT32" i="5" s="1"/>
  <c r="AU32" i="5" s="1"/>
  <c r="AV32" i="5" s="1"/>
  <c r="AW32" i="5" s="1"/>
  <c r="AX32" i="5" s="1"/>
  <c r="AY32" i="5" s="1"/>
  <c r="AZ32" i="5" s="1"/>
  <c r="BA32" i="5" s="1"/>
  <c r="BB32" i="5" s="1"/>
  <c r="BC32" i="5" s="1"/>
  <c r="BD32" i="5" s="1"/>
  <c r="BE32" i="5" s="1"/>
  <c r="AK36" i="5"/>
  <c r="AK118" i="5"/>
  <c r="AK34" i="5"/>
  <c r="I56" i="5"/>
  <c r="L20" i="5"/>
  <c r="L22" i="5" s="1"/>
  <c r="M16" i="5"/>
  <c r="N16" i="5" s="1"/>
  <c r="O16" i="5" s="1"/>
  <c r="P16" i="5" s="1"/>
  <c r="Q16" i="5" s="1"/>
  <c r="R16" i="5" s="1"/>
  <c r="S16" i="5" s="1"/>
  <c r="T16" i="5" s="1"/>
  <c r="U16" i="5" s="1"/>
  <c r="V16" i="5" s="1"/>
  <c r="W16" i="5" s="1"/>
  <c r="X16" i="5" s="1"/>
  <c r="Y16" i="5" s="1"/>
  <c r="Z16" i="5" s="1"/>
  <c r="AA16" i="5" s="1"/>
  <c r="AB16" i="5" s="1"/>
  <c r="AC16" i="5" s="1"/>
  <c r="AD16" i="5" s="1"/>
  <c r="AE16" i="5" s="1"/>
  <c r="AF16" i="5" s="1"/>
  <c r="AG16" i="5" s="1"/>
  <c r="AH16" i="5" s="1"/>
  <c r="AI16" i="5" s="1"/>
  <c r="AJ16" i="5" s="1"/>
  <c r="AK16" i="5" s="1"/>
  <c r="L82" i="5"/>
  <c r="L17" i="5"/>
  <c r="L83" i="5"/>
  <c r="AL15" i="5"/>
  <c r="AM15" i="5" s="1"/>
  <c r="AN15" i="5" s="1"/>
  <c r="AO15" i="5" s="1"/>
  <c r="AP15" i="5" s="1"/>
  <c r="AQ15" i="5" s="1"/>
  <c r="AR15" i="5" s="1"/>
  <c r="AS15" i="5" s="1"/>
  <c r="AT15" i="5" s="1"/>
  <c r="AU15" i="5" s="1"/>
  <c r="AV15" i="5" s="1"/>
  <c r="AW15" i="5" s="1"/>
  <c r="AX15" i="5" s="1"/>
  <c r="AY15" i="5" s="1"/>
  <c r="AZ15" i="5" s="1"/>
  <c r="BA15" i="5" s="1"/>
  <c r="BB15" i="5" s="1"/>
  <c r="BC15" i="5" s="1"/>
  <c r="BD15" i="5" s="1"/>
  <c r="BE15" i="5" s="1"/>
  <c r="AK19" i="5"/>
  <c r="AK81" i="5"/>
  <c r="AK17" i="5"/>
  <c r="L21" i="5"/>
  <c r="AF24" i="9"/>
  <c r="AH24" i="9"/>
  <c r="AG27" i="9"/>
  <c r="AG28" i="9" s="1"/>
  <c r="AG29" i="9" s="1"/>
  <c r="AE27" i="9"/>
  <c r="S27" i="9"/>
  <c r="L60" i="9"/>
  <c r="K36" i="9"/>
  <c r="K35" i="9"/>
  <c r="AF51" i="9"/>
  <c r="W51" i="9"/>
  <c r="V51" i="9"/>
  <c r="U47" i="9"/>
  <c r="Y51" i="9"/>
  <c r="P51" i="9"/>
  <c r="Q51" i="9"/>
  <c r="AG51" i="9"/>
  <c r="AC51" i="9"/>
  <c r="L64" i="9"/>
  <c r="AD47" i="9"/>
  <c r="AA51" i="9"/>
  <c r="L76" i="9"/>
  <c r="L77" i="9" s="1"/>
  <c r="AE51" i="9"/>
  <c r="AI51" i="9"/>
  <c r="AI52" i="9" s="1"/>
  <c r="T51" i="9"/>
  <c r="R47" i="9"/>
  <c r="AB51" i="9"/>
  <c r="Z51" i="9"/>
  <c r="AK71" i="9"/>
  <c r="AK75" i="9"/>
  <c r="AK76" i="9" s="1"/>
  <c r="AK77" i="9" s="1"/>
  <c r="S51" i="9"/>
  <c r="X51" i="9"/>
  <c r="X52" i="9" s="1"/>
  <c r="AX116" i="9"/>
  <c r="AV53" i="9"/>
  <c r="AT18" i="11"/>
  <c r="AS24" i="11"/>
  <c r="Z18" i="11"/>
  <c r="Y24" i="11"/>
  <c r="AU13" i="10"/>
  <c r="AT24" i="10"/>
  <c r="AT26" i="10"/>
  <c r="AT25" i="10"/>
  <c r="H137" i="5"/>
  <c r="H138" i="5" s="1"/>
  <c r="H123" i="5"/>
  <c r="K118" i="5" s="1"/>
  <c r="H103" i="5"/>
  <c r="H104" i="5" s="1"/>
  <c r="H68" i="5"/>
  <c r="H69" i="5" s="1"/>
  <c r="H160" i="5"/>
  <c r="H161" i="5" s="1"/>
  <c r="H55" i="5"/>
  <c r="H39" i="5"/>
  <c r="I55" i="5"/>
  <c r="H88" i="5"/>
  <c r="H89" i="5" s="1"/>
  <c r="H86" i="5"/>
  <c r="K81" i="5" s="1"/>
  <c r="K19" i="5" s="1"/>
  <c r="J53" i="5"/>
  <c r="J54" i="5"/>
  <c r="J56" i="5" s="1"/>
  <c r="H125" i="5"/>
  <c r="H106" i="5"/>
  <c r="BA90" i="9"/>
  <c r="AQ142" i="9"/>
  <c r="AX90" i="9"/>
  <c r="AL77" i="9"/>
  <c r="AU116" i="9"/>
  <c r="AO116" i="9"/>
  <c r="AP71" i="9"/>
  <c r="AM142" i="9"/>
  <c r="AW52" i="9"/>
  <c r="AW53" i="9" s="1"/>
  <c r="AP76" i="9"/>
  <c r="AP77" i="9" s="1"/>
  <c r="P26" i="9"/>
  <c r="AZ27" i="9"/>
  <c r="AJ142" i="9"/>
  <c r="AR142" i="9"/>
  <c r="AW27" i="9"/>
  <c r="AU142" i="9"/>
  <c r="BA142" i="9"/>
  <c r="AE26" i="9"/>
  <c r="AC142" i="9"/>
  <c r="W142" i="9"/>
  <c r="AL142" i="9"/>
  <c r="AU71" i="9"/>
  <c r="AU75" i="9"/>
  <c r="BB142" i="9"/>
  <c r="AN142" i="9"/>
  <c r="BA71" i="9"/>
  <c r="BA75" i="9"/>
  <c r="AY27" i="9"/>
  <c r="AY28" i="9" s="1"/>
  <c r="AY24" i="9"/>
  <c r="AT24" i="9"/>
  <c r="AT27" i="9"/>
  <c r="AT28" i="9" s="1"/>
  <c r="AT29" i="9" s="1"/>
  <c r="U142" i="9"/>
  <c r="AS27" i="9"/>
  <c r="AS28" i="9" s="1"/>
  <c r="AS29" i="9" s="1"/>
  <c r="AS24" i="9"/>
  <c r="AE142" i="9"/>
  <c r="AC50" i="9"/>
  <c r="M51" i="9"/>
  <c r="M52" i="9" s="1"/>
  <c r="M47" i="9"/>
  <c r="BB26" i="9"/>
  <c r="K142" i="9"/>
  <c r="AX142" i="9"/>
  <c r="AG142" i="9"/>
  <c r="X142" i="9"/>
  <c r="V142" i="9"/>
  <c r="Z142" i="9"/>
  <c r="N47" i="9"/>
  <c r="N51" i="9"/>
  <c r="N52" i="9" s="1"/>
  <c r="N53" i="9" s="1"/>
  <c r="AF142" i="9"/>
  <c r="BD142" i="9"/>
  <c r="AO142" i="9"/>
  <c r="BC27" i="9"/>
  <c r="P142" i="9"/>
  <c r="AN27" i="9"/>
  <c r="AQ116" i="9"/>
  <c r="Y142" i="9"/>
  <c r="AD142" i="9"/>
  <c r="BC142" i="9"/>
  <c r="BD71" i="9"/>
  <c r="BD75" i="9"/>
  <c r="BD76" i="9" s="1"/>
  <c r="BD77" i="9" s="1"/>
  <c r="AO71" i="9"/>
  <c r="AO75" i="9"/>
  <c r="AY142" i="9"/>
  <c r="AW47" i="9"/>
  <c r="AB142" i="9"/>
  <c r="AP26" i="9"/>
  <c r="AB26" i="9"/>
  <c r="AI142" i="9"/>
  <c r="AR47" i="9"/>
  <c r="AR51" i="9"/>
  <c r="AR52" i="9" s="1"/>
  <c r="AR53" i="9" s="1"/>
  <c r="M26" i="9"/>
  <c r="AF27" i="9"/>
  <c r="AZ24" i="9"/>
  <c r="AZ26" i="9"/>
  <c r="BC71" i="9"/>
  <c r="BC75" i="9"/>
  <c r="BC76" i="9" s="1"/>
  <c r="BC77" i="9" s="1"/>
  <c r="AW142" i="9"/>
  <c r="AS142" i="9"/>
  <c r="T142" i="9"/>
  <c r="BB90" i="9"/>
  <c r="AA142" i="9"/>
  <c r="AQ27" i="9"/>
  <c r="Y26" i="9"/>
  <c r="N142" i="9"/>
  <c r="AW71" i="9"/>
  <c r="AW75" i="9"/>
  <c r="AW76" i="9" s="1"/>
  <c r="AW77" i="9" s="1"/>
  <c r="AV142" i="9"/>
  <c r="Q47" i="9"/>
  <c r="Q50" i="9"/>
  <c r="Q52" i="9" s="1"/>
  <c r="Q53" i="9" s="1"/>
  <c r="M142" i="9"/>
  <c r="AR90" i="9"/>
  <c r="Q142" i="9"/>
  <c r="S26" i="9"/>
  <c r="AN24" i="9"/>
  <c r="AN26" i="9"/>
  <c r="AT142" i="9"/>
  <c r="AH142" i="9"/>
  <c r="R142" i="9"/>
  <c r="BD27" i="9"/>
  <c r="BD24" i="9"/>
  <c r="AQ24" i="9"/>
  <c r="AQ26" i="9"/>
  <c r="AM52" i="9"/>
  <c r="AM53" i="9" s="1"/>
  <c r="AT71" i="9"/>
  <c r="AT75" i="9"/>
  <c r="AT76" i="9" s="1"/>
  <c r="AT77" i="9" s="1"/>
  <c r="AP142" i="9"/>
  <c r="AT52" i="9"/>
  <c r="AT53" i="9" s="1"/>
  <c r="BC24" i="9"/>
  <c r="BC26" i="9"/>
  <c r="S142" i="9"/>
  <c r="O142" i="9"/>
  <c r="AT47" i="9"/>
  <c r="K53" i="5"/>
  <c r="K61" i="9"/>
  <c r="K64" i="9"/>
  <c r="K75" i="9"/>
  <c r="K71" i="9"/>
  <c r="AC17" i="5"/>
  <c r="U17" i="5"/>
  <c r="P37" i="5"/>
  <c r="Q37" i="5"/>
  <c r="W37" i="5"/>
  <c r="AB37" i="5"/>
  <c r="O37" i="5"/>
  <c r="T37" i="5"/>
  <c r="AF37" i="5"/>
  <c r="AG37" i="5"/>
  <c r="N37" i="5"/>
  <c r="AC37" i="5"/>
  <c r="Z37" i="5"/>
  <c r="R37" i="5"/>
  <c r="X37" i="5"/>
  <c r="Y37" i="5"/>
  <c r="AI37" i="5"/>
  <c r="M37" i="5"/>
  <c r="V37" i="5"/>
  <c r="AD37" i="5"/>
  <c r="AE37" i="5"/>
  <c r="U37" i="5"/>
  <c r="S37" i="5"/>
  <c r="AH37" i="5"/>
  <c r="AA37" i="5"/>
  <c r="N17" i="5"/>
  <c r="AV63" i="5"/>
  <c r="AV9" i="5" s="1"/>
  <c r="AN98" i="5"/>
  <c r="AN27" i="5" s="1"/>
  <c r="BB63" i="5"/>
  <c r="BB9" i="5" s="1"/>
  <c r="BD63" i="5"/>
  <c r="BD9" i="5" s="1"/>
  <c r="AS63" i="5"/>
  <c r="AS9" i="5" s="1"/>
  <c r="AL98" i="5"/>
  <c r="AL27" i="5" s="1"/>
  <c r="BC63" i="5"/>
  <c r="BC9" i="5" s="1"/>
  <c r="AN63" i="5"/>
  <c r="AN9" i="5" s="1"/>
  <c r="AX63" i="5"/>
  <c r="AX9" i="5" s="1"/>
  <c r="AZ98" i="5"/>
  <c r="AZ27" i="5" s="1"/>
  <c r="AB154" i="5"/>
  <c r="AB51" i="5" s="1"/>
  <c r="AP19" i="5"/>
  <c r="I19" i="5"/>
  <c r="AL63" i="5"/>
  <c r="AL9" i="5" s="1"/>
  <c r="AH154" i="5"/>
  <c r="AH51" i="5" s="1"/>
  <c r="Y17" i="5"/>
  <c r="Q17" i="5"/>
  <c r="AI154" i="5"/>
  <c r="AI51" i="5" s="1"/>
  <c r="AA17" i="5"/>
  <c r="P154" i="5"/>
  <c r="P51" i="5" s="1"/>
  <c r="Z154" i="5"/>
  <c r="Z51" i="5" s="1"/>
  <c r="AU98" i="5"/>
  <c r="AU27" i="5" s="1"/>
  <c r="Q154" i="5"/>
  <c r="Q51" i="5" s="1"/>
  <c r="AX98" i="5"/>
  <c r="AX27" i="5" s="1"/>
  <c r="AC154" i="5"/>
  <c r="AC51" i="5" s="1"/>
  <c r="AW98" i="5"/>
  <c r="AW27" i="5" s="1"/>
  <c r="AD154" i="5"/>
  <c r="AD51" i="5" s="1"/>
  <c r="AT98" i="5"/>
  <c r="AT27" i="5" s="1"/>
  <c r="S154" i="5"/>
  <c r="S51" i="5" s="1"/>
  <c r="AS98" i="5"/>
  <c r="AS27" i="5" s="1"/>
  <c r="U154" i="5"/>
  <c r="U51" i="5" s="1"/>
  <c r="AO98" i="5"/>
  <c r="AO27" i="5" s="1"/>
  <c r="AU26" i="5"/>
  <c r="AP27" i="5"/>
  <c r="AW9" i="5"/>
  <c r="AW66" i="5"/>
  <c r="AH100" i="5"/>
  <c r="AH26" i="5"/>
  <c r="P100" i="5"/>
  <c r="P26" i="5"/>
  <c r="AG17" i="5"/>
  <c r="T17" i="5"/>
  <c r="AJ17" i="5"/>
  <c r="V34" i="5"/>
  <c r="BA10" i="5"/>
  <c r="AT51" i="5"/>
  <c r="AO97" i="5"/>
  <c r="AT97" i="5"/>
  <c r="AO99" i="5"/>
  <c r="AO28" i="5" s="1"/>
  <c r="AT99" i="5"/>
  <c r="AT28" i="5" s="1"/>
  <c r="AY98" i="5"/>
  <c r="AY27" i="5" s="1"/>
  <c r="BA98" i="5"/>
  <c r="BA27" i="5" s="1"/>
  <c r="AB100" i="5"/>
  <c r="AB26" i="5"/>
  <c r="AB17" i="5"/>
  <c r="BC97" i="5"/>
  <c r="BC26" i="5" s="1"/>
  <c r="Q100" i="5"/>
  <c r="Q26" i="5"/>
  <c r="AQ97" i="5"/>
  <c r="AQ26" i="5" s="1"/>
  <c r="H66" i="5"/>
  <c r="BC99" i="5"/>
  <c r="BC28" i="5" s="1"/>
  <c r="AU19" i="5"/>
  <c r="AD17" i="5"/>
  <c r="AH17" i="5"/>
  <c r="H155" i="5"/>
  <c r="AY97" i="5"/>
  <c r="AN99" i="5"/>
  <c r="AN28" i="5" s="1"/>
  <c r="AD100" i="5"/>
  <c r="AD26" i="5"/>
  <c r="R17" i="5"/>
  <c r="M100" i="5"/>
  <c r="M26" i="5"/>
  <c r="V17" i="5"/>
  <c r="T154" i="5"/>
  <c r="T51" i="5" s="1"/>
  <c r="Z17" i="5"/>
  <c r="M17" i="5"/>
  <c r="BB97" i="5"/>
  <c r="BB26" i="5" s="1"/>
  <c r="AM97" i="5"/>
  <c r="AL99" i="5"/>
  <c r="AL28" i="5" s="1"/>
  <c r="AY99" i="5"/>
  <c r="AY28" i="5" s="1"/>
  <c r="BD98" i="5"/>
  <c r="BD27" i="5" s="1"/>
  <c r="AN10" i="5"/>
  <c r="AO66" i="5"/>
  <c r="AO9" i="5"/>
  <c r="AC100" i="5"/>
  <c r="AC26" i="5"/>
  <c r="AR19" i="5"/>
  <c r="AW19" i="5"/>
  <c r="AQ66" i="5"/>
  <c r="AQ9" i="5"/>
  <c r="AZ97" i="5"/>
  <c r="AN97" i="5"/>
  <c r="S100" i="5"/>
  <c r="S26" i="5"/>
  <c r="P17" i="5"/>
  <c r="Y100" i="5"/>
  <c r="Y26" i="5"/>
  <c r="AE100" i="5"/>
  <c r="AE26" i="5"/>
  <c r="AZ19" i="5"/>
  <c r="AF154" i="5"/>
  <c r="AF51" i="5" s="1"/>
  <c r="AF17" i="5"/>
  <c r="S17" i="5"/>
  <c r="X17" i="5"/>
  <c r="AM12" i="5"/>
  <c r="BA97" i="5"/>
  <c r="AX97" i="5"/>
  <c r="BB99" i="5"/>
  <c r="BB28" i="5" s="1"/>
  <c r="AM99" i="5"/>
  <c r="AM28" i="5" s="1"/>
  <c r="AR98" i="5"/>
  <c r="AR27" i="5" s="1"/>
  <c r="H120" i="5"/>
  <c r="X100" i="5"/>
  <c r="X26" i="5"/>
  <c r="W17" i="5"/>
  <c r="H135" i="5"/>
  <c r="N100" i="5"/>
  <c r="N26" i="5"/>
  <c r="T100" i="5"/>
  <c r="T26" i="5"/>
  <c r="O17" i="5"/>
  <c r="M154" i="5"/>
  <c r="M51" i="5" s="1"/>
  <c r="AJ154" i="5"/>
  <c r="AJ51" i="5" s="1"/>
  <c r="AX10" i="5"/>
  <c r="I36" i="5"/>
  <c r="AZ12" i="5"/>
  <c r="AP12" i="5"/>
  <c r="H100" i="5"/>
  <c r="AS97" i="5"/>
  <c r="AW97" i="5"/>
  <c r="BA99" i="5"/>
  <c r="BA28" i="5" s="1"/>
  <c r="AX99" i="5"/>
  <c r="AX28" i="5" s="1"/>
  <c r="BC98" i="5"/>
  <c r="W100" i="5"/>
  <c r="W26" i="5"/>
  <c r="BD19" i="5"/>
  <c r="AJ100" i="5"/>
  <c r="AJ26" i="5"/>
  <c r="AF100" i="5"/>
  <c r="AF26" i="5"/>
  <c r="J36" i="5"/>
  <c r="AR12" i="5"/>
  <c r="AI17" i="5"/>
  <c r="BD51" i="5"/>
  <c r="X51" i="5"/>
  <c r="AR97" i="5"/>
  <c r="AV97" i="5"/>
  <c r="AS99" i="5"/>
  <c r="AS28" i="5" s="1"/>
  <c r="AW99" i="5"/>
  <c r="AW28" i="5" s="1"/>
  <c r="AQ98" i="5"/>
  <c r="V100" i="5"/>
  <c r="V26" i="5"/>
  <c r="R100" i="5"/>
  <c r="R26" i="5"/>
  <c r="O100" i="5"/>
  <c r="O26" i="5"/>
  <c r="U100" i="5"/>
  <c r="U26" i="5"/>
  <c r="O154" i="5"/>
  <c r="O51" i="5" s="1"/>
  <c r="AG154" i="5"/>
  <c r="AG51" i="5" s="1"/>
  <c r="AX51" i="5"/>
  <c r="AP97" i="5"/>
  <c r="AP26" i="5" s="1"/>
  <c r="AL97" i="5"/>
  <c r="AR99" i="5"/>
  <c r="AR28" i="5" s="1"/>
  <c r="AV99" i="5"/>
  <c r="AV28" i="5" s="1"/>
  <c r="AV98" i="5"/>
  <c r="AV27" i="5" s="1"/>
  <c r="BB98" i="5"/>
  <c r="AA66" i="5"/>
  <c r="AA10" i="5"/>
  <c r="BD99" i="5"/>
  <c r="BD28" i="5" s="1"/>
  <c r="AI100" i="5"/>
  <c r="AI26" i="5"/>
  <c r="AY66" i="5"/>
  <c r="AY9" i="5"/>
  <c r="H83" i="5"/>
  <c r="AQ99" i="5"/>
  <c r="AQ28" i="5" s="1"/>
  <c r="AZ99" i="5"/>
  <c r="AZ28" i="5" s="1"/>
  <c r="AE17" i="5"/>
  <c r="Z100" i="5"/>
  <c r="Z26" i="5"/>
  <c r="AA100" i="5"/>
  <c r="AA26" i="5"/>
  <c r="AG100" i="5"/>
  <c r="AG26" i="5"/>
  <c r="BC10" i="5"/>
  <c r="AA154" i="5"/>
  <c r="AA51" i="5" s="1"/>
  <c r="V154" i="5"/>
  <c r="V51" i="5" s="1"/>
  <c r="AL10" i="5"/>
  <c r="BD97" i="5"/>
  <c r="BA63" i="5"/>
  <c r="BA9" i="5" s="1"/>
  <c r="AU63" i="5"/>
  <c r="AT63" i="5"/>
  <c r="AP99" i="5"/>
  <c r="AP28" i="5" s="1"/>
  <c r="AM98" i="5"/>
  <c r="AM27" i="5" s="1"/>
  <c r="AW116" i="9"/>
  <c r="AP90" i="9"/>
  <c r="AR116" i="9"/>
  <c r="AT116" i="9"/>
  <c r="BD90" i="9"/>
  <c r="AV90" i="9"/>
  <c r="AZ90" i="9"/>
  <c r="AU90" i="9"/>
  <c r="AN90" i="9"/>
  <c r="AH116" i="9"/>
  <c r="AI116" i="9"/>
  <c r="AY90" i="9"/>
  <c r="AW90" i="9"/>
  <c r="AS90" i="9"/>
  <c r="X116" i="9"/>
  <c r="AO90" i="9"/>
  <c r="AQ90" i="9"/>
  <c r="AM90" i="9"/>
  <c r="AT90" i="9"/>
  <c r="Q116" i="9"/>
  <c r="AC116" i="9"/>
  <c r="BC90" i="9"/>
  <c r="R90" i="9"/>
  <c r="M90" i="9"/>
  <c r="J61" i="9"/>
  <c r="S90" i="9"/>
  <c r="AL90" i="9"/>
  <c r="N116" i="9"/>
  <c r="AH90" i="9"/>
  <c r="AE116" i="9"/>
  <c r="R116" i="9"/>
  <c r="W90" i="9"/>
  <c r="AJ116" i="9"/>
  <c r="Q90" i="9"/>
  <c r="U116" i="9"/>
  <c r="N90" i="9"/>
  <c r="S116" i="9"/>
  <c r="I13" i="9"/>
  <c r="AI90" i="9"/>
  <c r="O116" i="9"/>
  <c r="O90" i="9"/>
  <c r="T116" i="9"/>
  <c r="AB90" i="9"/>
  <c r="W116" i="9"/>
  <c r="I90" i="9"/>
  <c r="P90" i="9"/>
  <c r="P116" i="9"/>
  <c r="AD116" i="9"/>
  <c r="V116" i="9"/>
  <c r="AJ90" i="9"/>
  <c r="AE90" i="9"/>
  <c r="U90" i="9"/>
  <c r="J37" i="9"/>
  <c r="V90" i="9"/>
  <c r="AC90" i="9"/>
  <c r="J116" i="9"/>
  <c r="I37" i="9"/>
  <c r="Y116" i="9"/>
  <c r="I116" i="9"/>
  <c r="AF116" i="9"/>
  <c r="Z90" i="9"/>
  <c r="Y90" i="9"/>
  <c r="K90" i="9"/>
  <c r="AF90" i="9"/>
  <c r="AG116" i="9"/>
  <c r="Z116" i="9"/>
  <c r="AD90" i="9"/>
  <c r="X90" i="9"/>
  <c r="M116" i="9"/>
  <c r="AA116" i="9"/>
  <c r="AA90" i="9"/>
  <c r="AB116" i="9"/>
  <c r="AG90" i="9"/>
  <c r="T90" i="9"/>
  <c r="P64" i="5"/>
  <c r="V64" i="5"/>
  <c r="V10" i="5" s="1"/>
  <c r="R154" i="5"/>
  <c r="R51" i="5" s="1"/>
  <c r="W154" i="5"/>
  <c r="AB64" i="5"/>
  <c r="AB10" i="5" s="1"/>
  <c r="AH64" i="5"/>
  <c r="AH10" i="5" s="1"/>
  <c r="Q64" i="5"/>
  <c r="W64" i="5"/>
  <c r="AC64" i="5"/>
  <c r="AI64" i="5"/>
  <c r="AI10" i="5" s="1"/>
  <c r="Y154" i="5"/>
  <c r="Y51" i="5" s="1"/>
  <c r="AE154" i="5"/>
  <c r="AE51" i="5" s="1"/>
  <c r="AZ66" i="5"/>
  <c r="R64" i="5"/>
  <c r="R10" i="5" s="1"/>
  <c r="X64" i="5"/>
  <c r="AM66" i="5"/>
  <c r="N154" i="5"/>
  <c r="N51" i="5" s="1"/>
  <c r="AR66" i="5"/>
  <c r="AD64" i="5"/>
  <c r="AD10" i="5" s="1"/>
  <c r="AJ64" i="5"/>
  <c r="AP66" i="5"/>
  <c r="S64" i="5"/>
  <c r="S10" i="5" s="1"/>
  <c r="M64" i="5"/>
  <c r="AE64" i="5"/>
  <c r="AE10" i="5" s="1"/>
  <c r="Y64" i="5"/>
  <c r="Y10" i="5" s="1"/>
  <c r="T64" i="5"/>
  <c r="N64" i="5"/>
  <c r="N10" i="5" s="1"/>
  <c r="AF64" i="5"/>
  <c r="AF10" i="5" s="1"/>
  <c r="Z64" i="5"/>
  <c r="Z10" i="5" s="1"/>
  <c r="U64" i="5"/>
  <c r="O64" i="5"/>
  <c r="AG64" i="5"/>
  <c r="AG10" i="5" s="1"/>
  <c r="L12" i="9" l="1"/>
  <c r="AD51" i="9"/>
  <c r="AD52" i="9" s="1"/>
  <c r="AD53" i="9" s="1"/>
  <c r="AI47" i="9"/>
  <c r="S24" i="9"/>
  <c r="L61" i="9"/>
  <c r="K37" i="9"/>
  <c r="AE24" i="9"/>
  <c r="X47" i="9"/>
  <c r="BE53" i="5"/>
  <c r="BE51" i="5"/>
  <c r="BE153" i="5"/>
  <c r="AN51" i="5"/>
  <c r="BA51" i="5"/>
  <c r="AQ51" i="5"/>
  <c r="AS51" i="5"/>
  <c r="AZ51" i="5"/>
  <c r="AM51" i="5"/>
  <c r="BB51" i="5"/>
  <c r="AY51" i="5"/>
  <c r="AU51" i="5"/>
  <c r="AW51" i="5"/>
  <c r="BC51" i="5"/>
  <c r="AR51" i="5"/>
  <c r="BE54" i="5"/>
  <c r="BE56" i="5" s="1"/>
  <c r="BE154" i="5"/>
  <c r="AK160" i="5" s="1"/>
  <c r="AL51" i="5"/>
  <c r="AO51" i="5"/>
  <c r="AP51" i="5"/>
  <c r="AV51" i="5"/>
  <c r="AK155" i="5"/>
  <c r="L157" i="5"/>
  <c r="L122" i="5"/>
  <c r="BE36" i="5"/>
  <c r="BE118" i="5"/>
  <c r="AK37" i="5"/>
  <c r="AK39" i="5" s="1"/>
  <c r="AL33" i="5"/>
  <c r="AM33" i="5" s="1"/>
  <c r="AN33" i="5" s="1"/>
  <c r="AO33" i="5" s="1"/>
  <c r="AP33" i="5" s="1"/>
  <c r="AQ33" i="5" s="1"/>
  <c r="AR33" i="5" s="1"/>
  <c r="AS33" i="5" s="1"/>
  <c r="AT33" i="5" s="1"/>
  <c r="AK119" i="5"/>
  <c r="L85" i="5"/>
  <c r="BE19" i="5"/>
  <c r="BE81" i="5"/>
  <c r="AK20" i="5"/>
  <c r="AK22" i="5" s="1"/>
  <c r="AL16" i="5"/>
  <c r="AM16" i="5" s="1"/>
  <c r="AN16" i="5" s="1"/>
  <c r="AO16" i="5" s="1"/>
  <c r="AK82" i="5"/>
  <c r="AG24" i="9"/>
  <c r="AH27" i="9"/>
  <c r="AH28" i="9" s="1"/>
  <c r="AH29" i="9" s="1"/>
  <c r="M60" i="9"/>
  <c r="L35" i="9"/>
  <c r="M59" i="9"/>
  <c r="R51" i="9"/>
  <c r="R52" i="9" s="1"/>
  <c r="L36" i="9"/>
  <c r="U51" i="9"/>
  <c r="U52" i="9" s="1"/>
  <c r="U53" i="9" s="1"/>
  <c r="AC52" i="9"/>
  <c r="AC53" i="9" s="1"/>
  <c r="AY116" i="9"/>
  <c r="AC47" i="9"/>
  <c r="L51" i="9"/>
  <c r="L47" i="9"/>
  <c r="AA18" i="11"/>
  <c r="Z24" i="11"/>
  <c r="AU18" i="11"/>
  <c r="AT24" i="11"/>
  <c r="AV13" i="10"/>
  <c r="AU25" i="10"/>
  <c r="AU26" i="10"/>
  <c r="AU24" i="10"/>
  <c r="AQ12" i="5"/>
  <c r="AE29" i="5"/>
  <c r="AE39" i="5"/>
  <c r="P29" i="5"/>
  <c r="P39" i="5"/>
  <c r="BB12" i="5"/>
  <c r="H107" i="5"/>
  <c r="K98" i="5" s="1"/>
  <c r="K27" i="5" s="1"/>
  <c r="K36" i="5" s="1"/>
  <c r="AH29" i="5"/>
  <c r="AH39" i="5"/>
  <c r="AV12" i="5"/>
  <c r="AF29" i="5"/>
  <c r="AF39" i="5"/>
  <c r="M29" i="5"/>
  <c r="M39" i="5"/>
  <c r="AB29" i="5"/>
  <c r="AB39" i="5"/>
  <c r="H126" i="5"/>
  <c r="K119" i="5" s="1"/>
  <c r="R29" i="5"/>
  <c r="R39" i="5"/>
  <c r="AJ29" i="5"/>
  <c r="AW12" i="5"/>
  <c r="BD12" i="5"/>
  <c r="O29" i="5"/>
  <c r="O39" i="5"/>
  <c r="X29" i="5"/>
  <c r="X39" i="5"/>
  <c r="AC29" i="5"/>
  <c r="AC39" i="5"/>
  <c r="AY12" i="5"/>
  <c r="S29" i="5"/>
  <c r="S39" i="5"/>
  <c r="AG29" i="5"/>
  <c r="AG39" i="5"/>
  <c r="T29" i="5"/>
  <c r="T39" i="5"/>
  <c r="AD29" i="5"/>
  <c r="AD39" i="5"/>
  <c r="AA29" i="5"/>
  <c r="AA39" i="5"/>
  <c r="AI29" i="5"/>
  <c r="AI39" i="5"/>
  <c r="AO12" i="5"/>
  <c r="AS12" i="5"/>
  <c r="J55" i="5"/>
  <c r="V29" i="5"/>
  <c r="V39" i="5"/>
  <c r="N29" i="5"/>
  <c r="N39" i="5"/>
  <c r="Y29" i="5"/>
  <c r="Y39" i="5"/>
  <c r="Z29" i="5"/>
  <c r="Z39" i="5"/>
  <c r="U29" i="5"/>
  <c r="U39" i="5"/>
  <c r="W29" i="5"/>
  <c r="W39" i="5"/>
  <c r="Q29" i="5"/>
  <c r="Q39" i="5"/>
  <c r="X53" i="9"/>
  <c r="AY29" i="9"/>
  <c r="AI53" i="9"/>
  <c r="AF28" i="9"/>
  <c r="AF29" i="9" s="1"/>
  <c r="AS47" i="9"/>
  <c r="AS51" i="9"/>
  <c r="AS52" i="9" s="1"/>
  <c r="AS53" i="9" s="1"/>
  <c r="AA27" i="9"/>
  <c r="AA24" i="9"/>
  <c r="BB75" i="9"/>
  <c r="BB71" i="9"/>
  <c r="AQ47" i="9"/>
  <c r="AQ51" i="9"/>
  <c r="AN47" i="9"/>
  <c r="AN51" i="9"/>
  <c r="AN52" i="9" s="1"/>
  <c r="AN53" i="9" s="1"/>
  <c r="AX27" i="9"/>
  <c r="AX24" i="9"/>
  <c r="BC28" i="9"/>
  <c r="BC29" i="9" s="1"/>
  <c r="AO76" i="9"/>
  <c r="AO77" i="9" s="1"/>
  <c r="R24" i="9"/>
  <c r="R27" i="9"/>
  <c r="AC24" i="9"/>
  <c r="AC27" i="9"/>
  <c r="AC28" i="9" s="1"/>
  <c r="AC29" i="9" s="1"/>
  <c r="AH51" i="9"/>
  <c r="AH47" i="9"/>
  <c r="M27" i="9"/>
  <c r="M28" i="9" s="1"/>
  <c r="M24" i="9"/>
  <c r="AZ71" i="9"/>
  <c r="AZ75" i="9"/>
  <c r="AZ76" i="9" s="1"/>
  <c r="AZ77" i="9" s="1"/>
  <c r="AO51" i="9"/>
  <c r="AO52" i="9" s="1"/>
  <c r="AO53" i="9" s="1"/>
  <c r="AO47" i="9"/>
  <c r="AY71" i="9"/>
  <c r="AY75" i="9"/>
  <c r="AY76" i="9" s="1"/>
  <c r="AY77" i="9" s="1"/>
  <c r="BB27" i="9"/>
  <c r="BB28" i="9" s="1"/>
  <c r="BB29" i="9" s="1"/>
  <c r="AQ28" i="9"/>
  <c r="AQ29" i="9" s="1"/>
  <c r="AN28" i="9"/>
  <c r="AN29" i="9" s="1"/>
  <c r="O27" i="9"/>
  <c r="O28" i="9" s="1"/>
  <c r="O29" i="9" s="1"/>
  <c r="O24" i="9"/>
  <c r="AP27" i="9"/>
  <c r="AU76" i="9"/>
  <c r="AU77" i="9" s="1"/>
  <c r="AJ51" i="9"/>
  <c r="AJ47" i="9"/>
  <c r="AL47" i="9"/>
  <c r="AL51" i="9"/>
  <c r="AX47" i="9"/>
  <c r="AX51" i="9"/>
  <c r="AL27" i="9"/>
  <c r="AL24" i="9"/>
  <c r="AV75" i="9"/>
  <c r="AV71" i="9"/>
  <c r="AS75" i="9"/>
  <c r="AS71" i="9"/>
  <c r="AU24" i="9"/>
  <c r="AU27" i="9"/>
  <c r="AV24" i="9"/>
  <c r="AV27" i="9"/>
  <c r="AB71" i="9"/>
  <c r="AB75" i="9"/>
  <c r="AB76" i="9" s="1"/>
  <c r="AB77" i="9" s="1"/>
  <c r="AP24" i="9"/>
  <c r="AX71" i="9"/>
  <c r="AX75" i="9"/>
  <c r="AN71" i="9"/>
  <c r="AN75" i="9"/>
  <c r="AN76" i="9" s="1"/>
  <c r="AN77" i="9" s="1"/>
  <c r="AE28" i="9"/>
  <c r="AE29" i="9" s="1"/>
  <c r="BA24" i="9"/>
  <c r="BA27" i="9"/>
  <c r="BA28" i="9" s="1"/>
  <c r="BA29" i="9" s="1"/>
  <c r="AP47" i="9"/>
  <c r="AP51" i="9"/>
  <c r="AY51" i="9"/>
  <c r="AY47" i="9"/>
  <c r="AO24" i="9"/>
  <c r="AO27" i="9"/>
  <c r="AO28" i="9" s="1"/>
  <c r="AO29" i="9" s="1"/>
  <c r="M53" i="9"/>
  <c r="AM75" i="9"/>
  <c r="AM76" i="9" s="1"/>
  <c r="AM77" i="9" s="1"/>
  <c r="AM71" i="9"/>
  <c r="AW24" i="9"/>
  <c r="AW26" i="9"/>
  <c r="AU51" i="9"/>
  <c r="AU47" i="9"/>
  <c r="BD28" i="9"/>
  <c r="BD29" i="9" s="1"/>
  <c r="W24" i="9"/>
  <c r="W27" i="9"/>
  <c r="AQ75" i="9"/>
  <c r="AQ76" i="9" s="1"/>
  <c r="AQ77" i="9" s="1"/>
  <c r="AQ71" i="9"/>
  <c r="AM27" i="9"/>
  <c r="AM24" i="9"/>
  <c r="AR75" i="9"/>
  <c r="AR76" i="9" s="1"/>
  <c r="AR77" i="9" s="1"/>
  <c r="AR71" i="9"/>
  <c r="S28" i="9"/>
  <c r="S29" i="9" s="1"/>
  <c r="AZ28" i="9"/>
  <c r="AZ29" i="9" s="1"/>
  <c r="AR24" i="9"/>
  <c r="AR27" i="9"/>
  <c r="BB24" i="9"/>
  <c r="BA76" i="9"/>
  <c r="BA77" i="9" s="1"/>
  <c r="K76" i="9"/>
  <c r="K77" i="9" s="1"/>
  <c r="K47" i="9"/>
  <c r="K51" i="9"/>
  <c r="K13" i="9"/>
  <c r="AX66" i="5"/>
  <c r="AO17" i="5"/>
  <c r="BD66" i="5"/>
  <c r="BA36" i="5"/>
  <c r="AN36" i="5"/>
  <c r="AM36" i="5"/>
  <c r="AY36" i="5"/>
  <c r="AW36" i="5"/>
  <c r="AT36" i="5"/>
  <c r="BD36" i="5"/>
  <c r="AP36" i="5"/>
  <c r="AX36" i="5"/>
  <c r="BB66" i="5"/>
  <c r="AV66" i="5"/>
  <c r="AO36" i="5"/>
  <c r="AU36" i="5"/>
  <c r="AL36" i="5"/>
  <c r="AZ36" i="5"/>
  <c r="AR36" i="5"/>
  <c r="AR37" i="5"/>
  <c r="AV36" i="5"/>
  <c r="AS37" i="5"/>
  <c r="AS36" i="5"/>
  <c r="V36" i="5"/>
  <c r="V38" i="5" s="1"/>
  <c r="AB66" i="5"/>
  <c r="BC66" i="5"/>
  <c r="AS66" i="5"/>
  <c r="AN66" i="5"/>
  <c r="AL66" i="5"/>
  <c r="J19" i="5"/>
  <c r="Y12" i="5"/>
  <c r="Y20" i="5"/>
  <c r="Y22" i="5" s="1"/>
  <c r="Y19" i="5"/>
  <c r="AL12" i="5"/>
  <c r="AL19" i="5"/>
  <c r="Z12" i="5"/>
  <c r="Z19" i="5"/>
  <c r="Z20" i="5"/>
  <c r="Z22" i="5" s="1"/>
  <c r="R12" i="5"/>
  <c r="R19" i="5"/>
  <c r="R20" i="5"/>
  <c r="R22" i="5" s="1"/>
  <c r="AG12" i="5"/>
  <c r="AG19" i="5"/>
  <c r="AG20" i="5"/>
  <c r="AG22" i="5" s="1"/>
  <c r="AD12" i="5"/>
  <c r="AD19" i="5"/>
  <c r="AD20" i="5"/>
  <c r="AD22" i="5" s="1"/>
  <c r="AS34" i="5"/>
  <c r="AN12" i="5"/>
  <c r="AN19" i="5"/>
  <c r="AN20" i="5"/>
  <c r="AN22" i="5" s="1"/>
  <c r="BB19" i="5"/>
  <c r="AF12" i="5"/>
  <c r="AF19" i="5"/>
  <c r="AF20" i="5"/>
  <c r="AF22" i="5" s="1"/>
  <c r="AH12" i="5"/>
  <c r="AH20" i="5"/>
  <c r="AH22" i="5" s="1"/>
  <c r="AH19" i="5"/>
  <c r="BC12" i="5"/>
  <c r="BC19" i="5"/>
  <c r="AI12" i="5"/>
  <c r="AI19" i="5"/>
  <c r="AI20" i="5"/>
  <c r="AI22" i="5" s="1"/>
  <c r="AA12" i="5"/>
  <c r="AA20" i="5"/>
  <c r="AA22" i="5" s="1"/>
  <c r="AA19" i="5"/>
  <c r="V12" i="5"/>
  <c r="V19" i="5"/>
  <c r="V20" i="5"/>
  <c r="V22" i="5" s="1"/>
  <c r="AB12" i="5"/>
  <c r="AB19" i="5"/>
  <c r="AB20" i="5"/>
  <c r="AB22" i="5" s="1"/>
  <c r="N12" i="5"/>
  <c r="N19" i="5"/>
  <c r="N20" i="5"/>
  <c r="N22" i="5" s="1"/>
  <c r="AX12" i="5"/>
  <c r="AX19" i="5"/>
  <c r="BA19" i="5"/>
  <c r="AE12" i="5"/>
  <c r="AE19" i="5"/>
  <c r="AE20" i="5"/>
  <c r="AE22" i="5" s="1"/>
  <c r="S12" i="5"/>
  <c r="S19" i="5"/>
  <c r="S20" i="5"/>
  <c r="S22" i="5" s="1"/>
  <c r="AU29" i="5"/>
  <c r="AU100" i="5"/>
  <c r="BA12" i="5"/>
  <c r="J12" i="5"/>
  <c r="J66" i="5"/>
  <c r="AF66" i="5"/>
  <c r="Y66" i="5"/>
  <c r="AG66" i="5"/>
  <c r="AE66" i="5"/>
  <c r="AH66" i="5"/>
  <c r="AL17" i="5"/>
  <c r="AJ66" i="5"/>
  <c r="AJ10" i="5"/>
  <c r="AS26" i="5"/>
  <c r="AS100" i="5"/>
  <c r="Z66" i="5"/>
  <c r="AQ100" i="5"/>
  <c r="AQ27" i="5"/>
  <c r="AN100" i="5"/>
  <c r="AN26" i="5"/>
  <c r="K63" i="5"/>
  <c r="AV100" i="5"/>
  <c r="AV26" i="5"/>
  <c r="BD26" i="5"/>
  <c r="BD100" i="5"/>
  <c r="J135" i="5"/>
  <c r="J46" i="5"/>
  <c r="AO34" i="5"/>
  <c r="BC100" i="5"/>
  <c r="BC27" i="5"/>
  <c r="K97" i="5"/>
  <c r="K132" i="5"/>
  <c r="AZ100" i="5"/>
  <c r="AZ26" i="5"/>
  <c r="AT26" i="5"/>
  <c r="AT100" i="5"/>
  <c r="BA66" i="5"/>
  <c r="W51" i="5"/>
  <c r="AL34" i="5"/>
  <c r="AO100" i="5"/>
  <c r="AO26" i="5"/>
  <c r="AW100" i="5"/>
  <c r="AW26" i="5"/>
  <c r="K154" i="5"/>
  <c r="AR26" i="5"/>
  <c r="AR100" i="5"/>
  <c r="AN34" i="5"/>
  <c r="O66" i="5"/>
  <c r="O10" i="5"/>
  <c r="U66" i="5"/>
  <c r="U10" i="5"/>
  <c r="AD66" i="5"/>
  <c r="AL100" i="5"/>
  <c r="AL26" i="5"/>
  <c r="AM34" i="5"/>
  <c r="AI66" i="5"/>
  <c r="AP29" i="5"/>
  <c r="AQ34" i="5"/>
  <c r="M66" i="5"/>
  <c r="M10" i="5"/>
  <c r="R66" i="5"/>
  <c r="N66" i="5"/>
  <c r="K82" i="5"/>
  <c r="AM100" i="5"/>
  <c r="AM26" i="5"/>
  <c r="AC66" i="5"/>
  <c r="AC10" i="5"/>
  <c r="AP34" i="5"/>
  <c r="S66" i="5"/>
  <c r="AX26" i="5"/>
  <c r="AX100" i="5"/>
  <c r="AN17" i="5"/>
  <c r="AP100" i="5"/>
  <c r="AT9" i="5"/>
  <c r="AT66" i="5"/>
  <c r="BA100" i="5"/>
  <c r="BA26" i="5"/>
  <c r="X66" i="5"/>
  <c r="X10" i="5"/>
  <c r="W66" i="5"/>
  <c r="W10" i="5"/>
  <c r="T66" i="5"/>
  <c r="T10" i="5"/>
  <c r="V66" i="5"/>
  <c r="Q66" i="5"/>
  <c r="Q10" i="5"/>
  <c r="P66" i="5"/>
  <c r="P10" i="5"/>
  <c r="AU9" i="5"/>
  <c r="AU66" i="5"/>
  <c r="BB100" i="5"/>
  <c r="BB27" i="5"/>
  <c r="AY26" i="5"/>
  <c r="AY100" i="5"/>
  <c r="M11" i="9" l="1"/>
  <c r="L13" i="9"/>
  <c r="M12" i="9"/>
  <c r="N11" i="9" s="1"/>
  <c r="M35" i="9"/>
  <c r="AK161" i="5"/>
  <c r="BC154" i="5" s="1"/>
  <c r="AX154" i="5"/>
  <c r="BA154" i="5"/>
  <c r="AZ154" i="5"/>
  <c r="AL154" i="5"/>
  <c r="AR154" i="5"/>
  <c r="AP154" i="5"/>
  <c r="BD154" i="5"/>
  <c r="BB154" i="5"/>
  <c r="AW154" i="5"/>
  <c r="AY154" i="5"/>
  <c r="AO154" i="5"/>
  <c r="AQ154" i="5"/>
  <c r="AS154" i="5"/>
  <c r="AU154" i="5"/>
  <c r="AT154" i="5"/>
  <c r="AV154" i="5"/>
  <c r="AN154" i="5"/>
  <c r="AM154" i="5"/>
  <c r="L158" i="5"/>
  <c r="X153" i="5" s="1"/>
  <c r="X155" i="5" s="1"/>
  <c r="N153" i="5"/>
  <c r="N155" i="5" s="1"/>
  <c r="AE153" i="5"/>
  <c r="AE155" i="5" s="1"/>
  <c r="AJ153" i="5"/>
  <c r="AJ155" i="5" s="1"/>
  <c r="S153" i="5"/>
  <c r="S155" i="5" s="1"/>
  <c r="W153" i="5"/>
  <c r="W155" i="5" s="1"/>
  <c r="AC153" i="5"/>
  <c r="AC155" i="5" s="1"/>
  <c r="AH153" i="5"/>
  <c r="AH155" i="5" s="1"/>
  <c r="Q153" i="5"/>
  <c r="Q155" i="5" s="1"/>
  <c r="V153" i="5"/>
  <c r="V155" i="5" s="1"/>
  <c r="AB153" i="5"/>
  <c r="AB155" i="5" s="1"/>
  <c r="AG153" i="5"/>
  <c r="AG155" i="5" s="1"/>
  <c r="Z153" i="5"/>
  <c r="Z155" i="5" s="1"/>
  <c r="O153" i="5"/>
  <c r="O155" i="5" s="1"/>
  <c r="AF153" i="5"/>
  <c r="AF155" i="5" s="1"/>
  <c r="AK157" i="5"/>
  <c r="BE155" i="5"/>
  <c r="BE55" i="5"/>
  <c r="L125" i="5"/>
  <c r="AU33" i="5"/>
  <c r="AT34" i="5"/>
  <c r="AK122" i="5"/>
  <c r="AT37" i="5"/>
  <c r="AK38" i="5"/>
  <c r="AL37" i="5"/>
  <c r="AL38" i="5" s="1"/>
  <c r="L123" i="5"/>
  <c r="V118" i="5" s="1"/>
  <c r="AK120" i="5"/>
  <c r="AP16" i="5"/>
  <c r="AO20" i="5"/>
  <c r="AO22" i="5" s="1"/>
  <c r="AK85" i="5"/>
  <c r="AM17" i="5"/>
  <c r="AK21" i="5"/>
  <c r="AL20" i="5"/>
  <c r="AL22" i="5" s="1"/>
  <c r="AM20" i="5"/>
  <c r="AM22" i="5" s="1"/>
  <c r="L88" i="5"/>
  <c r="AD81" i="5"/>
  <c r="AA81" i="5"/>
  <c r="X81" i="5"/>
  <c r="T81" i="5"/>
  <c r="L86" i="5"/>
  <c r="AB81" i="5" s="1"/>
  <c r="AK83" i="5"/>
  <c r="M36" i="9"/>
  <c r="N59" i="9"/>
  <c r="N60" i="9"/>
  <c r="M61" i="9"/>
  <c r="R53" i="9"/>
  <c r="L37" i="9"/>
  <c r="AZ116" i="9"/>
  <c r="L52" i="9"/>
  <c r="L53" i="9" s="1"/>
  <c r="L24" i="9"/>
  <c r="L26" i="9"/>
  <c r="AA21" i="5"/>
  <c r="AV18" i="11"/>
  <c r="AU24" i="11"/>
  <c r="AB18" i="11"/>
  <c r="AA24" i="11"/>
  <c r="AW13" i="10"/>
  <c r="AV26" i="10"/>
  <c r="AV25" i="10"/>
  <c r="AV24" i="10"/>
  <c r="K120" i="5"/>
  <c r="AO19" i="5"/>
  <c r="AV29" i="5"/>
  <c r="AS29" i="5"/>
  <c r="AS39" i="5"/>
  <c r="AM29" i="5"/>
  <c r="BD29" i="5"/>
  <c r="AW29" i="5"/>
  <c r="BA29" i="5"/>
  <c r="AX29" i="5"/>
  <c r="AQ19" i="5"/>
  <c r="AR29" i="5"/>
  <c r="AR39" i="5"/>
  <c r="AO29" i="5"/>
  <c r="AT29" i="5"/>
  <c r="AT39" i="5"/>
  <c r="AZ29" i="5"/>
  <c r="AU12" i="5"/>
  <c r="AT12" i="5"/>
  <c r="AY29" i="5"/>
  <c r="AL29" i="5"/>
  <c r="AN29" i="5"/>
  <c r="AD75" i="9"/>
  <c r="AD71" i="9"/>
  <c r="Q71" i="9"/>
  <c r="Q75" i="9"/>
  <c r="Q76" i="9" s="1"/>
  <c r="Q77" i="9" s="1"/>
  <c r="W71" i="9"/>
  <c r="W75" i="9"/>
  <c r="AX28" i="9"/>
  <c r="AX29" i="9" s="1"/>
  <c r="AA28" i="9"/>
  <c r="AA29" i="9" s="1"/>
  <c r="AJ75" i="9"/>
  <c r="AJ71" i="9"/>
  <c r="AU52" i="9"/>
  <c r="AU53" i="9" s="1"/>
  <c r="AJ52" i="9"/>
  <c r="AJ53" i="9" s="1"/>
  <c r="Q24" i="9"/>
  <c r="Q27" i="9"/>
  <c r="Q28" i="9" s="1"/>
  <c r="Q29" i="9" s="1"/>
  <c r="S71" i="9"/>
  <c r="S75" i="9"/>
  <c r="S76" i="9" s="1"/>
  <c r="S77" i="9" s="1"/>
  <c r="N75" i="9"/>
  <c r="N71" i="9"/>
  <c r="O75" i="9"/>
  <c r="O76" i="9" s="1"/>
  <c r="O77" i="9" s="1"/>
  <c r="O71" i="9"/>
  <c r="AV76" i="9"/>
  <c r="AV77" i="9" s="1"/>
  <c r="Z27" i="9"/>
  <c r="Z24" i="9"/>
  <c r="AE71" i="9"/>
  <c r="AE75" i="9"/>
  <c r="AE76" i="9" s="1"/>
  <c r="AE77" i="9" s="1"/>
  <c r="Z71" i="9"/>
  <c r="Z75" i="9"/>
  <c r="Y71" i="9"/>
  <c r="Y75" i="9"/>
  <c r="Y76" i="9" s="1"/>
  <c r="Y77" i="9" s="1"/>
  <c r="P71" i="9"/>
  <c r="P75" i="9"/>
  <c r="P76" i="9" s="1"/>
  <c r="P77" i="9" s="1"/>
  <c r="AX52" i="9"/>
  <c r="AX53" i="9" s="1"/>
  <c r="V24" i="9"/>
  <c r="V27" i="9"/>
  <c r="AL52" i="9"/>
  <c r="AL53" i="9" s="1"/>
  <c r="AC71" i="9"/>
  <c r="AC75" i="9"/>
  <c r="AJ24" i="9"/>
  <c r="AJ27" i="9"/>
  <c r="AV28" i="9"/>
  <c r="AV29" i="9" s="1"/>
  <c r="AP28" i="9"/>
  <c r="AP29" i="9" s="1"/>
  <c r="AR28" i="9"/>
  <c r="AR29" i="9" s="1"/>
  <c r="AX76" i="9"/>
  <c r="AX77" i="9" s="1"/>
  <c r="BB76" i="9"/>
  <c r="BB77" i="9" s="1"/>
  <c r="AH52" i="9"/>
  <c r="AH53" i="9" s="1"/>
  <c r="AY52" i="9"/>
  <c r="AY53" i="9" s="1"/>
  <c r="AI24" i="9"/>
  <c r="AI27" i="9"/>
  <c r="V71" i="9"/>
  <c r="V75" i="9"/>
  <c r="V76" i="9" s="1"/>
  <c r="V77" i="9" s="1"/>
  <c r="AG75" i="9"/>
  <c r="AG71" i="9"/>
  <c r="AU28" i="9"/>
  <c r="AU29" i="9" s="1"/>
  <c r="AB50" i="9"/>
  <c r="AB52" i="9" s="1"/>
  <c r="AB53" i="9" s="1"/>
  <c r="AB47" i="9"/>
  <c r="AB27" i="9"/>
  <c r="AB24" i="9"/>
  <c r="AH71" i="9"/>
  <c r="AH75" i="9"/>
  <c r="AH76" i="9" s="1"/>
  <c r="AH77" i="9" s="1"/>
  <c r="Y27" i="9"/>
  <c r="Y24" i="9"/>
  <c r="AD27" i="9"/>
  <c r="AD24" i="9"/>
  <c r="R75" i="9"/>
  <c r="R71" i="9"/>
  <c r="X24" i="9"/>
  <c r="X27" i="9"/>
  <c r="AM28" i="9"/>
  <c r="AM29" i="9" s="1"/>
  <c r="W28" i="9"/>
  <c r="W29" i="9" s="1"/>
  <c r="AP52" i="9"/>
  <c r="AP53" i="9" s="1"/>
  <c r="AL28" i="9"/>
  <c r="AL29" i="9" s="1"/>
  <c r="AF71" i="9"/>
  <c r="AF75" i="9"/>
  <c r="AF76" i="9" s="1"/>
  <c r="AF77" i="9" s="1"/>
  <c r="N27" i="9"/>
  <c r="N24" i="9"/>
  <c r="R28" i="9"/>
  <c r="R29" i="9" s="1"/>
  <c r="T27" i="9"/>
  <c r="T24" i="9"/>
  <c r="AS76" i="9"/>
  <c r="AS77" i="9" s="1"/>
  <c r="AQ52" i="9"/>
  <c r="AQ53" i="9" s="1"/>
  <c r="U75" i="9"/>
  <c r="U71" i="9"/>
  <c r="P27" i="9"/>
  <c r="P24" i="9"/>
  <c r="AA71" i="9"/>
  <c r="AA75" i="9"/>
  <c r="AA76" i="9" s="1"/>
  <c r="AA77" i="9" s="1"/>
  <c r="M29" i="9"/>
  <c r="U24" i="9"/>
  <c r="U27" i="9"/>
  <c r="U28" i="9" s="1"/>
  <c r="U29" i="9" s="1"/>
  <c r="AI71" i="9"/>
  <c r="AI75" i="9"/>
  <c r="X75" i="9"/>
  <c r="X71" i="9"/>
  <c r="T71" i="9"/>
  <c r="T75" i="9"/>
  <c r="T76" i="9" s="1"/>
  <c r="T77" i="9" s="1"/>
  <c r="M71" i="9"/>
  <c r="M75" i="9"/>
  <c r="M76" i="9" s="1"/>
  <c r="M77" i="9" s="1"/>
  <c r="AW28" i="9"/>
  <c r="AW29" i="9" s="1"/>
  <c r="K52" i="9"/>
  <c r="K53" i="9" s="1"/>
  <c r="K24" i="9"/>
  <c r="K27" i="9"/>
  <c r="Y34" i="5"/>
  <c r="Y36" i="5"/>
  <c r="Y38" i="5" s="1"/>
  <c r="X34" i="5"/>
  <c r="X36" i="5"/>
  <c r="X38" i="5" s="1"/>
  <c r="AH34" i="5"/>
  <c r="AH36" i="5"/>
  <c r="AH38" i="5" s="1"/>
  <c r="P34" i="5"/>
  <c r="P36" i="5"/>
  <c r="P38" i="5" s="1"/>
  <c r="AA34" i="5"/>
  <c r="AA36" i="5"/>
  <c r="AA38" i="5" s="1"/>
  <c r="BC29" i="5"/>
  <c r="BC36" i="5"/>
  <c r="AF34" i="5"/>
  <c r="AF36" i="5"/>
  <c r="AF38" i="5" s="1"/>
  <c r="O34" i="5"/>
  <c r="O36" i="5"/>
  <c r="O38" i="5" s="1"/>
  <c r="AS38" i="5"/>
  <c r="T34" i="5"/>
  <c r="T36" i="5"/>
  <c r="T38" i="5" s="1"/>
  <c r="Q34" i="5"/>
  <c r="Q36" i="5"/>
  <c r="Q38" i="5" s="1"/>
  <c r="R34" i="5"/>
  <c r="R36" i="5"/>
  <c r="R38" i="5" s="1"/>
  <c r="AJ34" i="5"/>
  <c r="AJ36" i="5"/>
  <c r="AI34" i="5"/>
  <c r="AI36" i="5"/>
  <c r="AI38" i="5" s="1"/>
  <c r="AU37" i="5"/>
  <c r="AP37" i="5"/>
  <c r="AM37" i="5"/>
  <c r="AM38" i="5" s="1"/>
  <c r="BB29" i="5"/>
  <c r="BB36" i="5"/>
  <c r="N34" i="5"/>
  <c r="N36" i="5"/>
  <c r="N38" i="5" s="1"/>
  <c r="AG34" i="5"/>
  <c r="AG36" i="5"/>
  <c r="AG38" i="5" s="1"/>
  <c r="AB34" i="5"/>
  <c r="AB36" i="5"/>
  <c r="AB38" i="5" s="1"/>
  <c r="AC34" i="5"/>
  <c r="AC36" i="5"/>
  <c r="AC38" i="5" s="1"/>
  <c r="Z34" i="5"/>
  <c r="Z36" i="5"/>
  <c r="Z38" i="5" s="1"/>
  <c r="AN37" i="5"/>
  <c r="AN38" i="5" s="1"/>
  <c r="W34" i="5"/>
  <c r="W36" i="5"/>
  <c r="W38" i="5" s="1"/>
  <c r="AD34" i="5"/>
  <c r="AD36" i="5"/>
  <c r="AD38" i="5" s="1"/>
  <c r="AE34" i="5"/>
  <c r="AE36" i="5"/>
  <c r="AE38" i="5" s="1"/>
  <c r="M34" i="5"/>
  <c r="M36" i="5"/>
  <c r="M38" i="5" s="1"/>
  <c r="AO37" i="5"/>
  <c r="AO38" i="5" s="1"/>
  <c r="AQ29" i="5"/>
  <c r="AQ36" i="5"/>
  <c r="AQ37" i="5"/>
  <c r="AQ39" i="5" s="1"/>
  <c r="S34" i="5"/>
  <c r="S36" i="5"/>
  <c r="S38" i="5" s="1"/>
  <c r="U34" i="5"/>
  <c r="U36" i="5"/>
  <c r="U38" i="5" s="1"/>
  <c r="AR38" i="5"/>
  <c r="AT38" i="5"/>
  <c r="AH21" i="5"/>
  <c r="AN21" i="5"/>
  <c r="AF21" i="5"/>
  <c r="AD21" i="5"/>
  <c r="AL21" i="5"/>
  <c r="S21" i="5"/>
  <c r="N21" i="5"/>
  <c r="Y21" i="5"/>
  <c r="AI21" i="5"/>
  <c r="Q12" i="5"/>
  <c r="Q19" i="5"/>
  <c r="Q20" i="5"/>
  <c r="Q22" i="5" s="1"/>
  <c r="T12" i="5"/>
  <c r="T19" i="5"/>
  <c r="T20" i="5"/>
  <c r="T22" i="5" s="1"/>
  <c r="AE21" i="5"/>
  <c r="AB21" i="5"/>
  <c r="AG21" i="5"/>
  <c r="AJ12" i="5"/>
  <c r="AJ20" i="5"/>
  <c r="AJ22" i="5" s="1"/>
  <c r="AJ19" i="5"/>
  <c r="V21" i="5"/>
  <c r="R21" i="5"/>
  <c r="W12" i="5"/>
  <c r="W19" i="5"/>
  <c r="W20" i="5"/>
  <c r="W22" i="5" s="1"/>
  <c r="M12" i="5"/>
  <c r="M19" i="5"/>
  <c r="M20" i="5"/>
  <c r="M22" i="5" s="1"/>
  <c r="U12" i="5"/>
  <c r="U19" i="5"/>
  <c r="U20" i="5"/>
  <c r="U22" i="5" s="1"/>
  <c r="X12" i="5"/>
  <c r="X20" i="5"/>
  <c r="X22" i="5" s="1"/>
  <c r="X19" i="5"/>
  <c r="Z21" i="5"/>
  <c r="P12" i="5"/>
  <c r="P19" i="5"/>
  <c r="P20" i="5"/>
  <c r="P22" i="5" s="1"/>
  <c r="O12" i="5"/>
  <c r="O20" i="5"/>
  <c r="O22" i="5" s="1"/>
  <c r="O19" i="5"/>
  <c r="AC12" i="5"/>
  <c r="AC19" i="5"/>
  <c r="AC20" i="5"/>
  <c r="AC22" i="5" s="1"/>
  <c r="I100" i="5"/>
  <c r="I46" i="5"/>
  <c r="J29" i="5"/>
  <c r="K100" i="5"/>
  <c r="K26" i="5"/>
  <c r="K83" i="5"/>
  <c r="K66" i="5"/>
  <c r="K9" i="5"/>
  <c r="K12" i="5" s="1"/>
  <c r="I120" i="5"/>
  <c r="J120" i="5"/>
  <c r="I135" i="5"/>
  <c r="I51" i="5"/>
  <c r="I155" i="5"/>
  <c r="J51" i="5"/>
  <c r="J155" i="5"/>
  <c r="K155" i="5"/>
  <c r="K43" i="5"/>
  <c r="K135" i="5"/>
  <c r="I12" i="5"/>
  <c r="I66" i="5"/>
  <c r="AK46" i="5"/>
  <c r="AK132" i="5"/>
  <c r="L137" i="5" s="1"/>
  <c r="AK133" i="5"/>
  <c r="L140" i="5" s="1"/>
  <c r="M13" i="9" l="1"/>
  <c r="N12" i="9"/>
  <c r="O12" i="9" s="1"/>
  <c r="N36" i="9"/>
  <c r="N13" i="9"/>
  <c r="M37" i="9"/>
  <c r="N35" i="9"/>
  <c r="AK158" i="5"/>
  <c r="AV153" i="5"/>
  <c r="AV155" i="5" s="1"/>
  <c r="AO153" i="5"/>
  <c r="AO155" i="5" s="1"/>
  <c r="AP153" i="5"/>
  <c r="AP155" i="5" s="1"/>
  <c r="AU153" i="5"/>
  <c r="AU155" i="5" s="1"/>
  <c r="AZ153" i="5"/>
  <c r="AZ155" i="5" s="1"/>
  <c r="AL153" i="5"/>
  <c r="AL155" i="5" s="1"/>
  <c r="AT153" i="5"/>
  <c r="AT155" i="5" s="1"/>
  <c r="AN153" i="5"/>
  <c r="AN155" i="5" s="1"/>
  <c r="AS153" i="5"/>
  <c r="AS155" i="5" s="1"/>
  <c r="AY153" i="5"/>
  <c r="AY155" i="5" s="1"/>
  <c r="AX153" i="5"/>
  <c r="AX155" i="5" s="1"/>
  <c r="AM153" i="5"/>
  <c r="AM155" i="5" s="1"/>
  <c r="BD153" i="5"/>
  <c r="BD155" i="5" s="1"/>
  <c r="AR153" i="5"/>
  <c r="AR155" i="5" s="1"/>
  <c r="BA153" i="5"/>
  <c r="BA155" i="5" s="1"/>
  <c r="BC153" i="5"/>
  <c r="BC155" i="5" s="1"/>
  <c r="AQ153" i="5"/>
  <c r="AQ155" i="5" s="1"/>
  <c r="AW153" i="5"/>
  <c r="AW155" i="5" s="1"/>
  <c r="BB153" i="5"/>
  <c r="BB155" i="5" s="1"/>
  <c r="M153" i="5"/>
  <c r="M155" i="5" s="1"/>
  <c r="T153" i="5"/>
  <c r="T155" i="5" s="1"/>
  <c r="AO21" i="5"/>
  <c r="AA153" i="5"/>
  <c r="AA155" i="5" s="1"/>
  <c r="R153" i="5"/>
  <c r="R155" i="5" s="1"/>
  <c r="U153" i="5"/>
  <c r="U155" i="5" s="1"/>
  <c r="AI153" i="5"/>
  <c r="AI155" i="5" s="1"/>
  <c r="Y153" i="5"/>
  <c r="Y155" i="5" s="1"/>
  <c r="AD153" i="5"/>
  <c r="AD155" i="5" s="1"/>
  <c r="P153" i="5"/>
  <c r="P155" i="5" s="1"/>
  <c r="Y118" i="5"/>
  <c r="AG118" i="5"/>
  <c r="Q118" i="5"/>
  <c r="T118" i="5"/>
  <c r="AE118" i="5"/>
  <c r="AJ118" i="5"/>
  <c r="W118" i="5"/>
  <c r="S118" i="5"/>
  <c r="AA118" i="5"/>
  <c r="AL39" i="5"/>
  <c r="AI118" i="5"/>
  <c r="P118" i="5"/>
  <c r="N118" i="5"/>
  <c r="AF118" i="5"/>
  <c r="R118" i="5"/>
  <c r="AC118" i="5"/>
  <c r="AK123" i="5"/>
  <c r="AX118" i="5" s="1"/>
  <c r="AS118" i="5"/>
  <c r="BB118" i="5"/>
  <c r="BC118" i="5"/>
  <c r="AO118" i="5"/>
  <c r="BD118" i="5"/>
  <c r="AL118" i="5"/>
  <c r="AR118" i="5"/>
  <c r="AM118" i="5"/>
  <c r="AZ118" i="5"/>
  <c r="AW118" i="5"/>
  <c r="AU118" i="5"/>
  <c r="AQ118" i="5"/>
  <c r="AB118" i="5"/>
  <c r="X118" i="5"/>
  <c r="O118" i="5"/>
  <c r="AH118" i="5"/>
  <c r="AV33" i="5"/>
  <c r="AU34" i="5"/>
  <c r="Z118" i="5"/>
  <c r="AD118" i="5"/>
  <c r="M118" i="5"/>
  <c r="U118" i="5"/>
  <c r="L126" i="5"/>
  <c r="AG119" i="5" s="1"/>
  <c r="AE81" i="5"/>
  <c r="M81" i="5"/>
  <c r="W81" i="5"/>
  <c r="P81" i="5"/>
  <c r="Z81" i="5"/>
  <c r="AI81" i="5"/>
  <c r="N81" i="5"/>
  <c r="L89" i="5"/>
  <c r="AB82" i="5" s="1"/>
  <c r="AB83" i="5" s="1"/>
  <c r="AH82" i="5"/>
  <c r="AD82" i="5"/>
  <c r="AD83" i="5" s="1"/>
  <c r="AG81" i="5"/>
  <c r="AH81" i="5"/>
  <c r="S81" i="5"/>
  <c r="O81" i="5"/>
  <c r="AC81" i="5"/>
  <c r="AF81" i="5"/>
  <c r="AV81" i="5"/>
  <c r="AW81" i="5"/>
  <c r="AK86" i="5"/>
  <c r="AP81" i="5" s="1"/>
  <c r="Q81" i="5"/>
  <c r="AJ81" i="5"/>
  <c r="Y81" i="5"/>
  <c r="V81" i="5"/>
  <c r="R81" i="5"/>
  <c r="U81" i="5"/>
  <c r="AQ16" i="5"/>
  <c r="AP17" i="5"/>
  <c r="N61" i="9"/>
  <c r="O59" i="9"/>
  <c r="O60" i="9"/>
  <c r="L28" i="9"/>
  <c r="L29" i="9" s="1"/>
  <c r="AZ51" i="9"/>
  <c r="AZ52" i="9" s="1"/>
  <c r="AZ53" i="9" s="1"/>
  <c r="AZ47" i="9"/>
  <c r="BA116" i="9"/>
  <c r="AN39" i="5"/>
  <c r="AO39" i="5"/>
  <c r="AW18" i="11"/>
  <c r="AV24" i="11"/>
  <c r="AC18" i="11"/>
  <c r="AB24" i="11"/>
  <c r="AW25" i="10"/>
  <c r="AW26" i="10"/>
  <c r="AX13" i="10"/>
  <c r="AW24" i="10"/>
  <c r="AU38" i="5"/>
  <c r="AU39" i="5"/>
  <c r="AM39" i="5"/>
  <c r="AP38" i="5"/>
  <c r="AP39" i="5"/>
  <c r="K37" i="5"/>
  <c r="K38" i="5" s="1"/>
  <c r="K34" i="5"/>
  <c r="AE50" i="9"/>
  <c r="AE47" i="9"/>
  <c r="AG50" i="9"/>
  <c r="AG52" i="9" s="1"/>
  <c r="AG53" i="9" s="1"/>
  <c r="AG47" i="9"/>
  <c r="W76" i="9"/>
  <c r="W77" i="9" s="1"/>
  <c r="AA47" i="9"/>
  <c r="AA50" i="9"/>
  <c r="P28" i="9"/>
  <c r="P29" i="9" s="1"/>
  <c r="AD28" i="9"/>
  <c r="AD29" i="9" s="1"/>
  <c r="AI76" i="9"/>
  <c r="AI77" i="9" s="1"/>
  <c r="AJ28" i="9"/>
  <c r="AJ29" i="9" s="1"/>
  <c r="Z28" i="9"/>
  <c r="Z29" i="9" s="1"/>
  <c r="T50" i="9"/>
  <c r="T52" i="9" s="1"/>
  <c r="T53" i="9" s="1"/>
  <c r="T47" i="9"/>
  <c r="N28" i="9"/>
  <c r="N29" i="9" s="1"/>
  <c r="AJ76" i="9"/>
  <c r="AJ77" i="9" s="1"/>
  <c r="AF50" i="9"/>
  <c r="AF52" i="9" s="1"/>
  <c r="AF53" i="9" s="1"/>
  <c r="AF47" i="9"/>
  <c r="AG76" i="9"/>
  <c r="AG77" i="9" s="1"/>
  <c r="AC76" i="9"/>
  <c r="AC77" i="9" s="1"/>
  <c r="R76" i="9"/>
  <c r="R77" i="9" s="1"/>
  <c r="N76" i="9"/>
  <c r="N77" i="9" s="1"/>
  <c r="U76" i="9"/>
  <c r="U77" i="9" s="1"/>
  <c r="Y28" i="9"/>
  <c r="Y29" i="9" s="1"/>
  <c r="Z76" i="9"/>
  <c r="Z77" i="9" s="1"/>
  <c r="X76" i="9"/>
  <c r="X77" i="9" s="1"/>
  <c r="AI28" i="9"/>
  <c r="AI29" i="9" s="1"/>
  <c r="AD76" i="9"/>
  <c r="AD77" i="9" s="1"/>
  <c r="X28" i="9"/>
  <c r="X29" i="9" s="1"/>
  <c r="V28" i="9"/>
  <c r="V29" i="9" s="1"/>
  <c r="Z50" i="9"/>
  <c r="Z47" i="9"/>
  <c r="AB28" i="9"/>
  <c r="AB29" i="9" s="1"/>
  <c r="V47" i="9"/>
  <c r="V50" i="9"/>
  <c r="V52" i="9" s="1"/>
  <c r="V53" i="9" s="1"/>
  <c r="P50" i="9"/>
  <c r="P52" i="9" s="1"/>
  <c r="P53" i="9" s="1"/>
  <c r="P47" i="9"/>
  <c r="O47" i="9"/>
  <c r="O50" i="9"/>
  <c r="Y50" i="9"/>
  <c r="Y47" i="9"/>
  <c r="T28" i="9"/>
  <c r="T29" i="9" s="1"/>
  <c r="S50" i="9"/>
  <c r="S47" i="9"/>
  <c r="W50" i="9"/>
  <c r="W47" i="9"/>
  <c r="K51" i="5"/>
  <c r="K54" i="5"/>
  <c r="K55" i="5" s="1"/>
  <c r="K46" i="5"/>
  <c r="K29" i="5"/>
  <c r="K28" i="9"/>
  <c r="K29" i="9" s="1"/>
  <c r="AQ38" i="5"/>
  <c r="J100" i="5"/>
  <c r="J34" i="5"/>
  <c r="J37" i="5"/>
  <c r="I34" i="5"/>
  <c r="I37" i="5"/>
  <c r="I29" i="5"/>
  <c r="O21" i="5"/>
  <c r="X21" i="5"/>
  <c r="T21" i="5"/>
  <c r="U21" i="5"/>
  <c r="M21" i="5"/>
  <c r="K17" i="5"/>
  <c r="K20" i="5"/>
  <c r="P21" i="5"/>
  <c r="I83" i="5"/>
  <c r="Q21" i="5"/>
  <c r="I17" i="5"/>
  <c r="I20" i="5"/>
  <c r="AC21" i="5"/>
  <c r="W21" i="5"/>
  <c r="AJ21" i="5"/>
  <c r="J83" i="5"/>
  <c r="L138" i="5"/>
  <c r="X132" i="5" s="1"/>
  <c r="X43" i="5" s="1"/>
  <c r="AK137" i="5"/>
  <c r="L141" i="5"/>
  <c r="Z133" i="5" s="1"/>
  <c r="Z44" i="5" s="1"/>
  <c r="M133" i="5"/>
  <c r="M44" i="5" s="1"/>
  <c r="AK140" i="5"/>
  <c r="AK135" i="5"/>
  <c r="O11" i="9" l="1"/>
  <c r="O13" i="9" s="1"/>
  <c r="O36" i="9"/>
  <c r="P60" i="9"/>
  <c r="N37" i="9"/>
  <c r="O35" i="9"/>
  <c r="S120" i="5"/>
  <c r="R119" i="5"/>
  <c r="R120" i="5" s="1"/>
  <c r="AB119" i="5"/>
  <c r="AB120" i="5" s="1"/>
  <c r="AA119" i="5"/>
  <c r="AA120" i="5" s="1"/>
  <c r="P119" i="5"/>
  <c r="X119" i="5"/>
  <c r="X120" i="5" s="1"/>
  <c r="AJ120" i="5"/>
  <c r="Z120" i="5"/>
  <c r="AI119" i="5"/>
  <c r="AI120" i="5" s="1"/>
  <c r="S119" i="5"/>
  <c r="Z119" i="5"/>
  <c r="AY118" i="5"/>
  <c r="AE120" i="5"/>
  <c r="U119" i="5"/>
  <c r="U120" i="5" s="1"/>
  <c r="Q119" i="5"/>
  <c r="AC119" i="5"/>
  <c r="AC120" i="5" s="1"/>
  <c r="BA118" i="5"/>
  <c r="AF120" i="5"/>
  <c r="T119" i="5"/>
  <c r="T120" i="5" s="1"/>
  <c r="O119" i="5"/>
  <c r="N119" i="5"/>
  <c r="W119" i="5"/>
  <c r="W120" i="5" s="1"/>
  <c r="AP118" i="5"/>
  <c r="N120" i="5"/>
  <c r="Q120" i="5"/>
  <c r="AH119" i="5"/>
  <c r="AH120" i="5" s="1"/>
  <c r="M119" i="5"/>
  <c r="Y119" i="5"/>
  <c r="AW33" i="5"/>
  <c r="AV34" i="5"/>
  <c r="AV37" i="5"/>
  <c r="V119" i="5"/>
  <c r="V120" i="5" s="1"/>
  <c r="AJ119" i="5"/>
  <c r="AJ37" i="5" s="1"/>
  <c r="AN118" i="5"/>
  <c r="P120" i="5"/>
  <c r="AG120" i="5"/>
  <c r="M120" i="5"/>
  <c r="AD119" i="5"/>
  <c r="AD120" i="5" s="1"/>
  <c r="AF119" i="5"/>
  <c r="O120" i="5"/>
  <c r="AE119" i="5"/>
  <c r="AT118" i="5"/>
  <c r="AV118" i="5"/>
  <c r="Y120" i="5"/>
  <c r="BD81" i="5"/>
  <c r="AX81" i="5"/>
  <c r="BB81" i="5"/>
  <c r="AL81" i="5"/>
  <c r="AN81" i="5"/>
  <c r="AS81" i="5"/>
  <c r="AY81" i="5"/>
  <c r="AT81" i="5"/>
  <c r="AM81" i="5"/>
  <c r="AO81" i="5"/>
  <c r="AU81" i="5"/>
  <c r="BA81" i="5"/>
  <c r="AQ81" i="5"/>
  <c r="BC81" i="5"/>
  <c r="AR81" i="5"/>
  <c r="AR16" i="5"/>
  <c r="AQ17" i="5"/>
  <c r="AS19" i="5"/>
  <c r="AC82" i="5"/>
  <c r="AC83" i="5" s="1"/>
  <c r="U82" i="5"/>
  <c r="U83" i="5" s="1"/>
  <c r="AG83" i="5"/>
  <c r="Z82" i="5"/>
  <c r="Z83" i="5" s="1"/>
  <c r="AJ82" i="5"/>
  <c r="AJ83" i="5" s="1"/>
  <c r="AA82" i="5"/>
  <c r="AA83" i="5" s="1"/>
  <c r="AF82" i="5"/>
  <c r="AF83" i="5" s="1"/>
  <c r="X82" i="5"/>
  <c r="X83" i="5" s="1"/>
  <c r="R82" i="5"/>
  <c r="R83" i="5" s="1"/>
  <c r="AG82" i="5"/>
  <c r="AI82" i="5"/>
  <c r="AI83" i="5" s="1"/>
  <c r="S82" i="5"/>
  <c r="S83" i="5" s="1"/>
  <c r="M82" i="5"/>
  <c r="M83" i="5" s="1"/>
  <c r="O82" i="5"/>
  <c r="O83" i="5"/>
  <c r="AE82" i="5"/>
  <c r="AE83" i="5" s="1"/>
  <c r="P82" i="5"/>
  <c r="P83" i="5" s="1"/>
  <c r="W82" i="5"/>
  <c r="W83" i="5" s="1"/>
  <c r="AV19" i="5"/>
  <c r="Y82" i="5"/>
  <c r="Y83" i="5" s="1"/>
  <c r="V82" i="5"/>
  <c r="V83" i="5" s="1"/>
  <c r="AT19" i="5"/>
  <c r="T82" i="5"/>
  <c r="T83" i="5" s="1"/>
  <c r="Q82" i="5"/>
  <c r="Q83" i="5" s="1"/>
  <c r="AM19" i="5"/>
  <c r="AM21" i="5" s="1"/>
  <c r="AY19" i="5"/>
  <c r="AZ81" i="5"/>
  <c r="AH83" i="5"/>
  <c r="N82" i="5"/>
  <c r="N83" i="5" s="1"/>
  <c r="P59" i="9"/>
  <c r="O61" i="9"/>
  <c r="BA51" i="9"/>
  <c r="BA52" i="9" s="1"/>
  <c r="BA53" i="9" s="1"/>
  <c r="BA47" i="9"/>
  <c r="BB116" i="9"/>
  <c r="AX18" i="11"/>
  <c r="AW24" i="11"/>
  <c r="AD18" i="11"/>
  <c r="AC24" i="11"/>
  <c r="AX24" i="10"/>
  <c r="AX25" i="10"/>
  <c r="AY13" i="10"/>
  <c r="AX26" i="10"/>
  <c r="Z54" i="5"/>
  <c r="Z53" i="5"/>
  <c r="M54" i="5"/>
  <c r="M53" i="5"/>
  <c r="K56" i="5"/>
  <c r="K39" i="5"/>
  <c r="AA52" i="9"/>
  <c r="AA53" i="9" s="1"/>
  <c r="O52" i="9"/>
  <c r="O53" i="9" s="1"/>
  <c r="S52" i="9"/>
  <c r="S53" i="9" s="1"/>
  <c r="Z52" i="9"/>
  <c r="Z53" i="9" s="1"/>
  <c r="W52" i="9"/>
  <c r="W53" i="9" s="1"/>
  <c r="Y52" i="9"/>
  <c r="Y53" i="9" s="1"/>
  <c r="AE52" i="9"/>
  <c r="AE53" i="9" s="1"/>
  <c r="J38" i="5"/>
  <c r="J39" i="5"/>
  <c r="I38" i="5"/>
  <c r="I39" i="5"/>
  <c r="K21" i="5"/>
  <c r="K22" i="5"/>
  <c r="I21" i="5"/>
  <c r="I22" i="5"/>
  <c r="M132" i="5"/>
  <c r="M135" i="5" s="1"/>
  <c r="J17" i="5"/>
  <c r="J20" i="5"/>
  <c r="AD133" i="5"/>
  <c r="AD44" i="5" s="1"/>
  <c r="AB133" i="5"/>
  <c r="AB44" i="5" s="1"/>
  <c r="AA133" i="5"/>
  <c r="AA44" i="5" s="1"/>
  <c r="AI133" i="5"/>
  <c r="AI44" i="5" s="1"/>
  <c r="T133" i="5"/>
  <c r="T44" i="5" s="1"/>
  <c r="P133" i="5"/>
  <c r="P44" i="5" s="1"/>
  <c r="Y133" i="5"/>
  <c r="Y44" i="5" s="1"/>
  <c r="AB132" i="5"/>
  <c r="AB43" i="5" s="1"/>
  <c r="R132" i="5"/>
  <c r="R43" i="5" s="1"/>
  <c r="AD132" i="5"/>
  <c r="AD43" i="5" s="1"/>
  <c r="AI132" i="5"/>
  <c r="AI43" i="5" s="1"/>
  <c r="N132" i="5"/>
  <c r="N43" i="5" s="1"/>
  <c r="Z132" i="5"/>
  <c r="Z43" i="5" s="1"/>
  <c r="Y132" i="5"/>
  <c r="Z46" i="5"/>
  <c r="P132" i="5"/>
  <c r="P43" i="5" s="1"/>
  <c r="S132" i="5"/>
  <c r="S43" i="5" s="1"/>
  <c r="AH132" i="5"/>
  <c r="AH43" i="5" s="1"/>
  <c r="AJ132" i="5"/>
  <c r="AJ43" i="5" s="1"/>
  <c r="S133" i="5"/>
  <c r="U132" i="5"/>
  <c r="U43" i="5" s="1"/>
  <c r="AK138" i="5"/>
  <c r="AX132" i="5" s="1"/>
  <c r="AX43" i="5" s="1"/>
  <c r="O132" i="5"/>
  <c r="O43" i="5" s="1"/>
  <c r="W132" i="5"/>
  <c r="W43" i="5" s="1"/>
  <c r="AG132" i="5"/>
  <c r="AG43" i="5" s="1"/>
  <c r="AA132" i="5"/>
  <c r="AA43" i="5" s="1"/>
  <c r="AE132" i="5"/>
  <c r="AE43" i="5" s="1"/>
  <c r="Q132" i="5"/>
  <c r="Q43" i="5" s="1"/>
  <c r="V132" i="5"/>
  <c r="V43" i="5" s="1"/>
  <c r="AF132" i="5"/>
  <c r="AF43" i="5" s="1"/>
  <c r="X133" i="5"/>
  <c r="AC132" i="5"/>
  <c r="AC43" i="5" s="1"/>
  <c r="AE133" i="5"/>
  <c r="T132" i="5"/>
  <c r="T43" i="5" s="1"/>
  <c r="W133" i="5"/>
  <c r="R133" i="5"/>
  <c r="AF133" i="5"/>
  <c r="AC133" i="5"/>
  <c r="N133" i="5"/>
  <c r="Q133" i="5"/>
  <c r="Q44" i="5" s="1"/>
  <c r="AK141" i="5"/>
  <c r="BA133" i="5" s="1"/>
  <c r="BA44" i="5" s="1"/>
  <c r="U133" i="5"/>
  <c r="AH133" i="5"/>
  <c r="V133" i="5"/>
  <c r="V44" i="5" s="1"/>
  <c r="AJ133" i="5"/>
  <c r="O133" i="5"/>
  <c r="AG133" i="5"/>
  <c r="AG44" i="5" s="1"/>
  <c r="P12" i="9" l="1"/>
  <c r="P11" i="9"/>
  <c r="P36" i="9"/>
  <c r="P35" i="9"/>
  <c r="P37" i="9" s="1"/>
  <c r="O37" i="9"/>
  <c r="P13" i="9"/>
  <c r="AJ39" i="5"/>
  <c r="AJ38" i="5"/>
  <c r="AX33" i="5"/>
  <c r="AW34" i="5"/>
  <c r="AW37" i="5"/>
  <c r="AV38" i="5"/>
  <c r="AV39" i="5"/>
  <c r="AS16" i="5"/>
  <c r="AR17" i="5"/>
  <c r="P61" i="9"/>
  <c r="Q59" i="9"/>
  <c r="Q60" i="9"/>
  <c r="BC116" i="9"/>
  <c r="BB47" i="9"/>
  <c r="BB51" i="9"/>
  <c r="BB52" i="9" s="1"/>
  <c r="BB53" i="9" s="1"/>
  <c r="AY18" i="11"/>
  <c r="AX24" i="11"/>
  <c r="AE18" i="11"/>
  <c r="AD24" i="11"/>
  <c r="AZ13" i="10"/>
  <c r="AY26" i="10"/>
  <c r="AY25" i="10"/>
  <c r="AY24" i="10"/>
  <c r="AG53" i="5"/>
  <c r="AG54" i="5"/>
  <c r="AG56" i="5" s="1"/>
  <c r="AB46" i="5"/>
  <c r="P54" i="5"/>
  <c r="P56" i="5" s="1"/>
  <c r="P53" i="5"/>
  <c r="T53" i="5"/>
  <c r="T54" i="5"/>
  <c r="T56" i="5" s="1"/>
  <c r="V53" i="5"/>
  <c r="V54" i="5"/>
  <c r="V56" i="5" s="1"/>
  <c r="BA54" i="5"/>
  <c r="BA53" i="5"/>
  <c r="Q54" i="5"/>
  <c r="Q53" i="5"/>
  <c r="AI53" i="5"/>
  <c r="AI54" i="5"/>
  <c r="AA54" i="5"/>
  <c r="AA56" i="5" s="1"/>
  <c r="AA53" i="5"/>
  <c r="M55" i="5"/>
  <c r="Y53" i="5"/>
  <c r="Y54" i="5"/>
  <c r="AB54" i="5"/>
  <c r="AB56" i="5" s="1"/>
  <c r="AB53" i="5"/>
  <c r="Z56" i="5"/>
  <c r="AD53" i="5"/>
  <c r="AD54" i="5"/>
  <c r="Z55" i="5"/>
  <c r="J21" i="5"/>
  <c r="J22" i="5"/>
  <c r="AA135" i="5"/>
  <c r="AA46" i="5"/>
  <c r="P46" i="5"/>
  <c r="T135" i="5"/>
  <c r="M43" i="5"/>
  <c r="AU133" i="5"/>
  <c r="AU44" i="5" s="1"/>
  <c r="AI46" i="5"/>
  <c r="AT133" i="5"/>
  <c r="AT44" i="5" s="1"/>
  <c r="AB135" i="5"/>
  <c r="AD46" i="5"/>
  <c r="T46" i="5"/>
  <c r="AT132" i="5"/>
  <c r="AT43" i="5" s="1"/>
  <c r="AS132" i="5"/>
  <c r="AS43" i="5" s="1"/>
  <c r="AI135" i="5"/>
  <c r="V46" i="5"/>
  <c r="AD135" i="5"/>
  <c r="AE135" i="5"/>
  <c r="AE44" i="5"/>
  <c r="Y135" i="5"/>
  <c r="Y43" i="5"/>
  <c r="N135" i="5"/>
  <c r="N44" i="5"/>
  <c r="Q46" i="5"/>
  <c r="P135" i="5"/>
  <c r="AF135" i="5"/>
  <c r="AF44" i="5"/>
  <c r="O135" i="5"/>
  <c r="O44" i="5"/>
  <c r="AJ135" i="5"/>
  <c r="AJ44" i="5"/>
  <c r="R135" i="5"/>
  <c r="R44" i="5"/>
  <c r="S135" i="5"/>
  <c r="S44" i="5"/>
  <c r="Z135" i="5"/>
  <c r="AH135" i="5"/>
  <c r="AH44" i="5"/>
  <c r="W135" i="5"/>
  <c r="W44" i="5"/>
  <c r="X135" i="5"/>
  <c r="X44" i="5"/>
  <c r="AC135" i="5"/>
  <c r="AC44" i="5"/>
  <c r="U135" i="5"/>
  <c r="U44" i="5"/>
  <c r="AG46" i="5"/>
  <c r="V135" i="5"/>
  <c r="AN132" i="5"/>
  <c r="AN43" i="5" s="1"/>
  <c r="AL132" i="5"/>
  <c r="AL43" i="5" s="1"/>
  <c r="BB132" i="5"/>
  <c r="BB43" i="5" s="1"/>
  <c r="AP132" i="5"/>
  <c r="AP43" i="5" s="1"/>
  <c r="AW132" i="5"/>
  <c r="AW43" i="5" s="1"/>
  <c r="AZ132" i="5"/>
  <c r="AZ43" i="5" s="1"/>
  <c r="AO132" i="5"/>
  <c r="AO43" i="5" s="1"/>
  <c r="AR132" i="5"/>
  <c r="AR43" i="5" s="1"/>
  <c r="BC132" i="5"/>
  <c r="BC43" i="5" s="1"/>
  <c r="AU132" i="5"/>
  <c r="AU43" i="5" s="1"/>
  <c r="AQ132" i="5"/>
  <c r="AQ43" i="5" s="1"/>
  <c r="AO133" i="5"/>
  <c r="AO44" i="5" s="1"/>
  <c r="AY132" i="5"/>
  <c r="AY43" i="5" s="1"/>
  <c r="BD132" i="5"/>
  <c r="BD43" i="5" s="1"/>
  <c r="AV133" i="5"/>
  <c r="BA132" i="5"/>
  <c r="BA43" i="5" s="1"/>
  <c r="Q135" i="5"/>
  <c r="AV132" i="5"/>
  <c r="AV43" i="5" s="1"/>
  <c r="AG135" i="5"/>
  <c r="AM132" i="5"/>
  <c r="AM43" i="5" s="1"/>
  <c r="AS133" i="5"/>
  <c r="AZ133" i="5"/>
  <c r="BC133" i="5"/>
  <c r="BC44" i="5" s="1"/>
  <c r="AQ133" i="5"/>
  <c r="AQ44" i="5" s="1"/>
  <c r="AR133" i="5"/>
  <c r="AR44" i="5" s="1"/>
  <c r="AM133" i="5"/>
  <c r="AM44" i="5" s="1"/>
  <c r="BB133" i="5"/>
  <c r="AP133" i="5"/>
  <c r="AW133" i="5"/>
  <c r="AW44" i="5" s="1"/>
  <c r="AL133" i="5"/>
  <c r="BD133" i="5"/>
  <c r="AN133" i="5"/>
  <c r="AY133" i="5"/>
  <c r="AX133" i="5"/>
  <c r="Q12" i="9" l="1"/>
  <c r="Q11" i="9"/>
  <c r="Q13" i="9" s="1"/>
  <c r="Q35" i="9"/>
  <c r="Q36" i="9"/>
  <c r="R60" i="9"/>
  <c r="AW38" i="5"/>
  <c r="AW39" i="5"/>
  <c r="T55" i="5"/>
  <c r="AY33" i="5"/>
  <c r="AX34" i="5"/>
  <c r="AX37" i="5"/>
  <c r="AA55" i="5"/>
  <c r="AB55" i="5"/>
  <c r="AT16" i="5"/>
  <c r="AS17" i="5"/>
  <c r="AS20" i="5"/>
  <c r="R59" i="9"/>
  <c r="Q61" i="9"/>
  <c r="Q37" i="9"/>
  <c r="BC47" i="9"/>
  <c r="BC51" i="9"/>
  <c r="BC52" i="9" s="1"/>
  <c r="BC53" i="9" s="1"/>
  <c r="BD116" i="9"/>
  <c r="AI55" i="5"/>
  <c r="AG55" i="5"/>
  <c r="BA55" i="5"/>
  <c r="AF18" i="11"/>
  <c r="AE24" i="11"/>
  <c r="AZ18" i="11"/>
  <c r="AY24" i="11"/>
  <c r="BA13" i="10"/>
  <c r="AZ24" i="10"/>
  <c r="AZ26" i="10"/>
  <c r="AZ25" i="10"/>
  <c r="AC46" i="5"/>
  <c r="AC53" i="5"/>
  <c r="AC54" i="5"/>
  <c r="AO54" i="5"/>
  <c r="AO53" i="5"/>
  <c r="Q55" i="5"/>
  <c r="BC46" i="5"/>
  <c r="BC53" i="5"/>
  <c r="BC54" i="5"/>
  <c r="S46" i="5"/>
  <c r="S53" i="5"/>
  <c r="S54" i="5"/>
  <c r="S56" i="5" s="1"/>
  <c r="N46" i="5"/>
  <c r="N54" i="5"/>
  <c r="N56" i="5" s="1"/>
  <c r="N53" i="5"/>
  <c r="N55" i="5" s="1"/>
  <c r="AT53" i="5"/>
  <c r="AT54" i="5"/>
  <c r="AT56" i="5" s="1"/>
  <c r="AQ46" i="5"/>
  <c r="AQ53" i="5"/>
  <c r="AQ54" i="5"/>
  <c r="Y55" i="5"/>
  <c r="AQ56" i="5"/>
  <c r="AU46" i="5"/>
  <c r="U46" i="5"/>
  <c r="U53" i="5"/>
  <c r="U54" i="5"/>
  <c r="U56" i="5" s="1"/>
  <c r="AD55" i="5"/>
  <c r="P55" i="5"/>
  <c r="AU53" i="5"/>
  <c r="AU54" i="5"/>
  <c r="X46" i="5"/>
  <c r="X53" i="5"/>
  <c r="X54" i="5"/>
  <c r="AJ46" i="5"/>
  <c r="AJ53" i="5"/>
  <c r="AJ54" i="5"/>
  <c r="BC56" i="5"/>
  <c r="V55" i="5"/>
  <c r="BA46" i="5"/>
  <c r="BA56" i="5"/>
  <c r="AO56" i="5"/>
  <c r="AE46" i="5"/>
  <c r="AE53" i="5"/>
  <c r="AE54" i="5"/>
  <c r="AE56" i="5" s="1"/>
  <c r="AW54" i="5"/>
  <c r="AW56" i="5" s="1"/>
  <c r="AW53" i="5"/>
  <c r="AW55" i="5" s="1"/>
  <c r="W46" i="5"/>
  <c r="W53" i="5"/>
  <c r="W54" i="5"/>
  <c r="AF46" i="5"/>
  <c r="AF53" i="5"/>
  <c r="AF54" i="5"/>
  <c r="AF56" i="5" s="1"/>
  <c r="AI56" i="5"/>
  <c r="AD56" i="5"/>
  <c r="R46" i="5"/>
  <c r="R53" i="5"/>
  <c r="R54" i="5"/>
  <c r="M46" i="5"/>
  <c r="M56" i="5"/>
  <c r="O46" i="5"/>
  <c r="O54" i="5"/>
  <c r="O56" i="5" s="1"/>
  <c r="O53" i="5"/>
  <c r="Q56" i="5"/>
  <c r="AM54" i="5"/>
  <c r="AM56" i="5" s="1"/>
  <c r="AM53" i="5"/>
  <c r="AH46" i="5"/>
  <c r="AH53" i="5"/>
  <c r="AH54" i="5"/>
  <c r="AH56" i="5" s="1"/>
  <c r="Y46" i="5"/>
  <c r="Y56" i="5"/>
  <c r="AR53" i="5"/>
  <c r="AR54" i="5"/>
  <c r="AR56" i="5" s="1"/>
  <c r="AT46" i="5"/>
  <c r="AT135" i="5"/>
  <c r="BB135" i="5"/>
  <c r="BB44" i="5"/>
  <c r="AX135" i="5"/>
  <c r="AX44" i="5"/>
  <c r="AZ135" i="5"/>
  <c r="AZ44" i="5"/>
  <c r="BA135" i="5"/>
  <c r="AU135" i="5"/>
  <c r="AZ46" i="5"/>
  <c r="AP135" i="5"/>
  <c r="AP44" i="5"/>
  <c r="AV135" i="5"/>
  <c r="AV44" i="5"/>
  <c r="AY135" i="5"/>
  <c r="AY44" i="5"/>
  <c r="AS135" i="5"/>
  <c r="AS44" i="5"/>
  <c r="AW46" i="5"/>
  <c r="AY46" i="5"/>
  <c r="AN135" i="5"/>
  <c r="AN44" i="5"/>
  <c r="AM46" i="5"/>
  <c r="BD135" i="5"/>
  <c r="BD44" i="5"/>
  <c r="AR46" i="5"/>
  <c r="AL135" i="5"/>
  <c r="AL44" i="5"/>
  <c r="AO46" i="5"/>
  <c r="AW135" i="5"/>
  <c r="AM135" i="5"/>
  <c r="AR135" i="5"/>
  <c r="AQ135" i="5"/>
  <c r="AO135" i="5"/>
  <c r="BC135" i="5"/>
  <c r="R11" i="9" l="1"/>
  <c r="R12" i="9"/>
  <c r="R36" i="9"/>
  <c r="R35" i="9"/>
  <c r="AZ33" i="5"/>
  <c r="AY37" i="5"/>
  <c r="AX38" i="5"/>
  <c r="AX39" i="5"/>
  <c r="AS22" i="5"/>
  <c r="AS21" i="5"/>
  <c r="AU16" i="5"/>
  <c r="AT17" i="5"/>
  <c r="AT20" i="5"/>
  <c r="S59" i="9"/>
  <c r="R61" i="9"/>
  <c r="S60" i="9"/>
  <c r="R37" i="9"/>
  <c r="BD47" i="9"/>
  <c r="BD51" i="9"/>
  <c r="BD52" i="9" s="1"/>
  <c r="BD53" i="9" s="1"/>
  <c r="U55" i="5"/>
  <c r="BC55" i="5"/>
  <c r="AH55" i="5"/>
  <c r="AM55" i="5"/>
  <c r="AT55" i="5"/>
  <c r="AO55" i="5"/>
  <c r="BA18" i="11"/>
  <c r="AZ24" i="11"/>
  <c r="AG18" i="11"/>
  <c r="AF24" i="11"/>
  <c r="BB13" i="10"/>
  <c r="BA25" i="10"/>
  <c r="BA26" i="10"/>
  <c r="BA24" i="10"/>
  <c r="AN46" i="5"/>
  <c r="AN54" i="5"/>
  <c r="AN56" i="5" s="1"/>
  <c r="AN53" i="5"/>
  <c r="AE55" i="5"/>
  <c r="AZ54" i="5"/>
  <c r="AZ56" i="5" s="1"/>
  <c r="AZ53" i="5"/>
  <c r="AZ55" i="5" s="1"/>
  <c r="O55" i="5"/>
  <c r="AU55" i="5"/>
  <c r="AQ55" i="5"/>
  <c r="S55" i="5"/>
  <c r="AX46" i="5"/>
  <c r="AX54" i="5"/>
  <c r="AX56" i="5" s="1"/>
  <c r="AX53" i="5"/>
  <c r="AF55" i="5"/>
  <c r="AR55" i="5"/>
  <c r="BB46" i="5"/>
  <c r="BB53" i="5"/>
  <c r="BB54" i="5"/>
  <c r="W55" i="5"/>
  <c r="W56" i="5"/>
  <c r="AY54" i="5"/>
  <c r="AY56" i="5" s="1"/>
  <c r="AY53" i="5"/>
  <c r="AY55" i="5" s="1"/>
  <c r="X55" i="5"/>
  <c r="X56" i="5"/>
  <c r="AS46" i="5"/>
  <c r="AS53" i="5"/>
  <c r="AS54" i="5"/>
  <c r="AS56" i="5" s="1"/>
  <c r="AL46" i="5"/>
  <c r="AL53" i="5"/>
  <c r="AL54" i="5"/>
  <c r="AL56" i="5" s="1"/>
  <c r="AP46" i="5"/>
  <c r="AP53" i="5"/>
  <c r="AP54" i="5"/>
  <c r="AU56" i="5"/>
  <c r="AC55" i="5"/>
  <c r="AC56" i="5"/>
  <c r="AV46" i="5"/>
  <c r="AV53" i="5"/>
  <c r="AV54" i="5"/>
  <c r="BD46" i="5"/>
  <c r="BD53" i="5"/>
  <c r="BD54" i="5"/>
  <c r="BD56" i="5" s="1"/>
  <c r="AJ55" i="5"/>
  <c r="AJ56" i="5"/>
  <c r="R55" i="5"/>
  <c r="R56" i="5"/>
  <c r="R13" i="9" l="1"/>
  <c r="S11" i="9"/>
  <c r="S12" i="9"/>
  <c r="S35" i="9"/>
  <c r="S37" i="9" s="1"/>
  <c r="S36" i="9"/>
  <c r="AY39" i="5"/>
  <c r="AY38" i="5"/>
  <c r="BA33" i="5"/>
  <c r="AZ34" i="5"/>
  <c r="AZ37" i="5"/>
  <c r="AT21" i="5"/>
  <c r="AT22" i="5"/>
  <c r="AV16" i="5"/>
  <c r="AU17" i="5"/>
  <c r="T60" i="9"/>
  <c r="T59" i="9"/>
  <c r="S61" i="9"/>
  <c r="BE51" i="9"/>
  <c r="BE52" i="9" s="1"/>
  <c r="BE53" i="9" s="1"/>
  <c r="BE47" i="9"/>
  <c r="BB18" i="11"/>
  <c r="BA24" i="11"/>
  <c r="AH18" i="11"/>
  <c r="AG24" i="11"/>
  <c r="BB26" i="10"/>
  <c r="BB25" i="10"/>
  <c r="BB24" i="10"/>
  <c r="BC13" i="10"/>
  <c r="AL55" i="5"/>
  <c r="AV55" i="5"/>
  <c r="AV56" i="5"/>
  <c r="AN55" i="5"/>
  <c r="AP55" i="5"/>
  <c r="AP56" i="5"/>
  <c r="BB55" i="5"/>
  <c r="BB56" i="5"/>
  <c r="BD55" i="5"/>
  <c r="AS55" i="5"/>
  <c r="AX55" i="5"/>
  <c r="S13" i="9" l="1"/>
  <c r="T11" i="9"/>
  <c r="T12" i="9"/>
  <c r="T35" i="9"/>
  <c r="T36" i="9"/>
  <c r="T37" i="9" s="1"/>
  <c r="U60" i="9"/>
  <c r="BB33" i="5"/>
  <c r="BA34" i="5"/>
  <c r="BA37" i="5"/>
  <c r="AZ39" i="5"/>
  <c r="AZ38" i="5"/>
  <c r="AW16" i="5"/>
  <c r="AV17" i="5"/>
  <c r="U59" i="9"/>
  <c r="T61" i="9"/>
  <c r="AI18" i="11"/>
  <c r="AI24" i="11" s="1"/>
  <c r="AH24" i="11"/>
  <c r="BC18" i="11"/>
  <c r="BC24" i="11" s="1"/>
  <c r="BB24" i="11"/>
  <c r="BD13" i="10"/>
  <c r="BC25" i="10"/>
  <c r="BC24" i="10"/>
  <c r="BC26" i="10"/>
  <c r="T13" i="9" l="1"/>
  <c r="U11" i="9"/>
  <c r="U12" i="9"/>
  <c r="U36" i="9"/>
  <c r="U35" i="9"/>
  <c r="BA38" i="5"/>
  <c r="BA39" i="5"/>
  <c r="BC33" i="5"/>
  <c r="BB34" i="5"/>
  <c r="BB37" i="5"/>
  <c r="AX16" i="5"/>
  <c r="AW17" i="5"/>
  <c r="V59" i="9"/>
  <c r="U61" i="9"/>
  <c r="V60" i="9"/>
  <c r="BD25" i="10"/>
  <c r="BD24" i="10"/>
  <c r="BD26" i="10"/>
  <c r="K51" i="10"/>
  <c r="I57" i="10" s="1"/>
  <c r="K52" i="10"/>
  <c r="I60" i="10"/>
  <c r="I61" i="10" s="1"/>
  <c r="J52" i="10" s="1"/>
  <c r="P52" i="10"/>
  <c r="P60" i="10" s="1"/>
  <c r="U13" i="9" l="1"/>
  <c r="V35" i="9"/>
  <c r="U37" i="9"/>
  <c r="V12" i="9"/>
  <c r="V11" i="9"/>
  <c r="V13" i="9" s="1"/>
  <c r="V36" i="9"/>
  <c r="W36" i="9" s="1"/>
  <c r="BB39" i="5"/>
  <c r="BB38" i="5"/>
  <c r="BD33" i="5"/>
  <c r="BC34" i="5"/>
  <c r="BC37" i="5"/>
  <c r="AY16" i="5"/>
  <c r="AX20" i="5"/>
  <c r="AX17" i="5"/>
  <c r="W60" i="9"/>
  <c r="W59" i="9"/>
  <c r="V61" i="9"/>
  <c r="V37" i="9"/>
  <c r="K57" i="10"/>
  <c r="K58" i="10" s="1"/>
  <c r="I58" i="10"/>
  <c r="J51" i="10" s="1"/>
  <c r="K60" i="10"/>
  <c r="P61" i="10"/>
  <c r="W52" i="10" s="1"/>
  <c r="W12" i="9" l="1"/>
  <c r="W11" i="9"/>
  <c r="W13" i="9" s="1"/>
  <c r="W35" i="9"/>
  <c r="X35" i="9" s="1"/>
  <c r="X60" i="9"/>
  <c r="BC39" i="5"/>
  <c r="BC38" i="5"/>
  <c r="BE33" i="5"/>
  <c r="BD37" i="5"/>
  <c r="AX22" i="5"/>
  <c r="AX21" i="5"/>
  <c r="AZ16" i="5"/>
  <c r="AY17" i="5"/>
  <c r="AY20" i="5"/>
  <c r="X59" i="9"/>
  <c r="W61" i="9"/>
  <c r="AR52" i="10"/>
  <c r="BC52" i="10"/>
  <c r="S52" i="10"/>
  <c r="AI52" i="10"/>
  <c r="AH52" i="10"/>
  <c r="AF52" i="10"/>
  <c r="L51" i="10"/>
  <c r="N51" i="10"/>
  <c r="AQ52" i="10"/>
  <c r="AX52" i="10"/>
  <c r="AB52" i="10"/>
  <c r="Z52" i="10"/>
  <c r="K61" i="10"/>
  <c r="N52" i="10" s="1"/>
  <c r="AL52" i="10"/>
  <c r="Q52" i="10"/>
  <c r="U52" i="10"/>
  <c r="BB52" i="10"/>
  <c r="AP52" i="10"/>
  <c r="AV52" i="10"/>
  <c r="AJ52" i="10"/>
  <c r="AC52" i="10"/>
  <c r="O51" i="10"/>
  <c r="R52" i="10"/>
  <c r="Y52" i="10"/>
  <c r="T52" i="10"/>
  <c r="AZ52" i="10"/>
  <c r="AU52" i="10"/>
  <c r="AY52" i="10"/>
  <c r="AK52" i="10"/>
  <c r="AS52" i="10"/>
  <c r="AO52" i="10"/>
  <c r="AG52" i="10"/>
  <c r="M51" i="10"/>
  <c r="X52" i="10"/>
  <c r="AT52" i="10"/>
  <c r="AE52" i="10"/>
  <c r="AW52" i="10"/>
  <c r="AM52" i="10"/>
  <c r="AN52" i="10"/>
  <c r="V52" i="10"/>
  <c r="BA52" i="10"/>
  <c r="AD52" i="10"/>
  <c r="AA52" i="10"/>
  <c r="W37" i="9" l="1"/>
  <c r="X11" i="9"/>
  <c r="X12" i="9"/>
  <c r="X36" i="9"/>
  <c r="Y36" i="9" s="1"/>
  <c r="Y60" i="9"/>
  <c r="BE37" i="5"/>
  <c r="BE119" i="5"/>
  <c r="BE34" i="5"/>
  <c r="BD39" i="5"/>
  <c r="BD38" i="5"/>
  <c r="AY21" i="5"/>
  <c r="AY22" i="5"/>
  <c r="BA16" i="5"/>
  <c r="AZ17" i="5"/>
  <c r="Y59" i="9"/>
  <c r="X61" i="9"/>
  <c r="X37" i="9"/>
  <c r="M52" i="10"/>
  <c r="L52" i="10"/>
  <c r="O52" i="10"/>
  <c r="Y12" i="9" l="1"/>
  <c r="X13" i="9"/>
  <c r="Y11" i="9"/>
  <c r="Y35" i="9"/>
  <c r="Z36" i="9" s="1"/>
  <c r="Z60" i="9"/>
  <c r="AK125" i="5"/>
  <c r="BE120" i="5"/>
  <c r="BE39" i="5"/>
  <c r="BE38" i="5"/>
  <c r="BB16" i="5"/>
  <c r="BA20" i="5"/>
  <c r="BA17" i="5"/>
  <c r="Z59" i="9"/>
  <c r="Y61" i="9"/>
  <c r="Y37" i="9" l="1"/>
  <c r="Z12" i="9"/>
  <c r="Y13" i="9"/>
  <c r="Z11" i="9"/>
  <c r="Z35" i="9"/>
  <c r="AA35" i="9" s="1"/>
  <c r="AQ119" i="5"/>
  <c r="AQ120" i="5" s="1"/>
  <c r="AX119" i="5"/>
  <c r="AX120" i="5" s="1"/>
  <c r="AO119" i="5"/>
  <c r="AO120" i="5" s="1"/>
  <c r="AY119" i="5"/>
  <c r="AK126" i="5"/>
  <c r="AT119" i="5" s="1"/>
  <c r="AT120" i="5" s="1"/>
  <c r="BA22" i="5"/>
  <c r="BA21" i="5"/>
  <c r="BC16" i="5"/>
  <c r="BB17" i="5"/>
  <c r="AA59" i="9"/>
  <c r="Z61" i="9"/>
  <c r="AA60" i="9"/>
  <c r="Z37" i="9" l="1"/>
  <c r="AA11" i="9"/>
  <c r="Z13" i="9"/>
  <c r="AA12" i="9"/>
  <c r="AA36" i="9"/>
  <c r="AB36" i="9" s="1"/>
  <c r="AY34" i="5"/>
  <c r="AY120" i="5"/>
  <c r="AZ119" i="5"/>
  <c r="AZ120" i="5" s="1"/>
  <c r="BC119" i="5"/>
  <c r="BC120" i="5" s="1"/>
  <c r="AW119" i="5"/>
  <c r="AW120" i="5" s="1"/>
  <c r="BB119" i="5"/>
  <c r="BB120" i="5" s="1"/>
  <c r="AP119" i="5"/>
  <c r="AP120" i="5" s="1"/>
  <c r="BD119" i="5"/>
  <c r="AS119" i="5"/>
  <c r="AS120" i="5" s="1"/>
  <c r="BA119" i="5"/>
  <c r="BA120" i="5" s="1"/>
  <c r="AU119" i="5"/>
  <c r="AU120" i="5" s="1"/>
  <c r="AM119" i="5"/>
  <c r="AM120" i="5" s="1"/>
  <c r="AV119" i="5"/>
  <c r="AV120" i="5" s="1"/>
  <c r="AL119" i="5"/>
  <c r="AL120" i="5" s="1"/>
  <c r="AN119" i="5"/>
  <c r="AN120" i="5" s="1"/>
  <c r="AR119" i="5"/>
  <c r="BD16" i="5"/>
  <c r="BC20" i="5"/>
  <c r="BC17" i="5"/>
  <c r="AB59" i="9"/>
  <c r="AA61" i="9"/>
  <c r="AB60" i="9"/>
  <c r="AA37" i="9" l="1"/>
  <c r="AA13" i="9"/>
  <c r="AB12" i="9"/>
  <c r="AB35" i="9"/>
  <c r="AB11" i="9"/>
  <c r="AC12" i="9"/>
  <c r="AC11" i="9"/>
  <c r="AC13" i="9"/>
  <c r="AC60" i="9"/>
  <c r="AR34" i="5"/>
  <c r="AR120" i="5"/>
  <c r="BD34" i="5"/>
  <c r="BD120" i="5"/>
  <c r="BC22" i="5"/>
  <c r="BC21" i="5"/>
  <c r="BE16" i="5"/>
  <c r="BD17" i="5"/>
  <c r="AC59" i="9"/>
  <c r="AB61" i="9"/>
  <c r="AC36" i="9"/>
  <c r="AC35" i="9"/>
  <c r="AB37" i="9"/>
  <c r="AB13" i="9" l="1"/>
  <c r="AD11" i="9"/>
  <c r="AD12" i="9"/>
  <c r="AD13" i="9"/>
  <c r="BE20" i="5"/>
  <c r="BE82" i="5"/>
  <c r="BE17" i="5"/>
  <c r="AD59" i="9"/>
  <c r="AC61" i="9"/>
  <c r="AD60" i="9"/>
  <c r="AD35" i="9"/>
  <c r="AC37" i="9"/>
  <c r="AD36" i="9"/>
  <c r="AE11" i="9" l="1"/>
  <c r="AE12" i="9"/>
  <c r="AE36" i="9"/>
  <c r="AK88" i="5"/>
  <c r="BE83" i="5"/>
  <c r="BE22" i="5"/>
  <c r="BE21" i="5"/>
  <c r="AD61" i="9"/>
  <c r="AE59" i="9"/>
  <c r="AE60" i="9"/>
  <c r="AD37" i="9"/>
  <c r="AE35" i="9"/>
  <c r="AE13" i="9" l="1"/>
  <c r="AF12" i="9"/>
  <c r="AF11" i="9"/>
  <c r="AF13" i="9" s="1"/>
  <c r="AF60" i="9"/>
  <c r="AK89" i="5"/>
  <c r="AO82" i="5" s="1"/>
  <c r="AO83" i="5" s="1"/>
  <c r="AF59" i="9"/>
  <c r="AE61" i="9"/>
  <c r="AE37" i="9"/>
  <c r="AF35" i="9"/>
  <c r="AF36" i="9"/>
  <c r="AG12" i="9" l="1"/>
  <c r="AG11" i="9"/>
  <c r="AG13" i="9" s="1"/>
  <c r="BB82" i="5"/>
  <c r="AV82" i="5"/>
  <c r="AQ82" i="5"/>
  <c r="AV20" i="5"/>
  <c r="AV83" i="5"/>
  <c r="BB20" i="5"/>
  <c r="BB83" i="5"/>
  <c r="AS82" i="5"/>
  <c r="AS83" i="5" s="1"/>
  <c r="AQ20" i="5"/>
  <c r="AQ83" i="5"/>
  <c r="AM82" i="5"/>
  <c r="AM83" i="5" s="1"/>
  <c r="AP82" i="5"/>
  <c r="AU82" i="5"/>
  <c r="AZ82" i="5"/>
  <c r="AX82" i="5"/>
  <c r="AX83" i="5" s="1"/>
  <c r="BC82" i="5"/>
  <c r="BC83" i="5" s="1"/>
  <c r="AL82" i="5"/>
  <c r="AL83" i="5" s="1"/>
  <c r="AW82" i="5"/>
  <c r="BA82" i="5"/>
  <c r="BA83" i="5" s="1"/>
  <c r="BD82" i="5"/>
  <c r="AT82" i="5"/>
  <c r="AT83" i="5" s="1"/>
  <c r="AN82" i="5"/>
  <c r="AN83" i="5" s="1"/>
  <c r="AR82" i="5"/>
  <c r="AY82" i="5"/>
  <c r="AY83" i="5" s="1"/>
  <c r="AF61" i="9"/>
  <c r="AG59" i="9"/>
  <c r="AG60" i="9"/>
  <c r="AG36" i="9"/>
  <c r="AG35" i="9"/>
  <c r="AF37" i="9"/>
  <c r="AH12" i="9" l="1"/>
  <c r="AH11" i="9"/>
  <c r="AH13" i="9" s="1"/>
  <c r="AH60" i="9"/>
  <c r="AU20" i="5"/>
  <c r="AU83" i="5"/>
  <c r="AR20" i="5"/>
  <c r="AR83" i="5"/>
  <c r="BB22" i="5"/>
  <c r="BB21" i="5"/>
  <c r="BD20" i="5"/>
  <c r="BD83" i="5"/>
  <c r="AZ20" i="5"/>
  <c r="AZ83" i="5"/>
  <c r="AP20" i="5"/>
  <c r="AP83" i="5"/>
  <c r="AQ22" i="5"/>
  <c r="AQ21" i="5"/>
  <c r="AW20" i="5"/>
  <c r="AW83" i="5"/>
  <c r="AV22" i="5"/>
  <c r="AV21" i="5"/>
  <c r="AH59" i="9"/>
  <c r="AG61" i="9"/>
  <c r="AH36" i="9"/>
  <c r="AH35" i="9"/>
  <c r="AG37" i="9"/>
  <c r="AI12" i="9" l="1"/>
  <c r="AI11" i="9"/>
  <c r="AJ12" i="9" s="1"/>
  <c r="AI60" i="9"/>
  <c r="AZ22" i="5"/>
  <c r="AZ21" i="5"/>
  <c r="AP22" i="5"/>
  <c r="AP21" i="5"/>
  <c r="BD21" i="5"/>
  <c r="BD22" i="5"/>
  <c r="AW22" i="5"/>
  <c r="AW21" i="5"/>
  <c r="AR22" i="5"/>
  <c r="AR21" i="5"/>
  <c r="AU21" i="5"/>
  <c r="AU22" i="5"/>
  <c r="AI36" i="9"/>
  <c r="AI59" i="9"/>
  <c r="AH61" i="9"/>
  <c r="AI35" i="9"/>
  <c r="AH37" i="9"/>
  <c r="AJ36" i="9"/>
  <c r="AI13" i="9" l="1"/>
  <c r="AJ11" i="9"/>
  <c r="AK11" i="9" s="1"/>
  <c r="AJ59" i="9"/>
  <c r="AI61" i="9"/>
  <c r="AJ60" i="9"/>
  <c r="AI37" i="9"/>
  <c r="AJ35" i="9"/>
  <c r="AJ13" i="9" l="1"/>
  <c r="AK12" i="9"/>
  <c r="AL12" i="9" s="1"/>
  <c r="AM12" i="9" s="1"/>
  <c r="AN12" i="9" s="1"/>
  <c r="AO12" i="9" s="1"/>
  <c r="AP12" i="9" s="1"/>
  <c r="AQ12" i="9" s="1"/>
  <c r="AR12" i="9" s="1"/>
  <c r="AS12" i="9" s="1"/>
  <c r="AT12" i="9" s="1"/>
  <c r="AU12" i="9" s="1"/>
  <c r="AV12" i="9" s="1"/>
  <c r="AW12" i="9" s="1"/>
  <c r="AX12" i="9" s="1"/>
  <c r="AY12" i="9" s="1"/>
  <c r="AZ12" i="9" s="1"/>
  <c r="BA12" i="9" s="1"/>
  <c r="BB12" i="9" s="1"/>
  <c r="BC12" i="9" s="1"/>
  <c r="BD12" i="9" s="1"/>
  <c r="BE12" i="9" s="1"/>
  <c r="BE89" i="9" s="1"/>
  <c r="AK60" i="9"/>
  <c r="AK13" i="9"/>
  <c r="AK88" i="9"/>
  <c r="AL11" i="9"/>
  <c r="AK59" i="9"/>
  <c r="AJ61" i="9"/>
  <c r="AJ37" i="9"/>
  <c r="AK35" i="9"/>
  <c r="AK36" i="9"/>
  <c r="AK89" i="9" l="1"/>
  <c r="L104" i="9" s="1"/>
  <c r="L105" i="9" s="1"/>
  <c r="AM11" i="9"/>
  <c r="AL13" i="9"/>
  <c r="AK90" i="9"/>
  <c r="L101" i="9"/>
  <c r="L102" i="9" s="1"/>
  <c r="AL59" i="9"/>
  <c r="AK61" i="9"/>
  <c r="AL60" i="9"/>
  <c r="AM60" i="9" s="1"/>
  <c r="AL36" i="9"/>
  <c r="AM36" i="9" s="1"/>
  <c r="AN36" i="9" s="1"/>
  <c r="AO36" i="9" s="1"/>
  <c r="AP36" i="9" s="1"/>
  <c r="AQ36" i="9" s="1"/>
  <c r="AR36" i="9" s="1"/>
  <c r="AS36" i="9" s="1"/>
  <c r="AT36" i="9" s="1"/>
  <c r="AU36" i="9" s="1"/>
  <c r="AV36" i="9" s="1"/>
  <c r="AW36" i="9" s="1"/>
  <c r="AX36" i="9" s="1"/>
  <c r="AY36" i="9" s="1"/>
  <c r="AZ36" i="9" s="1"/>
  <c r="BA36" i="9" s="1"/>
  <c r="BB36" i="9" s="1"/>
  <c r="BC36" i="9" s="1"/>
  <c r="BD36" i="9" s="1"/>
  <c r="BE36" i="9" s="1"/>
  <c r="BE115" i="9" s="1"/>
  <c r="AK115" i="9"/>
  <c r="AL35" i="9"/>
  <c r="AK114" i="9"/>
  <c r="AK37" i="9"/>
  <c r="AK104" i="9" l="1"/>
  <c r="AK105" i="9" s="1"/>
  <c r="AK130" i="9"/>
  <c r="AK131" i="9" s="1"/>
  <c r="AN11" i="9"/>
  <c r="AM13" i="9"/>
  <c r="AM59" i="9"/>
  <c r="AL61" i="9"/>
  <c r="AK116" i="9"/>
  <c r="L127" i="9"/>
  <c r="L128" i="9" s="1"/>
  <c r="AM35" i="9"/>
  <c r="AL37" i="9"/>
  <c r="L130" i="9"/>
  <c r="L131" i="9" s="1"/>
  <c r="AO11" i="9" l="1"/>
  <c r="AN13" i="9"/>
  <c r="AN59" i="9"/>
  <c r="AM61" i="9"/>
  <c r="AN60" i="9"/>
  <c r="AN35" i="9"/>
  <c r="AM37" i="9"/>
  <c r="AO60" i="9" l="1"/>
  <c r="AO13" i="9"/>
  <c r="AP11" i="9"/>
  <c r="AN61" i="9"/>
  <c r="AO59" i="9"/>
  <c r="AN37" i="9"/>
  <c r="AO35" i="9"/>
  <c r="AP13" i="9" l="1"/>
  <c r="AQ11" i="9"/>
  <c r="AO61" i="9"/>
  <c r="AP59" i="9"/>
  <c r="AP60" i="9"/>
  <c r="AP35" i="9"/>
  <c r="AO37" i="9"/>
  <c r="AQ60" i="9" l="1"/>
  <c r="AR11" i="9"/>
  <c r="AQ13" i="9"/>
  <c r="AQ59" i="9"/>
  <c r="AP61" i="9"/>
  <c r="AP37" i="9"/>
  <c r="AQ35" i="9"/>
  <c r="AS11" i="9" l="1"/>
  <c r="AR13" i="9"/>
  <c r="AQ61" i="9"/>
  <c r="AR59" i="9"/>
  <c r="AR60" i="9"/>
  <c r="AR35" i="9"/>
  <c r="AQ37" i="9"/>
  <c r="AS60" i="9" l="1"/>
  <c r="AT11" i="9"/>
  <c r="AS13" i="9"/>
  <c r="AS59" i="9"/>
  <c r="AR61" i="9"/>
  <c r="AS35" i="9"/>
  <c r="AR37" i="9"/>
  <c r="AU11" i="9" l="1"/>
  <c r="AT13" i="9"/>
  <c r="AT59" i="9"/>
  <c r="AS61" i="9"/>
  <c r="AT60" i="9"/>
  <c r="AU60" i="9" s="1"/>
  <c r="AS37" i="9"/>
  <c r="AT35" i="9"/>
  <c r="AU13" i="9" l="1"/>
  <c r="AV11" i="9"/>
  <c r="AU59" i="9"/>
  <c r="AT61" i="9"/>
  <c r="AU35" i="9"/>
  <c r="AT37" i="9"/>
  <c r="AW11" i="9" l="1"/>
  <c r="AV13" i="9"/>
  <c r="AU61" i="9"/>
  <c r="AV59" i="9"/>
  <c r="AV60" i="9"/>
  <c r="AV35" i="9"/>
  <c r="AU37" i="9"/>
  <c r="AX11" i="9" l="1"/>
  <c r="AW13" i="9"/>
  <c r="AW60" i="9"/>
  <c r="AW59" i="9"/>
  <c r="AV61" i="9"/>
  <c r="AW35" i="9"/>
  <c r="AV37" i="9"/>
  <c r="AY11" i="9" l="1"/>
  <c r="AX13" i="9"/>
  <c r="AX59" i="9"/>
  <c r="AW61" i="9"/>
  <c r="AX60" i="9"/>
  <c r="AW37" i="9"/>
  <c r="AX35" i="9"/>
  <c r="AY60" i="9" l="1"/>
  <c r="AZ11" i="9"/>
  <c r="AY13" i="9"/>
  <c r="AY59" i="9"/>
  <c r="AX61" i="9"/>
  <c r="AY35" i="9"/>
  <c r="AX37" i="9"/>
  <c r="BA11" i="9" l="1"/>
  <c r="AZ13" i="9"/>
  <c r="AZ59" i="9"/>
  <c r="AY61" i="9"/>
  <c r="AZ60" i="9"/>
  <c r="AY37" i="9"/>
  <c r="AZ35" i="9"/>
  <c r="BA60" i="9" l="1"/>
  <c r="BB11" i="9"/>
  <c r="BA13" i="9"/>
  <c r="BA59" i="9"/>
  <c r="AZ61" i="9"/>
  <c r="BA35" i="9"/>
  <c r="AZ37" i="9"/>
  <c r="BB13" i="9" l="1"/>
  <c r="BC11" i="9"/>
  <c r="BB59" i="9"/>
  <c r="BA61" i="9"/>
  <c r="BB60" i="9"/>
  <c r="BC60" i="9" s="1"/>
  <c r="BA37" i="9"/>
  <c r="BB35" i="9"/>
  <c r="BC13" i="9" l="1"/>
  <c r="BD11" i="9"/>
  <c r="BC59" i="9"/>
  <c r="BB61" i="9"/>
  <c r="BB37" i="9"/>
  <c r="BC35" i="9"/>
  <c r="BD13" i="9" l="1"/>
  <c r="BE11" i="9"/>
  <c r="BD59" i="9"/>
  <c r="BC61" i="9"/>
  <c r="BD60" i="9"/>
  <c r="BC37" i="9"/>
  <c r="BD35" i="9"/>
  <c r="BE88" i="9" l="1"/>
  <c r="BE13" i="9"/>
  <c r="BE59" i="9"/>
  <c r="BD61" i="9"/>
  <c r="BE60" i="9"/>
  <c r="BE141" i="9" s="1"/>
  <c r="L156" i="9" s="1"/>
  <c r="L157" i="9" s="1"/>
  <c r="BE35" i="9"/>
  <c r="BD37" i="9"/>
  <c r="BE90" i="9" l="1"/>
  <c r="AK101" i="9"/>
  <c r="AK102" i="9" s="1"/>
  <c r="BE140" i="9"/>
  <c r="BE61" i="9"/>
  <c r="BE114" i="9"/>
  <c r="BE37" i="9"/>
  <c r="L153" i="9" l="1"/>
  <c r="L154" i="9" s="1"/>
  <c r="BE142" i="9"/>
  <c r="BE116" i="9"/>
  <c r="AK127" i="9"/>
  <c r="AK128" i="9" s="1"/>
  <c r="J18" i="11" l="1"/>
  <c r="J24" i="11" s="1"/>
  <c r="H24" i="11"/>
  <c r="I24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tc={34E59D23-D475-4E69-811D-6087B54EEB47}</author>
  </authors>
  <commentList>
    <comment ref="I19" authorId="0" shapeId="0" xr:uid="{34E59D23-D475-4E69-811D-6087B54EEB4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Debido al aumento de cobertura de recoleccion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Alfaro</author>
  </authors>
  <commentList>
    <comment ref="E7" authorId="0" shapeId="0" xr:uid="{6066F8C2-EB4D-40C5-A5C9-56ACB109A52E}">
      <text>
        <r>
          <rPr>
            <b/>
            <sz val="9"/>
            <color indexed="81"/>
            <rFont val="Tahoma"/>
            <charset val="1"/>
          </rPr>
          <t>Se pidió excluir este costo pues está asociado al sector industria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Alfaro</author>
  </authors>
  <commentList>
    <comment ref="F7" authorId="0" shapeId="0" xr:uid="{5F39EBB5-E218-4729-901F-39AFCDBF1FF6}">
      <text>
        <r>
          <rPr>
            <b/>
            <sz val="9"/>
            <color indexed="81"/>
            <rFont val="Tahoma"/>
            <charset val="1"/>
          </rPr>
          <t>Se pidió excluir este costo pues está asociado al sector industria</t>
        </r>
      </text>
    </comment>
  </commentList>
</comments>
</file>

<file path=xl/sharedStrings.xml><?xml version="1.0" encoding="utf-8"?>
<sst xmlns="http://schemas.openxmlformats.org/spreadsheetml/2006/main" count="660" uniqueCount="144">
  <si>
    <t>Notas importantes</t>
  </si>
  <si>
    <t>Llenar por favor TODAS las hojas y los espacios en blanco de este libro de Excel.</t>
  </si>
  <si>
    <t>Acompañe los datos de las casillas con comentarios para facilitar la comprensión de los datos, su origen, los cálculos, los supuestos, entre otros.</t>
  </si>
  <si>
    <t>Si requiere agregar más hojas, más filas o columnas, más tecnologías u otro para completar todos los datos necesarios de los 3 escenarios complementarios al BAU, hágalo por favor.</t>
  </si>
  <si>
    <t>Agregue comentarios explicativos bajo las tablas de los datos para la mejor comprensión de los escenarios.</t>
  </si>
  <si>
    <t>Si tiene dudas, contacte a los equipos o personas correspondientes para aclararlas.</t>
  </si>
  <si>
    <t>Si las variables dentro de las hojas no varían en comparación con el escenario BAU, replicar los datos donde corresponda e indicar que esto pasa.</t>
  </si>
  <si>
    <t>Siempre que sea posible, acompañe los datos con la referencia de procedencia (enlaces de la web, nombre del informe u otro).</t>
  </si>
  <si>
    <t>No se detallan necesariamente todas las tecnologías. Se incorporaron algunas de ellas y es cuestión de agregar más líneas para caracterizar cada tecnología,
sobretodo con las tecnologías reductoras de emisiones o indicadores mejorados de los 3 escenarios de emisiones reducidas.</t>
  </si>
  <si>
    <t>En algunos casos, se incluyeros unidades predeterminadas para los datos. Si los datos están en otras unidades o es mejor verlos en otras unidades, modifíquelo por favor.</t>
  </si>
  <si>
    <t>Si solo se tienen valores en años puntuales o años meta y no en todo el intervalo, colóquelos en el año correspondiente de igual manera. Se usará algún método de interpolación
o extrapolación para completar todo el intervalo.</t>
  </si>
  <si>
    <t>Si existen datos de la recuperación de metano consumido para generación de electricidad con plantas instaladas en vertederos, crear una nueva hoja e indicar la evolución esperada
en el tiempo de esa tecnología.</t>
  </si>
  <si>
    <t>Ecuador</t>
  </si>
  <si>
    <t>RESIDUOS SÓLIDOS</t>
  </si>
  <si>
    <t>Producción per cápita PPC [kg residuos sólidos/año]</t>
  </si>
  <si>
    <t>Políticas Anunciadas</t>
  </si>
  <si>
    <t>Net Zero 2050</t>
  </si>
  <si>
    <t>Net Zero 2070</t>
  </si>
  <si>
    <t>RESIDUOS LÍQUIDOS</t>
  </si>
  <si>
    <t>Producción per cápita PPC [m3/año]</t>
  </si>
  <si>
    <t>Escenario: Políticas Anunciadas</t>
  </si>
  <si>
    <t>Disposición final</t>
  </si>
  <si>
    <t>Reciclaje de residuos inorgánicos separados en sitio de disposición final</t>
  </si>
  <si>
    <t>Compostaje</t>
  </si>
  <si>
    <t>Relleno sanitario</t>
  </si>
  <si>
    <t>Botadero a cielo abierto</t>
  </si>
  <si>
    <t>Separación en sitio de disposición final</t>
  </si>
  <si>
    <t>Separación de residuos inorgánicos en sitio de disposición final</t>
  </si>
  <si>
    <t>No separación de residuos mezclados en sitio de disposición final</t>
  </si>
  <si>
    <t>Recolección</t>
  </si>
  <si>
    <t>Recolección diferenciada de residuos inorgánicos</t>
  </si>
  <si>
    <t>Recolección diferenciada de residuos orgánicos</t>
  </si>
  <si>
    <t>Recolección no diferenciada de residuos mezclados</t>
  </si>
  <si>
    <t>Separación en la fuente</t>
  </si>
  <si>
    <t>Separación de residuos orgánicos en la fuente</t>
  </si>
  <si>
    <t>Separación de residuos inorgánicos en la fuente</t>
  </si>
  <si>
    <t>No separación de residuos en la fuente</t>
  </si>
  <si>
    <t>Escenario: Net Zero 2050</t>
  </si>
  <si>
    <t>Escenario: Net Zero 2070</t>
  </si>
  <si>
    <t>Distribución de las aguas residuales</t>
  </si>
  <si>
    <t>% Residuos sin tratamiento</t>
  </si>
  <si>
    <t>% Alcantarillado</t>
  </si>
  <si>
    <t>% Tanques sépticos</t>
  </si>
  <si>
    <t>% Total</t>
  </si>
  <si>
    <t>Distribución de las aguas residuales que van al alcantarillado</t>
  </si>
  <si>
    <t>% Con tratamiento</t>
  </si>
  <si>
    <t>% Sin tratamiento</t>
  </si>
  <si>
    <t xml:space="preserve">Residuos liquidos: sigue la tendencia de incremento de consumo per capita tal  como se explica en el producto 3: </t>
  </si>
  <si>
    <t>% Tanques sépticos/ tratamiento descentralizado</t>
  </si>
  <si>
    <t>Interpolación</t>
  </si>
  <si>
    <t>m1</t>
  </si>
  <si>
    <t>b1</t>
  </si>
  <si>
    <t>m2</t>
  </si>
  <si>
    <t>b2</t>
  </si>
  <si>
    <t>m3</t>
  </si>
  <si>
    <t>b3</t>
  </si>
  <si>
    <t>Separación de residuos orgánicos en sitio de disposición final</t>
  </si>
  <si>
    <t>m4</t>
  </si>
  <si>
    <t>b4</t>
  </si>
  <si>
    <t>OSS_INORG</t>
  </si>
  <si>
    <t>OSS_ORG</t>
  </si>
  <si>
    <t>NO_OSS_BLEND</t>
  </si>
  <si>
    <t>INORG_RCY_OS</t>
  </si>
  <si>
    <t>COMPOST</t>
  </si>
  <si>
    <t>LANDFILL</t>
  </si>
  <si>
    <t>NO_CONTR_OD</t>
  </si>
  <si>
    <t>ORG_SS</t>
  </si>
  <si>
    <t>INORG_SS</t>
  </si>
  <si>
    <t>NO_SS</t>
  </si>
  <si>
    <t>BLEND_NO_DCOLL</t>
  </si>
  <si>
    <t>INORG_DCOLL</t>
  </si>
  <si>
    <t>ORG_DCOLL</t>
  </si>
  <si>
    <t>Población</t>
  </si>
  <si>
    <t>Total</t>
  </si>
  <si>
    <t>m</t>
  </si>
  <si>
    <t>b</t>
  </si>
  <si>
    <t>Población a 2070</t>
  </si>
  <si>
    <t>Códificación OSeMOSYS</t>
  </si>
  <si>
    <t>Producción de residuos sólidos</t>
  </si>
  <si>
    <t>TSW</t>
  </si>
  <si>
    <t>% Con tratamiento (ESTO ES CON RESPECTO AL TOTAL DE AGUAS RESIDUALES)</t>
  </si>
  <si>
    <t>% Sin tratamiento (ESTO ES CON RESPECTO AL TOTAL DE AGUAS RESIDUALES)</t>
  </si>
  <si>
    <t>Códigos OSeMOSYS</t>
  </si>
  <si>
    <t>WWWT;SEWERWWWT;SEWERWW</t>
  </si>
  <si>
    <t>WWWOT;TWWWOT</t>
  </si>
  <si>
    <t>STWW</t>
  </si>
  <si>
    <t>Tasa de crecimiento anual de la población</t>
  </si>
  <si>
    <t>Tasa de crecimiento anual de la población a 2070</t>
  </si>
  <si>
    <t>Producción de residuos sólidos [Mt]</t>
  </si>
  <si>
    <t>Producción de aguas residuales [miles de millones de m3]</t>
  </si>
  <si>
    <t>Resto</t>
  </si>
  <si>
    <t>BAU</t>
  </si>
  <si>
    <t>Residuos sólidos (PORCENTAJES)</t>
  </si>
  <si>
    <t>Aguas residuales (PORCENTAJES)</t>
  </si>
  <si>
    <t>Residuos sólidos (Mt)</t>
  </si>
  <si>
    <t>WWWOT</t>
  </si>
  <si>
    <t>WWWT</t>
  </si>
  <si>
    <t>WFIRU</t>
  </si>
  <si>
    <t>LANDFILL_ELEC</t>
  </si>
  <si>
    <t>SEWERWWWOT</t>
  </si>
  <si>
    <t>SEWERWWWT</t>
  </si>
  <si>
    <t>WWWTFIRU</t>
  </si>
  <si>
    <t>TWWWOT</t>
  </si>
  <si>
    <t>SEWERWW</t>
  </si>
  <si>
    <t>Aguas residuales: CAPEX (MUSD/miles de millones de m3)</t>
  </si>
  <si>
    <t>Agua residual sin tratamiento</t>
  </si>
  <si>
    <t>Agua residual con tratamiento</t>
  </si>
  <si>
    <t>Aguas en alcantarillado que no se tratan</t>
  </si>
  <si>
    <t>Aguas en alcantarillado que sí se tratan</t>
  </si>
  <si>
    <t>Sistemas sépticos</t>
  </si>
  <si>
    <t>Alcantarillado para aguas residuales</t>
  </si>
  <si>
    <t>Aguas residuales no recolectadas</t>
  </si>
  <si>
    <t>Agua para reúso</t>
  </si>
  <si>
    <t>Agua tratada para reúso</t>
  </si>
  <si>
    <t>Tratamiento/No tratamiento</t>
  </si>
  <si>
    <t>Clasificación de aguas residuales</t>
  </si>
  <si>
    <t>Aguas residuales: OPEX variable (MUSD/miles de millones de m3)</t>
  </si>
  <si>
    <t>Escenario</t>
  </si>
  <si>
    <t>PA</t>
  </si>
  <si>
    <t>DDP</t>
  </si>
  <si>
    <t>DDP70</t>
  </si>
  <si>
    <t>Código en OSeMOSYS</t>
  </si>
  <si>
    <t>Reducción de emisiones por recuperación de emisiones [MtCO2eq]</t>
  </si>
  <si>
    <t>RM</t>
  </si>
  <si>
    <t>FERT_ORG</t>
  </si>
  <si>
    <t>SALUD</t>
  </si>
  <si>
    <t>Beneficio por cada dólar invertudo [USD/USD]</t>
  </si>
  <si>
    <t>Valorización del material reciclado [USD/t]</t>
  </si>
  <si>
    <t>Valorización del material compostado [USD/t]</t>
  </si>
  <si>
    <t>Externalidades (igual para todos los escenarios)</t>
  </si>
  <si>
    <t>Residuos sólidos: OPEX variable [MUSD/Mt] (igual para todos los escenarios)</t>
  </si>
  <si>
    <t>Residuos sólidos: CAPEX [MUSD/Mt] (igual para todos los escenarios)</t>
  </si>
  <si>
    <t>% Con tratamiento (ESTO ES CON RESPECTO A LO QUE VA A ACANTARILLADO)</t>
  </si>
  <si>
    <t>% Sin tratamiento (ESTO ES CON RESPECTO A LO QUE VA A ACANTARILLADO)</t>
  </si>
  <si>
    <t>Escenario BAU</t>
  </si>
  <si>
    <t>Aguas residuales [miles millones de m3]</t>
  </si>
  <si>
    <t>Producción de aguas residuales</t>
  </si>
  <si>
    <t>Residuos sin tratamiento</t>
  </si>
  <si>
    <t>Alcantarillado</t>
  </si>
  <si>
    <t>Tanques sépticos/ tratamiento descentralizado</t>
  </si>
  <si>
    <t>Con tratamiento (ESTO ES CON RESPECTO A LO QUE VA A ACANTARILLADO)</t>
  </si>
  <si>
    <t>Sin tratamiento (ESTO ES CON RESPECTO A LO QUE VA A ACANTARILLADO)</t>
  </si>
  <si>
    <t>Con tratamiento (ESTO ES CON RESPECTO AL TOTAL DE AGUAS RESIDUALES)</t>
  </si>
  <si>
    <t>Sin tratamiento (ESTO ES CON RESPECTO AL TOTAL DE AGUAS RESIDUALES)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</si>
</sst>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0.00000%"/>
    <numFmt numFmtId="165" formatCode="0.000"/>
    <numFmt numFmtId="166" formatCode="0.000%"/>
    <numFmt numFmtId="167" formatCode="0.000000%"/>
    <numFmt numFmtId="168" formatCode="0.0"/>
    <numFmt numFmtId="169" formatCode="0.0%"/>
    <numFmt numFmtId="170" formatCode="0.0000%"/>
    <numFmt numFmtId="171" formatCode="0.00000"/>
  </numFmts>
  <fonts count="8" x14ac:knownFonts="1">
    <font>
      <sz val="11"/>
      <color theme="1"/>
      <name val="Calibri"/>
      <family val="2"/>
      <scheme val="minor"/>
    </font>
    <font>
      <b/>
      <sz val="13"/>
      <color theme="1"/>
      <name val="Open Sans"/>
      <family val="2"/>
    </font>
    <font>
      <sz val="11"/>
      <color theme="1"/>
      <name val="Open San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9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0" xfId="0" applyFill="1"/>
    <xf numFmtId="0" fontId="4" fillId="3" borderId="0" xfId="0" applyFont="1" applyFill="1"/>
    <xf numFmtId="0" fontId="0" fillId="3" borderId="4" xfId="0" applyFill="1" applyBorder="1"/>
    <xf numFmtId="0" fontId="0" fillId="3" borderId="4" xfId="0" applyFill="1" applyBorder="1" applyAlignment="1">
      <alignment vertical="center" wrapText="1"/>
    </xf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4" fillId="4" borderId="0" xfId="0" applyFont="1" applyFill="1"/>
    <xf numFmtId="0" fontId="0" fillId="4" borderId="0" xfId="0" applyFill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4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9" fontId="0" fillId="4" borderId="0" xfId="1" applyFont="1" applyFill="1" applyBorder="1" applyAlignment="1">
      <alignment horizontal="center"/>
    </xf>
    <xf numFmtId="9" fontId="5" fillId="4" borderId="0" xfId="1" applyFont="1" applyFill="1" applyBorder="1" applyAlignment="1">
      <alignment horizontal="center"/>
    </xf>
    <xf numFmtId="0" fontId="0" fillId="3" borderId="4" xfId="0" applyFill="1" applyBorder="1" applyAlignment="1">
      <alignment wrapText="1"/>
    </xf>
    <xf numFmtId="0" fontId="0" fillId="4" borderId="0" xfId="0" applyFill="1" applyAlignment="1">
      <alignment horizontal="left"/>
    </xf>
    <xf numFmtId="0" fontId="4" fillId="6" borderId="0" xfId="0" applyFont="1" applyFill="1"/>
    <xf numFmtId="0" fontId="0" fillId="6" borderId="0" xfId="0" applyFill="1"/>
    <xf numFmtId="9" fontId="0" fillId="0" borderId="0" xfId="0" applyNumberFormat="1"/>
    <xf numFmtId="10" fontId="0" fillId="0" borderId="0" xfId="0" applyNumberFormat="1"/>
    <xf numFmtId="9" fontId="0" fillId="0" borderId="0" xfId="1" applyFont="1"/>
    <xf numFmtId="9" fontId="0" fillId="4" borderId="0" xfId="1" applyFont="1" applyFill="1"/>
    <xf numFmtId="9" fontId="5" fillId="5" borderId="0" xfId="1" applyFont="1" applyFill="1" applyAlignment="1">
      <alignment horizontal="center"/>
    </xf>
    <xf numFmtId="9" fontId="0" fillId="5" borderId="0" xfId="1" applyFont="1" applyFill="1" applyAlignment="1">
      <alignment horizontal="center"/>
    </xf>
    <xf numFmtId="9" fontId="0" fillId="5" borderId="0" xfId="0" applyNumberFormat="1" applyFill="1" applyAlignment="1">
      <alignment horizontal="center"/>
    </xf>
    <xf numFmtId="9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9" fontId="0" fillId="4" borderId="0" xfId="1" applyFont="1" applyFill="1" applyAlignment="1">
      <alignment horizontal="center"/>
    </xf>
    <xf numFmtId="0" fontId="4" fillId="0" borderId="0" xfId="0" applyFont="1"/>
    <xf numFmtId="9" fontId="0" fillId="7" borderId="0" xfId="1" applyFont="1" applyFill="1"/>
    <xf numFmtId="164" fontId="0" fillId="0" borderId="0" xfId="0" applyNumberFormat="1"/>
    <xf numFmtId="9" fontId="0" fillId="0" borderId="0" xfId="1" applyFont="1" applyFill="1"/>
    <xf numFmtId="1" fontId="0" fillId="0" borderId="0" xfId="0" applyNumberFormat="1"/>
    <xf numFmtId="0" fontId="0" fillId="7" borderId="0" xfId="0" applyFill="1"/>
    <xf numFmtId="165" fontId="0" fillId="0" borderId="0" xfId="0" applyNumberFormat="1"/>
    <xf numFmtId="165" fontId="0" fillId="7" borderId="0" xfId="0" applyNumberFormat="1" applyFill="1"/>
    <xf numFmtId="167" fontId="0" fillId="0" borderId="0" xfId="0" applyNumberFormat="1"/>
    <xf numFmtId="166" fontId="0" fillId="0" borderId="0" xfId="0" applyNumberFormat="1"/>
    <xf numFmtId="0" fontId="6" fillId="6" borderId="0" xfId="0" applyFont="1" applyFill="1"/>
    <xf numFmtId="0" fontId="0" fillId="10" borderId="0" xfId="0" applyFill="1"/>
    <xf numFmtId="10" fontId="0" fillId="4" borderId="0" xfId="0" applyNumberFormat="1" applyFill="1" applyAlignment="1">
      <alignment horizontal="center"/>
    </xf>
    <xf numFmtId="168" fontId="0" fillId="0" borderId="0" xfId="0" applyNumberFormat="1"/>
    <xf numFmtId="9" fontId="0" fillId="11" borderId="0" xfId="1" applyFont="1" applyFill="1"/>
    <xf numFmtId="168" fontId="0" fillId="4" borderId="0" xfId="0" applyNumberFormat="1" applyFill="1"/>
    <xf numFmtId="168" fontId="4" fillId="4" borderId="0" xfId="0" applyNumberFormat="1" applyFont="1" applyFill="1"/>
    <xf numFmtId="168" fontId="4" fillId="4" borderId="0" xfId="2" applyNumberFormat="1" applyFont="1" applyFill="1" applyBorder="1"/>
    <xf numFmtId="0" fontId="0" fillId="8" borderId="0" xfId="0" applyFill="1"/>
    <xf numFmtId="2" fontId="0" fillId="3" borderId="0" xfId="0" applyNumberFormat="1" applyFill="1"/>
    <xf numFmtId="1" fontId="0" fillId="4" borderId="0" xfId="0" applyNumberFormat="1" applyFill="1"/>
    <xf numFmtId="169" fontId="0" fillId="3" borderId="0" xfId="0" applyNumberFormat="1" applyFill="1" applyAlignment="1">
      <alignment horizontal="center"/>
    </xf>
    <xf numFmtId="169" fontId="0" fillId="0" borderId="0" xfId="1" applyNumberFormat="1" applyFont="1"/>
    <xf numFmtId="169" fontId="0" fillId="7" borderId="0" xfId="1" applyNumberFormat="1" applyFont="1" applyFill="1"/>
    <xf numFmtId="169" fontId="0" fillId="0" borderId="0" xfId="0" applyNumberFormat="1" applyAlignment="1">
      <alignment horizontal="center"/>
    </xf>
    <xf numFmtId="169" fontId="0" fillId="9" borderId="0" xfId="1" applyNumberFormat="1" applyFont="1" applyFill="1"/>
    <xf numFmtId="169" fontId="0" fillId="0" borderId="0" xfId="1" applyNumberFormat="1" applyFont="1" applyFill="1"/>
    <xf numFmtId="169" fontId="0" fillId="4" borderId="0" xfId="0" applyNumberFormat="1" applyFill="1" applyAlignment="1">
      <alignment horizontal="center"/>
    </xf>
    <xf numFmtId="169" fontId="0" fillId="0" borderId="0" xfId="1" applyNumberFormat="1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11" xfId="0" applyNumberFormat="1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4" borderId="11" xfId="0" applyFill="1" applyBorder="1" applyAlignment="1">
      <alignment horizontal="right"/>
    </xf>
    <xf numFmtId="170" fontId="0" fillId="4" borderId="0" xfId="0" applyNumberFormat="1" applyFill="1" applyAlignment="1">
      <alignment horizontal="center"/>
    </xf>
    <xf numFmtId="168" fontId="0" fillId="4" borderId="11" xfId="0" applyNumberFormat="1" applyFill="1" applyBorder="1"/>
    <xf numFmtId="168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0" xfId="1" applyNumberFormat="1" applyFont="1" applyFill="1" applyBorder="1" applyAlignment="1">
      <alignment horizontal="center"/>
    </xf>
    <xf numFmtId="1" fontId="0" fillId="12" borderId="0" xfId="1" applyNumberFormat="1" applyFont="1" applyFill="1" applyBorder="1" applyAlignment="1">
      <alignment horizontal="center"/>
    </xf>
    <xf numFmtId="1" fontId="5" fillId="12" borderId="0" xfId="1" applyNumberFormat="1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1" fontId="0" fillId="12" borderId="0" xfId="0" applyNumberFormat="1" applyFill="1" applyAlignment="1">
      <alignment horizontal="center"/>
    </xf>
    <xf numFmtId="9" fontId="0" fillId="5" borderId="0" xfId="1" applyFont="1" applyFill="1" applyBorder="1" applyAlignment="1">
      <alignment horizontal="center"/>
    </xf>
    <xf numFmtId="9" fontId="5" fillId="5" borderId="0" xfId="1" applyFont="1" applyFill="1" applyBorder="1" applyAlignment="1">
      <alignment horizontal="center"/>
    </xf>
    <xf numFmtId="169" fontId="0" fillId="3" borderId="0" xfId="1" applyNumberFormat="1" applyFont="1" applyFill="1" applyAlignment="1">
      <alignment horizontal="center"/>
    </xf>
    <xf numFmtId="2" fontId="0" fillId="5" borderId="0" xfId="0" applyNumberFormat="1" applyFill="1"/>
    <xf numFmtId="1" fontId="5" fillId="4" borderId="0" xfId="1" applyNumberFormat="1" applyFont="1" applyFill="1" applyBorder="1" applyAlignment="1">
      <alignment horizontal="center"/>
    </xf>
    <xf numFmtId="168" fontId="0" fillId="12" borderId="0" xfId="1" applyNumberFormat="1" applyFont="1" applyFill="1" applyBorder="1" applyAlignment="1">
      <alignment horizontal="center"/>
    </xf>
    <xf numFmtId="168" fontId="5" fillId="12" borderId="0" xfId="1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168" fontId="0" fillId="5" borderId="0" xfId="0" applyNumberFormat="1" applyFill="1" applyAlignment="1">
      <alignment horizontal="center"/>
    </xf>
    <xf numFmtId="171" fontId="0" fillId="4" borderId="0" xfId="0" applyNumberFormat="1" applyFill="1"/>
    <xf numFmtId="2" fontId="0" fillId="5" borderId="0" xfId="1" applyNumberFormat="1" applyFont="1" applyFill="1" applyAlignment="1">
      <alignment horizontal="center"/>
    </xf>
    <xf numFmtId="2" fontId="0" fillId="4" borderId="0" xfId="1" applyNumberFormat="1" applyFont="1" applyFill="1" applyAlignment="1">
      <alignment horizontal="center"/>
    </xf>
    <xf numFmtId="2" fontId="5" fillId="5" borderId="0" xfId="1" applyNumberFormat="1" applyFont="1" applyFill="1" applyAlignment="1">
      <alignment horizontal="center"/>
    </xf>
    <xf numFmtId="2" fontId="0" fillId="4" borderId="0" xfId="0" applyNumberFormat="1" applyFill="1"/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749300</xdr:colOff>
      <xdr:row>31</xdr:row>
      <xdr:rowOff>82550</xdr:rowOff>
    </xdr:from>
    <xdr:to>
      <xdr:col>6</xdr:col>
      <xdr:colOff>462781</xdr:colOff>
      <xdr:row>37</xdr:row>
      <xdr:rowOff>91931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94CE30-8D04-41BB-8519-3B3D35469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9400" y="5873750"/>
          <a:ext cx="6412731" cy="111428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ayaret Acosta" id="{0BA44B9C-8B03-4BB4-B60F-E09560BBD376}" userId="S::Nayaret.Acosta@globalwe.com::f4dff95e-531f-46de-a770-85f0ad041e1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9" dT="2023-02-10T09:31:45.33" personId="{0BA44B9C-8B03-4BB4-B60F-E09560BBD376}" id="{34E59D23-D475-4E69-811D-6087B54EEB47}">
    <text>Debido al aumento de cobertura de recoleccion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5"/>
  <sheetViews>
    <sheetView zoomScale="130" zoomScaleNormal="130" workbookViewId="0"/>
  </sheetViews>
  <sheetFormatPr baseColWidth="10" defaultColWidth="9.1796875" defaultRowHeight="14.5" x14ac:dyDescent="0.35"/>
  <cols>
    <col min="1" max="1" width="9.1796875" style="5"/>
    <col min="2" max="2" width="3.26953125" style="5" bestFit="1" customWidth="1"/>
    <col min="3" max="3" width="163.1796875" style="5" bestFit="1" customWidth="1"/>
    <col min="4" max="16384" width="9.1796875" style="5"/>
  </cols>
  <sheetData>
    <row r="3" spans="2:3" x14ac:dyDescent="0.35">
      <c r="C3" s="6" t="s">
        <v>0</v>
      </c>
    </row>
    <row r="5" spans="2:3" x14ac:dyDescent="0.35">
      <c r="B5" s="19">
        <v>1</v>
      </c>
      <c r="C5" s="7" t="s">
        <v>1</v>
      </c>
    </row>
    <row r="6" spans="2:3" x14ac:dyDescent="0.35">
      <c r="B6" s="19">
        <v>2</v>
      </c>
      <c r="C6" s="7" t="s">
        <v>2</v>
      </c>
    </row>
    <row r="7" spans="2:3" x14ac:dyDescent="0.35">
      <c r="B7" s="19">
        <v>3</v>
      </c>
      <c r="C7" s="7" t="s">
        <v>3</v>
      </c>
    </row>
    <row r="8" spans="2:3" x14ac:dyDescent="0.35">
      <c r="B8" s="19">
        <v>4</v>
      </c>
      <c r="C8" s="7" t="s">
        <v>4</v>
      </c>
    </row>
    <row r="9" spans="2:3" x14ac:dyDescent="0.35">
      <c r="B9" s="19">
        <v>5</v>
      </c>
      <c r="C9" s="7" t="s">
        <v>5</v>
      </c>
    </row>
    <row r="10" spans="2:3" x14ac:dyDescent="0.35">
      <c r="B10" s="19">
        <v>6</v>
      </c>
      <c r="C10" s="7" t="s">
        <v>6</v>
      </c>
    </row>
    <row r="11" spans="2:3" x14ac:dyDescent="0.35">
      <c r="B11" s="19">
        <v>7</v>
      </c>
      <c r="C11" s="7" t="s">
        <v>7</v>
      </c>
    </row>
    <row r="12" spans="2:3" ht="29" x14ac:dyDescent="0.35">
      <c r="B12" s="20">
        <v>8</v>
      </c>
      <c r="C12" s="8" t="s">
        <v>8</v>
      </c>
    </row>
    <row r="13" spans="2:3" x14ac:dyDescent="0.35">
      <c r="B13" s="19">
        <v>9</v>
      </c>
      <c r="C13" s="7" t="s">
        <v>9</v>
      </c>
    </row>
    <row r="14" spans="2:3" ht="29" x14ac:dyDescent="0.35">
      <c r="B14" s="20">
        <v>10</v>
      </c>
      <c r="C14" s="8" t="s">
        <v>10</v>
      </c>
    </row>
    <row r="15" spans="2:3" ht="31.5" customHeight="1" x14ac:dyDescent="0.35">
      <c r="B15" s="20">
        <v>11</v>
      </c>
      <c r="C15" s="23" t="s">
        <v>11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210BC-58B9-45E7-AFF7-0C884F7CE0FC}">
  <dimension ref="B1:BG47"/>
  <sheetViews>
    <sheetView workbookViewId="0"/>
  </sheetViews>
  <sheetFormatPr baseColWidth="10" defaultRowHeight="14.5" x14ac:dyDescent="0.35"/>
  <cols>
    <col min="3" max="3" width="20.6328125" bestFit="1" customWidth="1"/>
    <col min="4" max="4" width="60.7265625" bestFit="1" customWidth="1"/>
    <col min="5" max="5" width="5.7265625" bestFit="1" customWidth="1"/>
  </cols>
  <sheetData>
    <row r="1" spans="2:59" ht="20" thickBot="1" x14ac:dyDescent="0.4">
      <c r="B1" s="1"/>
      <c r="C1" s="2" t="s">
        <v>12</v>
      </c>
      <c r="D1" s="3"/>
      <c r="E1" s="3"/>
      <c r="F1" s="3">
        <v>2018</v>
      </c>
      <c r="G1" s="3">
        <v>2019</v>
      </c>
      <c r="H1" s="3">
        <v>2020</v>
      </c>
      <c r="I1" s="3">
        <v>2021</v>
      </c>
      <c r="J1" s="3">
        <v>2022</v>
      </c>
      <c r="K1" s="3">
        <v>2023</v>
      </c>
      <c r="L1" s="3">
        <v>2024</v>
      </c>
      <c r="M1" s="3">
        <v>2025</v>
      </c>
      <c r="N1" s="3">
        <v>2026</v>
      </c>
      <c r="O1" s="3">
        <v>2027</v>
      </c>
      <c r="P1" s="3">
        <v>2028</v>
      </c>
      <c r="Q1" s="3">
        <v>2029</v>
      </c>
      <c r="R1" s="3">
        <v>2030</v>
      </c>
      <c r="S1" s="3">
        <v>2031</v>
      </c>
      <c r="T1" s="3">
        <v>2032</v>
      </c>
      <c r="U1" s="3">
        <v>2033</v>
      </c>
      <c r="V1" s="3">
        <v>2034</v>
      </c>
      <c r="W1" s="3">
        <v>2035</v>
      </c>
      <c r="X1" s="3">
        <v>2036</v>
      </c>
      <c r="Y1" s="3">
        <v>2037</v>
      </c>
      <c r="Z1" s="3">
        <v>2038</v>
      </c>
      <c r="AA1" s="3">
        <v>2039</v>
      </c>
      <c r="AB1" s="3">
        <v>2040</v>
      </c>
      <c r="AC1" s="3">
        <v>2041</v>
      </c>
      <c r="AD1" s="3">
        <v>2042</v>
      </c>
      <c r="AE1" s="3">
        <v>2043</v>
      </c>
      <c r="AF1" s="3">
        <v>2044</v>
      </c>
      <c r="AG1" s="3">
        <v>2045</v>
      </c>
      <c r="AH1" s="3">
        <v>2046</v>
      </c>
      <c r="AI1" s="3">
        <v>2047</v>
      </c>
      <c r="AJ1" s="3">
        <v>2048</v>
      </c>
      <c r="AK1" s="3">
        <v>2049</v>
      </c>
      <c r="AL1" s="3">
        <v>2050</v>
      </c>
      <c r="AM1" s="3">
        <v>2051</v>
      </c>
      <c r="AN1" s="3">
        <v>2052</v>
      </c>
      <c r="AO1" s="3">
        <v>2053</v>
      </c>
      <c r="AP1" s="3">
        <v>2054</v>
      </c>
      <c r="AQ1" s="3">
        <v>2055</v>
      </c>
      <c r="AR1" s="3">
        <v>2056</v>
      </c>
      <c r="AS1" s="3">
        <v>2057</v>
      </c>
      <c r="AT1" s="3">
        <v>2058</v>
      </c>
      <c r="AU1" s="3">
        <v>2059</v>
      </c>
      <c r="AV1" s="3">
        <v>2060</v>
      </c>
      <c r="AW1" s="3">
        <v>2061</v>
      </c>
      <c r="AX1" s="3">
        <v>2062</v>
      </c>
      <c r="AY1" s="3">
        <v>2063</v>
      </c>
      <c r="AZ1" s="3">
        <v>2064</v>
      </c>
      <c r="BA1" s="3">
        <v>2065</v>
      </c>
      <c r="BB1" s="3">
        <v>2066</v>
      </c>
      <c r="BC1" s="3">
        <v>2067</v>
      </c>
      <c r="BD1" s="3">
        <v>2068</v>
      </c>
      <c r="BE1" s="3">
        <v>2069</v>
      </c>
      <c r="BF1" s="3">
        <v>2070</v>
      </c>
      <c r="BG1" s="4"/>
    </row>
    <row r="2" spans="2:59" ht="15" thickBot="1" x14ac:dyDescent="0.4"/>
    <row r="3" spans="2:59" x14ac:dyDescent="0.3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1"/>
    </row>
    <row r="4" spans="2:59" x14ac:dyDescent="0.35">
      <c r="B4" s="12"/>
      <c r="C4" s="14"/>
      <c r="D4" s="13" t="s">
        <v>130</v>
      </c>
      <c r="E4" s="13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5"/>
    </row>
    <row r="5" spans="2:59" x14ac:dyDescent="0.35">
      <c r="B5" s="12"/>
      <c r="C5" s="14"/>
      <c r="D5" s="13"/>
      <c r="E5" s="13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5"/>
    </row>
    <row r="6" spans="2:59" x14ac:dyDescent="0.35">
      <c r="B6" s="12"/>
      <c r="C6" s="13" t="s">
        <v>77</v>
      </c>
      <c r="D6" s="13" t="s">
        <v>21</v>
      </c>
      <c r="E6" s="13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5"/>
    </row>
    <row r="7" spans="2:59" x14ac:dyDescent="0.35">
      <c r="B7" s="12"/>
      <c r="C7" s="14" t="s">
        <v>62</v>
      </c>
      <c r="D7" s="14" t="s">
        <v>22</v>
      </c>
      <c r="E7" s="14"/>
      <c r="F7" s="76">
        <v>0</v>
      </c>
      <c r="G7" s="76">
        <v>0</v>
      </c>
      <c r="H7" s="76">
        <v>0</v>
      </c>
      <c r="I7" s="76">
        <v>0</v>
      </c>
      <c r="J7" s="76">
        <v>0</v>
      </c>
      <c r="K7" s="76">
        <v>0</v>
      </c>
      <c r="L7" s="76">
        <v>0</v>
      </c>
      <c r="M7" s="76">
        <v>0</v>
      </c>
      <c r="N7" s="76">
        <v>0</v>
      </c>
      <c r="O7" s="76">
        <v>0</v>
      </c>
      <c r="P7" s="76">
        <v>0</v>
      </c>
      <c r="Q7" s="76">
        <v>0</v>
      </c>
      <c r="R7" s="76">
        <v>0</v>
      </c>
      <c r="S7" s="76">
        <v>0</v>
      </c>
      <c r="T7" s="76">
        <v>0</v>
      </c>
      <c r="U7" s="76">
        <v>0</v>
      </c>
      <c r="V7" s="76">
        <v>0</v>
      </c>
      <c r="W7" s="76">
        <v>0</v>
      </c>
      <c r="X7" s="76">
        <v>0</v>
      </c>
      <c r="Y7" s="76">
        <v>0</v>
      </c>
      <c r="Z7" s="76">
        <v>0</v>
      </c>
      <c r="AA7" s="76">
        <v>0</v>
      </c>
      <c r="AB7" s="76">
        <v>0</v>
      </c>
      <c r="AC7" s="76">
        <v>0</v>
      </c>
      <c r="AD7" s="76">
        <v>0</v>
      </c>
      <c r="AE7" s="76">
        <v>0</v>
      </c>
      <c r="AF7" s="76">
        <v>0</v>
      </c>
      <c r="AG7" s="76">
        <v>0</v>
      </c>
      <c r="AH7" s="76">
        <v>0</v>
      </c>
      <c r="AI7" s="76">
        <v>0</v>
      </c>
      <c r="AJ7" s="76">
        <v>0</v>
      </c>
      <c r="AK7" s="76">
        <v>0</v>
      </c>
      <c r="AL7" s="76">
        <v>0</v>
      </c>
      <c r="AM7" s="76">
        <v>0</v>
      </c>
      <c r="AN7" s="76">
        <v>0</v>
      </c>
      <c r="AO7" s="76">
        <v>0</v>
      </c>
      <c r="AP7" s="76">
        <v>0</v>
      </c>
      <c r="AQ7" s="76">
        <v>0</v>
      </c>
      <c r="AR7" s="76">
        <v>0</v>
      </c>
      <c r="AS7" s="76">
        <v>0</v>
      </c>
      <c r="AT7" s="76">
        <v>0</v>
      </c>
      <c r="AU7" s="76">
        <v>0</v>
      </c>
      <c r="AV7" s="76">
        <v>0</v>
      </c>
      <c r="AW7" s="76">
        <v>0</v>
      </c>
      <c r="AX7" s="76">
        <v>0</v>
      </c>
      <c r="AY7" s="76">
        <v>0</v>
      </c>
      <c r="AZ7" s="76">
        <v>0</v>
      </c>
      <c r="BA7" s="76">
        <v>0</v>
      </c>
      <c r="BB7" s="76">
        <v>0</v>
      </c>
      <c r="BC7" s="76">
        <v>0</v>
      </c>
      <c r="BD7" s="76">
        <v>0</v>
      </c>
      <c r="BE7" s="76">
        <v>0</v>
      </c>
      <c r="BF7" s="76">
        <v>0</v>
      </c>
      <c r="BG7" s="15"/>
    </row>
    <row r="8" spans="2:59" x14ac:dyDescent="0.35">
      <c r="B8" s="12"/>
      <c r="C8" s="14" t="s">
        <v>63</v>
      </c>
      <c r="D8" s="14" t="s">
        <v>23</v>
      </c>
      <c r="E8" s="14"/>
      <c r="F8" s="76">
        <v>47.5</v>
      </c>
      <c r="G8" s="76">
        <v>47.5</v>
      </c>
      <c r="H8" s="76">
        <v>47.5</v>
      </c>
      <c r="I8" s="76">
        <v>47.5</v>
      </c>
      <c r="J8" s="76">
        <v>47.5</v>
      </c>
      <c r="K8" s="76">
        <v>47.5</v>
      </c>
      <c r="L8" s="76">
        <v>47.5</v>
      </c>
      <c r="M8" s="76">
        <v>47.5</v>
      </c>
      <c r="N8" s="76">
        <v>47.5</v>
      </c>
      <c r="O8" s="76">
        <v>47.5</v>
      </c>
      <c r="P8" s="76">
        <v>47.5</v>
      </c>
      <c r="Q8" s="76">
        <v>47.5</v>
      </c>
      <c r="R8" s="76">
        <v>47.5</v>
      </c>
      <c r="S8" s="76">
        <v>47.5</v>
      </c>
      <c r="T8" s="76">
        <v>47.5</v>
      </c>
      <c r="U8" s="76">
        <v>47.5</v>
      </c>
      <c r="V8" s="76">
        <v>47.5</v>
      </c>
      <c r="W8" s="76">
        <v>47.5</v>
      </c>
      <c r="X8" s="76">
        <v>47.5</v>
      </c>
      <c r="Y8" s="76">
        <v>47.5</v>
      </c>
      <c r="Z8" s="76">
        <v>47.5</v>
      </c>
      <c r="AA8" s="76">
        <v>47.5</v>
      </c>
      <c r="AB8" s="76">
        <v>47.5</v>
      </c>
      <c r="AC8" s="76">
        <v>47.5</v>
      </c>
      <c r="AD8" s="76">
        <v>47.5</v>
      </c>
      <c r="AE8" s="76">
        <v>47.5</v>
      </c>
      <c r="AF8" s="76">
        <v>47.5</v>
      </c>
      <c r="AG8" s="76">
        <v>47.5</v>
      </c>
      <c r="AH8" s="76">
        <v>47.5</v>
      </c>
      <c r="AI8" s="76">
        <v>47.5</v>
      </c>
      <c r="AJ8" s="76">
        <v>47.5</v>
      </c>
      <c r="AK8" s="76">
        <v>47.5</v>
      </c>
      <c r="AL8" s="76">
        <v>47.5</v>
      </c>
      <c r="AM8" s="76">
        <v>47.5</v>
      </c>
      <c r="AN8" s="76">
        <v>47.5</v>
      </c>
      <c r="AO8" s="76">
        <v>47.5</v>
      </c>
      <c r="AP8" s="76">
        <v>47.5</v>
      </c>
      <c r="AQ8" s="76">
        <v>47.5</v>
      </c>
      <c r="AR8" s="76">
        <v>47.5</v>
      </c>
      <c r="AS8" s="76">
        <v>47.5</v>
      </c>
      <c r="AT8" s="76">
        <v>47.5</v>
      </c>
      <c r="AU8" s="76">
        <v>47.5</v>
      </c>
      <c r="AV8" s="76">
        <v>47.5</v>
      </c>
      <c r="AW8" s="76">
        <v>47.5</v>
      </c>
      <c r="AX8" s="76">
        <v>47.5</v>
      </c>
      <c r="AY8" s="76">
        <v>47.5</v>
      </c>
      <c r="AZ8" s="76">
        <v>47.5</v>
      </c>
      <c r="BA8" s="76">
        <v>47.5</v>
      </c>
      <c r="BB8" s="76">
        <v>47.5</v>
      </c>
      <c r="BC8" s="76">
        <v>47.5</v>
      </c>
      <c r="BD8" s="76">
        <v>47.5</v>
      </c>
      <c r="BE8" s="76">
        <v>47.5</v>
      </c>
      <c r="BF8" s="76">
        <v>47.5</v>
      </c>
      <c r="BG8" s="15"/>
    </row>
    <row r="9" spans="2:59" x14ac:dyDescent="0.35">
      <c r="B9" s="12"/>
      <c r="C9" s="14" t="s">
        <v>64</v>
      </c>
      <c r="D9" s="14" t="s">
        <v>24</v>
      </c>
      <c r="E9" s="14"/>
      <c r="F9" s="79">
        <v>45</v>
      </c>
      <c r="G9" s="79">
        <v>45</v>
      </c>
      <c r="H9" s="79">
        <v>45</v>
      </c>
      <c r="I9" s="79">
        <v>45</v>
      </c>
      <c r="J9" s="79">
        <v>45</v>
      </c>
      <c r="K9" s="79">
        <v>45</v>
      </c>
      <c r="L9" s="79">
        <v>45</v>
      </c>
      <c r="M9" s="79">
        <v>45</v>
      </c>
      <c r="N9" s="79">
        <v>45</v>
      </c>
      <c r="O9" s="79">
        <v>45</v>
      </c>
      <c r="P9" s="79">
        <v>45</v>
      </c>
      <c r="Q9" s="79">
        <v>45</v>
      </c>
      <c r="R9" s="79">
        <v>45</v>
      </c>
      <c r="S9" s="79">
        <v>45</v>
      </c>
      <c r="T9" s="79">
        <v>45</v>
      </c>
      <c r="U9" s="79">
        <v>45</v>
      </c>
      <c r="V9" s="79">
        <v>45</v>
      </c>
      <c r="W9" s="79">
        <v>45</v>
      </c>
      <c r="X9" s="79">
        <v>45</v>
      </c>
      <c r="Y9" s="79">
        <v>45</v>
      </c>
      <c r="Z9" s="79">
        <v>45</v>
      </c>
      <c r="AA9" s="79">
        <v>45</v>
      </c>
      <c r="AB9" s="79">
        <v>45</v>
      </c>
      <c r="AC9" s="79">
        <v>45</v>
      </c>
      <c r="AD9" s="79">
        <v>45</v>
      </c>
      <c r="AE9" s="79">
        <v>45</v>
      </c>
      <c r="AF9" s="79">
        <v>45</v>
      </c>
      <c r="AG9" s="79">
        <v>45</v>
      </c>
      <c r="AH9" s="79">
        <v>45</v>
      </c>
      <c r="AI9" s="79">
        <v>45</v>
      </c>
      <c r="AJ9" s="79">
        <v>45</v>
      </c>
      <c r="AK9" s="79">
        <v>45</v>
      </c>
      <c r="AL9" s="79">
        <v>45</v>
      </c>
      <c r="AM9" s="79">
        <v>45</v>
      </c>
      <c r="AN9" s="79">
        <v>45</v>
      </c>
      <c r="AO9" s="79">
        <v>45</v>
      </c>
      <c r="AP9" s="79">
        <v>45</v>
      </c>
      <c r="AQ9" s="79">
        <v>45</v>
      </c>
      <c r="AR9" s="79">
        <v>45</v>
      </c>
      <c r="AS9" s="79">
        <v>45</v>
      </c>
      <c r="AT9" s="79">
        <v>45</v>
      </c>
      <c r="AU9" s="79">
        <v>45</v>
      </c>
      <c r="AV9" s="79">
        <v>45</v>
      </c>
      <c r="AW9" s="79">
        <v>45</v>
      </c>
      <c r="AX9" s="79">
        <v>45</v>
      </c>
      <c r="AY9" s="79">
        <v>45</v>
      </c>
      <c r="AZ9" s="79">
        <v>45</v>
      </c>
      <c r="BA9" s="79">
        <v>45</v>
      </c>
      <c r="BB9" s="79">
        <v>45</v>
      </c>
      <c r="BC9" s="79">
        <v>45</v>
      </c>
      <c r="BD9" s="79">
        <v>45</v>
      </c>
      <c r="BE9" s="79">
        <v>45</v>
      </c>
      <c r="BF9" s="79">
        <v>45</v>
      </c>
      <c r="BG9" s="15"/>
    </row>
    <row r="10" spans="2:59" x14ac:dyDescent="0.35">
      <c r="B10" s="12"/>
      <c r="C10" s="14" t="s">
        <v>65</v>
      </c>
      <c r="D10" s="14" t="s">
        <v>25</v>
      </c>
      <c r="E10" s="14"/>
      <c r="F10" s="79">
        <v>11.5</v>
      </c>
      <c r="G10" s="79">
        <v>11.5</v>
      </c>
      <c r="H10" s="79">
        <v>11.5</v>
      </c>
      <c r="I10" s="79">
        <v>11.5</v>
      </c>
      <c r="J10" s="79">
        <v>11.5</v>
      </c>
      <c r="K10" s="79">
        <v>11.5</v>
      </c>
      <c r="L10" s="79">
        <v>11.5</v>
      </c>
      <c r="M10" s="79">
        <v>11.5</v>
      </c>
      <c r="N10" s="79">
        <v>11.5</v>
      </c>
      <c r="O10" s="79">
        <v>11.5</v>
      </c>
      <c r="P10" s="79">
        <v>11.5</v>
      </c>
      <c r="Q10" s="79">
        <v>11.5</v>
      </c>
      <c r="R10" s="79">
        <v>11.5</v>
      </c>
      <c r="S10" s="79">
        <v>11.5</v>
      </c>
      <c r="T10" s="79">
        <v>11.5</v>
      </c>
      <c r="U10" s="79">
        <v>11.5</v>
      </c>
      <c r="V10" s="79">
        <v>11.5</v>
      </c>
      <c r="W10" s="79">
        <v>11.5</v>
      </c>
      <c r="X10" s="79">
        <v>11.5</v>
      </c>
      <c r="Y10" s="79">
        <v>11.5</v>
      </c>
      <c r="Z10" s="79">
        <v>11.5</v>
      </c>
      <c r="AA10" s="79">
        <v>11.5</v>
      </c>
      <c r="AB10" s="79">
        <v>11.5</v>
      </c>
      <c r="AC10" s="79">
        <v>11.5</v>
      </c>
      <c r="AD10" s="79">
        <v>11.5</v>
      </c>
      <c r="AE10" s="79">
        <v>11.5</v>
      </c>
      <c r="AF10" s="79">
        <v>11.5</v>
      </c>
      <c r="AG10" s="79">
        <v>11.5</v>
      </c>
      <c r="AH10" s="79">
        <v>11.5</v>
      </c>
      <c r="AI10" s="79">
        <v>11.5</v>
      </c>
      <c r="AJ10" s="79">
        <v>11.5</v>
      </c>
      <c r="AK10" s="79">
        <v>11.5</v>
      </c>
      <c r="AL10" s="79">
        <v>11.5</v>
      </c>
      <c r="AM10" s="79">
        <v>11.5</v>
      </c>
      <c r="AN10" s="79">
        <v>11.5</v>
      </c>
      <c r="AO10" s="79">
        <v>11.5</v>
      </c>
      <c r="AP10" s="79">
        <v>11.5</v>
      </c>
      <c r="AQ10" s="79">
        <v>11.5</v>
      </c>
      <c r="AR10" s="79">
        <v>11.5</v>
      </c>
      <c r="AS10" s="79">
        <v>11.5</v>
      </c>
      <c r="AT10" s="79">
        <v>11.5</v>
      </c>
      <c r="AU10" s="79">
        <v>11.5</v>
      </c>
      <c r="AV10" s="79">
        <v>11.5</v>
      </c>
      <c r="AW10" s="79">
        <v>11.5</v>
      </c>
      <c r="AX10" s="79">
        <v>11.5</v>
      </c>
      <c r="AY10" s="79">
        <v>11.5</v>
      </c>
      <c r="AZ10" s="79">
        <v>11.5</v>
      </c>
      <c r="BA10" s="79">
        <v>11.5</v>
      </c>
      <c r="BB10" s="79">
        <v>11.5</v>
      </c>
      <c r="BC10" s="79">
        <v>11.5</v>
      </c>
      <c r="BD10" s="79">
        <v>11.5</v>
      </c>
      <c r="BE10" s="79">
        <v>11.5</v>
      </c>
      <c r="BF10" s="79">
        <v>11.5</v>
      </c>
      <c r="BG10" s="15"/>
    </row>
    <row r="11" spans="2:59" x14ac:dyDescent="0.35">
      <c r="B11" s="12"/>
      <c r="C11" s="14"/>
      <c r="D11" s="14"/>
      <c r="E11" s="1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15"/>
    </row>
    <row r="12" spans="2:59" x14ac:dyDescent="0.35">
      <c r="B12" s="12"/>
      <c r="C12" s="14"/>
      <c r="D12" s="13" t="s">
        <v>26</v>
      </c>
      <c r="E12" s="13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15"/>
    </row>
    <row r="13" spans="2:59" x14ac:dyDescent="0.35">
      <c r="B13" s="12"/>
      <c r="C13" s="14" t="s">
        <v>59</v>
      </c>
      <c r="D13" s="24" t="s">
        <v>27</v>
      </c>
      <c r="E13" s="24"/>
      <c r="F13" s="76">
        <v>0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  <c r="N13" s="76">
        <v>0</v>
      </c>
      <c r="O13" s="76">
        <v>0</v>
      </c>
      <c r="P13" s="76">
        <v>0</v>
      </c>
      <c r="Q13" s="76">
        <v>0</v>
      </c>
      <c r="R13" s="76">
        <v>0</v>
      </c>
      <c r="S13" s="76">
        <v>0</v>
      </c>
      <c r="T13" s="76">
        <v>0</v>
      </c>
      <c r="U13" s="76">
        <v>0</v>
      </c>
      <c r="V13" s="76">
        <v>0</v>
      </c>
      <c r="W13" s="76">
        <v>0</v>
      </c>
      <c r="X13" s="76">
        <v>0</v>
      </c>
      <c r="Y13" s="76">
        <v>0</v>
      </c>
      <c r="Z13" s="76">
        <v>0</v>
      </c>
      <c r="AA13" s="76">
        <v>0</v>
      </c>
      <c r="AB13" s="76">
        <v>0</v>
      </c>
      <c r="AC13" s="76">
        <v>0</v>
      </c>
      <c r="AD13" s="76">
        <v>0</v>
      </c>
      <c r="AE13" s="76">
        <v>0</v>
      </c>
      <c r="AF13" s="76">
        <v>0</v>
      </c>
      <c r="AG13" s="76">
        <v>0</v>
      </c>
      <c r="AH13" s="76">
        <v>0</v>
      </c>
      <c r="AI13" s="76">
        <v>0</v>
      </c>
      <c r="AJ13" s="76">
        <v>0</v>
      </c>
      <c r="AK13" s="76">
        <v>0</v>
      </c>
      <c r="AL13" s="76">
        <v>0</v>
      </c>
      <c r="AM13" s="76">
        <v>0</v>
      </c>
      <c r="AN13" s="76">
        <v>0</v>
      </c>
      <c r="AO13" s="76">
        <v>0</v>
      </c>
      <c r="AP13" s="76">
        <v>0</v>
      </c>
      <c r="AQ13" s="76">
        <v>0</v>
      </c>
      <c r="AR13" s="76">
        <v>0</v>
      </c>
      <c r="AS13" s="76">
        <v>0</v>
      </c>
      <c r="AT13" s="76">
        <v>0</v>
      </c>
      <c r="AU13" s="76">
        <v>0</v>
      </c>
      <c r="AV13" s="76">
        <v>0</v>
      </c>
      <c r="AW13" s="76">
        <v>0</v>
      </c>
      <c r="AX13" s="76">
        <v>0</v>
      </c>
      <c r="AY13" s="76">
        <v>0</v>
      </c>
      <c r="AZ13" s="76">
        <v>0</v>
      </c>
      <c r="BA13" s="76">
        <v>0</v>
      </c>
      <c r="BB13" s="76">
        <v>0</v>
      </c>
      <c r="BC13" s="76">
        <v>0</v>
      </c>
      <c r="BD13" s="76">
        <v>0</v>
      </c>
      <c r="BE13" s="76">
        <v>0</v>
      </c>
      <c r="BF13" s="76">
        <v>0</v>
      </c>
      <c r="BG13" s="15"/>
    </row>
    <row r="14" spans="2:59" x14ac:dyDescent="0.35">
      <c r="B14" s="12"/>
      <c r="C14" s="14" t="s">
        <v>60</v>
      </c>
      <c r="D14" s="24" t="s">
        <v>56</v>
      </c>
      <c r="E14" s="24"/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  <c r="U14" s="76">
        <v>0</v>
      </c>
      <c r="V14" s="76">
        <v>0</v>
      </c>
      <c r="W14" s="76">
        <v>0</v>
      </c>
      <c r="X14" s="76">
        <v>0</v>
      </c>
      <c r="Y14" s="76">
        <v>0</v>
      </c>
      <c r="Z14" s="76">
        <v>0</v>
      </c>
      <c r="AA14" s="76">
        <v>0</v>
      </c>
      <c r="AB14" s="76">
        <v>0</v>
      </c>
      <c r="AC14" s="76">
        <v>0</v>
      </c>
      <c r="AD14" s="76">
        <v>0</v>
      </c>
      <c r="AE14" s="76">
        <v>0</v>
      </c>
      <c r="AF14" s="76">
        <v>0</v>
      </c>
      <c r="AG14" s="76">
        <v>0</v>
      </c>
      <c r="AH14" s="76">
        <v>0</v>
      </c>
      <c r="AI14" s="76">
        <v>0</v>
      </c>
      <c r="AJ14" s="76">
        <v>0</v>
      </c>
      <c r="AK14" s="76">
        <v>0</v>
      </c>
      <c r="AL14" s="76">
        <v>0</v>
      </c>
      <c r="AM14" s="76">
        <v>0</v>
      </c>
      <c r="AN14" s="76">
        <v>0</v>
      </c>
      <c r="AO14" s="76">
        <v>0</v>
      </c>
      <c r="AP14" s="76">
        <v>0</v>
      </c>
      <c r="AQ14" s="76">
        <v>0</v>
      </c>
      <c r="AR14" s="76">
        <v>0</v>
      </c>
      <c r="AS14" s="76">
        <v>0</v>
      </c>
      <c r="AT14" s="76">
        <v>0</v>
      </c>
      <c r="AU14" s="76">
        <v>0</v>
      </c>
      <c r="AV14" s="76">
        <v>0</v>
      </c>
      <c r="AW14" s="76">
        <v>0</v>
      </c>
      <c r="AX14" s="76">
        <v>0</v>
      </c>
      <c r="AY14" s="76">
        <v>0</v>
      </c>
      <c r="AZ14" s="76">
        <v>0</v>
      </c>
      <c r="BA14" s="76">
        <v>0</v>
      </c>
      <c r="BB14" s="76">
        <v>0</v>
      </c>
      <c r="BC14" s="76">
        <v>0</v>
      </c>
      <c r="BD14" s="76">
        <v>0</v>
      </c>
      <c r="BE14" s="76">
        <v>0</v>
      </c>
      <c r="BF14" s="76">
        <v>0</v>
      </c>
      <c r="BG14" s="15"/>
    </row>
    <row r="15" spans="2:59" x14ac:dyDescent="0.35">
      <c r="B15" s="12"/>
      <c r="C15" s="14" t="s">
        <v>61</v>
      </c>
      <c r="D15" s="24" t="s">
        <v>28</v>
      </c>
      <c r="E15" s="24"/>
      <c r="F15" s="76">
        <v>0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  <c r="M15" s="76">
        <v>0</v>
      </c>
      <c r="N15" s="76">
        <v>0</v>
      </c>
      <c r="O15" s="76">
        <v>0</v>
      </c>
      <c r="P15" s="76">
        <v>0</v>
      </c>
      <c r="Q15" s="76">
        <v>0</v>
      </c>
      <c r="R15" s="76">
        <v>0</v>
      </c>
      <c r="S15" s="76">
        <v>0</v>
      </c>
      <c r="T15" s="76">
        <v>0</v>
      </c>
      <c r="U15" s="76">
        <v>0</v>
      </c>
      <c r="V15" s="76">
        <v>0</v>
      </c>
      <c r="W15" s="76">
        <v>0</v>
      </c>
      <c r="X15" s="76">
        <v>0</v>
      </c>
      <c r="Y15" s="76">
        <v>0</v>
      </c>
      <c r="Z15" s="76">
        <v>0</v>
      </c>
      <c r="AA15" s="76">
        <v>0</v>
      </c>
      <c r="AB15" s="76">
        <v>0</v>
      </c>
      <c r="AC15" s="76">
        <v>0</v>
      </c>
      <c r="AD15" s="76">
        <v>0</v>
      </c>
      <c r="AE15" s="76">
        <v>0</v>
      </c>
      <c r="AF15" s="76">
        <v>0</v>
      </c>
      <c r="AG15" s="76">
        <v>0</v>
      </c>
      <c r="AH15" s="76">
        <v>0</v>
      </c>
      <c r="AI15" s="76">
        <v>0</v>
      </c>
      <c r="AJ15" s="76">
        <v>0</v>
      </c>
      <c r="AK15" s="76">
        <v>0</v>
      </c>
      <c r="AL15" s="76">
        <v>0</v>
      </c>
      <c r="AM15" s="76">
        <v>0</v>
      </c>
      <c r="AN15" s="76">
        <v>0</v>
      </c>
      <c r="AO15" s="76">
        <v>0</v>
      </c>
      <c r="AP15" s="76">
        <v>0</v>
      </c>
      <c r="AQ15" s="76">
        <v>0</v>
      </c>
      <c r="AR15" s="76">
        <v>0</v>
      </c>
      <c r="AS15" s="76">
        <v>0</v>
      </c>
      <c r="AT15" s="76">
        <v>0</v>
      </c>
      <c r="AU15" s="76">
        <v>0</v>
      </c>
      <c r="AV15" s="76">
        <v>0</v>
      </c>
      <c r="AW15" s="76">
        <v>0</v>
      </c>
      <c r="AX15" s="76">
        <v>0</v>
      </c>
      <c r="AY15" s="76">
        <v>0</v>
      </c>
      <c r="AZ15" s="76">
        <v>0</v>
      </c>
      <c r="BA15" s="76">
        <v>0</v>
      </c>
      <c r="BB15" s="76">
        <v>0</v>
      </c>
      <c r="BC15" s="76">
        <v>0</v>
      </c>
      <c r="BD15" s="76">
        <v>0</v>
      </c>
      <c r="BE15" s="76">
        <v>0</v>
      </c>
      <c r="BF15" s="76">
        <v>0</v>
      </c>
      <c r="BG15" s="15"/>
    </row>
    <row r="16" spans="2:59" x14ac:dyDescent="0.35">
      <c r="B16" s="12"/>
      <c r="C16" s="14"/>
      <c r="D16" s="14"/>
      <c r="E16" s="1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15"/>
    </row>
    <row r="17" spans="2:59" x14ac:dyDescent="0.35">
      <c r="B17" s="12"/>
      <c r="C17" s="14"/>
      <c r="D17" s="13" t="s">
        <v>29</v>
      </c>
      <c r="E17" s="13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15"/>
    </row>
    <row r="18" spans="2:59" x14ac:dyDescent="0.35">
      <c r="B18" s="12"/>
      <c r="C18" s="14" t="s">
        <v>70</v>
      </c>
      <c r="D18" s="14" t="s">
        <v>30</v>
      </c>
      <c r="E18" s="14"/>
      <c r="F18" s="79">
        <v>61</v>
      </c>
      <c r="G18" s="79">
        <v>61</v>
      </c>
      <c r="H18" s="79">
        <v>61</v>
      </c>
      <c r="I18" s="79">
        <v>61</v>
      </c>
      <c r="J18" s="79">
        <v>61</v>
      </c>
      <c r="K18" s="79">
        <v>61</v>
      </c>
      <c r="L18" s="79">
        <v>61</v>
      </c>
      <c r="M18" s="79">
        <v>61</v>
      </c>
      <c r="N18" s="79">
        <v>61</v>
      </c>
      <c r="O18" s="79">
        <v>61</v>
      </c>
      <c r="P18" s="79">
        <v>61</v>
      </c>
      <c r="Q18" s="79">
        <v>61</v>
      </c>
      <c r="R18" s="79">
        <v>61</v>
      </c>
      <c r="S18" s="79">
        <v>61</v>
      </c>
      <c r="T18" s="79">
        <v>61</v>
      </c>
      <c r="U18" s="79">
        <v>61</v>
      </c>
      <c r="V18" s="79">
        <v>61</v>
      </c>
      <c r="W18" s="79">
        <v>61</v>
      </c>
      <c r="X18" s="79">
        <v>61</v>
      </c>
      <c r="Y18" s="79">
        <v>61</v>
      </c>
      <c r="Z18" s="79">
        <v>61</v>
      </c>
      <c r="AA18" s="79">
        <v>61</v>
      </c>
      <c r="AB18" s="79">
        <v>61</v>
      </c>
      <c r="AC18" s="79">
        <v>61</v>
      </c>
      <c r="AD18" s="79">
        <v>61</v>
      </c>
      <c r="AE18" s="79">
        <v>61</v>
      </c>
      <c r="AF18" s="79">
        <v>61</v>
      </c>
      <c r="AG18" s="79">
        <v>61</v>
      </c>
      <c r="AH18" s="79">
        <v>61</v>
      </c>
      <c r="AI18" s="79">
        <v>61</v>
      </c>
      <c r="AJ18" s="79">
        <v>61</v>
      </c>
      <c r="AK18" s="79">
        <v>61</v>
      </c>
      <c r="AL18" s="79">
        <v>61</v>
      </c>
      <c r="AM18" s="79">
        <v>61</v>
      </c>
      <c r="AN18" s="79">
        <v>61</v>
      </c>
      <c r="AO18" s="79">
        <v>61</v>
      </c>
      <c r="AP18" s="79">
        <v>61</v>
      </c>
      <c r="AQ18" s="79">
        <v>61</v>
      </c>
      <c r="AR18" s="79">
        <v>61</v>
      </c>
      <c r="AS18" s="79">
        <v>61</v>
      </c>
      <c r="AT18" s="79">
        <v>61</v>
      </c>
      <c r="AU18" s="79">
        <v>61</v>
      </c>
      <c r="AV18" s="79">
        <v>61</v>
      </c>
      <c r="AW18" s="79">
        <v>61</v>
      </c>
      <c r="AX18" s="79">
        <v>61</v>
      </c>
      <c r="AY18" s="79">
        <v>61</v>
      </c>
      <c r="AZ18" s="79">
        <v>61</v>
      </c>
      <c r="BA18" s="79">
        <v>61</v>
      </c>
      <c r="BB18" s="79">
        <v>61</v>
      </c>
      <c r="BC18" s="79">
        <v>61</v>
      </c>
      <c r="BD18" s="79">
        <v>61</v>
      </c>
      <c r="BE18" s="79">
        <v>61</v>
      </c>
      <c r="BF18" s="79">
        <v>61</v>
      </c>
      <c r="BG18" s="15"/>
    </row>
    <row r="19" spans="2:59" x14ac:dyDescent="0.35">
      <c r="B19" s="12"/>
      <c r="C19" s="14" t="s">
        <v>71</v>
      </c>
      <c r="D19" s="14" t="s">
        <v>31</v>
      </c>
      <c r="E19" s="14"/>
      <c r="F19" s="79">
        <v>61</v>
      </c>
      <c r="G19" s="79">
        <v>61</v>
      </c>
      <c r="H19" s="79">
        <v>61</v>
      </c>
      <c r="I19" s="79">
        <v>61</v>
      </c>
      <c r="J19" s="79">
        <v>61</v>
      </c>
      <c r="K19" s="79">
        <v>61</v>
      </c>
      <c r="L19" s="79">
        <v>61</v>
      </c>
      <c r="M19" s="79">
        <v>61</v>
      </c>
      <c r="N19" s="79">
        <v>61</v>
      </c>
      <c r="O19" s="79">
        <v>61</v>
      </c>
      <c r="P19" s="79">
        <v>61</v>
      </c>
      <c r="Q19" s="79">
        <v>61</v>
      </c>
      <c r="R19" s="79">
        <v>61</v>
      </c>
      <c r="S19" s="79">
        <v>61</v>
      </c>
      <c r="T19" s="79">
        <v>61</v>
      </c>
      <c r="U19" s="79">
        <v>61</v>
      </c>
      <c r="V19" s="79">
        <v>61</v>
      </c>
      <c r="W19" s="79">
        <v>61</v>
      </c>
      <c r="X19" s="79">
        <v>61</v>
      </c>
      <c r="Y19" s="79">
        <v>61</v>
      </c>
      <c r="Z19" s="79">
        <v>61</v>
      </c>
      <c r="AA19" s="79">
        <v>61</v>
      </c>
      <c r="AB19" s="79">
        <v>61</v>
      </c>
      <c r="AC19" s="79">
        <v>61</v>
      </c>
      <c r="AD19" s="79">
        <v>61</v>
      </c>
      <c r="AE19" s="79">
        <v>61</v>
      </c>
      <c r="AF19" s="79">
        <v>61</v>
      </c>
      <c r="AG19" s="79">
        <v>61</v>
      </c>
      <c r="AH19" s="79">
        <v>61</v>
      </c>
      <c r="AI19" s="79">
        <v>61</v>
      </c>
      <c r="AJ19" s="79">
        <v>61</v>
      </c>
      <c r="AK19" s="79">
        <v>61</v>
      </c>
      <c r="AL19" s="79">
        <v>61</v>
      </c>
      <c r="AM19" s="79">
        <v>61</v>
      </c>
      <c r="AN19" s="79">
        <v>61</v>
      </c>
      <c r="AO19" s="79">
        <v>61</v>
      </c>
      <c r="AP19" s="79">
        <v>61</v>
      </c>
      <c r="AQ19" s="79">
        <v>61</v>
      </c>
      <c r="AR19" s="79">
        <v>61</v>
      </c>
      <c r="AS19" s="79">
        <v>61</v>
      </c>
      <c r="AT19" s="79">
        <v>61</v>
      </c>
      <c r="AU19" s="79">
        <v>61</v>
      </c>
      <c r="AV19" s="79">
        <v>61</v>
      </c>
      <c r="AW19" s="79">
        <v>61</v>
      </c>
      <c r="AX19" s="79">
        <v>61</v>
      </c>
      <c r="AY19" s="79">
        <v>61</v>
      </c>
      <c r="AZ19" s="79">
        <v>61</v>
      </c>
      <c r="BA19" s="79">
        <v>61</v>
      </c>
      <c r="BB19" s="79">
        <v>61</v>
      </c>
      <c r="BC19" s="79">
        <v>61</v>
      </c>
      <c r="BD19" s="79">
        <v>61</v>
      </c>
      <c r="BE19" s="79">
        <v>61</v>
      </c>
      <c r="BF19" s="79">
        <v>61</v>
      </c>
      <c r="BG19" s="15"/>
    </row>
    <row r="20" spans="2:59" x14ac:dyDescent="0.35">
      <c r="B20" s="12"/>
      <c r="C20" s="14" t="s">
        <v>69</v>
      </c>
      <c r="D20" s="14" t="s">
        <v>32</v>
      </c>
      <c r="E20" s="14"/>
      <c r="F20" s="79">
        <v>30</v>
      </c>
      <c r="G20" s="79">
        <v>30</v>
      </c>
      <c r="H20" s="79">
        <v>30</v>
      </c>
      <c r="I20" s="79">
        <v>30</v>
      </c>
      <c r="J20" s="79">
        <v>30</v>
      </c>
      <c r="K20" s="79">
        <v>30</v>
      </c>
      <c r="L20" s="79">
        <v>30</v>
      </c>
      <c r="M20" s="79">
        <v>30</v>
      </c>
      <c r="N20" s="79">
        <v>30</v>
      </c>
      <c r="O20" s="79">
        <v>30</v>
      </c>
      <c r="P20" s="79">
        <v>30</v>
      </c>
      <c r="Q20" s="79">
        <v>30</v>
      </c>
      <c r="R20" s="79">
        <v>30</v>
      </c>
      <c r="S20" s="79">
        <v>30</v>
      </c>
      <c r="T20" s="79">
        <v>30</v>
      </c>
      <c r="U20" s="79">
        <v>30</v>
      </c>
      <c r="V20" s="79">
        <v>30</v>
      </c>
      <c r="W20" s="79">
        <v>30</v>
      </c>
      <c r="X20" s="79">
        <v>30</v>
      </c>
      <c r="Y20" s="79">
        <v>30</v>
      </c>
      <c r="Z20" s="79">
        <v>30</v>
      </c>
      <c r="AA20" s="79">
        <v>30</v>
      </c>
      <c r="AB20" s="79">
        <v>30</v>
      </c>
      <c r="AC20" s="79">
        <v>30</v>
      </c>
      <c r="AD20" s="79">
        <v>30</v>
      </c>
      <c r="AE20" s="79">
        <v>30</v>
      </c>
      <c r="AF20" s="79">
        <v>30</v>
      </c>
      <c r="AG20" s="79">
        <v>30</v>
      </c>
      <c r="AH20" s="79">
        <v>30</v>
      </c>
      <c r="AI20" s="79">
        <v>30</v>
      </c>
      <c r="AJ20" s="79">
        <v>30</v>
      </c>
      <c r="AK20" s="79">
        <v>30</v>
      </c>
      <c r="AL20" s="79">
        <v>30</v>
      </c>
      <c r="AM20" s="79">
        <v>30</v>
      </c>
      <c r="AN20" s="79">
        <v>30</v>
      </c>
      <c r="AO20" s="79">
        <v>30</v>
      </c>
      <c r="AP20" s="79">
        <v>30</v>
      </c>
      <c r="AQ20" s="79">
        <v>30</v>
      </c>
      <c r="AR20" s="79">
        <v>30</v>
      </c>
      <c r="AS20" s="79">
        <v>30</v>
      </c>
      <c r="AT20" s="79">
        <v>30</v>
      </c>
      <c r="AU20" s="79">
        <v>30</v>
      </c>
      <c r="AV20" s="79">
        <v>30</v>
      </c>
      <c r="AW20" s="79">
        <v>30</v>
      </c>
      <c r="AX20" s="79">
        <v>30</v>
      </c>
      <c r="AY20" s="79">
        <v>30</v>
      </c>
      <c r="AZ20" s="79">
        <v>30</v>
      </c>
      <c r="BA20" s="79">
        <v>30</v>
      </c>
      <c r="BB20" s="79">
        <v>30</v>
      </c>
      <c r="BC20" s="79">
        <v>30</v>
      </c>
      <c r="BD20" s="79">
        <v>30</v>
      </c>
      <c r="BE20" s="79">
        <v>30</v>
      </c>
      <c r="BF20" s="79">
        <v>30</v>
      </c>
      <c r="BG20" s="15"/>
    </row>
    <row r="21" spans="2:59" x14ac:dyDescent="0.35">
      <c r="B21" s="12"/>
      <c r="C21" s="14"/>
      <c r="D21" s="14"/>
      <c r="E21" s="1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15"/>
    </row>
    <row r="22" spans="2:59" x14ac:dyDescent="0.35">
      <c r="B22" s="12"/>
      <c r="C22" s="14"/>
      <c r="D22" s="13" t="s">
        <v>33</v>
      </c>
      <c r="E22" s="13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15"/>
    </row>
    <row r="23" spans="2:59" x14ac:dyDescent="0.35">
      <c r="B23" s="12"/>
      <c r="C23" s="14" t="s">
        <v>66</v>
      </c>
      <c r="D23" s="14" t="s">
        <v>34</v>
      </c>
      <c r="E23" s="14"/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  <c r="U23" s="76">
        <v>0</v>
      </c>
      <c r="V23" s="76">
        <v>0</v>
      </c>
      <c r="W23" s="76">
        <v>0</v>
      </c>
      <c r="X23" s="76">
        <v>0</v>
      </c>
      <c r="Y23" s="76">
        <v>0</v>
      </c>
      <c r="Z23" s="76">
        <v>0</v>
      </c>
      <c r="AA23" s="76">
        <v>0</v>
      </c>
      <c r="AB23" s="76">
        <v>0</v>
      </c>
      <c r="AC23" s="76">
        <v>0</v>
      </c>
      <c r="AD23" s="76">
        <v>0</v>
      </c>
      <c r="AE23" s="76">
        <v>0</v>
      </c>
      <c r="AF23" s="76">
        <v>0</v>
      </c>
      <c r="AG23" s="76">
        <v>0</v>
      </c>
      <c r="AH23" s="76">
        <v>0</v>
      </c>
      <c r="AI23" s="76">
        <v>0</v>
      </c>
      <c r="AJ23" s="76">
        <v>0</v>
      </c>
      <c r="AK23" s="76">
        <v>0</v>
      </c>
      <c r="AL23" s="76">
        <v>0</v>
      </c>
      <c r="AM23" s="76">
        <v>0</v>
      </c>
      <c r="AN23" s="76">
        <v>0</v>
      </c>
      <c r="AO23" s="76">
        <v>0</v>
      </c>
      <c r="AP23" s="76">
        <v>0</v>
      </c>
      <c r="AQ23" s="76">
        <v>0</v>
      </c>
      <c r="AR23" s="76">
        <v>0</v>
      </c>
      <c r="AS23" s="76">
        <v>0</v>
      </c>
      <c r="AT23" s="76">
        <v>0</v>
      </c>
      <c r="AU23" s="76">
        <v>0</v>
      </c>
      <c r="AV23" s="76">
        <v>0</v>
      </c>
      <c r="AW23" s="76">
        <v>0</v>
      </c>
      <c r="AX23" s="76">
        <v>0</v>
      </c>
      <c r="AY23" s="76">
        <v>0</v>
      </c>
      <c r="AZ23" s="76">
        <v>0</v>
      </c>
      <c r="BA23" s="76">
        <v>0</v>
      </c>
      <c r="BB23" s="76">
        <v>0</v>
      </c>
      <c r="BC23" s="76">
        <v>0</v>
      </c>
      <c r="BD23" s="76">
        <v>0</v>
      </c>
      <c r="BE23" s="76">
        <v>0</v>
      </c>
      <c r="BF23" s="76">
        <v>0</v>
      </c>
      <c r="BG23" s="15"/>
    </row>
    <row r="24" spans="2:59" x14ac:dyDescent="0.35">
      <c r="B24" s="12"/>
      <c r="C24" s="14" t="s">
        <v>67</v>
      </c>
      <c r="D24" s="14" t="s">
        <v>35</v>
      </c>
      <c r="E24" s="14"/>
      <c r="F24" s="76">
        <v>0</v>
      </c>
      <c r="G24" s="76">
        <v>0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  <c r="P24" s="76">
        <v>0</v>
      </c>
      <c r="Q24" s="76">
        <v>0</v>
      </c>
      <c r="R24" s="76">
        <v>0</v>
      </c>
      <c r="S24" s="76">
        <v>0</v>
      </c>
      <c r="T24" s="76">
        <v>0</v>
      </c>
      <c r="U24" s="76">
        <v>0</v>
      </c>
      <c r="V24" s="76">
        <v>0</v>
      </c>
      <c r="W24" s="76">
        <v>0</v>
      </c>
      <c r="X24" s="76">
        <v>0</v>
      </c>
      <c r="Y24" s="76">
        <v>0</v>
      </c>
      <c r="Z24" s="76">
        <v>0</v>
      </c>
      <c r="AA24" s="76">
        <v>0</v>
      </c>
      <c r="AB24" s="76">
        <v>0</v>
      </c>
      <c r="AC24" s="76">
        <v>0</v>
      </c>
      <c r="AD24" s="76">
        <v>0</v>
      </c>
      <c r="AE24" s="76">
        <v>0</v>
      </c>
      <c r="AF24" s="76">
        <v>0</v>
      </c>
      <c r="AG24" s="76">
        <v>0</v>
      </c>
      <c r="AH24" s="76">
        <v>0</v>
      </c>
      <c r="AI24" s="76">
        <v>0</v>
      </c>
      <c r="AJ24" s="76">
        <v>0</v>
      </c>
      <c r="AK24" s="76">
        <v>0</v>
      </c>
      <c r="AL24" s="76">
        <v>0</v>
      </c>
      <c r="AM24" s="76">
        <v>0</v>
      </c>
      <c r="AN24" s="76">
        <v>0</v>
      </c>
      <c r="AO24" s="76">
        <v>0</v>
      </c>
      <c r="AP24" s="76">
        <v>0</v>
      </c>
      <c r="AQ24" s="76">
        <v>0</v>
      </c>
      <c r="AR24" s="76">
        <v>0</v>
      </c>
      <c r="AS24" s="76">
        <v>0</v>
      </c>
      <c r="AT24" s="76">
        <v>0</v>
      </c>
      <c r="AU24" s="76">
        <v>0</v>
      </c>
      <c r="AV24" s="76">
        <v>0</v>
      </c>
      <c r="AW24" s="76">
        <v>0</v>
      </c>
      <c r="AX24" s="76">
        <v>0</v>
      </c>
      <c r="AY24" s="76">
        <v>0</v>
      </c>
      <c r="AZ24" s="76">
        <v>0</v>
      </c>
      <c r="BA24" s="76">
        <v>0</v>
      </c>
      <c r="BB24" s="76">
        <v>0</v>
      </c>
      <c r="BC24" s="76">
        <v>0</v>
      </c>
      <c r="BD24" s="76">
        <v>0</v>
      </c>
      <c r="BE24" s="76">
        <v>0</v>
      </c>
      <c r="BF24" s="76">
        <v>0</v>
      </c>
      <c r="BG24" s="15"/>
    </row>
    <row r="25" spans="2:59" x14ac:dyDescent="0.35">
      <c r="B25" s="12"/>
      <c r="C25" s="14" t="s">
        <v>68</v>
      </c>
      <c r="D25" s="14" t="s">
        <v>36</v>
      </c>
      <c r="E25" s="14"/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  <c r="T25" s="76">
        <v>0</v>
      </c>
      <c r="U25" s="76">
        <v>0</v>
      </c>
      <c r="V25" s="76">
        <v>0</v>
      </c>
      <c r="W25" s="76">
        <v>0</v>
      </c>
      <c r="X25" s="76">
        <v>0</v>
      </c>
      <c r="Y25" s="76">
        <v>0</v>
      </c>
      <c r="Z25" s="76">
        <v>0</v>
      </c>
      <c r="AA25" s="76">
        <v>0</v>
      </c>
      <c r="AB25" s="76">
        <v>0</v>
      </c>
      <c r="AC25" s="76">
        <v>0</v>
      </c>
      <c r="AD25" s="76">
        <v>0</v>
      </c>
      <c r="AE25" s="76">
        <v>0</v>
      </c>
      <c r="AF25" s="76">
        <v>0</v>
      </c>
      <c r="AG25" s="76">
        <v>0</v>
      </c>
      <c r="AH25" s="76">
        <v>0</v>
      </c>
      <c r="AI25" s="76">
        <v>0</v>
      </c>
      <c r="AJ25" s="76">
        <v>0</v>
      </c>
      <c r="AK25" s="76">
        <v>0</v>
      </c>
      <c r="AL25" s="76">
        <v>0</v>
      </c>
      <c r="AM25" s="76">
        <v>0</v>
      </c>
      <c r="AN25" s="76">
        <v>0</v>
      </c>
      <c r="AO25" s="76">
        <v>0</v>
      </c>
      <c r="AP25" s="76">
        <v>0</v>
      </c>
      <c r="AQ25" s="76">
        <v>0</v>
      </c>
      <c r="AR25" s="76">
        <v>0</v>
      </c>
      <c r="AS25" s="76">
        <v>0</v>
      </c>
      <c r="AT25" s="76">
        <v>0</v>
      </c>
      <c r="AU25" s="76">
        <v>0</v>
      </c>
      <c r="AV25" s="76">
        <v>0</v>
      </c>
      <c r="AW25" s="76">
        <v>0</v>
      </c>
      <c r="AX25" s="76">
        <v>0</v>
      </c>
      <c r="AY25" s="76">
        <v>0</v>
      </c>
      <c r="AZ25" s="76">
        <v>0</v>
      </c>
      <c r="BA25" s="76">
        <v>0</v>
      </c>
      <c r="BB25" s="76">
        <v>0</v>
      </c>
      <c r="BC25" s="76">
        <v>0</v>
      </c>
      <c r="BD25" s="76">
        <v>0</v>
      </c>
      <c r="BE25" s="76">
        <v>0</v>
      </c>
      <c r="BF25" s="76">
        <v>0</v>
      </c>
      <c r="BG25" s="15"/>
    </row>
    <row r="26" spans="2:59" x14ac:dyDescent="0.35">
      <c r="B26" s="12"/>
      <c r="C26" s="14"/>
      <c r="D26" s="14"/>
      <c r="E26" s="1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15"/>
    </row>
    <row r="27" spans="2:59" ht="15" thickBot="1" x14ac:dyDescent="0.4"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8"/>
    </row>
    <row r="29" spans="2:59" ht="15" thickBot="1" x14ac:dyDescent="0.4"/>
    <row r="30" spans="2:59" x14ac:dyDescent="0.3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1"/>
    </row>
    <row r="31" spans="2:59" x14ac:dyDescent="0.35">
      <c r="B31" s="12"/>
      <c r="C31" s="14"/>
      <c r="D31" s="13" t="s">
        <v>116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5"/>
    </row>
    <row r="32" spans="2:59" x14ac:dyDescent="0.35">
      <c r="B32" s="12"/>
      <c r="C32" s="14"/>
      <c r="D32" s="13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5"/>
    </row>
    <row r="33" spans="2:59" x14ac:dyDescent="0.35">
      <c r="B33" s="12"/>
      <c r="C33" s="13" t="s">
        <v>77</v>
      </c>
      <c r="D33" s="13" t="s">
        <v>115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5"/>
    </row>
    <row r="34" spans="2:59" x14ac:dyDescent="0.35">
      <c r="B34" s="12"/>
      <c r="C34" s="14" t="s">
        <v>95</v>
      </c>
      <c r="D34" s="14" t="s">
        <v>105</v>
      </c>
      <c r="E34" s="75"/>
      <c r="F34" s="76">
        <v>0</v>
      </c>
      <c r="G34" s="76">
        <v>0</v>
      </c>
      <c r="H34" s="76">
        <v>0</v>
      </c>
      <c r="I34" s="76">
        <v>0</v>
      </c>
      <c r="J34" s="76">
        <v>0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  <c r="R34" s="76">
        <v>0</v>
      </c>
      <c r="S34" s="76">
        <v>0</v>
      </c>
      <c r="T34" s="76">
        <v>0</v>
      </c>
      <c r="U34" s="76">
        <v>0</v>
      </c>
      <c r="V34" s="76">
        <v>0</v>
      </c>
      <c r="W34" s="76">
        <v>0</v>
      </c>
      <c r="X34" s="76">
        <v>0</v>
      </c>
      <c r="Y34" s="76">
        <v>0</v>
      </c>
      <c r="Z34" s="76">
        <v>0</v>
      </c>
      <c r="AA34" s="76">
        <v>0</v>
      </c>
      <c r="AB34" s="76">
        <v>0</v>
      </c>
      <c r="AC34" s="76">
        <v>0</v>
      </c>
      <c r="AD34" s="76">
        <v>0</v>
      </c>
      <c r="AE34" s="76">
        <v>0</v>
      </c>
      <c r="AF34" s="76">
        <v>0</v>
      </c>
      <c r="AG34" s="76">
        <v>0</v>
      </c>
      <c r="AH34" s="76">
        <v>0</v>
      </c>
      <c r="AI34" s="76">
        <v>0</v>
      </c>
      <c r="AJ34" s="76">
        <v>0</v>
      </c>
      <c r="AK34" s="76">
        <v>0</v>
      </c>
      <c r="AL34" s="76">
        <v>0</v>
      </c>
      <c r="AM34" s="76">
        <v>0</v>
      </c>
      <c r="AN34" s="76">
        <v>0</v>
      </c>
      <c r="AO34" s="76">
        <v>0</v>
      </c>
      <c r="AP34" s="76">
        <v>0</v>
      </c>
      <c r="AQ34" s="76">
        <v>0</v>
      </c>
      <c r="AR34" s="76">
        <v>0</v>
      </c>
      <c r="AS34" s="76">
        <v>0</v>
      </c>
      <c r="AT34" s="76">
        <v>0</v>
      </c>
      <c r="AU34" s="76">
        <v>0</v>
      </c>
      <c r="AV34" s="76">
        <v>0</v>
      </c>
      <c r="AW34" s="76">
        <v>0</v>
      </c>
      <c r="AX34" s="76">
        <v>0</v>
      </c>
      <c r="AY34" s="76">
        <v>0</v>
      </c>
      <c r="AZ34" s="76">
        <v>0</v>
      </c>
      <c r="BA34" s="76">
        <v>0</v>
      </c>
      <c r="BB34" s="76">
        <v>0</v>
      </c>
      <c r="BC34" s="76">
        <v>0</v>
      </c>
      <c r="BD34" s="76">
        <v>0</v>
      </c>
      <c r="BE34" s="76">
        <v>0</v>
      </c>
      <c r="BF34" s="76">
        <v>0</v>
      </c>
      <c r="BG34" s="15"/>
    </row>
    <row r="35" spans="2:59" x14ac:dyDescent="0.35">
      <c r="B35" s="12"/>
      <c r="C35" s="14" t="s">
        <v>96</v>
      </c>
      <c r="D35" s="14" t="s">
        <v>106</v>
      </c>
      <c r="E35" s="84"/>
      <c r="F35" s="77">
        <v>0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  <c r="T35" s="77">
        <v>0</v>
      </c>
      <c r="U35" s="77">
        <v>0</v>
      </c>
      <c r="V35" s="77">
        <v>0</v>
      </c>
      <c r="W35" s="77">
        <v>0</v>
      </c>
      <c r="X35" s="77">
        <v>0</v>
      </c>
      <c r="Y35" s="77">
        <v>0</v>
      </c>
      <c r="Z35" s="77">
        <v>0</v>
      </c>
      <c r="AA35" s="77">
        <v>0</v>
      </c>
      <c r="AB35" s="77">
        <v>0</v>
      </c>
      <c r="AC35" s="77">
        <v>0</v>
      </c>
      <c r="AD35" s="77">
        <v>0</v>
      </c>
      <c r="AE35" s="77">
        <v>0</v>
      </c>
      <c r="AF35" s="77">
        <v>0</v>
      </c>
      <c r="AG35" s="77">
        <v>0</v>
      </c>
      <c r="AH35" s="77">
        <v>0</v>
      </c>
      <c r="AI35" s="77">
        <v>0</v>
      </c>
      <c r="AJ35" s="77">
        <v>0</v>
      </c>
      <c r="AK35" s="77">
        <v>0</v>
      </c>
      <c r="AL35" s="77">
        <v>0</v>
      </c>
      <c r="AM35" s="77">
        <v>0</v>
      </c>
      <c r="AN35" s="77">
        <v>0</v>
      </c>
      <c r="AO35" s="77">
        <v>0</v>
      </c>
      <c r="AP35" s="77">
        <v>0</v>
      </c>
      <c r="AQ35" s="77">
        <v>0</v>
      </c>
      <c r="AR35" s="77">
        <v>0</v>
      </c>
      <c r="AS35" s="77">
        <v>0</v>
      </c>
      <c r="AT35" s="77">
        <v>0</v>
      </c>
      <c r="AU35" s="77">
        <v>0</v>
      </c>
      <c r="AV35" s="77">
        <v>0</v>
      </c>
      <c r="AW35" s="77">
        <v>0</v>
      </c>
      <c r="AX35" s="77">
        <v>0</v>
      </c>
      <c r="AY35" s="77">
        <v>0</v>
      </c>
      <c r="AZ35" s="77">
        <v>0</v>
      </c>
      <c r="BA35" s="77">
        <v>0</v>
      </c>
      <c r="BB35" s="77">
        <v>0</v>
      </c>
      <c r="BC35" s="77">
        <v>0</v>
      </c>
      <c r="BD35" s="77">
        <v>0</v>
      </c>
      <c r="BE35" s="77">
        <v>0</v>
      </c>
      <c r="BF35" s="77">
        <v>0</v>
      </c>
      <c r="BG35" s="15"/>
    </row>
    <row r="36" spans="2:59" x14ac:dyDescent="0.35">
      <c r="B36" s="12"/>
      <c r="C36" s="14" t="s">
        <v>97</v>
      </c>
      <c r="D36" s="14" t="s">
        <v>112</v>
      </c>
      <c r="E36" s="35"/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  <c r="R36" s="78">
        <v>0</v>
      </c>
      <c r="S36" s="78">
        <v>0</v>
      </c>
      <c r="T36" s="78">
        <v>0</v>
      </c>
      <c r="U36" s="78">
        <v>0</v>
      </c>
      <c r="V36" s="78">
        <v>0</v>
      </c>
      <c r="W36" s="78">
        <v>0</v>
      </c>
      <c r="X36" s="78">
        <v>0</v>
      </c>
      <c r="Y36" s="78">
        <v>0</v>
      </c>
      <c r="Z36" s="78">
        <v>0</v>
      </c>
      <c r="AA36" s="78">
        <v>0</v>
      </c>
      <c r="AB36" s="78">
        <v>0</v>
      </c>
      <c r="AC36" s="78">
        <v>0</v>
      </c>
      <c r="AD36" s="78">
        <v>0</v>
      </c>
      <c r="AE36" s="78">
        <v>0</v>
      </c>
      <c r="AF36" s="78">
        <v>0</v>
      </c>
      <c r="AG36" s="78">
        <v>0</v>
      </c>
      <c r="AH36" s="78">
        <v>0</v>
      </c>
      <c r="AI36" s="78">
        <v>0</v>
      </c>
      <c r="AJ36" s="78">
        <v>0</v>
      </c>
      <c r="AK36" s="78">
        <v>0</v>
      </c>
      <c r="AL36" s="78">
        <v>0</v>
      </c>
      <c r="AM36" s="78">
        <v>0</v>
      </c>
      <c r="AN36" s="78">
        <v>0</v>
      </c>
      <c r="AO36" s="78">
        <v>0</v>
      </c>
      <c r="AP36" s="78">
        <v>0</v>
      </c>
      <c r="AQ36" s="78">
        <v>0</v>
      </c>
      <c r="AR36" s="78">
        <v>0</v>
      </c>
      <c r="AS36" s="78">
        <v>0</v>
      </c>
      <c r="AT36" s="78">
        <v>0</v>
      </c>
      <c r="AU36" s="78">
        <v>0</v>
      </c>
      <c r="AV36" s="78">
        <v>0</v>
      </c>
      <c r="AW36" s="78">
        <v>0</v>
      </c>
      <c r="AX36" s="78">
        <v>0</v>
      </c>
      <c r="AY36" s="78">
        <v>0</v>
      </c>
      <c r="AZ36" s="78">
        <v>0</v>
      </c>
      <c r="BA36" s="78">
        <v>0</v>
      </c>
      <c r="BB36" s="78">
        <v>0</v>
      </c>
      <c r="BC36" s="78">
        <v>0</v>
      </c>
      <c r="BD36" s="78">
        <v>0</v>
      </c>
      <c r="BE36" s="78">
        <v>0</v>
      </c>
      <c r="BF36" s="78">
        <v>0</v>
      </c>
      <c r="BG36" s="15"/>
    </row>
    <row r="37" spans="2:59" x14ac:dyDescent="0.35">
      <c r="B37" s="12"/>
      <c r="C37" s="14"/>
      <c r="D37" s="14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75"/>
      <c r="BG37" s="15"/>
    </row>
    <row r="38" spans="2:59" x14ac:dyDescent="0.35">
      <c r="B38" s="12"/>
      <c r="C38" s="14"/>
      <c r="D38" s="13" t="s">
        <v>114</v>
      </c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15"/>
    </row>
    <row r="39" spans="2:59" x14ac:dyDescent="0.35">
      <c r="B39" s="12"/>
      <c r="C39" s="14" t="s">
        <v>99</v>
      </c>
      <c r="D39" s="14" t="s">
        <v>107</v>
      </c>
      <c r="E39" s="74"/>
      <c r="F39" s="79">
        <v>0</v>
      </c>
      <c r="G39" s="79">
        <v>0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  <c r="R39" s="79">
        <v>0</v>
      </c>
      <c r="S39" s="79">
        <v>0</v>
      </c>
      <c r="T39" s="79">
        <v>0</v>
      </c>
      <c r="U39" s="79">
        <v>0</v>
      </c>
      <c r="V39" s="79">
        <v>0</v>
      </c>
      <c r="W39" s="79">
        <v>0</v>
      </c>
      <c r="X39" s="79">
        <v>0</v>
      </c>
      <c r="Y39" s="79">
        <v>0</v>
      </c>
      <c r="Z39" s="79">
        <v>0</v>
      </c>
      <c r="AA39" s="79">
        <v>0</v>
      </c>
      <c r="AB39" s="79">
        <v>0</v>
      </c>
      <c r="AC39" s="79">
        <v>0</v>
      </c>
      <c r="AD39" s="79">
        <v>0</v>
      </c>
      <c r="AE39" s="79">
        <v>0</v>
      </c>
      <c r="AF39" s="79">
        <v>0</v>
      </c>
      <c r="AG39" s="79">
        <v>0</v>
      </c>
      <c r="AH39" s="79">
        <v>0</v>
      </c>
      <c r="AI39" s="79">
        <v>0</v>
      </c>
      <c r="AJ39" s="79">
        <v>0</v>
      </c>
      <c r="AK39" s="79">
        <v>0</v>
      </c>
      <c r="AL39" s="79">
        <v>0</v>
      </c>
      <c r="AM39" s="79">
        <v>0</v>
      </c>
      <c r="AN39" s="79">
        <v>0</v>
      </c>
      <c r="AO39" s="79">
        <v>0</v>
      </c>
      <c r="AP39" s="79">
        <v>0</v>
      </c>
      <c r="AQ39" s="79">
        <v>0</v>
      </c>
      <c r="AR39" s="79">
        <v>0</v>
      </c>
      <c r="AS39" s="79">
        <v>0</v>
      </c>
      <c r="AT39" s="79">
        <v>0</v>
      </c>
      <c r="AU39" s="79">
        <v>0</v>
      </c>
      <c r="AV39" s="79">
        <v>0</v>
      </c>
      <c r="AW39" s="79">
        <v>0</v>
      </c>
      <c r="AX39" s="79">
        <v>0</v>
      </c>
      <c r="AY39" s="79">
        <v>0</v>
      </c>
      <c r="AZ39" s="79">
        <v>0</v>
      </c>
      <c r="BA39" s="79">
        <v>0</v>
      </c>
      <c r="BB39" s="79">
        <v>0</v>
      </c>
      <c r="BC39" s="79">
        <v>0</v>
      </c>
      <c r="BD39" s="79">
        <v>0</v>
      </c>
      <c r="BE39" s="79">
        <v>0</v>
      </c>
      <c r="BF39" s="79">
        <v>0</v>
      </c>
      <c r="BG39" s="15"/>
    </row>
    <row r="40" spans="2:59" x14ac:dyDescent="0.35">
      <c r="B40" s="12"/>
      <c r="C40" s="14" t="s">
        <v>100</v>
      </c>
      <c r="D40" s="24" t="s">
        <v>108</v>
      </c>
      <c r="E40" s="75"/>
      <c r="F40" s="76">
        <v>48.400673400673398</v>
      </c>
      <c r="G40" s="76">
        <v>49.551878662530164</v>
      </c>
      <c r="H40" s="76">
        <v>49.628862420162271</v>
      </c>
      <c r="I40" s="76">
        <v>49.551878662530171</v>
      </c>
      <c r="J40" s="76">
        <v>46.354983264947556</v>
      </c>
      <c r="K40" s="76">
        <v>43.545590339798885</v>
      </c>
      <c r="L40" s="76">
        <v>41.057270891810639</v>
      </c>
      <c r="M40" s="76">
        <v>38.837958951712508</v>
      </c>
      <c r="N40" s="76">
        <v>36.846268749060798</v>
      </c>
      <c r="O40" s="76">
        <v>35.048889785691756</v>
      </c>
      <c r="P40" s="76">
        <v>33.418708865427199</v>
      </c>
      <c r="Q40" s="76">
        <v>31.933432915852809</v>
      </c>
      <c r="R40" s="76">
        <v>30.574563430071674</v>
      </c>
      <c r="S40" s="76">
        <v>29.326622065579077</v>
      </c>
      <c r="T40" s="76">
        <v>28.176558455164077</v>
      </c>
      <c r="U40" s="76">
        <v>27.113292098365545</v>
      </c>
      <c r="V40" s="76">
        <v>26.12735420387941</v>
      </c>
      <c r="W40" s="76">
        <v>25.210604933567939</v>
      </c>
      <c r="X40" s="76">
        <v>24.356008156158758</v>
      </c>
      <c r="Y40" s="76">
        <v>23.557450511694615</v>
      </c>
      <c r="Z40" s="76">
        <v>22.809594939894865</v>
      </c>
      <c r="AA40" s="76">
        <v>22.107761249436475</v>
      </c>
      <c r="AB40" s="76">
        <v>21.447828077811572</v>
      </c>
      <c r="AC40" s="76">
        <v>20.826151901643044</v>
      </c>
      <c r="AD40" s="76">
        <v>20.239499735399637</v>
      </c>
      <c r="AE40" s="76">
        <v>19.684992893333831</v>
      </c>
      <c r="AF40" s="76">
        <v>19.160059749511646</v>
      </c>
      <c r="AG40" s="76">
        <v>18.662395859913882</v>
      </c>
      <c r="AH40" s="76">
        <v>18.189930141941428</v>
      </c>
      <c r="AI40" s="76">
        <v>17.740796064362574</v>
      </c>
      <c r="AJ40" s="76">
        <v>17.313307002570745</v>
      </c>
      <c r="AK40" s="76">
        <v>16.905935073098536</v>
      </c>
      <c r="AL40" s="76">
        <v>16.517292887510052</v>
      </c>
      <c r="AM40" s="76">
        <v>16.14611776644233</v>
      </c>
      <c r="AN40" s="76">
        <v>15.791258035311767</v>
      </c>
      <c r="AO40" s="76">
        <v>15.451661088315849</v>
      </c>
      <c r="AP40" s="76">
        <v>15.126362960140812</v>
      </c>
      <c r="AQ40" s="76">
        <v>14.814479187766663</v>
      </c>
      <c r="AR40" s="76">
        <v>14.515196779933024</v>
      </c>
      <c r="AS40" s="76">
        <v>14.227767140726463</v>
      </c>
      <c r="AT40" s="76">
        <v>13.951499817605589</v>
      </c>
      <c r="AU40" s="76">
        <v>13.685756963936941</v>
      </c>
      <c r="AV40" s="76">
        <v>13.429948422554851</v>
      </c>
      <c r="AW40" s="76">
        <v>13.183527350581389</v>
      </c>
      <c r="AX40" s="76">
        <v>12.945986317237606</v>
      </c>
      <c r="AY40" s="76">
        <v>12.716853816047584</v>
      </c>
      <c r="AZ40" s="76">
        <v>12.49569114098581</v>
      </c>
      <c r="BA40" s="76">
        <v>12.282089583020264</v>
      </c>
      <c r="BB40" s="76">
        <v>12.075667909356078</v>
      </c>
      <c r="BC40" s="76">
        <v>11.876070092672528</v>
      </c>
      <c r="BD40" s="76">
        <v>11.682963261897298</v>
      </c>
      <c r="BE40" s="76">
        <v>11.496035849706958</v>
      </c>
      <c r="BF40" s="76">
        <v>11.314995915065925</v>
      </c>
      <c r="BG40" s="15"/>
    </row>
    <row r="41" spans="2:59" x14ac:dyDescent="0.35">
      <c r="B41" s="12"/>
      <c r="C41" s="14" t="s">
        <v>101</v>
      </c>
      <c r="D41" s="24" t="s">
        <v>113</v>
      </c>
      <c r="E41" s="75"/>
      <c r="F41" s="76">
        <v>48.400673400673398</v>
      </c>
      <c r="G41" s="76">
        <v>49.551878662530164</v>
      </c>
      <c r="H41" s="76">
        <v>49.628862420162271</v>
      </c>
      <c r="I41" s="76">
        <v>49.551878662530171</v>
      </c>
      <c r="J41" s="76">
        <v>46.354983264947556</v>
      </c>
      <c r="K41" s="76">
        <v>43.545590339798885</v>
      </c>
      <c r="L41" s="76">
        <v>41.057270891810639</v>
      </c>
      <c r="M41" s="76">
        <v>38.837958951712508</v>
      </c>
      <c r="N41" s="76">
        <v>36.846268749060798</v>
      </c>
      <c r="O41" s="76">
        <v>35.048889785691756</v>
      </c>
      <c r="P41" s="76">
        <v>33.418708865427199</v>
      </c>
      <c r="Q41" s="76">
        <v>31.933432915852809</v>
      </c>
      <c r="R41" s="76">
        <v>30.574563430071674</v>
      </c>
      <c r="S41" s="76">
        <v>29.326622065579077</v>
      </c>
      <c r="T41" s="76">
        <v>28.176558455164077</v>
      </c>
      <c r="U41" s="76">
        <v>27.113292098365545</v>
      </c>
      <c r="V41" s="76">
        <v>26.12735420387941</v>
      </c>
      <c r="W41" s="76">
        <v>25.210604933567939</v>
      </c>
      <c r="X41" s="76">
        <v>24.356008156158758</v>
      </c>
      <c r="Y41" s="76">
        <v>23.557450511694615</v>
      </c>
      <c r="Z41" s="76">
        <v>22.809594939894865</v>
      </c>
      <c r="AA41" s="76">
        <v>22.107761249436475</v>
      </c>
      <c r="AB41" s="76">
        <v>21.447828077811572</v>
      </c>
      <c r="AC41" s="76">
        <v>20.826151901643044</v>
      </c>
      <c r="AD41" s="76">
        <v>20.239499735399637</v>
      </c>
      <c r="AE41" s="76">
        <v>19.684992893333831</v>
      </c>
      <c r="AF41" s="76">
        <v>19.160059749511646</v>
      </c>
      <c r="AG41" s="76">
        <v>18.662395859913882</v>
      </c>
      <c r="AH41" s="76">
        <v>18.189930141941428</v>
      </c>
      <c r="AI41" s="76">
        <v>17.740796064362574</v>
      </c>
      <c r="AJ41" s="76">
        <v>17.313307002570745</v>
      </c>
      <c r="AK41" s="76">
        <v>16.905935073098536</v>
      </c>
      <c r="AL41" s="76">
        <v>16.517292887510052</v>
      </c>
      <c r="AM41" s="76">
        <v>16.14611776644233</v>
      </c>
      <c r="AN41" s="76">
        <v>15.791258035311767</v>
      </c>
      <c r="AO41" s="76">
        <v>15.451661088315849</v>
      </c>
      <c r="AP41" s="76">
        <v>15.126362960140812</v>
      </c>
      <c r="AQ41" s="76">
        <v>14.814479187766663</v>
      </c>
      <c r="AR41" s="76">
        <v>14.515196779933024</v>
      </c>
      <c r="AS41" s="76">
        <v>14.227767140726463</v>
      </c>
      <c r="AT41" s="76">
        <v>13.951499817605589</v>
      </c>
      <c r="AU41" s="76">
        <v>13.685756963936941</v>
      </c>
      <c r="AV41" s="76">
        <v>13.429948422554851</v>
      </c>
      <c r="AW41" s="76">
        <v>13.183527350581389</v>
      </c>
      <c r="AX41" s="76">
        <v>12.945986317237606</v>
      </c>
      <c r="AY41" s="76">
        <v>12.716853816047584</v>
      </c>
      <c r="AZ41" s="76">
        <v>12.49569114098581</v>
      </c>
      <c r="BA41" s="76">
        <v>12.282089583020264</v>
      </c>
      <c r="BB41" s="76">
        <v>12.075667909356078</v>
      </c>
      <c r="BC41" s="76">
        <v>11.876070092672528</v>
      </c>
      <c r="BD41" s="76">
        <v>11.682963261897298</v>
      </c>
      <c r="BE41" s="76">
        <v>11.496035849706958</v>
      </c>
      <c r="BF41" s="76">
        <v>11.314995915065925</v>
      </c>
      <c r="BG41" s="15"/>
    </row>
    <row r="42" spans="2:59" x14ac:dyDescent="0.35">
      <c r="B42" s="12"/>
      <c r="C42" s="14"/>
      <c r="D42" s="24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  <c r="BE42" s="75"/>
      <c r="BF42" s="75"/>
      <c r="BG42" s="15"/>
    </row>
    <row r="43" spans="2:59" x14ac:dyDescent="0.35">
      <c r="B43" s="12"/>
      <c r="C43" s="14"/>
      <c r="D43" s="13" t="s">
        <v>21</v>
      </c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15"/>
    </row>
    <row r="44" spans="2:59" x14ac:dyDescent="0.35">
      <c r="B44" s="12"/>
      <c r="C44" s="14" t="s">
        <v>102</v>
      </c>
      <c r="D44" s="14" t="s">
        <v>111</v>
      </c>
      <c r="E44" s="74"/>
      <c r="F44" s="79">
        <v>0</v>
      </c>
      <c r="G44" s="79">
        <v>0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  <c r="R44" s="79">
        <v>0</v>
      </c>
      <c r="S44" s="79">
        <v>0</v>
      </c>
      <c r="T44" s="79">
        <v>0</v>
      </c>
      <c r="U44" s="79">
        <v>0</v>
      </c>
      <c r="V44" s="79">
        <v>0</v>
      </c>
      <c r="W44" s="79">
        <v>0</v>
      </c>
      <c r="X44" s="79">
        <v>0</v>
      </c>
      <c r="Y44" s="79">
        <v>0</v>
      </c>
      <c r="Z44" s="79">
        <v>0</v>
      </c>
      <c r="AA44" s="79">
        <v>0</v>
      </c>
      <c r="AB44" s="79">
        <v>0</v>
      </c>
      <c r="AC44" s="79">
        <v>0</v>
      </c>
      <c r="AD44" s="79">
        <v>0</v>
      </c>
      <c r="AE44" s="79">
        <v>0</v>
      </c>
      <c r="AF44" s="79">
        <v>0</v>
      </c>
      <c r="AG44" s="79">
        <v>0</v>
      </c>
      <c r="AH44" s="79">
        <v>0</v>
      </c>
      <c r="AI44" s="79">
        <v>0</v>
      </c>
      <c r="AJ44" s="79">
        <v>0</v>
      </c>
      <c r="AK44" s="79">
        <v>0</v>
      </c>
      <c r="AL44" s="79">
        <v>0</v>
      </c>
      <c r="AM44" s="79">
        <v>0</v>
      </c>
      <c r="AN44" s="79">
        <v>0</v>
      </c>
      <c r="AO44" s="79">
        <v>0</v>
      </c>
      <c r="AP44" s="79">
        <v>0</v>
      </c>
      <c r="AQ44" s="79">
        <v>0</v>
      </c>
      <c r="AR44" s="79">
        <v>0</v>
      </c>
      <c r="AS44" s="79">
        <v>0</v>
      </c>
      <c r="AT44" s="79">
        <v>0</v>
      </c>
      <c r="AU44" s="79">
        <v>0</v>
      </c>
      <c r="AV44" s="79">
        <v>0</v>
      </c>
      <c r="AW44" s="79">
        <v>0</v>
      </c>
      <c r="AX44" s="79">
        <v>0</v>
      </c>
      <c r="AY44" s="79">
        <v>0</v>
      </c>
      <c r="AZ44" s="79">
        <v>0</v>
      </c>
      <c r="BA44" s="79">
        <v>0</v>
      </c>
      <c r="BB44" s="79">
        <v>0</v>
      </c>
      <c r="BC44" s="79">
        <v>0</v>
      </c>
      <c r="BD44" s="79">
        <v>0</v>
      </c>
      <c r="BE44" s="79">
        <v>0</v>
      </c>
      <c r="BF44" s="79">
        <v>0</v>
      </c>
      <c r="BG44" s="15"/>
    </row>
    <row r="45" spans="2:59" x14ac:dyDescent="0.35">
      <c r="B45" s="12"/>
      <c r="C45" s="14" t="s">
        <v>103</v>
      </c>
      <c r="D45" s="14" t="s">
        <v>110</v>
      </c>
      <c r="E45" s="74"/>
      <c r="F45" s="79">
        <v>0</v>
      </c>
      <c r="G45" s="79">
        <v>0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  <c r="P45" s="79">
        <v>0</v>
      </c>
      <c r="Q45" s="79">
        <v>0</v>
      </c>
      <c r="R45" s="79">
        <v>0</v>
      </c>
      <c r="S45" s="79">
        <v>0</v>
      </c>
      <c r="T45" s="79">
        <v>0</v>
      </c>
      <c r="U45" s="79">
        <v>0</v>
      </c>
      <c r="V45" s="79">
        <v>0</v>
      </c>
      <c r="W45" s="79">
        <v>0</v>
      </c>
      <c r="X45" s="79">
        <v>0</v>
      </c>
      <c r="Y45" s="79">
        <v>0</v>
      </c>
      <c r="Z45" s="79">
        <v>0</v>
      </c>
      <c r="AA45" s="79">
        <v>0</v>
      </c>
      <c r="AB45" s="79">
        <v>0</v>
      </c>
      <c r="AC45" s="79">
        <v>0</v>
      </c>
      <c r="AD45" s="79">
        <v>0</v>
      </c>
      <c r="AE45" s="79">
        <v>0</v>
      </c>
      <c r="AF45" s="79">
        <v>0</v>
      </c>
      <c r="AG45" s="79">
        <v>0</v>
      </c>
      <c r="AH45" s="79">
        <v>0</v>
      </c>
      <c r="AI45" s="79">
        <v>0</v>
      </c>
      <c r="AJ45" s="79">
        <v>0</v>
      </c>
      <c r="AK45" s="79">
        <v>0</v>
      </c>
      <c r="AL45" s="79">
        <v>0</v>
      </c>
      <c r="AM45" s="79">
        <v>0</v>
      </c>
      <c r="AN45" s="79">
        <v>0</v>
      </c>
      <c r="AO45" s="79">
        <v>0</v>
      </c>
      <c r="AP45" s="79">
        <v>0</v>
      </c>
      <c r="AQ45" s="79">
        <v>0</v>
      </c>
      <c r="AR45" s="79">
        <v>0</v>
      </c>
      <c r="AS45" s="79">
        <v>0</v>
      </c>
      <c r="AT45" s="79">
        <v>0</v>
      </c>
      <c r="AU45" s="79">
        <v>0</v>
      </c>
      <c r="AV45" s="79">
        <v>0</v>
      </c>
      <c r="AW45" s="79">
        <v>0</v>
      </c>
      <c r="AX45" s="79">
        <v>0</v>
      </c>
      <c r="AY45" s="79">
        <v>0</v>
      </c>
      <c r="AZ45" s="79">
        <v>0</v>
      </c>
      <c r="BA45" s="79">
        <v>0</v>
      </c>
      <c r="BB45" s="79">
        <v>0</v>
      </c>
      <c r="BC45" s="79">
        <v>0</v>
      </c>
      <c r="BD45" s="79">
        <v>0</v>
      </c>
      <c r="BE45" s="79">
        <v>0</v>
      </c>
      <c r="BF45" s="79">
        <v>0</v>
      </c>
      <c r="BG45" s="15"/>
    </row>
    <row r="46" spans="2:59" x14ac:dyDescent="0.35">
      <c r="B46" s="12"/>
      <c r="C46" s="14" t="s">
        <v>85</v>
      </c>
      <c r="D46" s="14" t="s">
        <v>109</v>
      </c>
      <c r="E46" s="74"/>
      <c r="F46" s="79">
        <v>7.3653198653198642</v>
      </c>
      <c r="G46" s="79">
        <v>7.5405032747328509</v>
      </c>
      <c r="H46" s="79">
        <v>7.5522181943725197</v>
      </c>
      <c r="I46" s="79">
        <v>7.5405032747328526</v>
      </c>
      <c r="J46" s="79">
        <v>7.054019192492019</v>
      </c>
      <c r="K46" s="79">
        <v>6.6265028777954829</v>
      </c>
      <c r="L46" s="79">
        <v>6.247845570492923</v>
      </c>
      <c r="M46" s="79">
        <v>5.9101241883040769</v>
      </c>
      <c r="N46" s="79">
        <v>5.6070408965962075</v>
      </c>
      <c r="O46" s="79">
        <v>5.3335267065183105</v>
      </c>
      <c r="P46" s="79">
        <v>5.0854556969128355</v>
      </c>
      <c r="Q46" s="79">
        <v>4.8594354437167313</v>
      </c>
      <c r="R46" s="79">
        <v>4.6526509567500378</v>
      </c>
      <c r="S46" s="79">
        <v>4.4627468360663816</v>
      </c>
      <c r="T46" s="79">
        <v>4.2877371562206203</v>
      </c>
      <c r="U46" s="79">
        <v>4.1259357540991051</v>
      </c>
      <c r="V46" s="79">
        <v>3.9759017266773014</v>
      </c>
      <c r="W46" s="79">
        <v>3.8363964029342514</v>
      </c>
      <c r="X46" s="79">
        <v>3.7063490672415496</v>
      </c>
      <c r="Y46" s="79">
        <v>3.5848294256926589</v>
      </c>
      <c r="Z46" s="79">
        <v>3.4710253169405227</v>
      </c>
      <c r="AA46" s="79">
        <v>3.3642245379577242</v>
      </c>
      <c r="AB46" s="79">
        <v>3.2637999248843701</v>
      </c>
      <c r="AC46" s="79">
        <v>3.1691970285108981</v>
      </c>
      <c r="AD46" s="79">
        <v>3.0799238727782057</v>
      </c>
      <c r="AE46" s="79">
        <v>2.9955423968116701</v>
      </c>
      <c r="AF46" s="79">
        <v>2.9156612662300336</v>
      </c>
      <c r="AG46" s="79">
        <v>2.8399298047695036</v>
      </c>
      <c r="AH46" s="79">
        <v>2.7680328476867389</v>
      </c>
      <c r="AI46" s="79">
        <v>2.6996863576203913</v>
      </c>
      <c r="AJ46" s="79">
        <v>2.634633674304244</v>
      </c>
      <c r="AK46" s="79">
        <v>2.5726422937323861</v>
      </c>
      <c r="AL46" s="79">
        <v>2.5135010915776168</v>
      </c>
      <c r="AM46" s="79">
        <v>2.4570179209803547</v>
      </c>
      <c r="AN46" s="79">
        <v>2.4030175271126604</v>
      </c>
      <c r="AO46" s="79">
        <v>2.3513397308306727</v>
      </c>
      <c r="AP46" s="79">
        <v>2.3018378417605585</v>
      </c>
      <c r="AQ46" s="79">
        <v>2.2543772677036231</v>
      </c>
      <c r="AR46" s="79">
        <v>2.2088342925985041</v>
      </c>
      <c r="AS46" s="79">
        <v>2.1650949996757665</v>
      </c>
      <c r="AT46" s="79">
        <v>2.1230543200704157</v>
      </c>
      <c r="AU46" s="79">
        <v>2.0826151901643168</v>
      </c>
      <c r="AV46" s="79">
        <v>2.0436878034322596</v>
      </c>
      <c r="AW46" s="79">
        <v>2.0061889446536898</v>
      </c>
      <c r="AX46" s="79">
        <v>1.970041396101375</v>
      </c>
      <c r="AY46" s="79">
        <v>1.9351734067898498</v>
      </c>
      <c r="AZ46" s="79">
        <v>1.9015182171065363</v>
      </c>
      <c r="BA46" s="79">
        <v>1.8690136321987361</v>
      </c>
      <c r="BB46" s="79">
        <v>1.8376016383802727</v>
      </c>
      <c r="BC46" s="79">
        <v>1.8072280575806021</v>
      </c>
      <c r="BD46" s="79">
        <v>1.7778422355061108</v>
      </c>
      <c r="BE46" s="79">
        <v>1.7493967597380156</v>
      </c>
      <c r="BF46" s="79">
        <v>1.7218472044665536</v>
      </c>
      <c r="BG46" s="15"/>
    </row>
    <row r="47" spans="2:59" ht="15" thickBot="1" x14ac:dyDescent="0.4">
      <c r="B47" s="16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8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C333-C822-4641-A10B-4A81E5F65AAE}">
  <dimension ref="B1:BF11"/>
  <sheetViews>
    <sheetView workbookViewId="0"/>
  </sheetViews>
  <sheetFormatPr baseColWidth="10" defaultRowHeight="14.5" x14ac:dyDescent="0.35"/>
  <cols>
    <col min="3" max="3" width="20.6328125" bestFit="1" customWidth="1"/>
    <col min="4" max="4" width="39.1796875" customWidth="1"/>
  </cols>
  <sheetData>
    <row r="1" spans="2:58" ht="20" thickBot="1" x14ac:dyDescent="0.4">
      <c r="B1" s="1"/>
      <c r="C1" s="2" t="s">
        <v>12</v>
      </c>
      <c r="D1" s="3"/>
      <c r="E1" s="3">
        <v>2018</v>
      </c>
      <c r="F1" s="3">
        <v>2019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  <c r="AL1" s="3">
        <v>2051</v>
      </c>
      <c r="AM1" s="3">
        <v>2052</v>
      </c>
      <c r="AN1" s="3">
        <v>2053</v>
      </c>
      <c r="AO1" s="3">
        <v>2054</v>
      </c>
      <c r="AP1" s="3">
        <v>2055</v>
      </c>
      <c r="AQ1" s="3">
        <v>2056</v>
      </c>
      <c r="AR1" s="3">
        <v>2057</v>
      </c>
      <c r="AS1" s="3">
        <v>2058</v>
      </c>
      <c r="AT1" s="3">
        <v>2059</v>
      </c>
      <c r="AU1" s="3">
        <v>2060</v>
      </c>
      <c r="AV1" s="3">
        <v>2061</v>
      </c>
      <c r="AW1" s="3">
        <v>2062</v>
      </c>
      <c r="AX1" s="3">
        <v>2063</v>
      </c>
      <c r="AY1" s="3">
        <v>2064</v>
      </c>
      <c r="AZ1" s="3">
        <v>2065</v>
      </c>
      <c r="BA1" s="3">
        <v>2066</v>
      </c>
      <c r="BB1" s="3">
        <v>2067</v>
      </c>
      <c r="BC1" s="3">
        <v>2068</v>
      </c>
      <c r="BD1" s="3">
        <v>2069</v>
      </c>
      <c r="BE1" s="3">
        <v>2070</v>
      </c>
      <c r="BF1" s="4"/>
    </row>
    <row r="2" spans="2:58" ht="15" thickBot="1" x14ac:dyDescent="0.4"/>
    <row r="3" spans="2:58" x14ac:dyDescent="0.3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1"/>
    </row>
    <row r="4" spans="2:58" x14ac:dyDescent="0.35">
      <c r="B4" s="12"/>
      <c r="C4" s="14"/>
      <c r="D4" s="13" t="s">
        <v>129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5"/>
    </row>
    <row r="5" spans="2:58" x14ac:dyDescent="0.35">
      <c r="B5" s="12"/>
      <c r="C5" s="14"/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5"/>
    </row>
    <row r="6" spans="2:58" x14ac:dyDescent="0.35">
      <c r="B6" s="12"/>
      <c r="C6" s="13" t="s">
        <v>77</v>
      </c>
      <c r="D6" s="13" t="s">
        <v>21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5"/>
    </row>
    <row r="7" spans="2:58" x14ac:dyDescent="0.35">
      <c r="B7" s="12"/>
      <c r="C7" s="14" t="s">
        <v>123</v>
      </c>
      <c r="D7" s="14" t="s">
        <v>127</v>
      </c>
      <c r="E7" s="85">
        <v>2.17</v>
      </c>
      <c r="F7" s="85">
        <v>2.17</v>
      </c>
      <c r="G7" s="85">
        <v>2.17</v>
      </c>
      <c r="H7" s="85">
        <v>2.17</v>
      </c>
      <c r="I7" s="85">
        <v>2.17</v>
      </c>
      <c r="J7" s="85">
        <v>2.17</v>
      </c>
      <c r="K7" s="85">
        <v>2.17</v>
      </c>
      <c r="L7" s="85">
        <v>2.17</v>
      </c>
      <c r="M7" s="85">
        <v>2.17</v>
      </c>
      <c r="N7" s="85">
        <v>2.17</v>
      </c>
      <c r="O7" s="85">
        <v>2.17</v>
      </c>
      <c r="P7" s="85">
        <v>2.17</v>
      </c>
      <c r="Q7" s="85">
        <v>2.17</v>
      </c>
      <c r="R7" s="85">
        <v>2.17</v>
      </c>
      <c r="S7" s="85">
        <v>2.17</v>
      </c>
      <c r="T7" s="85">
        <v>2.17</v>
      </c>
      <c r="U7" s="85">
        <v>2.17</v>
      </c>
      <c r="V7" s="85">
        <v>2.17</v>
      </c>
      <c r="W7" s="85">
        <v>2.17</v>
      </c>
      <c r="X7" s="85">
        <v>2.17</v>
      </c>
      <c r="Y7" s="85">
        <v>2.17</v>
      </c>
      <c r="Z7" s="85">
        <v>2.17</v>
      </c>
      <c r="AA7" s="85">
        <v>2.17</v>
      </c>
      <c r="AB7" s="85">
        <v>2.17</v>
      </c>
      <c r="AC7" s="85">
        <v>2.17</v>
      </c>
      <c r="AD7" s="85">
        <v>2.17</v>
      </c>
      <c r="AE7" s="85">
        <v>2.17</v>
      </c>
      <c r="AF7" s="85">
        <v>2.17</v>
      </c>
      <c r="AG7" s="85">
        <v>2.17</v>
      </c>
      <c r="AH7" s="85">
        <v>2.17</v>
      </c>
      <c r="AI7" s="85">
        <v>2.17</v>
      </c>
      <c r="AJ7" s="85">
        <v>2.17</v>
      </c>
      <c r="AK7" s="85">
        <v>2.17</v>
      </c>
      <c r="AL7" s="85">
        <v>2.17</v>
      </c>
      <c r="AM7" s="85">
        <v>2.17</v>
      </c>
      <c r="AN7" s="85">
        <v>2.17</v>
      </c>
      <c r="AO7" s="85">
        <v>2.17</v>
      </c>
      <c r="AP7" s="85">
        <v>2.17</v>
      </c>
      <c r="AQ7" s="85">
        <v>2.17</v>
      </c>
      <c r="AR7" s="85">
        <v>2.17</v>
      </c>
      <c r="AS7" s="85">
        <v>2.17</v>
      </c>
      <c r="AT7" s="85">
        <v>2.17</v>
      </c>
      <c r="AU7" s="85">
        <v>2.17</v>
      </c>
      <c r="AV7" s="85">
        <v>2.17</v>
      </c>
      <c r="AW7" s="85">
        <v>2.17</v>
      </c>
      <c r="AX7" s="85">
        <v>2.17</v>
      </c>
      <c r="AY7" s="85">
        <v>2.17</v>
      </c>
      <c r="AZ7" s="85">
        <v>2.17</v>
      </c>
      <c r="BA7" s="85">
        <v>2.17</v>
      </c>
      <c r="BB7" s="85">
        <v>2.17</v>
      </c>
      <c r="BC7" s="85">
        <v>2.17</v>
      </c>
      <c r="BD7" s="85">
        <v>2.17</v>
      </c>
      <c r="BE7" s="85">
        <v>2.17</v>
      </c>
      <c r="BF7" s="15"/>
    </row>
    <row r="8" spans="2:58" x14ac:dyDescent="0.35">
      <c r="B8" s="12"/>
      <c r="C8" s="14" t="s">
        <v>124</v>
      </c>
      <c r="D8" s="14" t="s">
        <v>128</v>
      </c>
      <c r="E8" s="86">
        <v>3.5</v>
      </c>
      <c r="F8" s="86">
        <v>3.5</v>
      </c>
      <c r="G8" s="86">
        <v>3.5</v>
      </c>
      <c r="H8" s="86">
        <v>3.5</v>
      </c>
      <c r="I8" s="86">
        <v>3.5</v>
      </c>
      <c r="J8" s="86">
        <v>3.5</v>
      </c>
      <c r="K8" s="86">
        <v>3.5</v>
      </c>
      <c r="L8" s="86">
        <v>3.5</v>
      </c>
      <c r="M8" s="86">
        <v>3.5</v>
      </c>
      <c r="N8" s="86">
        <v>3.5</v>
      </c>
      <c r="O8" s="86">
        <v>3.5</v>
      </c>
      <c r="P8" s="86">
        <v>3.5</v>
      </c>
      <c r="Q8" s="86">
        <v>3.5</v>
      </c>
      <c r="R8" s="86">
        <v>3.5</v>
      </c>
      <c r="S8" s="86">
        <v>3.5</v>
      </c>
      <c r="T8" s="86">
        <v>3.5</v>
      </c>
      <c r="U8" s="86">
        <v>3.5</v>
      </c>
      <c r="V8" s="86">
        <v>3.5</v>
      </c>
      <c r="W8" s="86">
        <v>3.5</v>
      </c>
      <c r="X8" s="86">
        <v>3.5</v>
      </c>
      <c r="Y8" s="86">
        <v>3.5</v>
      </c>
      <c r="Z8" s="86">
        <v>3.5</v>
      </c>
      <c r="AA8" s="86">
        <v>3.5</v>
      </c>
      <c r="AB8" s="86">
        <v>3.5</v>
      </c>
      <c r="AC8" s="86">
        <v>3.5</v>
      </c>
      <c r="AD8" s="86">
        <v>3.5</v>
      </c>
      <c r="AE8" s="86">
        <v>3.5</v>
      </c>
      <c r="AF8" s="86">
        <v>3.5</v>
      </c>
      <c r="AG8" s="86">
        <v>3.5</v>
      </c>
      <c r="AH8" s="86">
        <v>3.5</v>
      </c>
      <c r="AI8" s="86">
        <v>3.5</v>
      </c>
      <c r="AJ8" s="86">
        <v>3.5</v>
      </c>
      <c r="AK8" s="86">
        <v>3.5</v>
      </c>
      <c r="AL8" s="86">
        <v>3.5</v>
      </c>
      <c r="AM8" s="86">
        <v>3.5</v>
      </c>
      <c r="AN8" s="86">
        <v>3.5</v>
      </c>
      <c r="AO8" s="86">
        <v>3.5</v>
      </c>
      <c r="AP8" s="86">
        <v>3.5</v>
      </c>
      <c r="AQ8" s="86">
        <v>3.5</v>
      </c>
      <c r="AR8" s="86">
        <v>3.5</v>
      </c>
      <c r="AS8" s="86">
        <v>3.5</v>
      </c>
      <c r="AT8" s="86">
        <v>3.5</v>
      </c>
      <c r="AU8" s="86">
        <v>3.5</v>
      </c>
      <c r="AV8" s="86">
        <v>3.5</v>
      </c>
      <c r="AW8" s="86">
        <v>3.5</v>
      </c>
      <c r="AX8" s="86">
        <v>3.5</v>
      </c>
      <c r="AY8" s="86">
        <v>3.5</v>
      </c>
      <c r="AZ8" s="86">
        <v>3.5</v>
      </c>
      <c r="BA8" s="86">
        <v>3.5</v>
      </c>
      <c r="BB8" s="86">
        <v>3.5</v>
      </c>
      <c r="BC8" s="86">
        <v>3.5</v>
      </c>
      <c r="BD8" s="86">
        <v>3.5</v>
      </c>
      <c r="BE8" s="86">
        <v>3.5</v>
      </c>
      <c r="BF8" s="15"/>
    </row>
    <row r="9" spans="2:58" x14ac:dyDescent="0.35">
      <c r="B9" s="12"/>
      <c r="C9" s="14" t="s">
        <v>125</v>
      </c>
      <c r="D9" s="14" t="s">
        <v>126</v>
      </c>
      <c r="E9" s="78">
        <v>7.3</v>
      </c>
      <c r="F9" s="78">
        <v>7.3</v>
      </c>
      <c r="G9" s="78">
        <v>7.3</v>
      </c>
      <c r="H9" s="78">
        <v>7.3</v>
      </c>
      <c r="I9" s="78">
        <v>7.3</v>
      </c>
      <c r="J9" s="78">
        <v>7.3</v>
      </c>
      <c r="K9" s="78">
        <v>7.3</v>
      </c>
      <c r="L9" s="78">
        <v>7.3</v>
      </c>
      <c r="M9" s="78">
        <v>7.3</v>
      </c>
      <c r="N9" s="78">
        <v>7.3</v>
      </c>
      <c r="O9" s="78">
        <v>7.3</v>
      </c>
      <c r="P9" s="78">
        <v>7.3</v>
      </c>
      <c r="Q9" s="78">
        <v>7.3</v>
      </c>
      <c r="R9" s="78">
        <v>7.3</v>
      </c>
      <c r="S9" s="78">
        <v>7.3</v>
      </c>
      <c r="T9" s="78">
        <v>7.3</v>
      </c>
      <c r="U9" s="78">
        <v>7.3</v>
      </c>
      <c r="V9" s="78">
        <v>7.3</v>
      </c>
      <c r="W9" s="78">
        <v>7.3</v>
      </c>
      <c r="X9" s="78">
        <v>7.3</v>
      </c>
      <c r="Y9" s="78">
        <v>7.3</v>
      </c>
      <c r="Z9" s="78">
        <v>7.3</v>
      </c>
      <c r="AA9" s="78">
        <v>7.3</v>
      </c>
      <c r="AB9" s="78">
        <v>7.3</v>
      </c>
      <c r="AC9" s="78">
        <v>7.3</v>
      </c>
      <c r="AD9" s="78">
        <v>7.3</v>
      </c>
      <c r="AE9" s="78">
        <v>7.3</v>
      </c>
      <c r="AF9" s="78">
        <v>7.3</v>
      </c>
      <c r="AG9" s="78">
        <v>7.3</v>
      </c>
      <c r="AH9" s="78">
        <v>7.3</v>
      </c>
      <c r="AI9" s="78">
        <v>7.3</v>
      </c>
      <c r="AJ9" s="78">
        <v>7.3</v>
      </c>
      <c r="AK9" s="78">
        <v>7.3</v>
      </c>
      <c r="AL9" s="78">
        <v>7.3</v>
      </c>
      <c r="AM9" s="78">
        <v>7.3</v>
      </c>
      <c r="AN9" s="78">
        <v>7.3</v>
      </c>
      <c r="AO9" s="78">
        <v>7.3</v>
      </c>
      <c r="AP9" s="78">
        <v>7.3</v>
      </c>
      <c r="AQ9" s="78">
        <v>7.3</v>
      </c>
      <c r="AR9" s="78">
        <v>7.3</v>
      </c>
      <c r="AS9" s="78">
        <v>7.3</v>
      </c>
      <c r="AT9" s="78">
        <v>7.3</v>
      </c>
      <c r="AU9" s="78">
        <v>7.3</v>
      </c>
      <c r="AV9" s="78">
        <v>7.3</v>
      </c>
      <c r="AW9" s="78">
        <v>7.3</v>
      </c>
      <c r="AX9" s="78">
        <v>7.3</v>
      </c>
      <c r="AY9" s="78">
        <v>7.3</v>
      </c>
      <c r="AZ9" s="78">
        <v>7.3</v>
      </c>
      <c r="BA9" s="78">
        <v>7.3</v>
      </c>
      <c r="BB9" s="78">
        <v>7.3</v>
      </c>
      <c r="BC9" s="78">
        <v>7.3</v>
      </c>
      <c r="BD9" s="78">
        <v>7.3</v>
      </c>
      <c r="BE9" s="78">
        <v>7.3</v>
      </c>
      <c r="BF9" s="15"/>
    </row>
    <row r="10" spans="2:58" x14ac:dyDescent="0.35">
      <c r="B10" s="12"/>
      <c r="C10" s="14"/>
      <c r="D10" s="1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15"/>
    </row>
    <row r="11" spans="2:58" ht="15" thickBot="1" x14ac:dyDescent="0.4"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2774-AB68-433E-9801-A326454F04E4}">
  <dimension ref="B1:BE61"/>
  <sheetViews>
    <sheetView tabSelected="1" zoomScaleNormal="100" workbookViewId="0"/>
  </sheetViews>
  <sheetFormatPr baseColWidth="10" defaultColWidth="11.453125" defaultRowHeight="14.5" x14ac:dyDescent="0.35"/>
  <cols>
    <col min="3" max="3" width="45.1796875" customWidth="1"/>
  </cols>
  <sheetData>
    <row r="1" spans="2:57" ht="20" thickBot="1" x14ac:dyDescent="0.4">
      <c r="B1" s="1"/>
      <c r="C1" s="2" t="s">
        <v>12</v>
      </c>
      <c r="D1" s="3">
        <v>2018</v>
      </c>
      <c r="E1" s="3">
        <v>2019</v>
      </c>
      <c r="F1" s="3">
        <v>2020</v>
      </c>
      <c r="G1" s="3">
        <v>2021</v>
      </c>
      <c r="H1" s="3">
        <v>2022</v>
      </c>
      <c r="I1" s="3">
        <v>2023</v>
      </c>
      <c r="J1" s="3">
        <v>2024</v>
      </c>
      <c r="K1" s="3">
        <v>2025</v>
      </c>
      <c r="L1" s="3">
        <v>2026</v>
      </c>
      <c r="M1" s="3">
        <v>2027</v>
      </c>
      <c r="N1" s="3">
        <v>2028</v>
      </c>
      <c r="O1" s="3">
        <v>2029</v>
      </c>
      <c r="P1" s="3">
        <v>2030</v>
      </c>
      <c r="Q1" s="3">
        <v>2031</v>
      </c>
      <c r="R1" s="3">
        <v>2032</v>
      </c>
      <c r="S1" s="3">
        <v>2033</v>
      </c>
      <c r="T1" s="3">
        <v>2034</v>
      </c>
      <c r="U1" s="3">
        <v>2035</v>
      </c>
      <c r="V1" s="3">
        <v>2036</v>
      </c>
      <c r="W1" s="3">
        <v>2037</v>
      </c>
      <c r="X1" s="3">
        <v>2038</v>
      </c>
      <c r="Y1" s="3">
        <v>2039</v>
      </c>
      <c r="Z1" s="3">
        <v>2040</v>
      </c>
      <c r="AA1" s="3">
        <v>2041</v>
      </c>
      <c r="AB1" s="3">
        <v>2042</v>
      </c>
      <c r="AC1" s="3">
        <v>2043</v>
      </c>
      <c r="AD1" s="3">
        <v>2044</v>
      </c>
      <c r="AE1" s="3">
        <v>2045</v>
      </c>
      <c r="AF1" s="3">
        <v>2046</v>
      </c>
      <c r="AG1" s="3">
        <v>2047</v>
      </c>
      <c r="AH1" s="3">
        <v>2048</v>
      </c>
      <c r="AI1" s="3">
        <v>2049</v>
      </c>
      <c r="AJ1" s="3">
        <v>2050</v>
      </c>
      <c r="AK1" s="3">
        <v>2051</v>
      </c>
      <c r="AL1" s="3">
        <v>2052</v>
      </c>
      <c r="AM1" s="3">
        <v>2053</v>
      </c>
      <c r="AN1" s="3">
        <v>2054</v>
      </c>
      <c r="AO1" s="3">
        <v>2055</v>
      </c>
      <c r="AP1" s="3">
        <v>2056</v>
      </c>
      <c r="AQ1" s="3">
        <v>2057</v>
      </c>
      <c r="AR1" s="3">
        <v>2058</v>
      </c>
      <c r="AS1" s="3">
        <v>2059</v>
      </c>
      <c r="AT1" s="3">
        <v>2060</v>
      </c>
      <c r="AU1" s="3">
        <v>2061</v>
      </c>
      <c r="AV1" s="3">
        <v>2062</v>
      </c>
      <c r="AW1" s="3">
        <v>2063</v>
      </c>
      <c r="AX1" s="3">
        <v>2064</v>
      </c>
      <c r="AY1" s="3">
        <v>2065</v>
      </c>
      <c r="AZ1" s="3">
        <v>2066</v>
      </c>
      <c r="BA1" s="3">
        <v>2067</v>
      </c>
      <c r="BB1" s="3">
        <v>2068</v>
      </c>
      <c r="BC1" s="3">
        <v>2069</v>
      </c>
      <c r="BD1" s="3">
        <v>2070</v>
      </c>
      <c r="BE1" s="4"/>
    </row>
    <row r="2" spans="2:57" ht="15" thickBot="1" x14ac:dyDescent="0.4"/>
    <row r="3" spans="2:57" x14ac:dyDescent="0.3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1"/>
    </row>
    <row r="4" spans="2:57" x14ac:dyDescent="0.35">
      <c r="B4" s="12"/>
      <c r="C4" s="13" t="s">
        <v>13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5"/>
    </row>
    <row r="5" spans="2:57" x14ac:dyDescent="0.35">
      <c r="B5" s="12"/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5"/>
    </row>
    <row r="6" spans="2:57" x14ac:dyDescent="0.35">
      <c r="B6" s="12"/>
      <c r="C6" s="13" t="s">
        <v>72</v>
      </c>
      <c r="D6" s="14">
        <v>17023408</v>
      </c>
      <c r="E6" s="14">
        <v>17267986</v>
      </c>
      <c r="F6" s="14">
        <v>17510643</v>
      </c>
      <c r="G6" s="14">
        <v>17751277</v>
      </c>
      <c r="H6" s="14">
        <v>17989912</v>
      </c>
      <c r="I6" s="14">
        <v>18226512</v>
      </c>
      <c r="J6" s="14">
        <v>18460936</v>
      </c>
      <c r="K6" s="14">
        <v>18693140</v>
      </c>
      <c r="L6" s="14">
        <v>18922864</v>
      </c>
      <c r="M6" s="14">
        <v>19150021</v>
      </c>
      <c r="N6" s="14">
        <v>19374448</v>
      </c>
      <c r="O6" s="14">
        <v>19596113</v>
      </c>
      <c r="P6" s="14">
        <v>19814767</v>
      </c>
      <c r="Q6" s="14">
        <v>20030293</v>
      </c>
      <c r="R6" s="14">
        <v>20242540</v>
      </c>
      <c r="S6" s="14">
        <v>20451333</v>
      </c>
      <c r="T6" s="14">
        <v>20656586</v>
      </c>
      <c r="U6" s="14">
        <v>20858149</v>
      </c>
      <c r="V6" s="14">
        <v>21055934</v>
      </c>
      <c r="W6" s="14">
        <v>21249772</v>
      </c>
      <c r="X6" s="14">
        <v>21439596</v>
      </c>
      <c r="Y6" s="14">
        <v>21625281</v>
      </c>
      <c r="Z6" s="14">
        <v>21806740</v>
      </c>
      <c r="AA6" s="14">
        <v>21983950</v>
      </c>
      <c r="AB6" s="14">
        <v>22156850</v>
      </c>
      <c r="AC6" s="14">
        <v>22325333</v>
      </c>
      <c r="AD6" s="14">
        <v>22489377</v>
      </c>
      <c r="AE6" s="14">
        <v>22648875</v>
      </c>
      <c r="AF6" s="14">
        <v>22803800</v>
      </c>
      <c r="AG6" s="14">
        <v>22954177</v>
      </c>
      <c r="AH6" s="14">
        <v>23099877</v>
      </c>
      <c r="AI6" s="14">
        <v>23240939</v>
      </c>
      <c r="AJ6" s="14">
        <v>23377412</v>
      </c>
      <c r="AK6" s="56">
        <v>23377412</v>
      </c>
      <c r="AL6" s="56">
        <v>23377412</v>
      </c>
      <c r="AM6" s="56">
        <v>23377412</v>
      </c>
      <c r="AN6" s="56">
        <v>23377412</v>
      </c>
      <c r="AO6" s="56">
        <v>23377412</v>
      </c>
      <c r="AP6" s="56">
        <v>23377412</v>
      </c>
      <c r="AQ6" s="56">
        <v>23377412</v>
      </c>
      <c r="AR6" s="56">
        <v>23377412</v>
      </c>
      <c r="AS6" s="56">
        <v>23377412</v>
      </c>
      <c r="AT6" s="56">
        <v>23377412</v>
      </c>
      <c r="AU6" s="56">
        <v>23377412</v>
      </c>
      <c r="AV6" s="56">
        <v>23377412</v>
      </c>
      <c r="AW6" s="56">
        <v>23377412</v>
      </c>
      <c r="AX6" s="56">
        <v>23377412</v>
      </c>
      <c r="AY6" s="56">
        <v>23377412</v>
      </c>
      <c r="AZ6" s="56">
        <v>23377412</v>
      </c>
      <c r="BA6" s="56">
        <v>23377412</v>
      </c>
      <c r="BB6" s="56">
        <v>23377412</v>
      </c>
      <c r="BC6" s="56">
        <v>23377412</v>
      </c>
      <c r="BD6" s="56">
        <v>23377412</v>
      </c>
      <c r="BE6" s="15"/>
    </row>
    <row r="7" spans="2:57" x14ac:dyDescent="0.35">
      <c r="B7" s="12"/>
      <c r="C7" s="13" t="s">
        <v>86</v>
      </c>
      <c r="D7" s="90">
        <f>(E6-D6)/D6</f>
        <v>1.4367158444419589E-2</v>
      </c>
      <c r="E7" s="90">
        <f t="shared" ref="E7:AI7" si="0">(F6-E6)/E6</f>
        <v>1.4052420473354565E-2</v>
      </c>
      <c r="F7" s="90">
        <f t="shared" si="0"/>
        <v>1.374215669864322E-2</v>
      </c>
      <c r="G7" s="90">
        <f t="shared" si="0"/>
        <v>1.3443258194889302E-2</v>
      </c>
      <c r="H7" s="90">
        <f t="shared" si="0"/>
        <v>1.3151815306267202E-2</v>
      </c>
      <c r="I7" s="90">
        <f t="shared" si="0"/>
        <v>1.2861703874005075E-2</v>
      </c>
      <c r="J7" s="90">
        <f t="shared" si="0"/>
        <v>1.2578127132882103E-2</v>
      </c>
      <c r="K7" s="90">
        <f t="shared" si="0"/>
        <v>1.2289214118120338E-2</v>
      </c>
      <c r="L7" s="90">
        <f t="shared" si="0"/>
        <v>1.2004366780842476E-2</v>
      </c>
      <c r="M7" s="90">
        <f t="shared" si="0"/>
        <v>1.1719412735892039E-2</v>
      </c>
      <c r="N7" s="90">
        <f t="shared" si="0"/>
        <v>1.1441100154182458E-2</v>
      </c>
      <c r="O7" s="90">
        <f t="shared" si="0"/>
        <v>1.1158029145882145E-2</v>
      </c>
      <c r="P7" s="90">
        <f t="shared" si="0"/>
        <v>1.0877039331322946E-2</v>
      </c>
      <c r="Q7" s="90">
        <f t="shared" si="0"/>
        <v>1.0596300313729809E-2</v>
      </c>
      <c r="R7" s="90">
        <f t="shared" si="0"/>
        <v>1.0314565267007006E-2</v>
      </c>
      <c r="S7" s="90">
        <f t="shared" si="0"/>
        <v>1.0036167324643337E-2</v>
      </c>
      <c r="T7" s="90">
        <f t="shared" si="0"/>
        <v>9.7578079940218582E-3</v>
      </c>
      <c r="U7" s="90">
        <f t="shared" si="0"/>
        <v>9.4823850380971013E-3</v>
      </c>
      <c r="V7" s="90">
        <f t="shared" si="0"/>
        <v>9.2058609226263726E-3</v>
      </c>
      <c r="W7" s="90">
        <f t="shared" si="0"/>
        <v>8.9329899633746653E-3</v>
      </c>
      <c r="X7" s="90">
        <f t="shared" si="0"/>
        <v>8.6608441688919881E-3</v>
      </c>
      <c r="Y7" s="90">
        <f t="shared" si="0"/>
        <v>8.3910585947992999E-3</v>
      </c>
      <c r="Z7" s="90">
        <f t="shared" si="0"/>
        <v>8.1263866125794136E-3</v>
      </c>
      <c r="AA7" s="90">
        <f t="shared" si="0"/>
        <v>7.8648286590899275E-3</v>
      </c>
      <c r="AB7" s="90">
        <f t="shared" si="0"/>
        <v>7.6041043740423392E-3</v>
      </c>
      <c r="AC7" s="90">
        <f t="shared" si="0"/>
        <v>7.3478859195515696E-3</v>
      </c>
      <c r="AD7" s="90">
        <f t="shared" si="0"/>
        <v>7.0921484396833222E-3</v>
      </c>
      <c r="AE7" s="90">
        <f t="shared" si="0"/>
        <v>6.8402955996710651E-3</v>
      </c>
      <c r="AF7" s="90">
        <f t="shared" si="0"/>
        <v>6.5943833922416442E-3</v>
      </c>
      <c r="AG7" s="90">
        <f t="shared" si="0"/>
        <v>6.3474286183294653E-3</v>
      </c>
      <c r="AH7" s="90">
        <f t="shared" si="0"/>
        <v>6.1066126023095278E-3</v>
      </c>
      <c r="AI7" s="90">
        <f t="shared" si="0"/>
        <v>5.8720949269734759E-3</v>
      </c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5"/>
    </row>
    <row r="8" spans="2:57" x14ac:dyDescent="0.35">
      <c r="B8" s="12"/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5"/>
    </row>
    <row r="9" spans="2:57" x14ac:dyDescent="0.35">
      <c r="B9" s="12"/>
      <c r="C9" s="14" t="s">
        <v>74</v>
      </c>
      <c r="D9" s="14">
        <f>(AI7-D7)/(AI1-D1)</f>
        <v>-2.7403430701439078E-4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5"/>
    </row>
    <row r="10" spans="2:57" x14ac:dyDescent="0.35">
      <c r="B10" s="12"/>
      <c r="C10" s="14" t="s">
        <v>75</v>
      </c>
      <c r="D10" s="14">
        <f>D7-D9*D1</f>
        <v>0.56736838999946015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5"/>
    </row>
    <row r="11" spans="2:57" x14ac:dyDescent="0.35">
      <c r="B11" s="12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5"/>
    </row>
    <row r="12" spans="2:57" x14ac:dyDescent="0.35">
      <c r="B12" s="12"/>
      <c r="C12" s="13" t="s">
        <v>87</v>
      </c>
      <c r="D12" s="90">
        <f>$D$9*D1+$D$10</f>
        <v>1.4367158444419603E-2</v>
      </c>
      <c r="E12" s="90">
        <f t="shared" ref="E12:BD12" si="1">$D$9*E1+$D$10</f>
        <v>1.4093124137405155E-2</v>
      </c>
      <c r="F12" s="90">
        <f t="shared" si="1"/>
        <v>1.3819089830390818E-2</v>
      </c>
      <c r="G12" s="90">
        <f t="shared" si="1"/>
        <v>1.354505552337637E-2</v>
      </c>
      <c r="H12" s="90">
        <f t="shared" si="1"/>
        <v>1.3271021216362033E-2</v>
      </c>
      <c r="I12" s="90">
        <f t="shared" si="1"/>
        <v>1.2996986909347585E-2</v>
      </c>
      <c r="J12" s="90">
        <f t="shared" si="1"/>
        <v>1.2722952602333248E-2</v>
      </c>
      <c r="K12" s="90">
        <f t="shared" si="1"/>
        <v>1.24489182953188E-2</v>
      </c>
      <c r="L12" s="90">
        <f t="shared" si="1"/>
        <v>1.2174883988304464E-2</v>
      </c>
      <c r="M12" s="90">
        <f t="shared" si="1"/>
        <v>1.1900849681290016E-2</v>
      </c>
      <c r="N12" s="90">
        <f t="shared" si="1"/>
        <v>1.1626815374275679E-2</v>
      </c>
      <c r="O12" s="90">
        <f t="shared" si="1"/>
        <v>1.1352781067261231E-2</v>
      </c>
      <c r="P12" s="90">
        <f t="shared" si="1"/>
        <v>1.1078746760246894E-2</v>
      </c>
      <c r="Q12" s="90">
        <f t="shared" si="1"/>
        <v>1.0804712453232446E-2</v>
      </c>
      <c r="R12" s="90">
        <f t="shared" si="1"/>
        <v>1.0530678146218109E-2</v>
      </c>
      <c r="S12" s="90">
        <f t="shared" si="1"/>
        <v>1.0256643839203661E-2</v>
      </c>
      <c r="T12" s="90">
        <f t="shared" si="1"/>
        <v>9.9826095321893238E-3</v>
      </c>
      <c r="U12" s="90">
        <f t="shared" si="1"/>
        <v>9.7085752251748758E-3</v>
      </c>
      <c r="V12" s="90">
        <f t="shared" si="1"/>
        <v>9.4345409181605389E-3</v>
      </c>
      <c r="W12" s="90">
        <f t="shared" si="1"/>
        <v>9.1605066111460909E-3</v>
      </c>
      <c r="X12" s="90">
        <f t="shared" si="1"/>
        <v>8.8864723041317539E-3</v>
      </c>
      <c r="Y12" s="90">
        <f t="shared" si="1"/>
        <v>8.612437997117306E-3</v>
      </c>
      <c r="Z12" s="90">
        <f t="shared" si="1"/>
        <v>8.338403690102969E-3</v>
      </c>
      <c r="AA12" s="90">
        <f t="shared" si="1"/>
        <v>8.064369383088521E-3</v>
      </c>
      <c r="AB12" s="90">
        <f t="shared" si="1"/>
        <v>7.7903350760741841E-3</v>
      </c>
      <c r="AC12" s="90">
        <f t="shared" si="1"/>
        <v>7.5163007690597361E-3</v>
      </c>
      <c r="AD12" s="90">
        <f t="shared" si="1"/>
        <v>7.2422664620453991E-3</v>
      </c>
      <c r="AE12" s="90">
        <f t="shared" si="1"/>
        <v>6.9682321550309512E-3</v>
      </c>
      <c r="AF12" s="90">
        <f t="shared" si="1"/>
        <v>6.6941978480166142E-3</v>
      </c>
      <c r="AG12" s="90">
        <f t="shared" si="1"/>
        <v>6.4201635410021662E-3</v>
      </c>
      <c r="AH12" s="90">
        <f t="shared" si="1"/>
        <v>6.1461292339878293E-3</v>
      </c>
      <c r="AI12" s="90">
        <f t="shared" si="1"/>
        <v>5.8720949269734923E-3</v>
      </c>
      <c r="AJ12" s="90">
        <f>$D$9*AJ1+$D$10</f>
        <v>5.5980606199590444E-3</v>
      </c>
      <c r="AK12" s="90">
        <f t="shared" si="1"/>
        <v>5.3240263129447074E-3</v>
      </c>
      <c r="AL12" s="90">
        <f t="shared" si="1"/>
        <v>5.0499920059302594E-3</v>
      </c>
      <c r="AM12" s="90">
        <f t="shared" si="1"/>
        <v>4.7759576989159225E-3</v>
      </c>
      <c r="AN12" s="90">
        <f t="shared" si="1"/>
        <v>4.5019233919014745E-3</v>
      </c>
      <c r="AO12" s="90">
        <f t="shared" si="1"/>
        <v>4.2278890848871375E-3</v>
      </c>
      <c r="AP12" s="90">
        <f t="shared" si="1"/>
        <v>3.9538547778726896E-3</v>
      </c>
      <c r="AQ12" s="90">
        <f t="shared" si="1"/>
        <v>3.6798204708583526E-3</v>
      </c>
      <c r="AR12" s="90">
        <f t="shared" si="1"/>
        <v>3.4057861638439046E-3</v>
      </c>
      <c r="AS12" s="90">
        <f t="shared" si="1"/>
        <v>3.1317518568295677E-3</v>
      </c>
      <c r="AT12" s="90">
        <f t="shared" si="1"/>
        <v>2.8577175498151197E-3</v>
      </c>
      <c r="AU12" s="90">
        <f t="shared" si="1"/>
        <v>2.5836832428007828E-3</v>
      </c>
      <c r="AV12" s="90">
        <f t="shared" si="1"/>
        <v>2.3096489357863348E-3</v>
      </c>
      <c r="AW12" s="90">
        <f t="shared" si="1"/>
        <v>2.0356146287719978E-3</v>
      </c>
      <c r="AX12" s="90">
        <f t="shared" si="1"/>
        <v>1.7615803217575499E-3</v>
      </c>
      <c r="AY12" s="90">
        <f t="shared" si="1"/>
        <v>1.4875460147432129E-3</v>
      </c>
      <c r="AZ12" s="90">
        <f t="shared" si="1"/>
        <v>1.2135117077287649E-3</v>
      </c>
      <c r="BA12" s="90">
        <f t="shared" si="1"/>
        <v>9.3947740071442798E-4</v>
      </c>
      <c r="BB12" s="90">
        <f t="shared" si="1"/>
        <v>6.6544309369998E-4</v>
      </c>
      <c r="BC12" s="90">
        <f t="shared" si="1"/>
        <v>3.9140878668564305E-4</v>
      </c>
      <c r="BD12" s="90">
        <f t="shared" si="1"/>
        <v>1.1737447967119508E-4</v>
      </c>
      <c r="BE12" s="15"/>
    </row>
    <row r="13" spans="2:57" x14ac:dyDescent="0.35">
      <c r="B13" s="12"/>
      <c r="C13" s="13" t="s">
        <v>76</v>
      </c>
      <c r="D13" s="14">
        <f>D6</f>
        <v>17023408</v>
      </c>
      <c r="E13" s="14">
        <f t="shared" ref="E13:AJ13" si="2">E6</f>
        <v>17267986</v>
      </c>
      <c r="F13" s="14">
        <f t="shared" si="2"/>
        <v>17510643</v>
      </c>
      <c r="G13" s="14">
        <f t="shared" si="2"/>
        <v>17751277</v>
      </c>
      <c r="H13" s="14">
        <f t="shared" si="2"/>
        <v>17989912</v>
      </c>
      <c r="I13" s="14">
        <f t="shared" si="2"/>
        <v>18226512</v>
      </c>
      <c r="J13" s="14">
        <f t="shared" si="2"/>
        <v>18460936</v>
      </c>
      <c r="K13" s="14">
        <f t="shared" si="2"/>
        <v>18693140</v>
      </c>
      <c r="L13" s="14">
        <f t="shared" si="2"/>
        <v>18922864</v>
      </c>
      <c r="M13" s="14">
        <f t="shared" si="2"/>
        <v>19150021</v>
      </c>
      <c r="N13" s="14">
        <f t="shared" si="2"/>
        <v>19374448</v>
      </c>
      <c r="O13" s="14">
        <f t="shared" si="2"/>
        <v>19596113</v>
      </c>
      <c r="P13" s="14">
        <f t="shared" si="2"/>
        <v>19814767</v>
      </c>
      <c r="Q13" s="14">
        <f t="shared" si="2"/>
        <v>20030293</v>
      </c>
      <c r="R13" s="14">
        <f t="shared" si="2"/>
        <v>20242540</v>
      </c>
      <c r="S13" s="14">
        <f t="shared" si="2"/>
        <v>20451333</v>
      </c>
      <c r="T13" s="14">
        <f t="shared" si="2"/>
        <v>20656586</v>
      </c>
      <c r="U13" s="14">
        <f t="shared" si="2"/>
        <v>20858149</v>
      </c>
      <c r="V13" s="14">
        <f t="shared" si="2"/>
        <v>21055934</v>
      </c>
      <c r="W13" s="14">
        <f t="shared" si="2"/>
        <v>21249772</v>
      </c>
      <c r="X13" s="14">
        <f t="shared" si="2"/>
        <v>21439596</v>
      </c>
      <c r="Y13" s="14">
        <f t="shared" si="2"/>
        <v>21625281</v>
      </c>
      <c r="Z13" s="14">
        <f t="shared" si="2"/>
        <v>21806740</v>
      </c>
      <c r="AA13" s="14">
        <f t="shared" si="2"/>
        <v>21983950</v>
      </c>
      <c r="AB13" s="14">
        <f t="shared" si="2"/>
        <v>22156850</v>
      </c>
      <c r="AC13" s="14">
        <f t="shared" si="2"/>
        <v>22325333</v>
      </c>
      <c r="AD13" s="14">
        <f t="shared" si="2"/>
        <v>22489377</v>
      </c>
      <c r="AE13" s="14">
        <f t="shared" si="2"/>
        <v>22648875</v>
      </c>
      <c r="AF13" s="14">
        <f t="shared" si="2"/>
        <v>22803800</v>
      </c>
      <c r="AG13" s="14">
        <f t="shared" si="2"/>
        <v>22954177</v>
      </c>
      <c r="AH13" s="14">
        <f t="shared" si="2"/>
        <v>23099877</v>
      </c>
      <c r="AI13" s="14">
        <f t="shared" si="2"/>
        <v>23240939</v>
      </c>
      <c r="AJ13" s="14">
        <f t="shared" si="2"/>
        <v>23377412</v>
      </c>
      <c r="AK13" s="14">
        <f>AK12*AJ13+AJ13</f>
        <v>23501873.956616551</v>
      </c>
      <c r="AL13" s="58">
        <f t="shared" ref="AL13:BD13" si="3">AL12*AK13+AK13</f>
        <v>23620558.232221846</v>
      </c>
      <c r="AM13" s="58">
        <f t="shared" si="3"/>
        <v>23733369.019163717</v>
      </c>
      <c r="AN13" s="58">
        <f t="shared" si="3"/>
        <v>23840214.828319721</v>
      </c>
      <c r="AO13" s="58">
        <f t="shared" si="3"/>
        <v>23941008.612373739</v>
      </c>
      <c r="AP13" s="58">
        <f t="shared" si="3"/>
        <v>24035667.883662865</v>
      </c>
      <c r="AQ13" s="58">
        <f t="shared" si="3"/>
        <v>24124114.826371919</v>
      </c>
      <c r="AR13" s="58">
        <f t="shared" si="3"/>
        <v>24206276.40286256</v>
      </c>
      <c r="AS13" s="58">
        <f t="shared" si="3"/>
        <v>24282084.453934155</v>
      </c>
      <c r="AT13" s="58">
        <f t="shared" si="3"/>
        <v>24351475.792824257</v>
      </c>
      <c r="AU13" s="58">
        <f t="shared" si="3"/>
        <v>24414392.292767648</v>
      </c>
      <c r="AV13" s="58">
        <f t="shared" si="3"/>
        <v>24470780.96794451</v>
      </c>
      <c r="AW13" s="58">
        <f t="shared" si="3"/>
        <v>24520594.047660332</v>
      </c>
      <c r="AX13" s="58">
        <f t="shared" si="3"/>
        <v>24563789.043612495</v>
      </c>
      <c r="AY13" s="58">
        <f t="shared" si="3"/>
        <v>24600328.810111314</v>
      </c>
      <c r="AZ13" s="58">
        <f t="shared" si="3"/>
        <v>24630181.59713636</v>
      </c>
      <c r="BA13" s="58">
        <f t="shared" si="3"/>
        <v>24653321.096122362</v>
      </c>
      <c r="BB13" s="58">
        <f t="shared" si="3"/>
        <v>24669726.478382543</v>
      </c>
      <c r="BC13" s="58">
        <f t="shared" si="3"/>
        <v>24679382.426091313</v>
      </c>
      <c r="BD13" s="58">
        <f t="shared" si="3"/>
        <v>24682279.155762181</v>
      </c>
      <c r="BE13" s="15"/>
    </row>
    <row r="14" spans="2:57" x14ac:dyDescent="0.35">
      <c r="B14" s="12"/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15"/>
    </row>
    <row r="15" spans="2:57" x14ac:dyDescent="0.35">
      <c r="B15" s="12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5"/>
    </row>
    <row r="16" spans="2:57" x14ac:dyDescent="0.35">
      <c r="B16" s="12"/>
      <c r="C16" s="13" t="s">
        <v>14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5"/>
    </row>
    <row r="17" spans="2:57" x14ac:dyDescent="0.35">
      <c r="B17" s="12"/>
      <c r="C17" s="14" t="s">
        <v>91</v>
      </c>
      <c r="D17" s="67">
        <f>D23*1000000000/(D6*365)</f>
        <v>0.86</v>
      </c>
      <c r="E17" s="67">
        <f t="shared" ref="E17:BD17" si="4">E23*1000000000/(E6*365)</f>
        <v>0.84000000000000008</v>
      </c>
      <c r="F17" s="67">
        <f t="shared" si="4"/>
        <v>0.83</v>
      </c>
      <c r="G17" s="67">
        <f t="shared" si="4"/>
        <v>0.78419284515525878</v>
      </c>
      <c r="H17" s="67">
        <f t="shared" si="4"/>
        <v>0.82039364013800753</v>
      </c>
      <c r="I17" s="67">
        <f t="shared" si="4"/>
        <v>0.85659443512075484</v>
      </c>
      <c r="J17" s="67">
        <f t="shared" si="4"/>
        <v>0.89279523010350204</v>
      </c>
      <c r="K17" s="67">
        <f t="shared" si="4"/>
        <v>0.92899602508624934</v>
      </c>
      <c r="L17" s="67">
        <f t="shared" si="4"/>
        <v>0.96519682006899643</v>
      </c>
      <c r="M17" s="67">
        <f t="shared" si="4"/>
        <v>1.0013976150517436</v>
      </c>
      <c r="N17" s="67">
        <f t="shared" si="4"/>
        <v>1.0375984100344908</v>
      </c>
      <c r="O17" s="67">
        <f t="shared" si="4"/>
        <v>1.0737992050172522</v>
      </c>
      <c r="P17" s="67">
        <f t="shared" si="4"/>
        <v>1.1100000000000001</v>
      </c>
      <c r="Q17" s="67">
        <f t="shared" si="4"/>
        <v>1.1194999999999986</v>
      </c>
      <c r="R17" s="67">
        <f t="shared" si="4"/>
        <v>1.1289999999999978</v>
      </c>
      <c r="S17" s="67">
        <f t="shared" si="4"/>
        <v>1.1385000000000007</v>
      </c>
      <c r="T17" s="67">
        <f t="shared" si="4"/>
        <v>1.1479999999999997</v>
      </c>
      <c r="U17" s="67">
        <f t="shared" si="4"/>
        <v>1.1574999999999989</v>
      </c>
      <c r="V17" s="67">
        <f t="shared" si="4"/>
        <v>1.1669999999999989</v>
      </c>
      <c r="W17" s="67">
        <f t="shared" si="4"/>
        <v>1.1764999999999972</v>
      </c>
      <c r="X17" s="67">
        <f t="shared" si="4"/>
        <v>1.1859999999999997</v>
      </c>
      <c r="Y17" s="67">
        <f t="shared" si="4"/>
        <v>1.1954999999999991</v>
      </c>
      <c r="Z17" s="67">
        <f t="shared" si="4"/>
        <v>1.2049999999999983</v>
      </c>
      <c r="AA17" s="67">
        <f t="shared" si="4"/>
        <v>1.2144999999999975</v>
      </c>
      <c r="AB17" s="67">
        <f t="shared" si="4"/>
        <v>1.2240000000000002</v>
      </c>
      <c r="AC17" s="67">
        <f t="shared" si="4"/>
        <v>1.2334999999999992</v>
      </c>
      <c r="AD17" s="67">
        <f t="shared" si="4"/>
        <v>1.2429999999999986</v>
      </c>
      <c r="AE17" s="67">
        <f t="shared" si="4"/>
        <v>1.2524999999999977</v>
      </c>
      <c r="AF17" s="67">
        <f t="shared" si="4"/>
        <v>1.2620000000000005</v>
      </c>
      <c r="AG17" s="67">
        <f t="shared" si="4"/>
        <v>1.2714999999999996</v>
      </c>
      <c r="AH17" s="67">
        <f t="shared" si="4"/>
        <v>1.2809999999999988</v>
      </c>
      <c r="AI17" s="67">
        <f t="shared" si="4"/>
        <v>1.290499999999998</v>
      </c>
      <c r="AJ17" s="67">
        <f t="shared" si="4"/>
        <v>1.3</v>
      </c>
      <c r="AK17" s="67">
        <f t="shared" si="4"/>
        <v>1.3069212342068284</v>
      </c>
      <c r="AL17" s="67">
        <f t="shared" si="4"/>
        <v>1.3135211759919532</v>
      </c>
      <c r="AM17" s="67">
        <f t="shared" si="4"/>
        <v>1.319794497565121</v>
      </c>
      <c r="AN17" s="67">
        <f t="shared" si="4"/>
        <v>1.3257361112862125</v>
      </c>
      <c r="AO17" s="67">
        <f t="shared" si="4"/>
        <v>1.3313411765205603</v>
      </c>
      <c r="AP17" s="67">
        <f t="shared" si="4"/>
        <v>1.3366051061923245</v>
      </c>
      <c r="AQ17" s="67">
        <f t="shared" si="4"/>
        <v>1.3415235730235449</v>
      </c>
      <c r="AR17" s="67">
        <f t="shared" si="4"/>
        <v>1.3460925154470191</v>
      </c>
      <c r="AS17" s="67">
        <f t="shared" si="4"/>
        <v>1.3503081431817348</v>
      </c>
      <c r="AT17" s="67">
        <f t="shared" si="4"/>
        <v>1.3541669424601634</v>
      </c>
      <c r="AU17" s="67">
        <f t="shared" si="4"/>
        <v>1.3576656808973526</v>
      </c>
      <c r="AV17" s="67">
        <f t="shared" si="4"/>
        <v>1.360801411992391</v>
      </c>
      <c r="AW17" s="67">
        <f t="shared" si="4"/>
        <v>1.3635714792534963</v>
      </c>
      <c r="AX17" s="67">
        <f t="shared" si="4"/>
        <v>1.3659735199386589</v>
      </c>
      <c r="AY17" s="67">
        <f t="shared" si="4"/>
        <v>1.3680054684044884</v>
      </c>
      <c r="AZ17" s="67">
        <f t="shared" si="4"/>
        <v>1.369665559056634</v>
      </c>
      <c r="BA17" s="67">
        <f t="shared" si="4"/>
        <v>1.3709523288959049</v>
      </c>
      <c r="BB17" s="67">
        <f t="shared" si="4"/>
        <v>1.3718646196549604</v>
      </c>
      <c r="BC17" s="67">
        <f t="shared" si="4"/>
        <v>1.3724015795212365</v>
      </c>
      <c r="BD17" s="67">
        <f t="shared" si="4"/>
        <v>1.3725626644425326</v>
      </c>
      <c r="BE17" s="15"/>
    </row>
    <row r="18" spans="2:57" x14ac:dyDescent="0.35">
      <c r="B18" s="12"/>
      <c r="C18" s="14" t="s">
        <v>15</v>
      </c>
      <c r="D18" s="35">
        <v>0.86</v>
      </c>
      <c r="E18" s="35">
        <v>0.84</v>
      </c>
      <c r="F18" s="35">
        <v>0.83</v>
      </c>
      <c r="G18" s="94">
        <v>0.78</v>
      </c>
      <c r="H18" s="94">
        <v>0.81900000000000261</v>
      </c>
      <c r="I18" s="94">
        <v>0.8580000000000001</v>
      </c>
      <c r="J18" s="94">
        <v>0.8580000000000001</v>
      </c>
      <c r="K18" s="94">
        <v>0.8580000000000001</v>
      </c>
      <c r="L18" s="94">
        <f>L50</f>
        <v>0.84639999999999915</v>
      </c>
      <c r="M18" s="94">
        <f t="shared" ref="M18:O18" si="5">M50</f>
        <v>0.83480000000000132</v>
      </c>
      <c r="N18" s="94">
        <f t="shared" si="5"/>
        <v>0.82319999999999993</v>
      </c>
      <c r="O18" s="94">
        <f t="shared" si="5"/>
        <v>0.8116000000000021</v>
      </c>
      <c r="P18" s="94">
        <v>0.8</v>
      </c>
      <c r="Q18" s="94">
        <f>Q50</f>
        <v>0.79849999999999977</v>
      </c>
      <c r="R18" s="94">
        <f t="shared" ref="R18:BC18" si="6">R50</f>
        <v>0.79699999999999971</v>
      </c>
      <c r="S18" s="94">
        <f t="shared" si="6"/>
        <v>0.79549999999999965</v>
      </c>
      <c r="T18" s="94">
        <f t="shared" si="6"/>
        <v>0.79399999999999959</v>
      </c>
      <c r="U18" s="94">
        <f t="shared" si="6"/>
        <v>0.79249999999999954</v>
      </c>
      <c r="V18" s="94">
        <f t="shared" si="6"/>
        <v>0.79099999999999948</v>
      </c>
      <c r="W18" s="94">
        <f t="shared" si="6"/>
        <v>0.78949999999999987</v>
      </c>
      <c r="X18" s="94">
        <f t="shared" si="6"/>
        <v>0.78799999999999981</v>
      </c>
      <c r="Y18" s="94">
        <f t="shared" si="6"/>
        <v>0.78649999999999975</v>
      </c>
      <c r="Z18" s="94">
        <f t="shared" si="6"/>
        <v>0.7849999999999997</v>
      </c>
      <c r="AA18" s="94">
        <f t="shared" si="6"/>
        <v>0.78349999999999964</v>
      </c>
      <c r="AB18" s="94">
        <f t="shared" si="6"/>
        <v>0.78199999999999958</v>
      </c>
      <c r="AC18" s="94">
        <f t="shared" si="6"/>
        <v>0.78049999999999953</v>
      </c>
      <c r="AD18" s="94">
        <f t="shared" si="6"/>
        <v>0.77899999999999991</v>
      </c>
      <c r="AE18" s="94">
        <f t="shared" si="6"/>
        <v>0.77749999999999986</v>
      </c>
      <c r="AF18" s="94">
        <f t="shared" si="6"/>
        <v>0.7759999999999998</v>
      </c>
      <c r="AG18" s="94">
        <f t="shared" si="6"/>
        <v>0.77449999999999974</v>
      </c>
      <c r="AH18" s="94">
        <f t="shared" si="6"/>
        <v>0.77299999999999969</v>
      </c>
      <c r="AI18" s="94">
        <f t="shared" si="6"/>
        <v>0.77149999999999963</v>
      </c>
      <c r="AJ18" s="94">
        <f t="shared" si="6"/>
        <v>0.76999999999999957</v>
      </c>
      <c r="AK18" s="94">
        <f t="shared" si="6"/>
        <v>0.76849999999999952</v>
      </c>
      <c r="AL18" s="94">
        <f t="shared" si="6"/>
        <v>0.76699999999999946</v>
      </c>
      <c r="AM18" s="94">
        <f t="shared" si="6"/>
        <v>0.76549999999999985</v>
      </c>
      <c r="AN18" s="94">
        <f t="shared" si="6"/>
        <v>0.76399999999999979</v>
      </c>
      <c r="AO18" s="94">
        <f t="shared" si="6"/>
        <v>0.76249999999999973</v>
      </c>
      <c r="AP18" s="94">
        <f t="shared" si="6"/>
        <v>0.76099999999999968</v>
      </c>
      <c r="AQ18" s="94">
        <f t="shared" si="6"/>
        <v>0.75949999999999962</v>
      </c>
      <c r="AR18" s="94">
        <f t="shared" si="6"/>
        <v>0.75799999999999956</v>
      </c>
      <c r="AS18" s="94">
        <f t="shared" si="6"/>
        <v>0.75649999999999951</v>
      </c>
      <c r="AT18" s="94">
        <f t="shared" si="6"/>
        <v>0.75499999999999989</v>
      </c>
      <c r="AU18" s="94">
        <f t="shared" si="6"/>
        <v>0.75349999999999984</v>
      </c>
      <c r="AV18" s="94">
        <f t="shared" si="6"/>
        <v>0.75199999999999978</v>
      </c>
      <c r="AW18" s="94">
        <f t="shared" si="6"/>
        <v>0.75049999999999972</v>
      </c>
      <c r="AX18" s="94">
        <f t="shared" si="6"/>
        <v>0.74899999999999967</v>
      </c>
      <c r="AY18" s="94">
        <f t="shared" si="6"/>
        <v>0.74749999999999961</v>
      </c>
      <c r="AZ18" s="94">
        <f t="shared" si="6"/>
        <v>0.74599999999999955</v>
      </c>
      <c r="BA18" s="94">
        <f t="shared" si="6"/>
        <v>0.7444999999999995</v>
      </c>
      <c r="BB18" s="94">
        <f t="shared" si="6"/>
        <v>0.74299999999999944</v>
      </c>
      <c r="BC18" s="94">
        <f t="shared" si="6"/>
        <v>0.74149999999999983</v>
      </c>
      <c r="BD18" s="94">
        <v>0.74</v>
      </c>
      <c r="BE18" s="15"/>
    </row>
    <row r="19" spans="2:57" x14ac:dyDescent="0.35">
      <c r="B19" s="12"/>
      <c r="C19" s="14" t="s">
        <v>16</v>
      </c>
      <c r="D19" s="35">
        <v>0.86</v>
      </c>
      <c r="E19" s="35">
        <v>0.84</v>
      </c>
      <c r="F19" s="35">
        <v>0.83</v>
      </c>
      <c r="G19" s="94">
        <v>0.78</v>
      </c>
      <c r="H19" s="94">
        <v>0.81900000000000261</v>
      </c>
      <c r="I19" s="94">
        <v>0.8580000000000001</v>
      </c>
      <c r="J19" s="94">
        <v>0.81638095238096753</v>
      </c>
      <c r="K19" s="94">
        <v>0.77476190476190965</v>
      </c>
      <c r="L19" s="94">
        <v>0.76020952380952878</v>
      </c>
      <c r="M19" s="94">
        <v>0.74565714285714435</v>
      </c>
      <c r="N19" s="94">
        <v>0.73110476190476348</v>
      </c>
      <c r="O19" s="94">
        <v>0.71655238095238261</v>
      </c>
      <c r="P19" s="94">
        <v>0.70199999999999996</v>
      </c>
      <c r="Q19" s="94">
        <v>0.70063499999999967</v>
      </c>
      <c r="R19" s="94">
        <v>0.69926999999999984</v>
      </c>
      <c r="S19" s="94">
        <v>0.69790499999999955</v>
      </c>
      <c r="T19" s="94">
        <v>0.69653999999999971</v>
      </c>
      <c r="U19" s="94">
        <v>0.69517499999999988</v>
      </c>
      <c r="V19" s="94">
        <v>0.69380999999999959</v>
      </c>
      <c r="W19" s="94">
        <v>0.69244499999999976</v>
      </c>
      <c r="X19" s="94">
        <v>0.69107999999999992</v>
      </c>
      <c r="Y19" s="94">
        <v>0.68971499999999963</v>
      </c>
      <c r="Z19" s="94">
        <v>0.6883499999999998</v>
      </c>
      <c r="AA19" s="94">
        <v>0.68698499999999996</v>
      </c>
      <c r="AB19" s="94">
        <v>0.68561999999999967</v>
      </c>
      <c r="AC19" s="94">
        <v>0.68425499999999984</v>
      </c>
      <c r="AD19" s="94">
        <v>0.68288999999999955</v>
      </c>
      <c r="AE19" s="94">
        <v>0.68152499999999971</v>
      </c>
      <c r="AF19" s="94">
        <v>0.68015999999999988</v>
      </c>
      <c r="AG19" s="94">
        <v>0.67879499999999959</v>
      </c>
      <c r="AH19" s="94">
        <v>0.67742999999999975</v>
      </c>
      <c r="AI19" s="94">
        <v>0.67606499999999992</v>
      </c>
      <c r="AJ19" s="94">
        <v>0.67469999999999963</v>
      </c>
      <c r="AK19" s="94">
        <v>0.67333499999999979</v>
      </c>
      <c r="AL19" s="94">
        <v>0.67196999999999996</v>
      </c>
      <c r="AM19" s="94">
        <v>0.67060499999999967</v>
      </c>
      <c r="AN19" s="94">
        <v>0.66923999999999984</v>
      </c>
      <c r="AO19" s="94">
        <v>0.66787499999999955</v>
      </c>
      <c r="AP19" s="94">
        <v>0.66650999999999971</v>
      </c>
      <c r="AQ19" s="94">
        <v>0.66514499999999988</v>
      </c>
      <c r="AR19" s="94">
        <v>0.66377999999999959</v>
      </c>
      <c r="AS19" s="94">
        <v>0.66241499999999975</v>
      </c>
      <c r="AT19" s="94">
        <v>0.66104999999999992</v>
      </c>
      <c r="AU19" s="94">
        <v>0.65968499999999963</v>
      </c>
      <c r="AV19" s="94">
        <v>0.65831999999999979</v>
      </c>
      <c r="AW19" s="94">
        <v>0.65695499999999996</v>
      </c>
      <c r="AX19" s="94">
        <v>0.65558999999999967</v>
      </c>
      <c r="AY19" s="94">
        <v>0.65422499999999983</v>
      </c>
      <c r="AZ19" s="94">
        <v>0.65285999999999955</v>
      </c>
      <c r="BA19" s="94">
        <v>0.65149499999999971</v>
      </c>
      <c r="BB19" s="94">
        <v>0.65012999999999987</v>
      </c>
      <c r="BC19" s="94">
        <v>0.64876499999999959</v>
      </c>
      <c r="BD19" s="94">
        <v>0.64739999999999998</v>
      </c>
      <c r="BE19" s="15"/>
    </row>
    <row r="20" spans="2:57" x14ac:dyDescent="0.35">
      <c r="B20" s="12"/>
      <c r="C20" s="14" t="s">
        <v>17</v>
      </c>
      <c r="D20" s="35">
        <v>0.86</v>
      </c>
      <c r="E20" s="35">
        <v>0.84</v>
      </c>
      <c r="F20" s="35">
        <v>0.83</v>
      </c>
      <c r="G20" s="94">
        <v>0.78</v>
      </c>
      <c r="H20" s="94">
        <v>0.81999999999999318</v>
      </c>
      <c r="I20" s="94">
        <v>0.8580000000000001</v>
      </c>
      <c r="J20" s="94">
        <v>0.83906391826774041</v>
      </c>
      <c r="K20" s="94">
        <v>0.81812783653548671</v>
      </c>
      <c r="L20" s="94">
        <v>0.8142312242407872</v>
      </c>
      <c r="M20" s="94">
        <v>0.81033461194608769</v>
      </c>
      <c r="N20" s="94">
        <v>0.80643799965138818</v>
      </c>
      <c r="O20" s="94">
        <v>0.80254138735668867</v>
      </c>
      <c r="P20" s="94">
        <v>0.79864477506199005</v>
      </c>
      <c r="Q20" s="94">
        <v>0.7948636556854396</v>
      </c>
      <c r="R20" s="94">
        <v>0.79108253630888914</v>
      </c>
      <c r="S20" s="94">
        <v>0.78730141693233957</v>
      </c>
      <c r="T20" s="94">
        <v>0.78352029755579</v>
      </c>
      <c r="U20" s="94">
        <v>0.77973917817924043</v>
      </c>
      <c r="V20" s="94">
        <v>0.77595805880268998</v>
      </c>
      <c r="W20" s="94">
        <v>0.77217693942614041</v>
      </c>
      <c r="X20" s="94">
        <v>0.76839582004959084</v>
      </c>
      <c r="Y20" s="94">
        <v>0.76461470067304127</v>
      </c>
      <c r="Z20" s="94">
        <v>0.7608335812964917</v>
      </c>
      <c r="AA20" s="94">
        <v>0.75705246191994124</v>
      </c>
      <c r="AB20" s="94">
        <v>0.75327134254339168</v>
      </c>
      <c r="AC20" s="94">
        <v>0.74949022316684211</v>
      </c>
      <c r="AD20" s="94">
        <v>0.74570910379029254</v>
      </c>
      <c r="AE20" s="94">
        <v>0.74192798441374297</v>
      </c>
      <c r="AF20" s="94">
        <v>0.73814686503719251</v>
      </c>
      <c r="AG20" s="94">
        <v>0.73436574566064294</v>
      </c>
      <c r="AH20" s="94">
        <v>0.73058462628409337</v>
      </c>
      <c r="AI20" s="94">
        <v>0.72680350690754381</v>
      </c>
      <c r="AJ20" s="94">
        <v>0.72302238753099424</v>
      </c>
      <c r="AK20" s="94">
        <v>0.71924126815444378</v>
      </c>
      <c r="AL20" s="94">
        <v>0.71546014877789421</v>
      </c>
      <c r="AM20" s="94">
        <v>0.71167902940134464</v>
      </c>
      <c r="AN20" s="94">
        <v>0.70789791002479507</v>
      </c>
      <c r="AO20" s="94">
        <v>0.70411679064824551</v>
      </c>
      <c r="AP20" s="94">
        <v>0.70033567127169505</v>
      </c>
      <c r="AQ20" s="94">
        <v>0.69655455189514548</v>
      </c>
      <c r="AR20" s="94">
        <v>0.69277343251859591</v>
      </c>
      <c r="AS20" s="94">
        <v>0.68899231314204634</v>
      </c>
      <c r="AT20" s="94">
        <v>0.68521119376549677</v>
      </c>
      <c r="AU20" s="94">
        <v>0.68143007438894632</v>
      </c>
      <c r="AV20" s="94">
        <v>0.67764895501239675</v>
      </c>
      <c r="AW20" s="94">
        <v>0.67386783563584718</v>
      </c>
      <c r="AX20" s="94">
        <v>0.67008671625929761</v>
      </c>
      <c r="AY20" s="94">
        <v>0.66630559688274715</v>
      </c>
      <c r="AZ20" s="94">
        <v>0.66252447750619758</v>
      </c>
      <c r="BA20" s="94">
        <v>0.65874335812964802</v>
      </c>
      <c r="BB20" s="94">
        <v>0.65496223875309845</v>
      </c>
      <c r="BC20" s="94">
        <v>0.65118111937654888</v>
      </c>
      <c r="BD20" s="94">
        <v>0.64739999999999998</v>
      </c>
      <c r="BE20" s="15"/>
    </row>
    <row r="21" spans="2:57" x14ac:dyDescent="0.35">
      <c r="B21" s="12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5"/>
    </row>
    <row r="22" spans="2:57" x14ac:dyDescent="0.35">
      <c r="B22" s="12"/>
      <c r="C22" s="13" t="s">
        <v>88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5"/>
    </row>
    <row r="23" spans="2:57" x14ac:dyDescent="0.35">
      <c r="B23" s="12"/>
      <c r="C23" s="14" t="s">
        <v>91</v>
      </c>
      <c r="D23" s="57">
        <v>5.3436477711999997</v>
      </c>
      <c r="E23" s="57">
        <v>5.2943645076000001</v>
      </c>
      <c r="F23" s="57">
        <v>5.3048492968499996</v>
      </c>
      <c r="G23" s="57">
        <v>5.0809549117557236</v>
      </c>
      <c r="H23" s="57">
        <v>5.3869654278764845</v>
      </c>
      <c r="I23" s="57">
        <v>5.6986459940645053</v>
      </c>
      <c r="J23" s="57">
        <v>6.0158699954767991</v>
      </c>
      <c r="K23" s="57">
        <v>6.3385362560789815</v>
      </c>
      <c r="L23" s="57">
        <v>6.666465178180303</v>
      </c>
      <c r="M23" s="57">
        <v>6.9995266555206443</v>
      </c>
      <c r="N23" s="57">
        <v>7.3375572006350112</v>
      </c>
      <c r="O23" s="57">
        <v>7.6804360547023087</v>
      </c>
      <c r="P23" s="57">
        <v>8.027952850050001</v>
      </c>
      <c r="Q23" s="57">
        <v>8.18472824992749</v>
      </c>
      <c r="R23" s="57">
        <v>8.3416470958999831</v>
      </c>
      <c r="S23" s="57">
        <v>8.4986025564825045</v>
      </c>
      <c r="T23" s="57">
        <v>8.6555226657199977</v>
      </c>
      <c r="U23" s="57">
        <v>8.8123072256374915</v>
      </c>
      <c r="V23" s="57">
        <v>8.9688803669699908</v>
      </c>
      <c r="W23" s="57">
        <v>9.1251302166699784</v>
      </c>
      <c r="X23" s="57">
        <v>9.280986712439999</v>
      </c>
      <c r="Y23" s="57">
        <v>9.4363535539574936</v>
      </c>
      <c r="Z23" s="57">
        <v>9.5911494204999865</v>
      </c>
      <c r="AA23" s="57">
        <v>9.7453201553749782</v>
      </c>
      <c r="AB23" s="57">
        <v>9.8987943060000028</v>
      </c>
      <c r="AC23" s="57">
        <v>10.051478863257493</v>
      </c>
      <c r="AD23" s="57">
        <v>10.203317898014989</v>
      </c>
      <c r="AE23" s="57">
        <v>10.354216317187481</v>
      </c>
      <c r="AF23" s="57">
        <v>10.504114394000004</v>
      </c>
      <c r="AG23" s="57">
        <v>10.652976160257499</v>
      </c>
      <c r="AH23" s="57">
        <v>10.800693989504989</v>
      </c>
      <c r="AI23" s="57">
        <v>10.947237599517482</v>
      </c>
      <c r="AJ23" s="57">
        <v>11.092581994</v>
      </c>
      <c r="AK23" s="57">
        <v>11.151639192414555</v>
      </c>
      <c r="AL23" s="57">
        <v>11.207954881189266</v>
      </c>
      <c r="AM23" s="57">
        <v>11.261483599593184</v>
      </c>
      <c r="AN23" s="57">
        <v>11.312181936037708</v>
      </c>
      <c r="AO23" s="57">
        <v>11.360008586571341</v>
      </c>
      <c r="AP23" s="57">
        <v>11.40492441079803</v>
      </c>
      <c r="AQ23" s="57">
        <v>11.446892485113477</v>
      </c>
      <c r="AR23" s="57">
        <v>11.485878153158286</v>
      </c>
      <c r="AS23" s="57">
        <v>11.521849073391758</v>
      </c>
      <c r="AT23" s="57">
        <v>11.55477526369511</v>
      </c>
      <c r="AU23" s="57">
        <v>11.584629142918249</v>
      </c>
      <c r="AV23" s="57">
        <v>11.611385569289672</v>
      </c>
      <c r="AW23" s="57">
        <v>11.635021875614829</v>
      </c>
      <c r="AX23" s="57">
        <v>11.655517901194129</v>
      </c>
      <c r="AY23" s="57">
        <v>11.67285602039782</v>
      </c>
      <c r="AZ23" s="57">
        <v>11.687021167841202</v>
      </c>
      <c r="BA23" s="57">
        <v>11.698000860110062</v>
      </c>
      <c r="BB23" s="57">
        <v>11.705785213992517</v>
      </c>
      <c r="BC23" s="57">
        <v>11.710366961180329</v>
      </c>
      <c r="BD23" s="57">
        <v>11.711741459409154</v>
      </c>
      <c r="BE23" s="15"/>
    </row>
    <row r="24" spans="2:57" x14ac:dyDescent="0.35">
      <c r="B24" s="12"/>
      <c r="C24" s="14" t="s">
        <v>15</v>
      </c>
      <c r="D24" s="57">
        <f t="shared" ref="D24:AI24" si="7">D18*D13*365/1000000000</f>
        <v>5.3436477711999997</v>
      </c>
      <c r="E24" s="57">
        <f t="shared" si="7"/>
        <v>5.2943645076000001</v>
      </c>
      <c r="F24" s="57">
        <f t="shared" si="7"/>
        <v>5.3048492968499996</v>
      </c>
      <c r="G24" s="57">
        <f t="shared" si="7"/>
        <v>5.0537885619000003</v>
      </c>
      <c r="H24" s="57">
        <f t="shared" si="7"/>
        <v>5.3778143437200177</v>
      </c>
      <c r="I24" s="57">
        <f t="shared" si="7"/>
        <v>5.7079967630400006</v>
      </c>
      <c r="J24" s="57">
        <f t="shared" si="7"/>
        <v>5.7814113271200007</v>
      </c>
      <c r="K24" s="57">
        <f t="shared" si="7"/>
        <v>5.8541306538000004</v>
      </c>
      <c r="L24" s="57">
        <f t="shared" si="7"/>
        <v>5.8459539127039939</v>
      </c>
      <c r="M24" s="57">
        <f t="shared" si="7"/>
        <v>5.8350496987420089</v>
      </c>
      <c r="N24" s="57">
        <f t="shared" si="7"/>
        <v>5.821401641664</v>
      </c>
      <c r="O24" s="57">
        <f t="shared" si="7"/>
        <v>5.8050349384420157</v>
      </c>
      <c r="P24" s="57">
        <f t="shared" si="7"/>
        <v>5.7859119640000012</v>
      </c>
      <c r="Q24" s="57">
        <f t="shared" si="7"/>
        <v>5.8378789705824978</v>
      </c>
      <c r="R24" s="57">
        <f t="shared" si="7"/>
        <v>5.8886560986999976</v>
      </c>
      <c r="S24" s="57">
        <f t="shared" si="7"/>
        <v>5.9381979215474967</v>
      </c>
      <c r="T24" s="57">
        <f t="shared" si="7"/>
        <v>5.986485188659997</v>
      </c>
      <c r="U24" s="57">
        <f t="shared" si="7"/>
        <v>6.033480325112496</v>
      </c>
      <c r="V24" s="57">
        <f t="shared" si="7"/>
        <v>6.0791639848099956</v>
      </c>
      <c r="W24" s="57">
        <f t="shared" si="7"/>
        <v>6.1234936728099987</v>
      </c>
      <c r="X24" s="57">
        <f t="shared" si="7"/>
        <v>6.1664566015199975</v>
      </c>
      <c r="Y24" s="57">
        <f t="shared" si="7"/>
        <v>6.2080234798724971</v>
      </c>
      <c r="Z24" s="57">
        <f t="shared" si="7"/>
        <v>6.2481761784999978</v>
      </c>
      <c r="AA24" s="57">
        <f t="shared" si="7"/>
        <v>6.2869150611249971</v>
      </c>
      <c r="AB24" s="57">
        <f t="shared" si="7"/>
        <v>6.324229695499997</v>
      </c>
      <c r="AC24" s="57">
        <f t="shared" si="7"/>
        <v>6.3600966783724955</v>
      </c>
      <c r="AD24" s="57">
        <f t="shared" si="7"/>
        <v>6.394517009294999</v>
      </c>
      <c r="AE24" s="57">
        <f t="shared" si="7"/>
        <v>6.4274676140624987</v>
      </c>
      <c r="AF24" s="57">
        <f t="shared" si="7"/>
        <v>6.4589483119999986</v>
      </c>
      <c r="AG24" s="57">
        <f t="shared" si="7"/>
        <v>6.4889736815724977</v>
      </c>
      <c r="AH24" s="57">
        <f t="shared" si="7"/>
        <v>6.5175147961649973</v>
      </c>
      <c r="AI24" s="57">
        <f t="shared" si="7"/>
        <v>6.5445903200524969</v>
      </c>
      <c r="AJ24" s="57">
        <f t="shared" ref="AJ24:BD24" si="8">AJ18*AJ13*365/1000000000</f>
        <v>6.5702216425999964</v>
      </c>
      <c r="AK24" s="57">
        <f t="shared" si="8"/>
        <v>6.5923343995158294</v>
      </c>
      <c r="AL24" s="57">
        <f t="shared" si="8"/>
        <v>6.6126933799016632</v>
      </c>
      <c r="AM24" s="57">
        <f t="shared" si="8"/>
        <v>6.6312813042219849</v>
      </c>
      <c r="AN24" s="57">
        <f t="shared" si="8"/>
        <v>6.6480823070252359</v>
      </c>
      <c r="AO24" s="57">
        <f t="shared" si="8"/>
        <v>6.6630819594312642</v>
      </c>
      <c r="AP24" s="57">
        <f t="shared" si="8"/>
        <v>6.6762672897056126</v>
      </c>
      <c r="AQ24" s="57">
        <f t="shared" si="8"/>
        <v>6.6876268018797544</v>
      </c>
      <c r="AR24" s="57">
        <f t="shared" si="8"/>
        <v>6.6971504923799809</v>
      </c>
      <c r="AS24" s="57">
        <f t="shared" si="8"/>
        <v>6.7048298646314288</v>
      </c>
      <c r="AT24" s="57">
        <f t="shared" si="8"/>
        <v>6.7106579416075443</v>
      </c>
      <c r="AU24" s="57">
        <f t="shared" si="8"/>
        <v>6.7146292762991537</v>
      </c>
      <c r="AV24" s="57">
        <f t="shared" si="8"/>
        <v>6.7167399600814077</v>
      </c>
      <c r="AW24" s="57">
        <f t="shared" si="8"/>
        <v>6.7169876289607116</v>
      </c>
      <c r="AX24" s="57">
        <f t="shared" si="8"/>
        <v>6.7153714676879988</v>
      </c>
      <c r="AY24" s="57">
        <f t="shared" si="8"/>
        <v>6.7118922117287427</v>
      </c>
      <c r="AZ24" s="57">
        <f t="shared" si="8"/>
        <v>6.7065521470842553</v>
      </c>
      <c r="BA24" s="57">
        <f t="shared" si="8"/>
        <v>6.6993551079630258</v>
      </c>
      <c r="BB24" s="57">
        <f t="shared" si="8"/>
        <v>6.6903064723049486</v>
      </c>
      <c r="BC24" s="57">
        <f t="shared" si="8"/>
        <v>6.6794131551655473</v>
      </c>
      <c r="BD24" s="57">
        <f t="shared" si="8"/>
        <v>6.6666835999713649</v>
      </c>
      <c r="BE24" s="15"/>
    </row>
    <row r="25" spans="2:57" x14ac:dyDescent="0.35">
      <c r="B25" s="12"/>
      <c r="C25" s="14" t="s">
        <v>16</v>
      </c>
      <c r="D25" s="57">
        <f t="shared" ref="D25:AI25" si="9">D19*D13*365/1000000000</f>
        <v>5.3436477711999997</v>
      </c>
      <c r="E25" s="57">
        <f t="shared" si="9"/>
        <v>5.2943645076000001</v>
      </c>
      <c r="F25" s="57">
        <f t="shared" si="9"/>
        <v>5.3048492968499996</v>
      </c>
      <c r="G25" s="57">
        <f t="shared" si="9"/>
        <v>5.0537885619000003</v>
      </c>
      <c r="H25" s="57">
        <f t="shared" si="9"/>
        <v>5.3778143437200177</v>
      </c>
      <c r="I25" s="57">
        <f t="shared" si="9"/>
        <v>5.7079967630400006</v>
      </c>
      <c r="J25" s="57">
        <f t="shared" si="9"/>
        <v>5.5009721274362926</v>
      </c>
      <c r="K25" s="57">
        <f t="shared" si="9"/>
        <v>5.2861974546190806</v>
      </c>
      <c r="L25" s="57">
        <f t="shared" si="9"/>
        <v>5.250649622151653</v>
      </c>
      <c r="M25" s="57">
        <f t="shared" si="9"/>
        <v>5.2119627297477242</v>
      </c>
      <c r="N25" s="57">
        <f t="shared" si="9"/>
        <v>5.1701341851078206</v>
      </c>
      <c r="O25" s="57">
        <f t="shared" si="9"/>
        <v>5.1251991210601071</v>
      </c>
      <c r="P25" s="57">
        <f t="shared" si="9"/>
        <v>5.0771377484100002</v>
      </c>
      <c r="Q25" s="57">
        <f t="shared" si="9"/>
        <v>5.1223823826600725</v>
      </c>
      <c r="R25" s="57">
        <f t="shared" si="9"/>
        <v>5.1665753452169989</v>
      </c>
      <c r="S25" s="57">
        <f t="shared" si="9"/>
        <v>5.2096769584382221</v>
      </c>
      <c r="T25" s="57">
        <f t="shared" si="9"/>
        <v>5.251670520540598</v>
      </c>
      <c r="U25" s="57">
        <f t="shared" si="9"/>
        <v>5.2925232618423745</v>
      </c>
      <c r="V25" s="57">
        <f t="shared" si="9"/>
        <v>5.3322184125170971</v>
      </c>
      <c r="W25" s="57">
        <f t="shared" si="9"/>
        <v>5.3707189059770988</v>
      </c>
      <c r="X25" s="57">
        <f t="shared" si="9"/>
        <v>5.4080137413431997</v>
      </c>
      <c r="Y25" s="57">
        <f t="shared" si="9"/>
        <v>5.4440774499939719</v>
      </c>
      <c r="Z25" s="57">
        <f t="shared" si="9"/>
        <v>5.4788943598349977</v>
      </c>
      <c r="AA25" s="57">
        <f t="shared" si="9"/>
        <v>5.5124650201237495</v>
      </c>
      <c r="AB25" s="57">
        <f t="shared" si="9"/>
        <v>5.5447805164049973</v>
      </c>
      <c r="AC25" s="57">
        <f t="shared" si="9"/>
        <v>5.5758205671489733</v>
      </c>
      <c r="AD25" s="57">
        <f t="shared" si="9"/>
        <v>5.6055862907284464</v>
      </c>
      <c r="AE25" s="57">
        <f t="shared" si="9"/>
        <v>5.6340577050468719</v>
      </c>
      <c r="AF25" s="57">
        <f t="shared" si="9"/>
        <v>5.6612349019199995</v>
      </c>
      <c r="AG25" s="57">
        <f t="shared" si="9"/>
        <v>5.6871309105009722</v>
      </c>
      <c r="AH25" s="57">
        <f t="shared" si="9"/>
        <v>5.7117206317801479</v>
      </c>
      <c r="AI25" s="57">
        <f t="shared" si="9"/>
        <v>5.7350206801377741</v>
      </c>
      <c r="AJ25" s="57">
        <f t="shared" ref="AJ25:BD25" si="10">AJ19*AJ13*365/1000000000</f>
        <v>5.7570500548859966</v>
      </c>
      <c r="AK25" s="57">
        <f t="shared" si="10"/>
        <v>5.7759915197111162</v>
      </c>
      <c r="AL25" s="57">
        <f t="shared" si="10"/>
        <v>5.7933918780867311</v>
      </c>
      <c r="AM25" s="57">
        <f t="shared" si="10"/>
        <v>5.8092363148501409</v>
      </c>
      <c r="AN25" s="57">
        <f t="shared" si="10"/>
        <v>5.8235112606722108</v>
      </c>
      <c r="AO25" s="57">
        <f t="shared" si="10"/>
        <v>5.8362044113510221</v>
      </c>
      <c r="AP25" s="57">
        <f t="shared" si="10"/>
        <v>5.8473047454161469</v>
      </c>
      <c r="AQ25" s="57">
        <f t="shared" si="10"/>
        <v>5.8568025400083092</v>
      </c>
      <c r="AR25" s="57">
        <f t="shared" si="10"/>
        <v>5.8646893850026158</v>
      </c>
      <c r="AS25" s="57">
        <f t="shared" si="10"/>
        <v>5.8709581953467671</v>
      </c>
      <c r="AT25" s="57">
        <f t="shared" si="10"/>
        <v>5.8756032215889622</v>
      </c>
      <c r="AU25" s="57">
        <f t="shared" si="10"/>
        <v>5.8786200585738619</v>
      </c>
      <c r="AV25" s="57">
        <f t="shared" si="10"/>
        <v>5.8800056522882871</v>
      </c>
      <c r="AW25" s="57">
        <f t="shared" si="10"/>
        <v>5.8797583048419524</v>
      </c>
      <c r="AX25" s="57">
        <f t="shared" si="10"/>
        <v>5.8778776775721964</v>
      </c>
      <c r="AY25" s="57">
        <f t="shared" si="10"/>
        <v>5.8743647922652009</v>
      </c>
      <c r="AZ25" s="57">
        <f t="shared" si="10"/>
        <v>5.8692220304898477</v>
      </c>
      <c r="BA25" s="57">
        <f t="shared" si="10"/>
        <v>5.8624531310441546</v>
      </c>
      <c r="BB25" s="57">
        <f t="shared" si="10"/>
        <v>5.8540631855176564</v>
      </c>
      <c r="BC25" s="57">
        <f t="shared" si="10"/>
        <v>5.8440586319770391</v>
      </c>
      <c r="BD25" s="57">
        <f t="shared" si="10"/>
        <v>5.8324472467857591</v>
      </c>
      <c r="BE25" s="15"/>
    </row>
    <row r="26" spans="2:57" x14ac:dyDescent="0.35">
      <c r="B26" s="12"/>
      <c r="C26" s="14" t="s">
        <v>17</v>
      </c>
      <c r="D26" s="57">
        <f t="shared" ref="D26:AI26" si="11">D20*D13*365/1000000000</f>
        <v>5.3436477711999997</v>
      </c>
      <c r="E26" s="57">
        <f t="shared" si="11"/>
        <v>5.2943645076000001</v>
      </c>
      <c r="F26" s="57">
        <f t="shared" si="11"/>
        <v>5.3048492968499996</v>
      </c>
      <c r="G26" s="57">
        <f t="shared" si="11"/>
        <v>5.0537885619000003</v>
      </c>
      <c r="H26" s="57">
        <f t="shared" si="11"/>
        <v>5.3843806615999545</v>
      </c>
      <c r="I26" s="57">
        <f t="shared" si="11"/>
        <v>5.7079967630400006</v>
      </c>
      <c r="J26" s="57">
        <f t="shared" si="11"/>
        <v>5.6538154326932446</v>
      </c>
      <c r="K26" s="57">
        <f t="shared" si="11"/>
        <v>5.5820830379830637</v>
      </c>
      <c r="L26" s="57">
        <f t="shared" si="11"/>
        <v>5.6237691531146003</v>
      </c>
      <c r="M26" s="57">
        <f t="shared" si="11"/>
        <v>5.6640425650649675</v>
      </c>
      <c r="N26" s="57">
        <f t="shared" si="11"/>
        <v>5.7028662476564911</v>
      </c>
      <c r="O26" s="57">
        <f t="shared" si="11"/>
        <v>5.7402424755437318</v>
      </c>
      <c r="P26" s="57">
        <f t="shared" si="11"/>
        <v>5.7761104487715711</v>
      </c>
      <c r="Q26" s="57">
        <f t="shared" si="11"/>
        <v>5.8112934502271223</v>
      </c>
      <c r="R26" s="57">
        <f t="shared" si="11"/>
        <v>5.8449347578549613</v>
      </c>
      <c r="S26" s="57">
        <f t="shared" si="11"/>
        <v>5.8769976589051174</v>
      </c>
      <c r="T26" s="57">
        <f t="shared" si="11"/>
        <v>5.90747185936047</v>
      </c>
      <c r="U26" s="57">
        <f t="shared" si="11"/>
        <v>5.9363293252540528</v>
      </c>
      <c r="V26" s="57">
        <f t="shared" si="11"/>
        <v>5.9635604106149094</v>
      </c>
      <c r="W26" s="57">
        <f t="shared" si="11"/>
        <v>5.9891331258591034</v>
      </c>
      <c r="X26" s="57">
        <f t="shared" si="11"/>
        <v>6.0130450217324531</v>
      </c>
      <c r="Y26" s="57">
        <f t="shared" si="11"/>
        <v>6.035277831956674</v>
      </c>
      <c r="Z26" s="57">
        <f t="shared" si="11"/>
        <v>6.0558245330695311</v>
      </c>
      <c r="AA26" s="57">
        <f t="shared" si="11"/>
        <v>6.0746962666320856</v>
      </c>
      <c r="AB26" s="57">
        <f t="shared" si="11"/>
        <v>6.0918938533018796</v>
      </c>
      <c r="AC26" s="57">
        <f t="shared" si="11"/>
        <v>6.1074058665420834</v>
      </c>
      <c r="AD26" s="57">
        <f t="shared" si="11"/>
        <v>6.1212446061272869</v>
      </c>
      <c r="AE26" s="57">
        <f t="shared" si="11"/>
        <v>6.1333994749659162</v>
      </c>
      <c r="AF26" s="57">
        <f t="shared" si="11"/>
        <v>6.1438820205413229</v>
      </c>
      <c r="AG26" s="57">
        <f t="shared" si="11"/>
        <v>6.1527178776504536</v>
      </c>
      <c r="AH26" s="57">
        <f t="shared" si="11"/>
        <v>6.1598914769175357</v>
      </c>
      <c r="AI26" s="57">
        <f t="shared" si="11"/>
        <v>6.1654325286938718</v>
      </c>
      <c r="AJ26" s="57">
        <f t="shared" ref="AJ26:BD26" si="12">AJ20*AJ13*365/1000000000</f>
        <v>6.1693731670655358</v>
      </c>
      <c r="AK26" s="57">
        <f t="shared" si="12"/>
        <v>6.1697839344254151</v>
      </c>
      <c r="AL26" s="57">
        <f t="shared" si="12"/>
        <v>6.1683423590704605</v>
      </c>
      <c r="AM26" s="57">
        <f t="shared" si="12"/>
        <v>6.1650474752135676</v>
      </c>
      <c r="AN26" s="57">
        <f t="shared" si="12"/>
        <v>6.1598999618010257</v>
      </c>
      <c r="AO26" s="57">
        <f t="shared" si="12"/>
        <v>6.1529021443947096</v>
      </c>
      <c r="AP26" s="57">
        <f t="shared" si="12"/>
        <v>6.1440579946455225</v>
      </c>
      <c r="AQ26" s="57">
        <f t="shared" si="12"/>
        <v>6.1333731273539431</v>
      </c>
      <c r="AR26" s="57">
        <f t="shared" si="12"/>
        <v>6.1208547951183192</v>
      </c>
      <c r="AS26" s="57">
        <f t="shared" si="12"/>
        <v>6.1065118805767158</v>
      </c>
      <c r="AT26" s="57">
        <f t="shared" si="12"/>
        <v>6.0903548862527384</v>
      </c>
      <c r="AU26" s="57">
        <f t="shared" si="12"/>
        <v>6.072395922020875</v>
      </c>
      <c r="AV26" s="57">
        <f t="shared" si="12"/>
        <v>6.0526486902116678</v>
      </c>
      <c r="AW26" s="57">
        <f t="shared" si="12"/>
        <v>6.0311284683817679</v>
      </c>
      <c r="AX26" s="57">
        <f t="shared" si="12"/>
        <v>6.0078520897789485</v>
      </c>
      <c r="AY26" s="57">
        <f t="shared" si="12"/>
        <v>5.982837921536567</v>
      </c>
      <c r="AZ26" s="57">
        <f t="shared" si="12"/>
        <v>5.9561058406368188</v>
      </c>
      <c r="BA26" s="57">
        <f t="shared" si="12"/>
        <v>5.9276772076864708</v>
      </c>
      <c r="BB26" s="57">
        <f t="shared" si="12"/>
        <v>5.8975748385534281</v>
      </c>
      <c r="BC26" s="57">
        <f t="shared" si="12"/>
        <v>5.8658229739165861</v>
      </c>
      <c r="BD26" s="57">
        <f t="shared" si="12"/>
        <v>5.8324472467857591</v>
      </c>
      <c r="BE26" s="15"/>
    </row>
    <row r="27" spans="2:57" x14ac:dyDescent="0.35">
      <c r="B27" s="12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5"/>
    </row>
    <row r="28" spans="2:57" ht="15" thickBot="1" x14ac:dyDescent="0.4"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8"/>
    </row>
    <row r="33" spans="3:56" x14ac:dyDescent="0.35">
      <c r="P33" s="42"/>
    </row>
    <row r="34" spans="3:56" x14ac:dyDescent="0.35">
      <c r="P34" s="42"/>
      <c r="AJ34" s="42"/>
      <c r="BD34" s="42"/>
    </row>
    <row r="35" spans="3:56" x14ac:dyDescent="0.35">
      <c r="P35" s="42"/>
      <c r="AJ35" s="42"/>
      <c r="BD35" s="42"/>
    </row>
    <row r="47" spans="3:56" x14ac:dyDescent="0.35">
      <c r="C47" t="s">
        <v>13</v>
      </c>
      <c r="G47">
        <v>2021</v>
      </c>
      <c r="H47">
        <v>2022</v>
      </c>
      <c r="I47">
        <v>2023</v>
      </c>
      <c r="J47">
        <v>2024</v>
      </c>
      <c r="K47">
        <v>2025</v>
      </c>
      <c r="L47">
        <v>2026</v>
      </c>
      <c r="M47">
        <v>2027</v>
      </c>
      <c r="N47">
        <v>2028</v>
      </c>
      <c r="O47">
        <v>2029</v>
      </c>
      <c r="P47">
        <v>2030</v>
      </c>
      <c r="Q47">
        <v>2031</v>
      </c>
      <c r="R47">
        <v>2032</v>
      </c>
      <c r="S47">
        <v>2033</v>
      </c>
      <c r="T47">
        <v>2034</v>
      </c>
      <c r="U47">
        <v>2035</v>
      </c>
      <c r="V47">
        <v>2036</v>
      </c>
      <c r="W47">
        <v>2037</v>
      </c>
      <c r="X47">
        <v>2038</v>
      </c>
      <c r="Y47">
        <v>2039</v>
      </c>
      <c r="Z47">
        <v>2040</v>
      </c>
      <c r="AA47">
        <v>2041</v>
      </c>
      <c r="AB47">
        <v>2042</v>
      </c>
      <c r="AC47">
        <v>2043</v>
      </c>
      <c r="AD47">
        <v>2044</v>
      </c>
      <c r="AE47">
        <v>2045</v>
      </c>
      <c r="AF47">
        <v>2046</v>
      </c>
      <c r="AG47">
        <v>2047</v>
      </c>
      <c r="AH47">
        <v>2048</v>
      </c>
      <c r="AI47">
        <v>2049</v>
      </c>
      <c r="AJ47">
        <v>2050</v>
      </c>
      <c r="AK47">
        <v>2051</v>
      </c>
      <c r="AL47">
        <v>2052</v>
      </c>
      <c r="AM47">
        <v>2053</v>
      </c>
      <c r="AN47">
        <v>2054</v>
      </c>
      <c r="AO47">
        <v>2055</v>
      </c>
      <c r="AP47">
        <v>2056</v>
      </c>
      <c r="AQ47">
        <v>2057</v>
      </c>
      <c r="AR47">
        <v>2058</v>
      </c>
      <c r="AS47">
        <v>2059</v>
      </c>
      <c r="AT47">
        <v>2060</v>
      </c>
      <c r="AU47">
        <v>2061</v>
      </c>
      <c r="AV47">
        <v>2062</v>
      </c>
      <c r="AW47">
        <v>2063</v>
      </c>
      <c r="AX47">
        <v>2064</v>
      </c>
      <c r="AY47">
        <v>2065</v>
      </c>
      <c r="AZ47">
        <v>2066</v>
      </c>
      <c r="BA47">
        <v>2067</v>
      </c>
      <c r="BB47">
        <v>2068</v>
      </c>
      <c r="BC47">
        <v>2069</v>
      </c>
      <c r="BD47">
        <v>2070</v>
      </c>
    </row>
    <row r="49" spans="3:56" x14ac:dyDescent="0.35">
      <c r="C49" t="s">
        <v>14</v>
      </c>
    </row>
    <row r="50" spans="3:56" x14ac:dyDescent="0.35">
      <c r="C50" t="s">
        <v>15</v>
      </c>
      <c r="G50" s="44">
        <f>G18</f>
        <v>0.78</v>
      </c>
      <c r="H50" s="45">
        <f>G54*H47+G55</f>
        <v>0.81900000000000261</v>
      </c>
      <c r="I50" s="44">
        <f>I18</f>
        <v>0.8580000000000001</v>
      </c>
      <c r="J50" s="45">
        <f>I54*J47+I55</f>
        <v>0.8580000000000001</v>
      </c>
      <c r="K50" s="44">
        <f>K18</f>
        <v>0.8580000000000001</v>
      </c>
      <c r="L50" s="45">
        <f>$K$54*L47+$K$55</f>
        <v>0.84639999999999915</v>
      </c>
      <c r="M50" s="45">
        <f t="shared" ref="M50:O50" si="13">$K$54*M47+$K$55</f>
        <v>0.83480000000000132</v>
      </c>
      <c r="N50" s="45">
        <f t="shared" si="13"/>
        <v>0.82319999999999993</v>
      </c>
      <c r="O50" s="45">
        <f t="shared" si="13"/>
        <v>0.8116000000000021</v>
      </c>
      <c r="P50" s="44">
        <f>P18</f>
        <v>0.8</v>
      </c>
      <c r="Q50" s="45">
        <f>$P$54*Q47+$P$55</f>
        <v>0.79849999999999977</v>
      </c>
      <c r="R50" s="45">
        <f t="shared" ref="R50:BC50" si="14">$P$54*R47+$P$55</f>
        <v>0.79699999999999971</v>
      </c>
      <c r="S50" s="45">
        <f t="shared" si="14"/>
        <v>0.79549999999999965</v>
      </c>
      <c r="T50" s="45">
        <f t="shared" si="14"/>
        <v>0.79399999999999959</v>
      </c>
      <c r="U50" s="45">
        <f t="shared" si="14"/>
        <v>0.79249999999999954</v>
      </c>
      <c r="V50" s="45">
        <f t="shared" si="14"/>
        <v>0.79099999999999948</v>
      </c>
      <c r="W50" s="45">
        <f t="shared" si="14"/>
        <v>0.78949999999999987</v>
      </c>
      <c r="X50" s="45">
        <f t="shared" si="14"/>
        <v>0.78799999999999981</v>
      </c>
      <c r="Y50" s="45">
        <f t="shared" si="14"/>
        <v>0.78649999999999975</v>
      </c>
      <c r="Z50" s="45">
        <f t="shared" si="14"/>
        <v>0.7849999999999997</v>
      </c>
      <c r="AA50" s="45">
        <f t="shared" si="14"/>
        <v>0.78349999999999964</v>
      </c>
      <c r="AB50" s="45">
        <f t="shared" si="14"/>
        <v>0.78199999999999958</v>
      </c>
      <c r="AC50" s="45">
        <f t="shared" si="14"/>
        <v>0.78049999999999953</v>
      </c>
      <c r="AD50" s="45">
        <f t="shared" si="14"/>
        <v>0.77899999999999991</v>
      </c>
      <c r="AE50" s="45">
        <f t="shared" si="14"/>
        <v>0.77749999999999986</v>
      </c>
      <c r="AF50" s="45">
        <f t="shared" si="14"/>
        <v>0.7759999999999998</v>
      </c>
      <c r="AG50" s="45">
        <f t="shared" si="14"/>
        <v>0.77449999999999974</v>
      </c>
      <c r="AH50" s="45">
        <f t="shared" si="14"/>
        <v>0.77299999999999969</v>
      </c>
      <c r="AI50" s="45">
        <f t="shared" si="14"/>
        <v>0.77149999999999963</v>
      </c>
      <c r="AJ50" s="45">
        <f t="shared" si="14"/>
        <v>0.76999999999999957</v>
      </c>
      <c r="AK50" s="45">
        <f t="shared" si="14"/>
        <v>0.76849999999999952</v>
      </c>
      <c r="AL50" s="45">
        <f t="shared" si="14"/>
        <v>0.76699999999999946</v>
      </c>
      <c r="AM50" s="45">
        <f t="shared" si="14"/>
        <v>0.76549999999999985</v>
      </c>
      <c r="AN50" s="45">
        <f t="shared" si="14"/>
        <v>0.76399999999999979</v>
      </c>
      <c r="AO50" s="45">
        <f t="shared" si="14"/>
        <v>0.76249999999999973</v>
      </c>
      <c r="AP50" s="45">
        <f t="shared" si="14"/>
        <v>0.76099999999999968</v>
      </c>
      <c r="AQ50" s="45">
        <f t="shared" si="14"/>
        <v>0.75949999999999962</v>
      </c>
      <c r="AR50" s="45">
        <f t="shared" si="14"/>
        <v>0.75799999999999956</v>
      </c>
      <c r="AS50" s="45">
        <f t="shared" si="14"/>
        <v>0.75649999999999951</v>
      </c>
      <c r="AT50" s="45">
        <f t="shared" si="14"/>
        <v>0.75499999999999989</v>
      </c>
      <c r="AU50" s="45">
        <f t="shared" si="14"/>
        <v>0.75349999999999984</v>
      </c>
      <c r="AV50" s="45">
        <f t="shared" si="14"/>
        <v>0.75199999999999978</v>
      </c>
      <c r="AW50" s="45">
        <f t="shared" si="14"/>
        <v>0.75049999999999972</v>
      </c>
      <c r="AX50" s="45">
        <f t="shared" si="14"/>
        <v>0.74899999999999967</v>
      </c>
      <c r="AY50" s="45">
        <f t="shared" si="14"/>
        <v>0.74749999999999961</v>
      </c>
      <c r="AZ50" s="45">
        <f t="shared" si="14"/>
        <v>0.74599999999999955</v>
      </c>
      <c r="BA50" s="45">
        <f t="shared" si="14"/>
        <v>0.7444999999999995</v>
      </c>
      <c r="BB50" s="45">
        <f t="shared" si="14"/>
        <v>0.74299999999999944</v>
      </c>
      <c r="BC50" s="45">
        <f t="shared" si="14"/>
        <v>0.74149999999999983</v>
      </c>
      <c r="BD50" s="44">
        <f>BD18</f>
        <v>0.74</v>
      </c>
    </row>
    <row r="51" spans="3:56" x14ac:dyDescent="0.35">
      <c r="C51" t="s">
        <v>16</v>
      </c>
      <c r="G51" s="44">
        <f>G19</f>
        <v>0.78</v>
      </c>
      <c r="H51" s="45">
        <f>G57*H47+G58</f>
        <v>0.81900000000000261</v>
      </c>
      <c r="I51" s="44">
        <f>I19</f>
        <v>0.8580000000000001</v>
      </c>
      <c r="J51" s="45">
        <f>I57*J47+I58</f>
        <v>0.81638095238096753</v>
      </c>
      <c r="K51" s="44">
        <f>K19</f>
        <v>0.77476190476190965</v>
      </c>
      <c r="L51" s="45">
        <f>$K$57*L47+$K$58</f>
        <v>0.76020952380952878</v>
      </c>
      <c r="M51" s="45">
        <f t="shared" ref="M51:O51" si="15">$K$57*M47+$K$58</f>
        <v>0.74565714285714435</v>
      </c>
      <c r="N51" s="45">
        <f t="shared" si="15"/>
        <v>0.73110476190476348</v>
      </c>
      <c r="O51" s="45">
        <f t="shared" si="15"/>
        <v>0.71655238095238261</v>
      </c>
      <c r="P51" s="44">
        <f>P19</f>
        <v>0.70199999999999996</v>
      </c>
      <c r="Q51" s="45">
        <f>$P$57*Q47+$P$58</f>
        <v>0.70063499999999967</v>
      </c>
      <c r="R51" s="45">
        <f t="shared" ref="R51:BC51" si="16">$P$57*R47+$P$58</f>
        <v>0.69926999999999984</v>
      </c>
      <c r="S51" s="45">
        <f t="shared" si="16"/>
        <v>0.69790499999999955</v>
      </c>
      <c r="T51" s="45">
        <f t="shared" si="16"/>
        <v>0.69653999999999971</v>
      </c>
      <c r="U51" s="45">
        <f t="shared" si="16"/>
        <v>0.69517499999999988</v>
      </c>
      <c r="V51" s="45">
        <f t="shared" si="16"/>
        <v>0.69380999999999959</v>
      </c>
      <c r="W51" s="45">
        <f t="shared" si="16"/>
        <v>0.69244499999999976</v>
      </c>
      <c r="X51" s="45">
        <f t="shared" si="16"/>
        <v>0.69107999999999992</v>
      </c>
      <c r="Y51" s="45">
        <f t="shared" si="16"/>
        <v>0.68971499999999963</v>
      </c>
      <c r="Z51" s="45">
        <f t="shared" si="16"/>
        <v>0.6883499999999998</v>
      </c>
      <c r="AA51" s="45">
        <f t="shared" si="16"/>
        <v>0.68698499999999996</v>
      </c>
      <c r="AB51" s="45">
        <f t="shared" si="16"/>
        <v>0.68561999999999967</v>
      </c>
      <c r="AC51" s="45">
        <f t="shared" si="16"/>
        <v>0.68425499999999984</v>
      </c>
      <c r="AD51" s="45">
        <f t="shared" si="16"/>
        <v>0.68288999999999955</v>
      </c>
      <c r="AE51" s="45">
        <f t="shared" si="16"/>
        <v>0.68152499999999971</v>
      </c>
      <c r="AF51" s="45">
        <f t="shared" si="16"/>
        <v>0.68015999999999988</v>
      </c>
      <c r="AG51" s="45">
        <f t="shared" si="16"/>
        <v>0.67879499999999959</v>
      </c>
      <c r="AH51" s="45">
        <f t="shared" si="16"/>
        <v>0.67742999999999975</v>
      </c>
      <c r="AI51" s="45">
        <f t="shared" si="16"/>
        <v>0.67606499999999992</v>
      </c>
      <c r="AJ51" s="45">
        <f t="shared" si="16"/>
        <v>0.67469999999999963</v>
      </c>
      <c r="AK51" s="45">
        <f t="shared" si="16"/>
        <v>0.67333499999999979</v>
      </c>
      <c r="AL51" s="45">
        <f t="shared" si="16"/>
        <v>0.67196999999999996</v>
      </c>
      <c r="AM51" s="45">
        <f t="shared" si="16"/>
        <v>0.67060499999999967</v>
      </c>
      <c r="AN51" s="45">
        <f t="shared" si="16"/>
        <v>0.66923999999999984</v>
      </c>
      <c r="AO51" s="45">
        <f t="shared" si="16"/>
        <v>0.66787499999999955</v>
      </c>
      <c r="AP51" s="45">
        <f t="shared" si="16"/>
        <v>0.66650999999999971</v>
      </c>
      <c r="AQ51" s="45">
        <f t="shared" si="16"/>
        <v>0.66514499999999988</v>
      </c>
      <c r="AR51" s="45">
        <f t="shared" si="16"/>
        <v>0.66377999999999959</v>
      </c>
      <c r="AS51" s="45">
        <f t="shared" si="16"/>
        <v>0.66241499999999975</v>
      </c>
      <c r="AT51" s="45">
        <f t="shared" si="16"/>
        <v>0.66104999999999992</v>
      </c>
      <c r="AU51" s="45">
        <f t="shared" si="16"/>
        <v>0.65968499999999963</v>
      </c>
      <c r="AV51" s="45">
        <f t="shared" si="16"/>
        <v>0.65831999999999979</v>
      </c>
      <c r="AW51" s="45">
        <f t="shared" si="16"/>
        <v>0.65695499999999996</v>
      </c>
      <c r="AX51" s="45">
        <f t="shared" si="16"/>
        <v>0.65558999999999967</v>
      </c>
      <c r="AY51" s="45">
        <f t="shared" si="16"/>
        <v>0.65422499999999983</v>
      </c>
      <c r="AZ51" s="45">
        <f t="shared" si="16"/>
        <v>0.65285999999999955</v>
      </c>
      <c r="BA51" s="45">
        <f t="shared" si="16"/>
        <v>0.65149499999999971</v>
      </c>
      <c r="BB51" s="45">
        <f t="shared" si="16"/>
        <v>0.65012999999999987</v>
      </c>
      <c r="BC51" s="45">
        <f t="shared" si="16"/>
        <v>0.64876499999999959</v>
      </c>
      <c r="BD51" s="44">
        <f>BD19</f>
        <v>0.64739999999999998</v>
      </c>
    </row>
    <row r="52" spans="3:56" x14ac:dyDescent="0.35">
      <c r="C52" t="s">
        <v>17</v>
      </c>
      <c r="G52" s="44">
        <f>G20</f>
        <v>0.78</v>
      </c>
      <c r="H52" s="45">
        <f>G60*H47+G61</f>
        <v>0.81900000000000261</v>
      </c>
      <c r="I52" s="44">
        <f>I20</f>
        <v>0.8580000000000001</v>
      </c>
      <c r="J52" s="45">
        <f>I60*J47+I61</f>
        <v>0.83806391826773563</v>
      </c>
      <c r="K52" s="44">
        <f>K20</f>
        <v>0.81812783653548671</v>
      </c>
      <c r="L52" s="45">
        <f>$K$60*L47+$K$61</f>
        <v>0.8142312242407872</v>
      </c>
      <c r="M52" s="45">
        <f t="shared" ref="M52:O52" si="17">$K$60*M47+$K$61</f>
        <v>0.81033461194608769</v>
      </c>
      <c r="N52" s="45">
        <f t="shared" si="17"/>
        <v>0.80643799965138818</v>
      </c>
      <c r="O52" s="45">
        <f t="shared" si="17"/>
        <v>0.80254138735668867</v>
      </c>
      <c r="P52" s="44">
        <f>P20</f>
        <v>0.79864477506199005</v>
      </c>
      <c r="Q52" s="45">
        <f>$P$60*Q47+$P$61</f>
        <v>0.7948636556854396</v>
      </c>
      <c r="R52" s="45">
        <f t="shared" ref="R52:BC52" si="18">$P$60*R47+$P$61</f>
        <v>0.79108253630888914</v>
      </c>
      <c r="S52" s="45">
        <f t="shared" si="18"/>
        <v>0.78730141693233957</v>
      </c>
      <c r="T52" s="45">
        <f t="shared" si="18"/>
        <v>0.78352029755579</v>
      </c>
      <c r="U52" s="45">
        <f t="shared" si="18"/>
        <v>0.77973917817924043</v>
      </c>
      <c r="V52" s="45">
        <f t="shared" si="18"/>
        <v>0.77595805880268998</v>
      </c>
      <c r="W52" s="45">
        <f t="shared" si="18"/>
        <v>0.77217693942614041</v>
      </c>
      <c r="X52" s="45">
        <f t="shared" si="18"/>
        <v>0.76839582004959084</v>
      </c>
      <c r="Y52" s="45">
        <f t="shared" si="18"/>
        <v>0.76461470067304127</v>
      </c>
      <c r="Z52" s="45">
        <f t="shared" si="18"/>
        <v>0.7608335812964917</v>
      </c>
      <c r="AA52" s="45">
        <f t="shared" si="18"/>
        <v>0.75705246191994124</v>
      </c>
      <c r="AB52" s="45">
        <f t="shared" si="18"/>
        <v>0.75327134254339168</v>
      </c>
      <c r="AC52" s="45">
        <f t="shared" si="18"/>
        <v>0.74949022316684211</v>
      </c>
      <c r="AD52" s="45">
        <f t="shared" si="18"/>
        <v>0.74570910379029254</v>
      </c>
      <c r="AE52" s="45">
        <f t="shared" si="18"/>
        <v>0.74192798441374297</v>
      </c>
      <c r="AF52" s="45">
        <f t="shared" si="18"/>
        <v>0.73814686503719251</v>
      </c>
      <c r="AG52" s="45">
        <f t="shared" si="18"/>
        <v>0.73436574566064294</v>
      </c>
      <c r="AH52" s="45">
        <f t="shared" si="18"/>
        <v>0.73058462628409337</v>
      </c>
      <c r="AI52" s="45">
        <f t="shared" si="18"/>
        <v>0.72680350690754381</v>
      </c>
      <c r="AJ52" s="45">
        <f t="shared" si="18"/>
        <v>0.72302238753099424</v>
      </c>
      <c r="AK52" s="45">
        <f t="shared" si="18"/>
        <v>0.71924126815444378</v>
      </c>
      <c r="AL52" s="45">
        <f t="shared" si="18"/>
        <v>0.71546014877789421</v>
      </c>
      <c r="AM52" s="45">
        <f t="shared" si="18"/>
        <v>0.71167902940134464</v>
      </c>
      <c r="AN52" s="45">
        <f t="shared" si="18"/>
        <v>0.70789791002479507</v>
      </c>
      <c r="AO52" s="45">
        <f t="shared" si="18"/>
        <v>0.70411679064824551</v>
      </c>
      <c r="AP52" s="45">
        <f t="shared" si="18"/>
        <v>0.70033567127169505</v>
      </c>
      <c r="AQ52" s="45">
        <f t="shared" si="18"/>
        <v>0.69655455189514548</v>
      </c>
      <c r="AR52" s="45">
        <f t="shared" si="18"/>
        <v>0.69277343251859591</v>
      </c>
      <c r="AS52" s="45">
        <f t="shared" si="18"/>
        <v>0.68899231314204634</v>
      </c>
      <c r="AT52" s="45">
        <f t="shared" si="18"/>
        <v>0.68521119376549677</v>
      </c>
      <c r="AU52" s="45">
        <f t="shared" si="18"/>
        <v>0.68143007438894632</v>
      </c>
      <c r="AV52" s="45">
        <f t="shared" si="18"/>
        <v>0.67764895501239675</v>
      </c>
      <c r="AW52" s="45">
        <f t="shared" si="18"/>
        <v>0.67386783563584718</v>
      </c>
      <c r="AX52" s="45">
        <f t="shared" si="18"/>
        <v>0.67008671625929761</v>
      </c>
      <c r="AY52" s="45">
        <f t="shared" si="18"/>
        <v>0.66630559688274715</v>
      </c>
      <c r="AZ52" s="45">
        <f t="shared" si="18"/>
        <v>0.66252447750619758</v>
      </c>
      <c r="BA52" s="45">
        <f t="shared" si="18"/>
        <v>0.65874335812964802</v>
      </c>
      <c r="BB52" s="45">
        <f t="shared" si="18"/>
        <v>0.65496223875309845</v>
      </c>
      <c r="BC52" s="45">
        <f t="shared" si="18"/>
        <v>0.65118111937654888</v>
      </c>
      <c r="BD52" s="44">
        <f>BD20</f>
        <v>0.64739999999999998</v>
      </c>
    </row>
    <row r="54" spans="3:56" x14ac:dyDescent="0.35">
      <c r="F54" t="s">
        <v>50</v>
      </c>
      <c r="G54">
        <f>(I50-G50)/(I47-G47)</f>
        <v>3.9000000000000035E-2</v>
      </c>
      <c r="H54" t="s">
        <v>50</v>
      </c>
      <c r="I54">
        <f>(K50-I50)/(K47-I47)</f>
        <v>0</v>
      </c>
      <c r="J54" t="s">
        <v>50</v>
      </c>
      <c r="K54">
        <f>(P50-K50)/(P47-K47)</f>
        <v>-1.160000000000001E-2</v>
      </c>
      <c r="O54" t="s">
        <v>50</v>
      </c>
      <c r="P54">
        <f>(BD50-P50)/(BD47-P47)</f>
        <v>-1.5000000000000013E-3</v>
      </c>
    </row>
    <row r="55" spans="3:56" x14ac:dyDescent="0.35">
      <c r="F55" t="s">
        <v>51</v>
      </c>
      <c r="G55">
        <f>G50-G54*G47</f>
        <v>-78.039000000000073</v>
      </c>
      <c r="H55" t="s">
        <v>51</v>
      </c>
      <c r="I55">
        <f>I50-I54*I47</f>
        <v>0.8580000000000001</v>
      </c>
      <c r="J55" t="s">
        <v>51</v>
      </c>
      <c r="K55">
        <f>K50-K54*K47</f>
        <v>24.34800000000002</v>
      </c>
      <c r="O55" t="s">
        <v>51</v>
      </c>
      <c r="P55">
        <f>P50-P54*P47</f>
        <v>3.8450000000000024</v>
      </c>
    </row>
    <row r="57" spans="3:56" x14ac:dyDescent="0.35">
      <c r="F57" t="s">
        <v>52</v>
      </c>
      <c r="G57">
        <f>(I51-G51)/(I47-G47)</f>
        <v>3.9000000000000035E-2</v>
      </c>
      <c r="H57" t="s">
        <v>52</v>
      </c>
      <c r="I57">
        <f>(K51-I51)/(K47-I47)</f>
        <v>-4.1619047619045224E-2</v>
      </c>
      <c r="J57" t="s">
        <v>52</v>
      </c>
      <c r="K57">
        <f>(P51-K51)/(P47-K47)</f>
        <v>-1.4552380952381937E-2</v>
      </c>
      <c r="O57" t="s">
        <v>52</v>
      </c>
      <c r="P57">
        <f>(BD51-P51)/(BD47-P47)</f>
        <v>-1.3649999999999995E-3</v>
      </c>
    </row>
    <row r="58" spans="3:56" x14ac:dyDescent="0.35">
      <c r="F58" t="s">
        <v>53</v>
      </c>
      <c r="G58">
        <f>G51-G57*G47</f>
        <v>-78.039000000000073</v>
      </c>
      <c r="H58" t="s">
        <v>53</v>
      </c>
      <c r="I58">
        <f>I51-I57*I47</f>
        <v>85.053333333328496</v>
      </c>
      <c r="J58" t="s">
        <v>53</v>
      </c>
      <c r="K58">
        <f>K51-K57*K47</f>
        <v>30.243333333335332</v>
      </c>
      <c r="O58" t="s">
        <v>53</v>
      </c>
      <c r="P58">
        <f>P51-P57*P47</f>
        <v>3.4729499999999986</v>
      </c>
    </row>
    <row r="60" spans="3:56" x14ac:dyDescent="0.35">
      <c r="F60" t="s">
        <v>54</v>
      </c>
      <c r="G60">
        <f>(I52-G52)/(I47-G47)</f>
        <v>3.9000000000000035E-2</v>
      </c>
      <c r="H60" t="s">
        <v>54</v>
      </c>
      <c r="I60">
        <f>(K52-I52)/(K47-I47)</f>
        <v>-1.9936081732256694E-2</v>
      </c>
      <c r="J60" t="s">
        <v>54</v>
      </c>
      <c r="K60">
        <f>(P52-K52)/(P47-K47)</f>
        <v>-3.8966122946993307E-3</v>
      </c>
      <c r="O60" t="s">
        <v>54</v>
      </c>
      <c r="P60">
        <f>(BD52-P52)/(BD47-P47)</f>
        <v>-3.7811193765497518E-3</v>
      </c>
    </row>
    <row r="61" spans="3:56" x14ac:dyDescent="0.35">
      <c r="F61" t="s">
        <v>55</v>
      </c>
      <c r="G61">
        <f>G52-G60*G47</f>
        <v>-78.039000000000073</v>
      </c>
      <c r="H61" t="s">
        <v>55</v>
      </c>
      <c r="I61">
        <f>I52-I60*I47</f>
        <v>41.188693344355286</v>
      </c>
      <c r="J61" t="s">
        <v>55</v>
      </c>
      <c r="K61">
        <f>K52-K60*K47</f>
        <v>8.7087677333016309</v>
      </c>
      <c r="O61" t="s">
        <v>55</v>
      </c>
      <c r="P61">
        <f>P52-P60*P47</f>
        <v>8.474317109457985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87B4-2E5D-4A68-B359-FDF226739876}">
  <dimension ref="B1:BF65"/>
  <sheetViews>
    <sheetView zoomScale="70" zoomScaleNormal="70" workbookViewId="0">
      <selection activeCell="E60" sqref="E60:BE60"/>
    </sheetView>
  </sheetViews>
  <sheetFormatPr baseColWidth="10" defaultColWidth="11.453125" defaultRowHeight="14.5" x14ac:dyDescent="0.35"/>
  <cols>
    <col min="2" max="2" width="20.7265625" bestFit="1" customWidth="1"/>
    <col min="3" max="3" width="31.453125" customWidth="1"/>
    <col min="4" max="4" width="65.54296875" bestFit="1" customWidth="1"/>
    <col min="8" max="8" width="13.81640625" bestFit="1" customWidth="1"/>
    <col min="12" max="12" width="12.26953125" bestFit="1" customWidth="1"/>
    <col min="15" max="15" width="16" bestFit="1" customWidth="1"/>
  </cols>
  <sheetData>
    <row r="1" spans="2:58" ht="20" thickBot="1" x14ac:dyDescent="0.4">
      <c r="B1" s="1"/>
      <c r="C1" s="2"/>
      <c r="D1" s="2" t="s">
        <v>12</v>
      </c>
      <c r="E1" s="3">
        <v>2018</v>
      </c>
      <c r="F1" s="3">
        <v>2019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  <c r="AL1" s="3">
        <v>2051</v>
      </c>
      <c r="AM1" s="3">
        <v>2052</v>
      </c>
      <c r="AN1" s="3">
        <v>2053</v>
      </c>
      <c r="AO1" s="3">
        <v>2054</v>
      </c>
      <c r="AP1" s="3">
        <v>2055</v>
      </c>
      <c r="AQ1" s="3">
        <v>2056</v>
      </c>
      <c r="AR1" s="3">
        <v>2057</v>
      </c>
      <c r="AS1" s="3">
        <v>2058</v>
      </c>
      <c r="AT1" s="3">
        <v>2059</v>
      </c>
      <c r="AU1" s="3">
        <v>2060</v>
      </c>
      <c r="AV1" s="3">
        <v>2061</v>
      </c>
      <c r="AW1" s="3">
        <v>2062</v>
      </c>
      <c r="AX1" s="3">
        <v>2063</v>
      </c>
      <c r="AY1" s="3">
        <v>2064</v>
      </c>
      <c r="AZ1" s="3">
        <v>2065</v>
      </c>
      <c r="BA1" s="3">
        <v>2066</v>
      </c>
      <c r="BB1" s="3">
        <v>2067</v>
      </c>
      <c r="BC1" s="3">
        <v>2068</v>
      </c>
      <c r="BD1" s="3">
        <v>2069</v>
      </c>
      <c r="BE1" s="3">
        <v>2070</v>
      </c>
      <c r="BF1" s="4"/>
    </row>
    <row r="2" spans="2:58" ht="15" thickBot="1" x14ac:dyDescent="0.4"/>
    <row r="3" spans="2:58" x14ac:dyDescent="0.3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1"/>
    </row>
    <row r="4" spans="2:58" x14ac:dyDescent="0.35">
      <c r="B4" s="12"/>
      <c r="C4" s="14"/>
      <c r="D4" s="13" t="s">
        <v>92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5"/>
    </row>
    <row r="5" spans="2:58" x14ac:dyDescent="0.35">
      <c r="B5" s="12"/>
      <c r="C5" s="14"/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5"/>
    </row>
    <row r="6" spans="2:58" x14ac:dyDescent="0.35">
      <c r="B6" s="12"/>
      <c r="C6" s="14"/>
      <c r="D6" s="25" t="s">
        <v>91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5"/>
    </row>
    <row r="7" spans="2:58" x14ac:dyDescent="0.35">
      <c r="B7" s="12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5"/>
    </row>
    <row r="8" spans="2:58" x14ac:dyDescent="0.35">
      <c r="B8" s="12"/>
      <c r="C8" s="13" t="s">
        <v>77</v>
      </c>
      <c r="D8" s="13" t="s">
        <v>21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2:58" x14ac:dyDescent="0.35">
      <c r="B9" s="12"/>
      <c r="C9" s="14" t="s">
        <v>62</v>
      </c>
      <c r="D9" s="14" t="s">
        <v>22</v>
      </c>
      <c r="E9" s="21">
        <v>1.064E-2</v>
      </c>
      <c r="F9" s="21">
        <v>1.064E-2</v>
      </c>
      <c r="G9" s="21">
        <v>1.064E-2</v>
      </c>
      <c r="H9" s="21">
        <v>1.064E-2</v>
      </c>
      <c r="I9" s="21">
        <v>1.064E-2</v>
      </c>
      <c r="J9" s="21">
        <v>1.064E-2</v>
      </c>
      <c r="K9" s="21">
        <v>1.064E-2</v>
      </c>
      <c r="L9" s="21">
        <v>1.064E-2</v>
      </c>
      <c r="M9" s="21">
        <v>1.064E-2</v>
      </c>
      <c r="N9" s="21">
        <v>1.064E-2</v>
      </c>
      <c r="O9" s="21">
        <v>1.064E-2</v>
      </c>
      <c r="P9" s="21">
        <v>1.064E-2</v>
      </c>
      <c r="Q9" s="21">
        <v>1.064E-2</v>
      </c>
      <c r="R9" s="21">
        <v>1.064E-2</v>
      </c>
      <c r="S9" s="21">
        <v>1.064E-2</v>
      </c>
      <c r="T9" s="21">
        <v>1.064E-2</v>
      </c>
      <c r="U9" s="21">
        <v>1.064E-2</v>
      </c>
      <c r="V9" s="21">
        <v>1.064E-2</v>
      </c>
      <c r="W9" s="21">
        <v>1.064E-2</v>
      </c>
      <c r="X9" s="21">
        <v>1.064E-2</v>
      </c>
      <c r="Y9" s="21">
        <v>1.064E-2</v>
      </c>
      <c r="Z9" s="21">
        <v>1.064E-2</v>
      </c>
      <c r="AA9" s="21">
        <v>1.064E-2</v>
      </c>
      <c r="AB9" s="21">
        <v>1.064E-2</v>
      </c>
      <c r="AC9" s="21">
        <v>1.064E-2</v>
      </c>
      <c r="AD9" s="21">
        <v>1.064E-2</v>
      </c>
      <c r="AE9" s="21">
        <v>1.064E-2</v>
      </c>
      <c r="AF9" s="21">
        <v>1.064E-2</v>
      </c>
      <c r="AG9" s="21">
        <v>1.064E-2</v>
      </c>
      <c r="AH9" s="21">
        <v>1.064E-2</v>
      </c>
      <c r="AI9" s="21">
        <v>1.064E-2</v>
      </c>
      <c r="AJ9" s="21">
        <v>1.064E-2</v>
      </c>
      <c r="AK9" s="21">
        <v>1.064E-2</v>
      </c>
      <c r="AL9" s="21">
        <v>1.064E-2</v>
      </c>
      <c r="AM9" s="21">
        <v>1.064E-2</v>
      </c>
      <c r="AN9" s="21">
        <v>1.064E-2</v>
      </c>
      <c r="AO9" s="21">
        <v>1.064E-2</v>
      </c>
      <c r="AP9" s="21">
        <v>1.064E-2</v>
      </c>
      <c r="AQ9" s="21">
        <v>1.064E-2</v>
      </c>
      <c r="AR9" s="21">
        <v>1.064E-2</v>
      </c>
      <c r="AS9" s="21">
        <v>1.064E-2</v>
      </c>
      <c r="AT9" s="21">
        <v>1.064E-2</v>
      </c>
      <c r="AU9" s="21">
        <v>1.064E-2</v>
      </c>
      <c r="AV9" s="21">
        <v>1.064E-2</v>
      </c>
      <c r="AW9" s="21">
        <v>1.064E-2</v>
      </c>
      <c r="AX9" s="21">
        <v>1.064E-2</v>
      </c>
      <c r="AY9" s="21">
        <v>1.064E-2</v>
      </c>
      <c r="AZ9" s="21">
        <v>1.064E-2</v>
      </c>
      <c r="BA9" s="21">
        <v>1.064E-2</v>
      </c>
      <c r="BB9" s="21">
        <v>1.064E-2</v>
      </c>
      <c r="BC9" s="21">
        <v>1.064E-2</v>
      </c>
      <c r="BD9" s="21">
        <v>1.064E-2</v>
      </c>
      <c r="BE9" s="21">
        <v>1.064E-2</v>
      </c>
      <c r="BF9" s="15"/>
    </row>
    <row r="10" spans="2:58" x14ac:dyDescent="0.35">
      <c r="B10" s="12"/>
      <c r="C10" s="14" t="s">
        <v>63</v>
      </c>
      <c r="D10" s="14" t="s">
        <v>23</v>
      </c>
      <c r="E10" s="22">
        <v>2.3599999999999999E-2</v>
      </c>
      <c r="F10" s="22">
        <v>2.3599999999999999E-2</v>
      </c>
      <c r="G10" s="22">
        <v>2.3599999999999999E-2</v>
      </c>
      <c r="H10" s="22">
        <v>2.3599999999999999E-2</v>
      </c>
      <c r="I10" s="22">
        <v>2.3599999999999999E-2</v>
      </c>
      <c r="J10" s="22">
        <v>2.3599999999999999E-2</v>
      </c>
      <c r="K10" s="22">
        <v>2.3599999999999999E-2</v>
      </c>
      <c r="L10" s="22">
        <v>2.3599999999999999E-2</v>
      </c>
      <c r="M10" s="22">
        <v>2.3599999999999999E-2</v>
      </c>
      <c r="N10" s="22">
        <v>2.3599999999999999E-2</v>
      </c>
      <c r="O10" s="22">
        <v>2.3599999999999999E-2</v>
      </c>
      <c r="P10" s="22">
        <v>2.3599999999999999E-2</v>
      </c>
      <c r="Q10" s="22">
        <v>2.3599999999999999E-2</v>
      </c>
      <c r="R10" s="22">
        <v>2.3599999999999999E-2</v>
      </c>
      <c r="S10" s="22">
        <v>2.3599999999999999E-2</v>
      </c>
      <c r="T10" s="22">
        <v>2.3599999999999999E-2</v>
      </c>
      <c r="U10" s="22">
        <v>2.3599999999999999E-2</v>
      </c>
      <c r="V10" s="22">
        <v>2.3599999999999999E-2</v>
      </c>
      <c r="W10" s="22">
        <v>2.3599999999999999E-2</v>
      </c>
      <c r="X10" s="22">
        <v>2.3599999999999999E-2</v>
      </c>
      <c r="Y10" s="22">
        <v>2.3599999999999999E-2</v>
      </c>
      <c r="Z10" s="22">
        <v>2.3599999999999999E-2</v>
      </c>
      <c r="AA10" s="22">
        <v>2.3599999999999999E-2</v>
      </c>
      <c r="AB10" s="22">
        <v>2.3599999999999999E-2</v>
      </c>
      <c r="AC10" s="22">
        <v>2.3599999999999999E-2</v>
      </c>
      <c r="AD10" s="22">
        <v>2.3599999999999999E-2</v>
      </c>
      <c r="AE10" s="22">
        <v>2.3599999999999999E-2</v>
      </c>
      <c r="AF10" s="22">
        <v>2.3599999999999999E-2</v>
      </c>
      <c r="AG10" s="22">
        <v>2.3599999999999999E-2</v>
      </c>
      <c r="AH10" s="22">
        <v>2.3599999999999999E-2</v>
      </c>
      <c r="AI10" s="22">
        <v>2.3599999999999999E-2</v>
      </c>
      <c r="AJ10" s="22">
        <v>2.3599999999999999E-2</v>
      </c>
      <c r="AK10" s="22">
        <v>2.3599999999999999E-2</v>
      </c>
      <c r="AL10" s="22">
        <v>2.3599999999999999E-2</v>
      </c>
      <c r="AM10" s="22">
        <v>2.3599999999999999E-2</v>
      </c>
      <c r="AN10" s="22">
        <v>2.3599999999999999E-2</v>
      </c>
      <c r="AO10" s="22">
        <v>2.3599999999999999E-2</v>
      </c>
      <c r="AP10" s="22">
        <v>2.3599999999999999E-2</v>
      </c>
      <c r="AQ10" s="22">
        <v>2.3599999999999999E-2</v>
      </c>
      <c r="AR10" s="22">
        <v>2.3599999999999999E-2</v>
      </c>
      <c r="AS10" s="22">
        <v>2.3599999999999999E-2</v>
      </c>
      <c r="AT10" s="22">
        <v>2.3599999999999999E-2</v>
      </c>
      <c r="AU10" s="22">
        <v>2.3599999999999999E-2</v>
      </c>
      <c r="AV10" s="22">
        <v>2.3599999999999999E-2</v>
      </c>
      <c r="AW10" s="22">
        <v>2.3599999999999999E-2</v>
      </c>
      <c r="AX10" s="22">
        <v>2.3599999999999999E-2</v>
      </c>
      <c r="AY10" s="22">
        <v>2.3599999999999999E-2</v>
      </c>
      <c r="AZ10" s="22">
        <v>2.3599999999999999E-2</v>
      </c>
      <c r="BA10" s="22">
        <v>2.3599999999999999E-2</v>
      </c>
      <c r="BB10" s="22">
        <v>2.3599999999999999E-2</v>
      </c>
      <c r="BC10" s="22">
        <v>2.3599999999999999E-2</v>
      </c>
      <c r="BD10" s="22">
        <v>2.3599999999999999E-2</v>
      </c>
      <c r="BE10" s="22">
        <v>2.3599999999999999E-2</v>
      </c>
      <c r="BF10" s="15"/>
    </row>
    <row r="11" spans="2:58" x14ac:dyDescent="0.35">
      <c r="B11" s="12"/>
      <c r="C11" s="14" t="s">
        <v>64</v>
      </c>
      <c r="D11" s="14" t="s">
        <v>24</v>
      </c>
      <c r="E11" s="21">
        <v>0.43459200000000009</v>
      </c>
      <c r="F11" s="21">
        <v>0.43459200000000009</v>
      </c>
      <c r="G11" s="21">
        <v>0.43459200000000009</v>
      </c>
      <c r="H11" s="21">
        <v>0.43459200000000009</v>
      </c>
      <c r="I11" s="21">
        <v>0.43459200000000009</v>
      </c>
      <c r="J11" s="21">
        <v>0.43459200000000009</v>
      </c>
      <c r="K11" s="21">
        <v>0.43459200000000009</v>
      </c>
      <c r="L11" s="21">
        <v>0.43459200000000009</v>
      </c>
      <c r="M11" s="21">
        <v>0.43459200000000009</v>
      </c>
      <c r="N11" s="21">
        <v>0.43459200000000009</v>
      </c>
      <c r="O11" s="21">
        <v>0.43459200000000009</v>
      </c>
      <c r="P11" s="21">
        <v>0.43459200000000009</v>
      </c>
      <c r="Q11" s="21">
        <v>0.43459200000000009</v>
      </c>
      <c r="R11" s="21">
        <v>0.43459200000000009</v>
      </c>
      <c r="S11" s="21">
        <v>0.43459200000000009</v>
      </c>
      <c r="T11" s="21">
        <v>0.43459200000000009</v>
      </c>
      <c r="U11" s="21">
        <v>0.43459200000000009</v>
      </c>
      <c r="V11" s="21">
        <v>0.43459200000000009</v>
      </c>
      <c r="W11" s="21">
        <v>0.43459200000000009</v>
      </c>
      <c r="X11" s="21">
        <v>0.43459200000000009</v>
      </c>
      <c r="Y11" s="21">
        <v>0.43459200000000009</v>
      </c>
      <c r="Z11" s="21">
        <v>0.43459200000000009</v>
      </c>
      <c r="AA11" s="21">
        <v>0.43459200000000009</v>
      </c>
      <c r="AB11" s="21">
        <v>0.43459200000000009</v>
      </c>
      <c r="AC11" s="21">
        <v>0.43459200000000009</v>
      </c>
      <c r="AD11" s="21">
        <v>0.43459200000000009</v>
      </c>
      <c r="AE11" s="21">
        <v>0.43459200000000009</v>
      </c>
      <c r="AF11" s="21">
        <v>0.43459200000000009</v>
      </c>
      <c r="AG11" s="21">
        <v>0.43459200000000009</v>
      </c>
      <c r="AH11" s="21">
        <v>0.43459200000000009</v>
      </c>
      <c r="AI11" s="21">
        <v>0.43459200000000009</v>
      </c>
      <c r="AJ11" s="21">
        <v>0.43459200000000009</v>
      </c>
      <c r="AK11" s="21">
        <v>0.43459200000000009</v>
      </c>
      <c r="AL11" s="21">
        <v>0.43459200000000009</v>
      </c>
      <c r="AM11" s="21">
        <v>0.43459200000000009</v>
      </c>
      <c r="AN11" s="21">
        <v>0.43459200000000009</v>
      </c>
      <c r="AO11" s="21">
        <v>0.43459200000000009</v>
      </c>
      <c r="AP11" s="21">
        <v>0.43459200000000009</v>
      </c>
      <c r="AQ11" s="21">
        <v>0.43459200000000009</v>
      </c>
      <c r="AR11" s="21">
        <v>0.43459200000000009</v>
      </c>
      <c r="AS11" s="21">
        <v>0.43459200000000009</v>
      </c>
      <c r="AT11" s="21">
        <v>0.43459200000000009</v>
      </c>
      <c r="AU11" s="21">
        <v>0.43459200000000009</v>
      </c>
      <c r="AV11" s="21">
        <v>0.43459200000000009</v>
      </c>
      <c r="AW11" s="21">
        <v>0.43459200000000009</v>
      </c>
      <c r="AX11" s="21">
        <v>0.43459200000000009</v>
      </c>
      <c r="AY11" s="21">
        <v>0.43459200000000009</v>
      </c>
      <c r="AZ11" s="21">
        <v>0.43459200000000009</v>
      </c>
      <c r="BA11" s="21">
        <v>0.43459200000000009</v>
      </c>
      <c r="BB11" s="21">
        <v>0.43459200000000009</v>
      </c>
      <c r="BC11" s="21">
        <v>0.43459200000000009</v>
      </c>
      <c r="BD11" s="21">
        <v>0.43459200000000009</v>
      </c>
      <c r="BE11" s="21">
        <v>0.43459200000000009</v>
      </c>
      <c r="BF11" s="15"/>
    </row>
    <row r="12" spans="2:58" x14ac:dyDescent="0.35">
      <c r="B12" s="12"/>
      <c r="C12" s="14" t="s">
        <v>65</v>
      </c>
      <c r="D12" s="14" t="s">
        <v>25</v>
      </c>
      <c r="E12" s="21">
        <v>0.53116799999999997</v>
      </c>
      <c r="F12" s="21">
        <v>0.53116799999999997</v>
      </c>
      <c r="G12" s="21">
        <v>0.53116799999999997</v>
      </c>
      <c r="H12" s="21">
        <v>0.53116799999999997</v>
      </c>
      <c r="I12" s="21">
        <v>0.53116799999999997</v>
      </c>
      <c r="J12" s="21">
        <v>0.53116799999999997</v>
      </c>
      <c r="K12" s="21">
        <v>0.53116799999999997</v>
      </c>
      <c r="L12" s="21">
        <v>0.53116799999999997</v>
      </c>
      <c r="M12" s="21">
        <v>0.53116799999999997</v>
      </c>
      <c r="N12" s="21">
        <v>0.53116799999999997</v>
      </c>
      <c r="O12" s="21">
        <v>0.53116799999999997</v>
      </c>
      <c r="P12" s="21">
        <v>0.53116799999999997</v>
      </c>
      <c r="Q12" s="21">
        <v>0.53116799999999997</v>
      </c>
      <c r="R12" s="21">
        <v>0.53116799999999997</v>
      </c>
      <c r="S12" s="21">
        <v>0.53116799999999997</v>
      </c>
      <c r="T12" s="21">
        <v>0.53116799999999997</v>
      </c>
      <c r="U12" s="21">
        <v>0.53116799999999997</v>
      </c>
      <c r="V12" s="21">
        <v>0.53116799999999997</v>
      </c>
      <c r="W12" s="21">
        <v>0.53116799999999997</v>
      </c>
      <c r="X12" s="21">
        <v>0.53116799999999997</v>
      </c>
      <c r="Y12" s="21">
        <v>0.53116799999999997</v>
      </c>
      <c r="Z12" s="21">
        <v>0.53116799999999997</v>
      </c>
      <c r="AA12" s="21">
        <v>0.53116799999999997</v>
      </c>
      <c r="AB12" s="21">
        <v>0.53116799999999997</v>
      </c>
      <c r="AC12" s="21">
        <v>0.53116799999999997</v>
      </c>
      <c r="AD12" s="21">
        <v>0.53116799999999997</v>
      </c>
      <c r="AE12" s="21">
        <v>0.53116799999999997</v>
      </c>
      <c r="AF12" s="21">
        <v>0.53116799999999997</v>
      </c>
      <c r="AG12" s="21">
        <v>0.53116799999999997</v>
      </c>
      <c r="AH12" s="21">
        <v>0.53116799999999997</v>
      </c>
      <c r="AI12" s="21">
        <v>0.53116799999999997</v>
      </c>
      <c r="AJ12" s="21">
        <v>0.53116799999999997</v>
      </c>
      <c r="AK12" s="21">
        <v>0.53116799999999997</v>
      </c>
      <c r="AL12" s="21">
        <v>0.53116799999999997</v>
      </c>
      <c r="AM12" s="21">
        <v>0.53116799999999997</v>
      </c>
      <c r="AN12" s="21">
        <v>0.53116799999999997</v>
      </c>
      <c r="AO12" s="21">
        <v>0.53116799999999997</v>
      </c>
      <c r="AP12" s="21">
        <v>0.53116799999999997</v>
      </c>
      <c r="AQ12" s="21">
        <v>0.53116799999999997</v>
      </c>
      <c r="AR12" s="21">
        <v>0.53116799999999997</v>
      </c>
      <c r="AS12" s="21">
        <v>0.53116799999999997</v>
      </c>
      <c r="AT12" s="21">
        <v>0.53116799999999997</v>
      </c>
      <c r="AU12" s="21">
        <v>0.53116799999999997</v>
      </c>
      <c r="AV12" s="21">
        <v>0.53116799999999997</v>
      </c>
      <c r="AW12" s="21">
        <v>0.53116799999999997</v>
      </c>
      <c r="AX12" s="21">
        <v>0.53116799999999997</v>
      </c>
      <c r="AY12" s="21">
        <v>0.53116799999999997</v>
      </c>
      <c r="AZ12" s="21">
        <v>0.53116799999999997</v>
      </c>
      <c r="BA12" s="21">
        <v>0.53116799999999997</v>
      </c>
      <c r="BB12" s="21">
        <v>0.53116799999999997</v>
      </c>
      <c r="BC12" s="21">
        <v>0.53116799999999997</v>
      </c>
      <c r="BD12" s="21">
        <v>0.53116799999999997</v>
      </c>
      <c r="BE12" s="21">
        <v>0.53116799999999997</v>
      </c>
      <c r="BF12" s="15"/>
    </row>
    <row r="13" spans="2:58" x14ac:dyDescent="0.35">
      <c r="B13" s="12"/>
      <c r="C13" s="14"/>
      <c r="D13" s="14"/>
      <c r="E13" s="34">
        <f t="shared" ref="E13:BE13" si="0">SUM(E9:E12)</f>
        <v>1</v>
      </c>
      <c r="F13" s="34">
        <f t="shared" si="0"/>
        <v>1</v>
      </c>
      <c r="G13" s="34">
        <f t="shared" si="0"/>
        <v>1</v>
      </c>
      <c r="H13" s="34">
        <f t="shared" si="0"/>
        <v>1</v>
      </c>
      <c r="I13" s="34">
        <f t="shared" si="0"/>
        <v>1</v>
      </c>
      <c r="J13" s="34">
        <f t="shared" si="0"/>
        <v>1</v>
      </c>
      <c r="K13" s="34">
        <f t="shared" si="0"/>
        <v>1</v>
      </c>
      <c r="L13" s="34">
        <f t="shared" si="0"/>
        <v>1</v>
      </c>
      <c r="M13" s="34">
        <f t="shared" si="0"/>
        <v>1</v>
      </c>
      <c r="N13" s="34">
        <f t="shared" si="0"/>
        <v>1</v>
      </c>
      <c r="O13" s="34">
        <f t="shared" si="0"/>
        <v>1</v>
      </c>
      <c r="P13" s="34">
        <f t="shared" si="0"/>
        <v>1</v>
      </c>
      <c r="Q13" s="34">
        <f t="shared" si="0"/>
        <v>1</v>
      </c>
      <c r="R13" s="34">
        <f t="shared" si="0"/>
        <v>1</v>
      </c>
      <c r="S13" s="34">
        <f t="shared" si="0"/>
        <v>1</v>
      </c>
      <c r="T13" s="34">
        <f t="shared" si="0"/>
        <v>1</v>
      </c>
      <c r="U13" s="34">
        <f t="shared" si="0"/>
        <v>1</v>
      </c>
      <c r="V13" s="34">
        <f t="shared" si="0"/>
        <v>1</v>
      </c>
      <c r="W13" s="34">
        <f t="shared" si="0"/>
        <v>1</v>
      </c>
      <c r="X13" s="34">
        <f t="shared" si="0"/>
        <v>1</v>
      </c>
      <c r="Y13" s="34">
        <f t="shared" si="0"/>
        <v>1</v>
      </c>
      <c r="Z13" s="34">
        <f t="shared" si="0"/>
        <v>1</v>
      </c>
      <c r="AA13" s="34">
        <f t="shared" si="0"/>
        <v>1</v>
      </c>
      <c r="AB13" s="34">
        <f t="shared" si="0"/>
        <v>1</v>
      </c>
      <c r="AC13" s="34">
        <f t="shared" si="0"/>
        <v>1</v>
      </c>
      <c r="AD13" s="34">
        <f t="shared" si="0"/>
        <v>1</v>
      </c>
      <c r="AE13" s="34">
        <f t="shared" si="0"/>
        <v>1</v>
      </c>
      <c r="AF13" s="34">
        <f t="shared" si="0"/>
        <v>1</v>
      </c>
      <c r="AG13" s="34">
        <f t="shared" si="0"/>
        <v>1</v>
      </c>
      <c r="AH13" s="34">
        <f t="shared" si="0"/>
        <v>1</v>
      </c>
      <c r="AI13" s="34">
        <f t="shared" si="0"/>
        <v>1</v>
      </c>
      <c r="AJ13" s="34">
        <f t="shared" si="0"/>
        <v>1</v>
      </c>
      <c r="AK13" s="34">
        <f t="shared" si="0"/>
        <v>1</v>
      </c>
      <c r="AL13" s="34">
        <f t="shared" si="0"/>
        <v>1</v>
      </c>
      <c r="AM13" s="34">
        <f t="shared" si="0"/>
        <v>1</v>
      </c>
      <c r="AN13" s="34">
        <f t="shared" si="0"/>
        <v>1</v>
      </c>
      <c r="AO13" s="34">
        <f t="shared" si="0"/>
        <v>1</v>
      </c>
      <c r="AP13" s="34">
        <f t="shared" si="0"/>
        <v>1</v>
      </c>
      <c r="AQ13" s="34">
        <f t="shared" si="0"/>
        <v>1</v>
      </c>
      <c r="AR13" s="34">
        <f t="shared" si="0"/>
        <v>1</v>
      </c>
      <c r="AS13" s="34">
        <f t="shared" si="0"/>
        <v>1</v>
      </c>
      <c r="AT13" s="34">
        <f t="shared" si="0"/>
        <v>1</v>
      </c>
      <c r="AU13" s="34">
        <f t="shared" si="0"/>
        <v>1</v>
      </c>
      <c r="AV13" s="34">
        <f t="shared" si="0"/>
        <v>1</v>
      </c>
      <c r="AW13" s="34">
        <f t="shared" si="0"/>
        <v>1</v>
      </c>
      <c r="AX13" s="34">
        <f t="shared" si="0"/>
        <v>1</v>
      </c>
      <c r="AY13" s="34">
        <f t="shared" si="0"/>
        <v>1</v>
      </c>
      <c r="AZ13" s="34">
        <f t="shared" si="0"/>
        <v>1</v>
      </c>
      <c r="BA13" s="34">
        <f t="shared" si="0"/>
        <v>1</v>
      </c>
      <c r="BB13" s="34">
        <f t="shared" si="0"/>
        <v>1</v>
      </c>
      <c r="BC13" s="34">
        <f t="shared" si="0"/>
        <v>1</v>
      </c>
      <c r="BD13" s="34">
        <f t="shared" si="0"/>
        <v>1</v>
      </c>
      <c r="BE13" s="34">
        <f t="shared" si="0"/>
        <v>1</v>
      </c>
      <c r="BF13" s="15"/>
    </row>
    <row r="14" spans="2:58" x14ac:dyDescent="0.35">
      <c r="B14" s="12"/>
      <c r="C14" s="14"/>
      <c r="D14" s="13" t="s">
        <v>26</v>
      </c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15"/>
    </row>
    <row r="15" spans="2:58" x14ac:dyDescent="0.35">
      <c r="B15" s="12"/>
      <c r="C15" s="14" t="s">
        <v>59</v>
      </c>
      <c r="D15" s="24" t="s">
        <v>27</v>
      </c>
      <c r="E15" s="21">
        <f>E9</f>
        <v>1.064E-2</v>
      </c>
      <c r="F15" s="21">
        <f t="shared" ref="F15:BE16" si="1">F9</f>
        <v>1.064E-2</v>
      </c>
      <c r="G15" s="21">
        <f t="shared" si="1"/>
        <v>1.064E-2</v>
      </c>
      <c r="H15" s="21">
        <f t="shared" si="1"/>
        <v>1.064E-2</v>
      </c>
      <c r="I15" s="21">
        <f t="shared" si="1"/>
        <v>1.064E-2</v>
      </c>
      <c r="J15" s="21">
        <f t="shared" si="1"/>
        <v>1.064E-2</v>
      </c>
      <c r="K15" s="21">
        <f t="shared" si="1"/>
        <v>1.064E-2</v>
      </c>
      <c r="L15" s="21">
        <f t="shared" si="1"/>
        <v>1.064E-2</v>
      </c>
      <c r="M15" s="21">
        <f t="shared" si="1"/>
        <v>1.064E-2</v>
      </c>
      <c r="N15" s="21">
        <f t="shared" si="1"/>
        <v>1.064E-2</v>
      </c>
      <c r="O15" s="21">
        <f t="shared" si="1"/>
        <v>1.064E-2</v>
      </c>
      <c r="P15" s="21">
        <f t="shared" si="1"/>
        <v>1.064E-2</v>
      </c>
      <c r="Q15" s="21">
        <f t="shared" si="1"/>
        <v>1.064E-2</v>
      </c>
      <c r="R15" s="21">
        <f t="shared" si="1"/>
        <v>1.064E-2</v>
      </c>
      <c r="S15" s="21">
        <f t="shared" si="1"/>
        <v>1.064E-2</v>
      </c>
      <c r="T15" s="21">
        <f t="shared" si="1"/>
        <v>1.064E-2</v>
      </c>
      <c r="U15" s="21">
        <f t="shared" si="1"/>
        <v>1.064E-2</v>
      </c>
      <c r="V15" s="21">
        <f t="shared" si="1"/>
        <v>1.064E-2</v>
      </c>
      <c r="W15" s="21">
        <f t="shared" si="1"/>
        <v>1.064E-2</v>
      </c>
      <c r="X15" s="21">
        <f t="shared" si="1"/>
        <v>1.064E-2</v>
      </c>
      <c r="Y15" s="21">
        <f t="shared" si="1"/>
        <v>1.064E-2</v>
      </c>
      <c r="Z15" s="21">
        <f t="shared" si="1"/>
        <v>1.064E-2</v>
      </c>
      <c r="AA15" s="21">
        <f t="shared" si="1"/>
        <v>1.064E-2</v>
      </c>
      <c r="AB15" s="21">
        <f t="shared" si="1"/>
        <v>1.064E-2</v>
      </c>
      <c r="AC15" s="21">
        <f t="shared" si="1"/>
        <v>1.064E-2</v>
      </c>
      <c r="AD15" s="21">
        <f t="shared" si="1"/>
        <v>1.064E-2</v>
      </c>
      <c r="AE15" s="21">
        <f t="shared" si="1"/>
        <v>1.064E-2</v>
      </c>
      <c r="AF15" s="21">
        <f t="shared" si="1"/>
        <v>1.064E-2</v>
      </c>
      <c r="AG15" s="21">
        <f t="shared" si="1"/>
        <v>1.064E-2</v>
      </c>
      <c r="AH15" s="21">
        <f t="shared" si="1"/>
        <v>1.064E-2</v>
      </c>
      <c r="AI15" s="21">
        <f t="shared" si="1"/>
        <v>1.064E-2</v>
      </c>
      <c r="AJ15" s="21">
        <f t="shared" si="1"/>
        <v>1.064E-2</v>
      </c>
      <c r="AK15" s="21">
        <f t="shared" si="1"/>
        <v>1.064E-2</v>
      </c>
      <c r="AL15" s="21">
        <f t="shared" si="1"/>
        <v>1.064E-2</v>
      </c>
      <c r="AM15" s="21">
        <f t="shared" si="1"/>
        <v>1.064E-2</v>
      </c>
      <c r="AN15" s="21">
        <f t="shared" si="1"/>
        <v>1.064E-2</v>
      </c>
      <c r="AO15" s="21">
        <f t="shared" si="1"/>
        <v>1.064E-2</v>
      </c>
      <c r="AP15" s="21">
        <f t="shared" si="1"/>
        <v>1.064E-2</v>
      </c>
      <c r="AQ15" s="21">
        <f t="shared" si="1"/>
        <v>1.064E-2</v>
      </c>
      <c r="AR15" s="21">
        <f t="shared" si="1"/>
        <v>1.064E-2</v>
      </c>
      <c r="AS15" s="21">
        <f t="shared" si="1"/>
        <v>1.064E-2</v>
      </c>
      <c r="AT15" s="21">
        <f t="shared" si="1"/>
        <v>1.064E-2</v>
      </c>
      <c r="AU15" s="21">
        <f t="shared" si="1"/>
        <v>1.064E-2</v>
      </c>
      <c r="AV15" s="21">
        <f t="shared" si="1"/>
        <v>1.064E-2</v>
      </c>
      <c r="AW15" s="21">
        <f t="shared" si="1"/>
        <v>1.064E-2</v>
      </c>
      <c r="AX15" s="21">
        <f t="shared" si="1"/>
        <v>1.064E-2</v>
      </c>
      <c r="AY15" s="21">
        <f t="shared" si="1"/>
        <v>1.064E-2</v>
      </c>
      <c r="AZ15" s="21">
        <f t="shared" si="1"/>
        <v>1.064E-2</v>
      </c>
      <c r="BA15" s="21">
        <f t="shared" si="1"/>
        <v>1.064E-2</v>
      </c>
      <c r="BB15" s="21">
        <f t="shared" si="1"/>
        <v>1.064E-2</v>
      </c>
      <c r="BC15" s="21">
        <f t="shared" si="1"/>
        <v>1.064E-2</v>
      </c>
      <c r="BD15" s="21">
        <f t="shared" si="1"/>
        <v>1.064E-2</v>
      </c>
      <c r="BE15" s="21">
        <f t="shared" si="1"/>
        <v>1.064E-2</v>
      </c>
      <c r="BF15" s="15"/>
    </row>
    <row r="16" spans="2:58" x14ac:dyDescent="0.35">
      <c r="B16" s="12"/>
      <c r="C16" s="14" t="s">
        <v>60</v>
      </c>
      <c r="D16" s="24" t="s">
        <v>56</v>
      </c>
      <c r="E16" s="21">
        <f>E10</f>
        <v>2.3599999999999999E-2</v>
      </c>
      <c r="F16" s="21">
        <f t="shared" si="1"/>
        <v>2.3599999999999999E-2</v>
      </c>
      <c r="G16" s="21">
        <f t="shared" si="1"/>
        <v>2.3599999999999999E-2</v>
      </c>
      <c r="H16" s="21">
        <f t="shared" si="1"/>
        <v>2.3599999999999999E-2</v>
      </c>
      <c r="I16" s="21">
        <f t="shared" si="1"/>
        <v>2.3599999999999999E-2</v>
      </c>
      <c r="J16" s="21">
        <f t="shared" si="1"/>
        <v>2.3599999999999999E-2</v>
      </c>
      <c r="K16" s="21">
        <f t="shared" si="1"/>
        <v>2.3599999999999999E-2</v>
      </c>
      <c r="L16" s="21">
        <f t="shared" si="1"/>
        <v>2.3599999999999999E-2</v>
      </c>
      <c r="M16" s="21">
        <f t="shared" si="1"/>
        <v>2.3599999999999999E-2</v>
      </c>
      <c r="N16" s="21">
        <f t="shared" si="1"/>
        <v>2.3599999999999999E-2</v>
      </c>
      <c r="O16" s="21">
        <f t="shared" si="1"/>
        <v>2.3599999999999999E-2</v>
      </c>
      <c r="P16" s="21">
        <f t="shared" si="1"/>
        <v>2.3599999999999999E-2</v>
      </c>
      <c r="Q16" s="21">
        <f t="shared" si="1"/>
        <v>2.3599999999999999E-2</v>
      </c>
      <c r="R16" s="21">
        <f t="shared" si="1"/>
        <v>2.3599999999999999E-2</v>
      </c>
      <c r="S16" s="21">
        <f t="shared" si="1"/>
        <v>2.3599999999999999E-2</v>
      </c>
      <c r="T16" s="21">
        <f t="shared" si="1"/>
        <v>2.3599999999999999E-2</v>
      </c>
      <c r="U16" s="21">
        <f t="shared" si="1"/>
        <v>2.3599999999999999E-2</v>
      </c>
      <c r="V16" s="21">
        <f t="shared" si="1"/>
        <v>2.3599999999999999E-2</v>
      </c>
      <c r="W16" s="21">
        <f t="shared" si="1"/>
        <v>2.3599999999999999E-2</v>
      </c>
      <c r="X16" s="21">
        <f t="shared" si="1"/>
        <v>2.3599999999999999E-2</v>
      </c>
      <c r="Y16" s="21">
        <f t="shared" si="1"/>
        <v>2.3599999999999999E-2</v>
      </c>
      <c r="Z16" s="21">
        <f t="shared" si="1"/>
        <v>2.3599999999999999E-2</v>
      </c>
      <c r="AA16" s="21">
        <f t="shared" si="1"/>
        <v>2.3599999999999999E-2</v>
      </c>
      <c r="AB16" s="21">
        <f t="shared" si="1"/>
        <v>2.3599999999999999E-2</v>
      </c>
      <c r="AC16" s="21">
        <f t="shared" si="1"/>
        <v>2.3599999999999999E-2</v>
      </c>
      <c r="AD16" s="21">
        <f t="shared" si="1"/>
        <v>2.3599999999999999E-2</v>
      </c>
      <c r="AE16" s="21">
        <f t="shared" si="1"/>
        <v>2.3599999999999999E-2</v>
      </c>
      <c r="AF16" s="21">
        <f t="shared" si="1"/>
        <v>2.3599999999999999E-2</v>
      </c>
      <c r="AG16" s="21">
        <f t="shared" si="1"/>
        <v>2.3599999999999999E-2</v>
      </c>
      <c r="AH16" s="21">
        <f t="shared" si="1"/>
        <v>2.3599999999999999E-2</v>
      </c>
      <c r="AI16" s="21">
        <f t="shared" si="1"/>
        <v>2.3599999999999999E-2</v>
      </c>
      <c r="AJ16" s="21">
        <f t="shared" si="1"/>
        <v>2.3599999999999999E-2</v>
      </c>
      <c r="AK16" s="21">
        <f t="shared" si="1"/>
        <v>2.3599999999999999E-2</v>
      </c>
      <c r="AL16" s="21">
        <f t="shared" si="1"/>
        <v>2.3599999999999999E-2</v>
      </c>
      <c r="AM16" s="21">
        <f t="shared" si="1"/>
        <v>2.3599999999999999E-2</v>
      </c>
      <c r="AN16" s="21">
        <f t="shared" si="1"/>
        <v>2.3599999999999999E-2</v>
      </c>
      <c r="AO16" s="21">
        <f t="shared" si="1"/>
        <v>2.3599999999999999E-2</v>
      </c>
      <c r="AP16" s="21">
        <f t="shared" si="1"/>
        <v>2.3599999999999999E-2</v>
      </c>
      <c r="AQ16" s="21">
        <f t="shared" si="1"/>
        <v>2.3599999999999999E-2</v>
      </c>
      <c r="AR16" s="21">
        <f t="shared" si="1"/>
        <v>2.3599999999999999E-2</v>
      </c>
      <c r="AS16" s="21">
        <f t="shared" si="1"/>
        <v>2.3599999999999999E-2</v>
      </c>
      <c r="AT16" s="21">
        <f t="shared" si="1"/>
        <v>2.3599999999999999E-2</v>
      </c>
      <c r="AU16" s="21">
        <f t="shared" si="1"/>
        <v>2.3599999999999999E-2</v>
      </c>
      <c r="AV16" s="21">
        <f t="shared" si="1"/>
        <v>2.3599999999999999E-2</v>
      </c>
      <c r="AW16" s="21">
        <f t="shared" si="1"/>
        <v>2.3599999999999999E-2</v>
      </c>
      <c r="AX16" s="21">
        <f t="shared" si="1"/>
        <v>2.3599999999999999E-2</v>
      </c>
      <c r="AY16" s="21">
        <f t="shared" si="1"/>
        <v>2.3599999999999999E-2</v>
      </c>
      <c r="AZ16" s="21">
        <f t="shared" si="1"/>
        <v>2.3599999999999999E-2</v>
      </c>
      <c r="BA16" s="21">
        <f t="shared" si="1"/>
        <v>2.3599999999999999E-2</v>
      </c>
      <c r="BB16" s="21">
        <f t="shared" si="1"/>
        <v>2.3599999999999999E-2</v>
      </c>
      <c r="BC16" s="21">
        <f t="shared" si="1"/>
        <v>2.3599999999999999E-2</v>
      </c>
      <c r="BD16" s="21">
        <f t="shared" si="1"/>
        <v>2.3599999999999999E-2</v>
      </c>
      <c r="BE16" s="21">
        <f t="shared" si="1"/>
        <v>2.3599999999999999E-2</v>
      </c>
      <c r="BF16" s="15"/>
    </row>
    <row r="17" spans="2:58" x14ac:dyDescent="0.35">
      <c r="B17" s="12"/>
      <c r="C17" s="14" t="s">
        <v>61</v>
      </c>
      <c r="D17" s="24" t="s">
        <v>28</v>
      </c>
      <c r="E17" s="21">
        <f>1-E15-E16</f>
        <v>0.96576000000000006</v>
      </c>
      <c r="F17" s="21">
        <f t="shared" ref="F17:BE17" si="2">1-F15-F16</f>
        <v>0.96576000000000006</v>
      </c>
      <c r="G17" s="21">
        <f t="shared" si="2"/>
        <v>0.96576000000000006</v>
      </c>
      <c r="H17" s="21">
        <f t="shared" si="2"/>
        <v>0.96576000000000006</v>
      </c>
      <c r="I17" s="21">
        <f t="shared" si="2"/>
        <v>0.96576000000000006</v>
      </c>
      <c r="J17" s="21">
        <f t="shared" si="2"/>
        <v>0.96576000000000006</v>
      </c>
      <c r="K17" s="21">
        <f t="shared" si="2"/>
        <v>0.96576000000000006</v>
      </c>
      <c r="L17" s="21">
        <f t="shared" si="2"/>
        <v>0.96576000000000006</v>
      </c>
      <c r="M17" s="21">
        <f t="shared" si="2"/>
        <v>0.96576000000000006</v>
      </c>
      <c r="N17" s="21">
        <f t="shared" si="2"/>
        <v>0.96576000000000006</v>
      </c>
      <c r="O17" s="21">
        <f t="shared" si="2"/>
        <v>0.96576000000000006</v>
      </c>
      <c r="P17" s="21">
        <f t="shared" si="2"/>
        <v>0.96576000000000006</v>
      </c>
      <c r="Q17" s="21">
        <f t="shared" si="2"/>
        <v>0.96576000000000006</v>
      </c>
      <c r="R17" s="21">
        <f t="shared" si="2"/>
        <v>0.96576000000000006</v>
      </c>
      <c r="S17" s="21">
        <f t="shared" si="2"/>
        <v>0.96576000000000006</v>
      </c>
      <c r="T17" s="21">
        <f t="shared" si="2"/>
        <v>0.96576000000000006</v>
      </c>
      <c r="U17" s="21">
        <f t="shared" si="2"/>
        <v>0.96576000000000006</v>
      </c>
      <c r="V17" s="21">
        <f t="shared" si="2"/>
        <v>0.96576000000000006</v>
      </c>
      <c r="W17" s="21">
        <f t="shared" si="2"/>
        <v>0.96576000000000006</v>
      </c>
      <c r="X17" s="21">
        <f t="shared" si="2"/>
        <v>0.96576000000000006</v>
      </c>
      <c r="Y17" s="21">
        <f t="shared" si="2"/>
        <v>0.96576000000000006</v>
      </c>
      <c r="Z17" s="21">
        <f t="shared" si="2"/>
        <v>0.96576000000000006</v>
      </c>
      <c r="AA17" s="21">
        <f t="shared" si="2"/>
        <v>0.96576000000000006</v>
      </c>
      <c r="AB17" s="21">
        <f t="shared" si="2"/>
        <v>0.96576000000000006</v>
      </c>
      <c r="AC17" s="21">
        <f t="shared" si="2"/>
        <v>0.96576000000000006</v>
      </c>
      <c r="AD17" s="21">
        <f t="shared" si="2"/>
        <v>0.96576000000000006</v>
      </c>
      <c r="AE17" s="21">
        <f t="shared" si="2"/>
        <v>0.96576000000000006</v>
      </c>
      <c r="AF17" s="21">
        <f t="shared" si="2"/>
        <v>0.96576000000000006</v>
      </c>
      <c r="AG17" s="21">
        <f t="shared" si="2"/>
        <v>0.96576000000000006</v>
      </c>
      <c r="AH17" s="21">
        <f t="shared" si="2"/>
        <v>0.96576000000000006</v>
      </c>
      <c r="AI17" s="21">
        <f t="shared" si="2"/>
        <v>0.96576000000000006</v>
      </c>
      <c r="AJ17" s="21">
        <f t="shared" si="2"/>
        <v>0.96576000000000006</v>
      </c>
      <c r="AK17" s="21">
        <f t="shared" si="2"/>
        <v>0.96576000000000006</v>
      </c>
      <c r="AL17" s="21">
        <f t="shared" si="2"/>
        <v>0.96576000000000006</v>
      </c>
      <c r="AM17" s="21">
        <f t="shared" si="2"/>
        <v>0.96576000000000006</v>
      </c>
      <c r="AN17" s="21">
        <f t="shared" si="2"/>
        <v>0.96576000000000006</v>
      </c>
      <c r="AO17" s="21">
        <f t="shared" si="2"/>
        <v>0.96576000000000006</v>
      </c>
      <c r="AP17" s="21">
        <f t="shared" si="2"/>
        <v>0.96576000000000006</v>
      </c>
      <c r="AQ17" s="21">
        <f t="shared" si="2"/>
        <v>0.96576000000000006</v>
      </c>
      <c r="AR17" s="21">
        <f t="shared" si="2"/>
        <v>0.96576000000000006</v>
      </c>
      <c r="AS17" s="21">
        <f t="shared" si="2"/>
        <v>0.96576000000000006</v>
      </c>
      <c r="AT17" s="21">
        <f t="shared" si="2"/>
        <v>0.96576000000000006</v>
      </c>
      <c r="AU17" s="21">
        <f t="shared" si="2"/>
        <v>0.96576000000000006</v>
      </c>
      <c r="AV17" s="21">
        <f t="shared" si="2"/>
        <v>0.96576000000000006</v>
      </c>
      <c r="AW17" s="21">
        <f t="shared" si="2"/>
        <v>0.96576000000000006</v>
      </c>
      <c r="AX17" s="21">
        <f t="shared" si="2"/>
        <v>0.96576000000000006</v>
      </c>
      <c r="AY17" s="21">
        <f t="shared" si="2"/>
        <v>0.96576000000000006</v>
      </c>
      <c r="AZ17" s="21">
        <f t="shared" si="2"/>
        <v>0.96576000000000006</v>
      </c>
      <c r="BA17" s="21">
        <f t="shared" si="2"/>
        <v>0.96576000000000006</v>
      </c>
      <c r="BB17" s="21">
        <f t="shared" si="2"/>
        <v>0.96576000000000006</v>
      </c>
      <c r="BC17" s="21">
        <f t="shared" si="2"/>
        <v>0.96576000000000006</v>
      </c>
      <c r="BD17" s="21">
        <f t="shared" si="2"/>
        <v>0.96576000000000006</v>
      </c>
      <c r="BE17" s="21">
        <f t="shared" si="2"/>
        <v>0.96576000000000006</v>
      </c>
      <c r="BF17" s="15"/>
    </row>
    <row r="18" spans="2:58" x14ac:dyDescent="0.35">
      <c r="B18" s="12"/>
      <c r="C18" s="14"/>
      <c r="D18" s="14"/>
      <c r="E18" s="34">
        <f>E15+E16+E17</f>
        <v>1</v>
      </c>
      <c r="F18" s="34">
        <f t="shared" ref="F18:BE18" si="3">F15+F16+F17</f>
        <v>1</v>
      </c>
      <c r="G18" s="34">
        <f t="shared" si="3"/>
        <v>1</v>
      </c>
      <c r="H18" s="34">
        <f t="shared" si="3"/>
        <v>1</v>
      </c>
      <c r="I18" s="34">
        <f t="shared" si="3"/>
        <v>1</v>
      </c>
      <c r="J18" s="34">
        <f t="shared" si="3"/>
        <v>1</v>
      </c>
      <c r="K18" s="34">
        <f t="shared" si="3"/>
        <v>1</v>
      </c>
      <c r="L18" s="34">
        <f t="shared" si="3"/>
        <v>1</v>
      </c>
      <c r="M18" s="34">
        <f t="shared" si="3"/>
        <v>1</v>
      </c>
      <c r="N18" s="34">
        <f t="shared" si="3"/>
        <v>1</v>
      </c>
      <c r="O18" s="34">
        <f t="shared" si="3"/>
        <v>1</v>
      </c>
      <c r="P18" s="34">
        <f t="shared" si="3"/>
        <v>1</v>
      </c>
      <c r="Q18" s="34">
        <f t="shared" si="3"/>
        <v>1</v>
      </c>
      <c r="R18" s="34">
        <f t="shared" si="3"/>
        <v>1</v>
      </c>
      <c r="S18" s="34">
        <f t="shared" si="3"/>
        <v>1</v>
      </c>
      <c r="T18" s="34">
        <f t="shared" si="3"/>
        <v>1</v>
      </c>
      <c r="U18" s="34">
        <f t="shared" si="3"/>
        <v>1</v>
      </c>
      <c r="V18" s="34">
        <f t="shared" si="3"/>
        <v>1</v>
      </c>
      <c r="W18" s="34">
        <f t="shared" si="3"/>
        <v>1</v>
      </c>
      <c r="X18" s="34">
        <f t="shared" si="3"/>
        <v>1</v>
      </c>
      <c r="Y18" s="34">
        <f t="shared" si="3"/>
        <v>1</v>
      </c>
      <c r="Z18" s="34">
        <f t="shared" si="3"/>
        <v>1</v>
      </c>
      <c r="AA18" s="34">
        <f t="shared" si="3"/>
        <v>1</v>
      </c>
      <c r="AB18" s="34">
        <f t="shared" si="3"/>
        <v>1</v>
      </c>
      <c r="AC18" s="34">
        <f t="shared" si="3"/>
        <v>1</v>
      </c>
      <c r="AD18" s="34">
        <f t="shared" si="3"/>
        <v>1</v>
      </c>
      <c r="AE18" s="34">
        <f t="shared" si="3"/>
        <v>1</v>
      </c>
      <c r="AF18" s="34">
        <f t="shared" si="3"/>
        <v>1</v>
      </c>
      <c r="AG18" s="34">
        <f t="shared" si="3"/>
        <v>1</v>
      </c>
      <c r="AH18" s="34">
        <f t="shared" si="3"/>
        <v>1</v>
      </c>
      <c r="AI18" s="34">
        <f t="shared" si="3"/>
        <v>1</v>
      </c>
      <c r="AJ18" s="34">
        <f t="shared" si="3"/>
        <v>1</v>
      </c>
      <c r="AK18" s="34">
        <f t="shared" si="3"/>
        <v>1</v>
      </c>
      <c r="AL18" s="34">
        <f t="shared" si="3"/>
        <v>1</v>
      </c>
      <c r="AM18" s="34">
        <f t="shared" si="3"/>
        <v>1</v>
      </c>
      <c r="AN18" s="34">
        <f t="shared" si="3"/>
        <v>1</v>
      </c>
      <c r="AO18" s="34">
        <f t="shared" si="3"/>
        <v>1</v>
      </c>
      <c r="AP18" s="34">
        <f t="shared" si="3"/>
        <v>1</v>
      </c>
      <c r="AQ18" s="34">
        <f t="shared" si="3"/>
        <v>1</v>
      </c>
      <c r="AR18" s="34">
        <f t="shared" si="3"/>
        <v>1</v>
      </c>
      <c r="AS18" s="34">
        <f t="shared" si="3"/>
        <v>1</v>
      </c>
      <c r="AT18" s="34">
        <f t="shared" si="3"/>
        <v>1</v>
      </c>
      <c r="AU18" s="34">
        <f t="shared" si="3"/>
        <v>1</v>
      </c>
      <c r="AV18" s="34">
        <f t="shared" si="3"/>
        <v>1</v>
      </c>
      <c r="AW18" s="34">
        <f t="shared" si="3"/>
        <v>1</v>
      </c>
      <c r="AX18" s="34">
        <f t="shared" si="3"/>
        <v>1</v>
      </c>
      <c r="AY18" s="34">
        <f t="shared" si="3"/>
        <v>1</v>
      </c>
      <c r="AZ18" s="34">
        <f t="shared" si="3"/>
        <v>1</v>
      </c>
      <c r="BA18" s="34">
        <f t="shared" si="3"/>
        <v>1</v>
      </c>
      <c r="BB18" s="34">
        <f t="shared" si="3"/>
        <v>1</v>
      </c>
      <c r="BC18" s="34">
        <f t="shared" si="3"/>
        <v>1</v>
      </c>
      <c r="BD18" s="34">
        <f t="shared" si="3"/>
        <v>1</v>
      </c>
      <c r="BE18" s="34">
        <f t="shared" si="3"/>
        <v>1</v>
      </c>
      <c r="BF18" s="15"/>
    </row>
    <row r="19" spans="2:58" x14ac:dyDescent="0.35">
      <c r="B19" s="12"/>
      <c r="C19" s="14"/>
      <c r="D19" s="13" t="s">
        <v>29</v>
      </c>
      <c r="E19" s="50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15"/>
    </row>
    <row r="20" spans="2:58" x14ac:dyDescent="0.35">
      <c r="B20" s="12"/>
      <c r="C20" s="14" t="s">
        <v>70</v>
      </c>
      <c r="D20" s="14" t="s">
        <v>30</v>
      </c>
      <c r="E20" s="21">
        <f>E15</f>
        <v>1.064E-2</v>
      </c>
      <c r="F20" s="21">
        <f t="shared" ref="F20:BE21" si="4">F15</f>
        <v>1.064E-2</v>
      </c>
      <c r="G20" s="21">
        <f t="shared" si="4"/>
        <v>1.064E-2</v>
      </c>
      <c r="H20" s="21">
        <f t="shared" si="4"/>
        <v>1.064E-2</v>
      </c>
      <c r="I20" s="21">
        <f t="shared" si="4"/>
        <v>1.064E-2</v>
      </c>
      <c r="J20" s="21">
        <f t="shared" si="4"/>
        <v>1.064E-2</v>
      </c>
      <c r="K20" s="21">
        <f t="shared" si="4"/>
        <v>1.064E-2</v>
      </c>
      <c r="L20" s="21">
        <f t="shared" si="4"/>
        <v>1.064E-2</v>
      </c>
      <c r="M20" s="21">
        <f t="shared" si="4"/>
        <v>1.064E-2</v>
      </c>
      <c r="N20" s="21">
        <f t="shared" si="4"/>
        <v>1.064E-2</v>
      </c>
      <c r="O20" s="21">
        <f t="shared" si="4"/>
        <v>1.064E-2</v>
      </c>
      <c r="P20" s="21">
        <f t="shared" si="4"/>
        <v>1.064E-2</v>
      </c>
      <c r="Q20" s="21">
        <f t="shared" si="4"/>
        <v>1.064E-2</v>
      </c>
      <c r="R20" s="21">
        <f t="shared" si="4"/>
        <v>1.064E-2</v>
      </c>
      <c r="S20" s="21">
        <f t="shared" si="4"/>
        <v>1.064E-2</v>
      </c>
      <c r="T20" s="21">
        <f t="shared" si="4"/>
        <v>1.064E-2</v>
      </c>
      <c r="U20" s="21">
        <f t="shared" si="4"/>
        <v>1.064E-2</v>
      </c>
      <c r="V20" s="21">
        <f t="shared" si="4"/>
        <v>1.064E-2</v>
      </c>
      <c r="W20" s="21">
        <f t="shared" si="4"/>
        <v>1.064E-2</v>
      </c>
      <c r="X20" s="21">
        <f t="shared" si="4"/>
        <v>1.064E-2</v>
      </c>
      <c r="Y20" s="21">
        <f t="shared" si="4"/>
        <v>1.064E-2</v>
      </c>
      <c r="Z20" s="21">
        <f t="shared" si="4"/>
        <v>1.064E-2</v>
      </c>
      <c r="AA20" s="21">
        <f t="shared" si="4"/>
        <v>1.064E-2</v>
      </c>
      <c r="AB20" s="21">
        <f t="shared" si="4"/>
        <v>1.064E-2</v>
      </c>
      <c r="AC20" s="21">
        <f t="shared" si="4"/>
        <v>1.064E-2</v>
      </c>
      <c r="AD20" s="21">
        <f t="shared" si="4"/>
        <v>1.064E-2</v>
      </c>
      <c r="AE20" s="21">
        <f t="shared" si="4"/>
        <v>1.064E-2</v>
      </c>
      <c r="AF20" s="21">
        <f t="shared" si="4"/>
        <v>1.064E-2</v>
      </c>
      <c r="AG20" s="21">
        <f t="shared" si="4"/>
        <v>1.064E-2</v>
      </c>
      <c r="AH20" s="21">
        <f t="shared" si="4"/>
        <v>1.064E-2</v>
      </c>
      <c r="AI20" s="21">
        <f t="shared" si="4"/>
        <v>1.064E-2</v>
      </c>
      <c r="AJ20" s="21">
        <f t="shared" si="4"/>
        <v>1.064E-2</v>
      </c>
      <c r="AK20" s="21">
        <f t="shared" si="4"/>
        <v>1.064E-2</v>
      </c>
      <c r="AL20" s="21">
        <f t="shared" si="4"/>
        <v>1.064E-2</v>
      </c>
      <c r="AM20" s="21">
        <f t="shared" si="4"/>
        <v>1.064E-2</v>
      </c>
      <c r="AN20" s="21">
        <f t="shared" si="4"/>
        <v>1.064E-2</v>
      </c>
      <c r="AO20" s="21">
        <f t="shared" si="4"/>
        <v>1.064E-2</v>
      </c>
      <c r="AP20" s="21">
        <f t="shared" si="4"/>
        <v>1.064E-2</v>
      </c>
      <c r="AQ20" s="21">
        <f t="shared" si="4"/>
        <v>1.064E-2</v>
      </c>
      <c r="AR20" s="21">
        <f t="shared" si="4"/>
        <v>1.064E-2</v>
      </c>
      <c r="AS20" s="21">
        <f t="shared" si="4"/>
        <v>1.064E-2</v>
      </c>
      <c r="AT20" s="21">
        <f t="shared" si="4"/>
        <v>1.064E-2</v>
      </c>
      <c r="AU20" s="21">
        <f t="shared" si="4"/>
        <v>1.064E-2</v>
      </c>
      <c r="AV20" s="21">
        <f t="shared" si="4"/>
        <v>1.064E-2</v>
      </c>
      <c r="AW20" s="21">
        <f t="shared" si="4"/>
        <v>1.064E-2</v>
      </c>
      <c r="AX20" s="21">
        <f t="shared" si="4"/>
        <v>1.064E-2</v>
      </c>
      <c r="AY20" s="21">
        <f t="shared" si="4"/>
        <v>1.064E-2</v>
      </c>
      <c r="AZ20" s="21">
        <f t="shared" si="4"/>
        <v>1.064E-2</v>
      </c>
      <c r="BA20" s="21">
        <f t="shared" si="4"/>
        <v>1.064E-2</v>
      </c>
      <c r="BB20" s="21">
        <f t="shared" si="4"/>
        <v>1.064E-2</v>
      </c>
      <c r="BC20" s="21">
        <f t="shared" si="4"/>
        <v>1.064E-2</v>
      </c>
      <c r="BD20" s="21">
        <f t="shared" si="4"/>
        <v>1.064E-2</v>
      </c>
      <c r="BE20" s="21">
        <f t="shared" si="4"/>
        <v>1.064E-2</v>
      </c>
      <c r="BF20" s="15"/>
    </row>
    <row r="21" spans="2:58" x14ac:dyDescent="0.35">
      <c r="B21" s="12"/>
      <c r="C21" s="14" t="s">
        <v>71</v>
      </c>
      <c r="D21" s="14" t="s">
        <v>31</v>
      </c>
      <c r="E21" s="21">
        <f>E16</f>
        <v>2.3599999999999999E-2</v>
      </c>
      <c r="F21" s="21">
        <f t="shared" si="4"/>
        <v>2.3599999999999999E-2</v>
      </c>
      <c r="G21" s="21">
        <f t="shared" si="4"/>
        <v>2.3599999999999999E-2</v>
      </c>
      <c r="H21" s="21">
        <f t="shared" si="4"/>
        <v>2.3599999999999999E-2</v>
      </c>
      <c r="I21" s="21">
        <f t="shared" si="4"/>
        <v>2.3599999999999999E-2</v>
      </c>
      <c r="J21" s="21">
        <f t="shared" si="4"/>
        <v>2.3599999999999999E-2</v>
      </c>
      <c r="K21" s="21">
        <f t="shared" si="4"/>
        <v>2.3599999999999999E-2</v>
      </c>
      <c r="L21" s="21">
        <f t="shared" si="4"/>
        <v>2.3599999999999999E-2</v>
      </c>
      <c r="M21" s="21">
        <f t="shared" si="4"/>
        <v>2.3599999999999999E-2</v>
      </c>
      <c r="N21" s="21">
        <f t="shared" si="4"/>
        <v>2.3599999999999999E-2</v>
      </c>
      <c r="O21" s="21">
        <f t="shared" si="4"/>
        <v>2.3599999999999999E-2</v>
      </c>
      <c r="P21" s="21">
        <f t="shared" si="4"/>
        <v>2.3599999999999999E-2</v>
      </c>
      <c r="Q21" s="21">
        <f t="shared" si="4"/>
        <v>2.3599999999999999E-2</v>
      </c>
      <c r="R21" s="21">
        <f t="shared" si="4"/>
        <v>2.3599999999999999E-2</v>
      </c>
      <c r="S21" s="21">
        <f t="shared" si="4"/>
        <v>2.3599999999999999E-2</v>
      </c>
      <c r="T21" s="21">
        <f t="shared" si="4"/>
        <v>2.3599999999999999E-2</v>
      </c>
      <c r="U21" s="21">
        <f t="shared" si="4"/>
        <v>2.3599999999999999E-2</v>
      </c>
      <c r="V21" s="21">
        <f t="shared" si="4"/>
        <v>2.3599999999999999E-2</v>
      </c>
      <c r="W21" s="21">
        <f t="shared" si="4"/>
        <v>2.3599999999999999E-2</v>
      </c>
      <c r="X21" s="21">
        <f t="shared" si="4"/>
        <v>2.3599999999999999E-2</v>
      </c>
      <c r="Y21" s="21">
        <f t="shared" si="4"/>
        <v>2.3599999999999999E-2</v>
      </c>
      <c r="Z21" s="21">
        <f t="shared" si="4"/>
        <v>2.3599999999999999E-2</v>
      </c>
      <c r="AA21" s="21">
        <f t="shared" si="4"/>
        <v>2.3599999999999999E-2</v>
      </c>
      <c r="AB21" s="21">
        <f t="shared" si="4"/>
        <v>2.3599999999999999E-2</v>
      </c>
      <c r="AC21" s="21">
        <f t="shared" si="4"/>
        <v>2.3599999999999999E-2</v>
      </c>
      <c r="AD21" s="21">
        <f t="shared" si="4"/>
        <v>2.3599999999999999E-2</v>
      </c>
      <c r="AE21" s="21">
        <f t="shared" si="4"/>
        <v>2.3599999999999999E-2</v>
      </c>
      <c r="AF21" s="21">
        <f t="shared" si="4"/>
        <v>2.3599999999999999E-2</v>
      </c>
      <c r="AG21" s="21">
        <f t="shared" si="4"/>
        <v>2.3599999999999999E-2</v>
      </c>
      <c r="AH21" s="21">
        <f t="shared" si="4"/>
        <v>2.3599999999999999E-2</v>
      </c>
      <c r="AI21" s="21">
        <f t="shared" si="4"/>
        <v>2.3599999999999999E-2</v>
      </c>
      <c r="AJ21" s="21">
        <f t="shared" si="4"/>
        <v>2.3599999999999999E-2</v>
      </c>
      <c r="AK21" s="21">
        <f t="shared" si="4"/>
        <v>2.3599999999999999E-2</v>
      </c>
      <c r="AL21" s="21">
        <f t="shared" si="4"/>
        <v>2.3599999999999999E-2</v>
      </c>
      <c r="AM21" s="21">
        <f t="shared" si="4"/>
        <v>2.3599999999999999E-2</v>
      </c>
      <c r="AN21" s="21">
        <f t="shared" si="4"/>
        <v>2.3599999999999999E-2</v>
      </c>
      <c r="AO21" s="21">
        <f t="shared" si="4"/>
        <v>2.3599999999999999E-2</v>
      </c>
      <c r="AP21" s="21">
        <f t="shared" si="4"/>
        <v>2.3599999999999999E-2</v>
      </c>
      <c r="AQ21" s="21">
        <f t="shared" si="4"/>
        <v>2.3599999999999999E-2</v>
      </c>
      <c r="AR21" s="21">
        <f t="shared" si="4"/>
        <v>2.3599999999999999E-2</v>
      </c>
      <c r="AS21" s="21">
        <f t="shared" si="4"/>
        <v>2.3599999999999999E-2</v>
      </c>
      <c r="AT21" s="21">
        <f t="shared" si="4"/>
        <v>2.3599999999999999E-2</v>
      </c>
      <c r="AU21" s="21">
        <f t="shared" si="4"/>
        <v>2.3599999999999999E-2</v>
      </c>
      <c r="AV21" s="21">
        <f t="shared" si="4"/>
        <v>2.3599999999999999E-2</v>
      </c>
      <c r="AW21" s="21">
        <f t="shared" si="4"/>
        <v>2.3599999999999999E-2</v>
      </c>
      <c r="AX21" s="21">
        <f t="shared" si="4"/>
        <v>2.3599999999999999E-2</v>
      </c>
      <c r="AY21" s="21">
        <f t="shared" si="4"/>
        <v>2.3599999999999999E-2</v>
      </c>
      <c r="AZ21" s="21">
        <f t="shared" si="4"/>
        <v>2.3599999999999999E-2</v>
      </c>
      <c r="BA21" s="21">
        <f t="shared" si="4"/>
        <v>2.3599999999999999E-2</v>
      </c>
      <c r="BB21" s="21">
        <f t="shared" si="4"/>
        <v>2.3599999999999999E-2</v>
      </c>
      <c r="BC21" s="21">
        <f t="shared" si="4"/>
        <v>2.3599999999999999E-2</v>
      </c>
      <c r="BD21" s="21">
        <f t="shared" si="4"/>
        <v>2.3599999999999999E-2</v>
      </c>
      <c r="BE21" s="21">
        <f t="shared" si="4"/>
        <v>2.3599999999999999E-2</v>
      </c>
      <c r="BF21" s="15"/>
    </row>
    <row r="22" spans="2:58" x14ac:dyDescent="0.35">
      <c r="B22" s="12"/>
      <c r="C22" s="14" t="s">
        <v>69</v>
      </c>
      <c r="D22" s="14" t="s">
        <v>32</v>
      </c>
      <c r="E22" s="21">
        <f t="shared" ref="E22:BE22" si="5">1-E20-E21</f>
        <v>0.96576000000000006</v>
      </c>
      <c r="F22" s="21">
        <f t="shared" si="5"/>
        <v>0.96576000000000006</v>
      </c>
      <c r="G22" s="21">
        <f t="shared" si="5"/>
        <v>0.96576000000000006</v>
      </c>
      <c r="H22" s="21">
        <f t="shared" si="5"/>
        <v>0.96576000000000006</v>
      </c>
      <c r="I22" s="21">
        <f t="shared" si="5"/>
        <v>0.96576000000000006</v>
      </c>
      <c r="J22" s="21">
        <f t="shared" si="5"/>
        <v>0.96576000000000006</v>
      </c>
      <c r="K22" s="21">
        <f t="shared" si="5"/>
        <v>0.96576000000000006</v>
      </c>
      <c r="L22" s="21">
        <f t="shared" si="5"/>
        <v>0.96576000000000006</v>
      </c>
      <c r="M22" s="21">
        <f t="shared" si="5"/>
        <v>0.96576000000000006</v>
      </c>
      <c r="N22" s="21">
        <f t="shared" si="5"/>
        <v>0.96576000000000006</v>
      </c>
      <c r="O22" s="21">
        <f t="shared" si="5"/>
        <v>0.96576000000000006</v>
      </c>
      <c r="P22" s="21">
        <f t="shared" si="5"/>
        <v>0.96576000000000006</v>
      </c>
      <c r="Q22" s="21">
        <f t="shared" si="5"/>
        <v>0.96576000000000006</v>
      </c>
      <c r="R22" s="21">
        <f t="shared" si="5"/>
        <v>0.96576000000000006</v>
      </c>
      <c r="S22" s="21">
        <f t="shared" si="5"/>
        <v>0.96576000000000006</v>
      </c>
      <c r="T22" s="21">
        <f t="shared" si="5"/>
        <v>0.96576000000000006</v>
      </c>
      <c r="U22" s="21">
        <f t="shared" si="5"/>
        <v>0.96576000000000006</v>
      </c>
      <c r="V22" s="21">
        <f t="shared" si="5"/>
        <v>0.96576000000000006</v>
      </c>
      <c r="W22" s="21">
        <f t="shared" si="5"/>
        <v>0.96576000000000006</v>
      </c>
      <c r="X22" s="21">
        <f t="shared" si="5"/>
        <v>0.96576000000000006</v>
      </c>
      <c r="Y22" s="21">
        <f t="shared" si="5"/>
        <v>0.96576000000000006</v>
      </c>
      <c r="Z22" s="21">
        <f t="shared" si="5"/>
        <v>0.96576000000000006</v>
      </c>
      <c r="AA22" s="21">
        <f t="shared" si="5"/>
        <v>0.96576000000000006</v>
      </c>
      <c r="AB22" s="21">
        <f t="shared" si="5"/>
        <v>0.96576000000000006</v>
      </c>
      <c r="AC22" s="21">
        <f t="shared" si="5"/>
        <v>0.96576000000000006</v>
      </c>
      <c r="AD22" s="21">
        <f t="shared" si="5"/>
        <v>0.96576000000000006</v>
      </c>
      <c r="AE22" s="21">
        <f t="shared" si="5"/>
        <v>0.96576000000000006</v>
      </c>
      <c r="AF22" s="21">
        <f t="shared" si="5"/>
        <v>0.96576000000000006</v>
      </c>
      <c r="AG22" s="21">
        <f t="shared" si="5"/>
        <v>0.96576000000000006</v>
      </c>
      <c r="AH22" s="21">
        <f t="shared" si="5"/>
        <v>0.96576000000000006</v>
      </c>
      <c r="AI22" s="21">
        <f t="shared" si="5"/>
        <v>0.96576000000000006</v>
      </c>
      <c r="AJ22" s="21">
        <f t="shared" si="5"/>
        <v>0.96576000000000006</v>
      </c>
      <c r="AK22" s="21">
        <f t="shared" si="5"/>
        <v>0.96576000000000006</v>
      </c>
      <c r="AL22" s="21">
        <f t="shared" si="5"/>
        <v>0.96576000000000006</v>
      </c>
      <c r="AM22" s="21">
        <f t="shared" si="5"/>
        <v>0.96576000000000006</v>
      </c>
      <c r="AN22" s="21">
        <f t="shared" si="5"/>
        <v>0.96576000000000006</v>
      </c>
      <c r="AO22" s="21">
        <f t="shared" si="5"/>
        <v>0.96576000000000006</v>
      </c>
      <c r="AP22" s="21">
        <f t="shared" si="5"/>
        <v>0.96576000000000006</v>
      </c>
      <c r="AQ22" s="21">
        <f t="shared" si="5"/>
        <v>0.96576000000000006</v>
      </c>
      <c r="AR22" s="21">
        <f t="shared" si="5"/>
        <v>0.96576000000000006</v>
      </c>
      <c r="AS22" s="21">
        <f t="shared" si="5"/>
        <v>0.96576000000000006</v>
      </c>
      <c r="AT22" s="21">
        <f t="shared" si="5"/>
        <v>0.96576000000000006</v>
      </c>
      <c r="AU22" s="21">
        <f t="shared" si="5"/>
        <v>0.96576000000000006</v>
      </c>
      <c r="AV22" s="21">
        <f t="shared" si="5"/>
        <v>0.96576000000000006</v>
      </c>
      <c r="AW22" s="21">
        <f t="shared" si="5"/>
        <v>0.96576000000000006</v>
      </c>
      <c r="AX22" s="21">
        <f t="shared" si="5"/>
        <v>0.96576000000000006</v>
      </c>
      <c r="AY22" s="21">
        <f t="shared" si="5"/>
        <v>0.96576000000000006</v>
      </c>
      <c r="AZ22" s="21">
        <f t="shared" si="5"/>
        <v>0.96576000000000006</v>
      </c>
      <c r="BA22" s="21">
        <f t="shared" si="5"/>
        <v>0.96576000000000006</v>
      </c>
      <c r="BB22" s="21">
        <f t="shared" si="5"/>
        <v>0.96576000000000006</v>
      </c>
      <c r="BC22" s="21">
        <f t="shared" si="5"/>
        <v>0.96576000000000006</v>
      </c>
      <c r="BD22" s="21">
        <f t="shared" si="5"/>
        <v>0.96576000000000006</v>
      </c>
      <c r="BE22" s="21">
        <f t="shared" si="5"/>
        <v>0.96576000000000006</v>
      </c>
      <c r="BF22" s="15"/>
    </row>
    <row r="23" spans="2:58" x14ac:dyDescent="0.35">
      <c r="B23" s="12"/>
      <c r="C23" s="14"/>
      <c r="D23" s="14"/>
      <c r="E23" s="34">
        <f t="shared" ref="E23:BE23" si="6">SUM(E20:E22)</f>
        <v>1</v>
      </c>
      <c r="F23" s="34">
        <f t="shared" si="6"/>
        <v>1</v>
      </c>
      <c r="G23" s="34">
        <f t="shared" si="6"/>
        <v>1</v>
      </c>
      <c r="H23" s="34">
        <f t="shared" si="6"/>
        <v>1</v>
      </c>
      <c r="I23" s="34">
        <f t="shared" si="6"/>
        <v>1</v>
      </c>
      <c r="J23" s="34">
        <f t="shared" si="6"/>
        <v>1</v>
      </c>
      <c r="K23" s="34">
        <f t="shared" si="6"/>
        <v>1</v>
      </c>
      <c r="L23" s="34">
        <f t="shared" si="6"/>
        <v>1</v>
      </c>
      <c r="M23" s="34">
        <f t="shared" si="6"/>
        <v>1</v>
      </c>
      <c r="N23" s="34">
        <f t="shared" si="6"/>
        <v>1</v>
      </c>
      <c r="O23" s="34">
        <f t="shared" si="6"/>
        <v>1</v>
      </c>
      <c r="P23" s="34">
        <f t="shared" si="6"/>
        <v>1</v>
      </c>
      <c r="Q23" s="34">
        <f t="shared" si="6"/>
        <v>1</v>
      </c>
      <c r="R23" s="34">
        <f t="shared" si="6"/>
        <v>1</v>
      </c>
      <c r="S23" s="34">
        <f t="shared" si="6"/>
        <v>1</v>
      </c>
      <c r="T23" s="34">
        <f t="shared" si="6"/>
        <v>1</v>
      </c>
      <c r="U23" s="34">
        <f t="shared" si="6"/>
        <v>1</v>
      </c>
      <c r="V23" s="34">
        <f t="shared" si="6"/>
        <v>1</v>
      </c>
      <c r="W23" s="34">
        <f t="shared" si="6"/>
        <v>1</v>
      </c>
      <c r="X23" s="34">
        <f t="shared" si="6"/>
        <v>1</v>
      </c>
      <c r="Y23" s="34">
        <f t="shared" si="6"/>
        <v>1</v>
      </c>
      <c r="Z23" s="34">
        <f t="shared" si="6"/>
        <v>1</v>
      </c>
      <c r="AA23" s="34">
        <f t="shared" si="6"/>
        <v>1</v>
      </c>
      <c r="AB23" s="34">
        <f t="shared" si="6"/>
        <v>1</v>
      </c>
      <c r="AC23" s="34">
        <f t="shared" si="6"/>
        <v>1</v>
      </c>
      <c r="AD23" s="34">
        <f t="shared" si="6"/>
        <v>1</v>
      </c>
      <c r="AE23" s="34">
        <f t="shared" si="6"/>
        <v>1</v>
      </c>
      <c r="AF23" s="34">
        <f t="shared" si="6"/>
        <v>1</v>
      </c>
      <c r="AG23" s="34">
        <f t="shared" si="6"/>
        <v>1</v>
      </c>
      <c r="AH23" s="34">
        <f t="shared" si="6"/>
        <v>1</v>
      </c>
      <c r="AI23" s="34">
        <f t="shared" si="6"/>
        <v>1</v>
      </c>
      <c r="AJ23" s="34">
        <f t="shared" si="6"/>
        <v>1</v>
      </c>
      <c r="AK23" s="34">
        <f t="shared" si="6"/>
        <v>1</v>
      </c>
      <c r="AL23" s="34">
        <f t="shared" si="6"/>
        <v>1</v>
      </c>
      <c r="AM23" s="34">
        <f t="shared" si="6"/>
        <v>1</v>
      </c>
      <c r="AN23" s="34">
        <f t="shared" si="6"/>
        <v>1</v>
      </c>
      <c r="AO23" s="34">
        <f t="shared" si="6"/>
        <v>1</v>
      </c>
      <c r="AP23" s="34">
        <f t="shared" si="6"/>
        <v>1</v>
      </c>
      <c r="AQ23" s="34">
        <f t="shared" si="6"/>
        <v>1</v>
      </c>
      <c r="AR23" s="34">
        <f t="shared" si="6"/>
        <v>1</v>
      </c>
      <c r="AS23" s="34">
        <f t="shared" si="6"/>
        <v>1</v>
      </c>
      <c r="AT23" s="34">
        <f t="shared" si="6"/>
        <v>1</v>
      </c>
      <c r="AU23" s="34">
        <f t="shared" si="6"/>
        <v>1</v>
      </c>
      <c r="AV23" s="34">
        <f t="shared" si="6"/>
        <v>1</v>
      </c>
      <c r="AW23" s="34">
        <f t="shared" si="6"/>
        <v>1</v>
      </c>
      <c r="AX23" s="34">
        <f t="shared" si="6"/>
        <v>1</v>
      </c>
      <c r="AY23" s="34">
        <f t="shared" si="6"/>
        <v>1</v>
      </c>
      <c r="AZ23" s="34">
        <f t="shared" si="6"/>
        <v>1</v>
      </c>
      <c r="BA23" s="34">
        <f t="shared" si="6"/>
        <v>1</v>
      </c>
      <c r="BB23" s="34">
        <f t="shared" si="6"/>
        <v>1</v>
      </c>
      <c r="BC23" s="34">
        <f t="shared" si="6"/>
        <v>1</v>
      </c>
      <c r="BD23" s="34">
        <f t="shared" si="6"/>
        <v>1</v>
      </c>
      <c r="BE23" s="34">
        <f t="shared" si="6"/>
        <v>1</v>
      </c>
      <c r="BF23" s="15"/>
    </row>
    <row r="24" spans="2:58" x14ac:dyDescent="0.35">
      <c r="B24" s="12"/>
      <c r="C24" s="14"/>
      <c r="D24" s="13" t="s">
        <v>33</v>
      </c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15"/>
    </row>
    <row r="25" spans="2:58" x14ac:dyDescent="0.35">
      <c r="B25" s="12"/>
      <c r="C25" s="14" t="s">
        <v>66</v>
      </c>
      <c r="D25" s="14" t="s">
        <v>34</v>
      </c>
      <c r="E25" s="21">
        <f t="shared" ref="E25:BE25" si="7">E21</f>
        <v>2.3599999999999999E-2</v>
      </c>
      <c r="F25" s="21">
        <f t="shared" si="7"/>
        <v>2.3599999999999999E-2</v>
      </c>
      <c r="G25" s="21">
        <f t="shared" si="7"/>
        <v>2.3599999999999999E-2</v>
      </c>
      <c r="H25" s="21">
        <f t="shared" si="7"/>
        <v>2.3599999999999999E-2</v>
      </c>
      <c r="I25" s="21">
        <f t="shared" si="7"/>
        <v>2.3599999999999999E-2</v>
      </c>
      <c r="J25" s="21">
        <f t="shared" si="7"/>
        <v>2.3599999999999999E-2</v>
      </c>
      <c r="K25" s="21">
        <f t="shared" si="7"/>
        <v>2.3599999999999999E-2</v>
      </c>
      <c r="L25" s="21">
        <f t="shared" si="7"/>
        <v>2.3599999999999999E-2</v>
      </c>
      <c r="M25" s="21">
        <f t="shared" si="7"/>
        <v>2.3599999999999999E-2</v>
      </c>
      <c r="N25" s="21">
        <f t="shared" si="7"/>
        <v>2.3599999999999999E-2</v>
      </c>
      <c r="O25" s="21">
        <f t="shared" si="7"/>
        <v>2.3599999999999999E-2</v>
      </c>
      <c r="P25" s="21">
        <f t="shared" si="7"/>
        <v>2.3599999999999999E-2</v>
      </c>
      <c r="Q25" s="21">
        <f t="shared" si="7"/>
        <v>2.3599999999999999E-2</v>
      </c>
      <c r="R25" s="21">
        <f t="shared" si="7"/>
        <v>2.3599999999999999E-2</v>
      </c>
      <c r="S25" s="21">
        <f t="shared" si="7"/>
        <v>2.3599999999999999E-2</v>
      </c>
      <c r="T25" s="21">
        <f t="shared" si="7"/>
        <v>2.3599999999999999E-2</v>
      </c>
      <c r="U25" s="21">
        <f t="shared" si="7"/>
        <v>2.3599999999999999E-2</v>
      </c>
      <c r="V25" s="21">
        <f t="shared" si="7"/>
        <v>2.3599999999999999E-2</v>
      </c>
      <c r="W25" s="21">
        <f t="shared" si="7"/>
        <v>2.3599999999999999E-2</v>
      </c>
      <c r="X25" s="21">
        <f t="shared" si="7"/>
        <v>2.3599999999999999E-2</v>
      </c>
      <c r="Y25" s="21">
        <f t="shared" si="7"/>
        <v>2.3599999999999999E-2</v>
      </c>
      <c r="Z25" s="21">
        <f t="shared" si="7"/>
        <v>2.3599999999999999E-2</v>
      </c>
      <c r="AA25" s="21">
        <f t="shared" si="7"/>
        <v>2.3599999999999999E-2</v>
      </c>
      <c r="AB25" s="21">
        <f t="shared" si="7"/>
        <v>2.3599999999999999E-2</v>
      </c>
      <c r="AC25" s="21">
        <f t="shared" si="7"/>
        <v>2.3599999999999999E-2</v>
      </c>
      <c r="AD25" s="21">
        <f t="shared" si="7"/>
        <v>2.3599999999999999E-2</v>
      </c>
      <c r="AE25" s="21">
        <f t="shared" si="7"/>
        <v>2.3599999999999999E-2</v>
      </c>
      <c r="AF25" s="21">
        <f t="shared" si="7"/>
        <v>2.3599999999999999E-2</v>
      </c>
      <c r="AG25" s="21">
        <f t="shared" si="7"/>
        <v>2.3599999999999999E-2</v>
      </c>
      <c r="AH25" s="21">
        <f t="shared" si="7"/>
        <v>2.3599999999999999E-2</v>
      </c>
      <c r="AI25" s="21">
        <f t="shared" si="7"/>
        <v>2.3599999999999999E-2</v>
      </c>
      <c r="AJ25" s="21">
        <f t="shared" si="7"/>
        <v>2.3599999999999999E-2</v>
      </c>
      <c r="AK25" s="21">
        <f t="shared" si="7"/>
        <v>2.3599999999999999E-2</v>
      </c>
      <c r="AL25" s="21">
        <f t="shared" si="7"/>
        <v>2.3599999999999999E-2</v>
      </c>
      <c r="AM25" s="21">
        <f t="shared" si="7"/>
        <v>2.3599999999999999E-2</v>
      </c>
      <c r="AN25" s="21">
        <f t="shared" si="7"/>
        <v>2.3599999999999999E-2</v>
      </c>
      <c r="AO25" s="21">
        <f t="shared" si="7"/>
        <v>2.3599999999999999E-2</v>
      </c>
      <c r="AP25" s="21">
        <f t="shared" si="7"/>
        <v>2.3599999999999999E-2</v>
      </c>
      <c r="AQ25" s="21">
        <f t="shared" si="7"/>
        <v>2.3599999999999999E-2</v>
      </c>
      <c r="AR25" s="21">
        <f t="shared" si="7"/>
        <v>2.3599999999999999E-2</v>
      </c>
      <c r="AS25" s="21">
        <f t="shared" si="7"/>
        <v>2.3599999999999999E-2</v>
      </c>
      <c r="AT25" s="21">
        <f t="shared" si="7"/>
        <v>2.3599999999999999E-2</v>
      </c>
      <c r="AU25" s="21">
        <f t="shared" si="7"/>
        <v>2.3599999999999999E-2</v>
      </c>
      <c r="AV25" s="21">
        <f t="shared" si="7"/>
        <v>2.3599999999999999E-2</v>
      </c>
      <c r="AW25" s="21">
        <f t="shared" si="7"/>
        <v>2.3599999999999999E-2</v>
      </c>
      <c r="AX25" s="21">
        <f t="shared" si="7"/>
        <v>2.3599999999999999E-2</v>
      </c>
      <c r="AY25" s="21">
        <f t="shared" si="7"/>
        <v>2.3599999999999999E-2</v>
      </c>
      <c r="AZ25" s="21">
        <f t="shared" si="7"/>
        <v>2.3599999999999999E-2</v>
      </c>
      <c r="BA25" s="21">
        <f t="shared" si="7"/>
        <v>2.3599999999999999E-2</v>
      </c>
      <c r="BB25" s="21">
        <f t="shared" si="7"/>
        <v>2.3599999999999999E-2</v>
      </c>
      <c r="BC25" s="21">
        <f t="shared" si="7"/>
        <v>2.3599999999999999E-2</v>
      </c>
      <c r="BD25" s="21">
        <f t="shared" si="7"/>
        <v>2.3599999999999999E-2</v>
      </c>
      <c r="BE25" s="21">
        <f t="shared" si="7"/>
        <v>2.3599999999999999E-2</v>
      </c>
      <c r="BF25" s="15"/>
    </row>
    <row r="26" spans="2:58" x14ac:dyDescent="0.35">
      <c r="B26" s="12"/>
      <c r="C26" s="14" t="s">
        <v>67</v>
      </c>
      <c r="D26" s="14" t="s">
        <v>35</v>
      </c>
      <c r="E26" s="21">
        <f t="shared" ref="E26:BE26" si="8">E20</f>
        <v>1.064E-2</v>
      </c>
      <c r="F26" s="21">
        <f t="shared" si="8"/>
        <v>1.064E-2</v>
      </c>
      <c r="G26" s="21">
        <f t="shared" si="8"/>
        <v>1.064E-2</v>
      </c>
      <c r="H26" s="21">
        <f t="shared" si="8"/>
        <v>1.064E-2</v>
      </c>
      <c r="I26" s="21">
        <f t="shared" si="8"/>
        <v>1.064E-2</v>
      </c>
      <c r="J26" s="21">
        <f t="shared" si="8"/>
        <v>1.064E-2</v>
      </c>
      <c r="K26" s="21">
        <f t="shared" si="8"/>
        <v>1.064E-2</v>
      </c>
      <c r="L26" s="21">
        <f t="shared" si="8"/>
        <v>1.064E-2</v>
      </c>
      <c r="M26" s="21">
        <f t="shared" si="8"/>
        <v>1.064E-2</v>
      </c>
      <c r="N26" s="21">
        <f t="shared" si="8"/>
        <v>1.064E-2</v>
      </c>
      <c r="O26" s="21">
        <f t="shared" si="8"/>
        <v>1.064E-2</v>
      </c>
      <c r="P26" s="21">
        <f t="shared" si="8"/>
        <v>1.064E-2</v>
      </c>
      <c r="Q26" s="21">
        <f t="shared" si="8"/>
        <v>1.064E-2</v>
      </c>
      <c r="R26" s="21">
        <f t="shared" si="8"/>
        <v>1.064E-2</v>
      </c>
      <c r="S26" s="21">
        <f t="shared" si="8"/>
        <v>1.064E-2</v>
      </c>
      <c r="T26" s="21">
        <f t="shared" si="8"/>
        <v>1.064E-2</v>
      </c>
      <c r="U26" s="21">
        <f t="shared" si="8"/>
        <v>1.064E-2</v>
      </c>
      <c r="V26" s="21">
        <f t="shared" si="8"/>
        <v>1.064E-2</v>
      </c>
      <c r="W26" s="21">
        <f t="shared" si="8"/>
        <v>1.064E-2</v>
      </c>
      <c r="X26" s="21">
        <f t="shared" si="8"/>
        <v>1.064E-2</v>
      </c>
      <c r="Y26" s="21">
        <f t="shared" si="8"/>
        <v>1.064E-2</v>
      </c>
      <c r="Z26" s="21">
        <f t="shared" si="8"/>
        <v>1.064E-2</v>
      </c>
      <c r="AA26" s="21">
        <f t="shared" si="8"/>
        <v>1.064E-2</v>
      </c>
      <c r="AB26" s="21">
        <f t="shared" si="8"/>
        <v>1.064E-2</v>
      </c>
      <c r="AC26" s="21">
        <f t="shared" si="8"/>
        <v>1.064E-2</v>
      </c>
      <c r="AD26" s="21">
        <f t="shared" si="8"/>
        <v>1.064E-2</v>
      </c>
      <c r="AE26" s="21">
        <f t="shared" si="8"/>
        <v>1.064E-2</v>
      </c>
      <c r="AF26" s="21">
        <f t="shared" si="8"/>
        <v>1.064E-2</v>
      </c>
      <c r="AG26" s="21">
        <f t="shared" si="8"/>
        <v>1.064E-2</v>
      </c>
      <c r="AH26" s="21">
        <f t="shared" si="8"/>
        <v>1.064E-2</v>
      </c>
      <c r="AI26" s="21">
        <f t="shared" si="8"/>
        <v>1.064E-2</v>
      </c>
      <c r="AJ26" s="21">
        <f t="shared" si="8"/>
        <v>1.064E-2</v>
      </c>
      <c r="AK26" s="21">
        <f t="shared" si="8"/>
        <v>1.064E-2</v>
      </c>
      <c r="AL26" s="21">
        <f t="shared" si="8"/>
        <v>1.064E-2</v>
      </c>
      <c r="AM26" s="21">
        <f t="shared" si="8"/>
        <v>1.064E-2</v>
      </c>
      <c r="AN26" s="21">
        <f t="shared" si="8"/>
        <v>1.064E-2</v>
      </c>
      <c r="AO26" s="21">
        <f t="shared" si="8"/>
        <v>1.064E-2</v>
      </c>
      <c r="AP26" s="21">
        <f t="shared" si="8"/>
        <v>1.064E-2</v>
      </c>
      <c r="AQ26" s="21">
        <f t="shared" si="8"/>
        <v>1.064E-2</v>
      </c>
      <c r="AR26" s="21">
        <f t="shared" si="8"/>
        <v>1.064E-2</v>
      </c>
      <c r="AS26" s="21">
        <f t="shared" si="8"/>
        <v>1.064E-2</v>
      </c>
      <c r="AT26" s="21">
        <f t="shared" si="8"/>
        <v>1.064E-2</v>
      </c>
      <c r="AU26" s="21">
        <f t="shared" si="8"/>
        <v>1.064E-2</v>
      </c>
      <c r="AV26" s="21">
        <f t="shared" si="8"/>
        <v>1.064E-2</v>
      </c>
      <c r="AW26" s="21">
        <f t="shared" si="8"/>
        <v>1.064E-2</v>
      </c>
      <c r="AX26" s="21">
        <f t="shared" si="8"/>
        <v>1.064E-2</v>
      </c>
      <c r="AY26" s="21">
        <f t="shared" si="8"/>
        <v>1.064E-2</v>
      </c>
      <c r="AZ26" s="21">
        <f t="shared" si="8"/>
        <v>1.064E-2</v>
      </c>
      <c r="BA26" s="21">
        <f t="shared" si="8"/>
        <v>1.064E-2</v>
      </c>
      <c r="BB26" s="21">
        <f t="shared" si="8"/>
        <v>1.064E-2</v>
      </c>
      <c r="BC26" s="21">
        <f t="shared" si="8"/>
        <v>1.064E-2</v>
      </c>
      <c r="BD26" s="21">
        <f t="shared" si="8"/>
        <v>1.064E-2</v>
      </c>
      <c r="BE26" s="21">
        <f t="shared" si="8"/>
        <v>1.064E-2</v>
      </c>
      <c r="BF26" s="15"/>
    </row>
    <row r="27" spans="2:58" x14ac:dyDescent="0.35">
      <c r="B27" s="12"/>
      <c r="C27" s="14" t="s">
        <v>68</v>
      </c>
      <c r="D27" s="14" t="s">
        <v>36</v>
      </c>
      <c r="E27" s="21">
        <f>E22</f>
        <v>0.96576000000000006</v>
      </c>
      <c r="F27" s="21">
        <f t="shared" ref="F27:BE27" si="9">F22</f>
        <v>0.96576000000000006</v>
      </c>
      <c r="G27" s="21">
        <f t="shared" si="9"/>
        <v>0.96576000000000006</v>
      </c>
      <c r="H27" s="21">
        <f t="shared" si="9"/>
        <v>0.96576000000000006</v>
      </c>
      <c r="I27" s="21">
        <f t="shared" si="9"/>
        <v>0.96576000000000006</v>
      </c>
      <c r="J27" s="21">
        <f t="shared" si="9"/>
        <v>0.96576000000000006</v>
      </c>
      <c r="K27" s="21">
        <f t="shared" si="9"/>
        <v>0.96576000000000006</v>
      </c>
      <c r="L27" s="21">
        <f t="shared" si="9"/>
        <v>0.96576000000000006</v>
      </c>
      <c r="M27" s="21">
        <f t="shared" si="9"/>
        <v>0.96576000000000006</v>
      </c>
      <c r="N27" s="21">
        <f t="shared" si="9"/>
        <v>0.96576000000000006</v>
      </c>
      <c r="O27" s="21">
        <f t="shared" si="9"/>
        <v>0.96576000000000006</v>
      </c>
      <c r="P27" s="21">
        <f t="shared" si="9"/>
        <v>0.96576000000000006</v>
      </c>
      <c r="Q27" s="21">
        <f t="shared" si="9"/>
        <v>0.96576000000000006</v>
      </c>
      <c r="R27" s="21">
        <f t="shared" si="9"/>
        <v>0.96576000000000006</v>
      </c>
      <c r="S27" s="21">
        <f t="shared" si="9"/>
        <v>0.96576000000000006</v>
      </c>
      <c r="T27" s="21">
        <f t="shared" si="9"/>
        <v>0.96576000000000006</v>
      </c>
      <c r="U27" s="21">
        <f t="shared" si="9"/>
        <v>0.96576000000000006</v>
      </c>
      <c r="V27" s="21">
        <f t="shared" si="9"/>
        <v>0.96576000000000006</v>
      </c>
      <c r="W27" s="21">
        <f t="shared" si="9"/>
        <v>0.96576000000000006</v>
      </c>
      <c r="X27" s="21">
        <f t="shared" si="9"/>
        <v>0.96576000000000006</v>
      </c>
      <c r="Y27" s="21">
        <f t="shared" si="9"/>
        <v>0.96576000000000006</v>
      </c>
      <c r="Z27" s="21">
        <f t="shared" si="9"/>
        <v>0.96576000000000006</v>
      </c>
      <c r="AA27" s="21">
        <f t="shared" si="9"/>
        <v>0.96576000000000006</v>
      </c>
      <c r="AB27" s="21">
        <f t="shared" si="9"/>
        <v>0.96576000000000006</v>
      </c>
      <c r="AC27" s="21">
        <f t="shared" si="9"/>
        <v>0.96576000000000006</v>
      </c>
      <c r="AD27" s="21">
        <f t="shared" si="9"/>
        <v>0.96576000000000006</v>
      </c>
      <c r="AE27" s="21">
        <f t="shared" si="9"/>
        <v>0.96576000000000006</v>
      </c>
      <c r="AF27" s="21">
        <f t="shared" si="9"/>
        <v>0.96576000000000006</v>
      </c>
      <c r="AG27" s="21">
        <f t="shared" si="9"/>
        <v>0.96576000000000006</v>
      </c>
      <c r="AH27" s="21">
        <f t="shared" si="9"/>
        <v>0.96576000000000006</v>
      </c>
      <c r="AI27" s="21">
        <f t="shared" si="9"/>
        <v>0.96576000000000006</v>
      </c>
      <c r="AJ27" s="21">
        <f t="shared" si="9"/>
        <v>0.96576000000000006</v>
      </c>
      <c r="AK27" s="21">
        <f t="shared" si="9"/>
        <v>0.96576000000000006</v>
      </c>
      <c r="AL27" s="21">
        <f t="shared" si="9"/>
        <v>0.96576000000000006</v>
      </c>
      <c r="AM27" s="21">
        <f t="shared" si="9"/>
        <v>0.96576000000000006</v>
      </c>
      <c r="AN27" s="21">
        <f t="shared" si="9"/>
        <v>0.96576000000000006</v>
      </c>
      <c r="AO27" s="21">
        <f t="shared" si="9"/>
        <v>0.96576000000000006</v>
      </c>
      <c r="AP27" s="21">
        <f t="shared" si="9"/>
        <v>0.96576000000000006</v>
      </c>
      <c r="AQ27" s="21">
        <f t="shared" si="9"/>
        <v>0.96576000000000006</v>
      </c>
      <c r="AR27" s="21">
        <f t="shared" si="9"/>
        <v>0.96576000000000006</v>
      </c>
      <c r="AS27" s="21">
        <f t="shared" si="9"/>
        <v>0.96576000000000006</v>
      </c>
      <c r="AT27" s="21">
        <f t="shared" si="9"/>
        <v>0.96576000000000006</v>
      </c>
      <c r="AU27" s="21">
        <f t="shared" si="9"/>
        <v>0.96576000000000006</v>
      </c>
      <c r="AV27" s="21">
        <f t="shared" si="9"/>
        <v>0.96576000000000006</v>
      </c>
      <c r="AW27" s="21">
        <f t="shared" si="9"/>
        <v>0.96576000000000006</v>
      </c>
      <c r="AX27" s="21">
        <f t="shared" si="9"/>
        <v>0.96576000000000006</v>
      </c>
      <c r="AY27" s="21">
        <f t="shared" si="9"/>
        <v>0.96576000000000006</v>
      </c>
      <c r="AZ27" s="21">
        <f t="shared" si="9"/>
        <v>0.96576000000000006</v>
      </c>
      <c r="BA27" s="21">
        <f t="shared" si="9"/>
        <v>0.96576000000000006</v>
      </c>
      <c r="BB27" s="21">
        <f t="shared" si="9"/>
        <v>0.96576000000000006</v>
      </c>
      <c r="BC27" s="21">
        <f t="shared" si="9"/>
        <v>0.96576000000000006</v>
      </c>
      <c r="BD27" s="21">
        <f t="shared" si="9"/>
        <v>0.96576000000000006</v>
      </c>
      <c r="BE27" s="21">
        <f t="shared" si="9"/>
        <v>0.96576000000000006</v>
      </c>
      <c r="BF27" s="15"/>
    </row>
    <row r="28" spans="2:58" x14ac:dyDescent="0.35">
      <c r="B28" s="12"/>
      <c r="C28" s="14"/>
      <c r="D28" s="14"/>
      <c r="E28" s="34">
        <f>SUM(E25:E27)</f>
        <v>1</v>
      </c>
      <c r="F28" s="34">
        <f t="shared" ref="F28:BE28" si="10">SUM(F25:F27)</f>
        <v>1</v>
      </c>
      <c r="G28" s="34">
        <f t="shared" si="10"/>
        <v>1</v>
      </c>
      <c r="H28" s="34">
        <f t="shared" si="10"/>
        <v>1</v>
      </c>
      <c r="I28" s="34">
        <f t="shared" si="10"/>
        <v>1</v>
      </c>
      <c r="J28" s="34">
        <f t="shared" si="10"/>
        <v>1</v>
      </c>
      <c r="K28" s="34">
        <f t="shared" si="10"/>
        <v>1</v>
      </c>
      <c r="L28" s="34">
        <f t="shared" si="10"/>
        <v>1</v>
      </c>
      <c r="M28" s="34">
        <f t="shared" si="10"/>
        <v>1</v>
      </c>
      <c r="N28" s="34">
        <f t="shared" si="10"/>
        <v>1</v>
      </c>
      <c r="O28" s="34">
        <f t="shared" si="10"/>
        <v>1</v>
      </c>
      <c r="P28" s="34">
        <f t="shared" si="10"/>
        <v>1</v>
      </c>
      <c r="Q28" s="34">
        <f t="shared" si="10"/>
        <v>1</v>
      </c>
      <c r="R28" s="34">
        <f t="shared" si="10"/>
        <v>1</v>
      </c>
      <c r="S28" s="34">
        <f t="shared" si="10"/>
        <v>1</v>
      </c>
      <c r="T28" s="34">
        <f t="shared" si="10"/>
        <v>1</v>
      </c>
      <c r="U28" s="34">
        <f t="shared" si="10"/>
        <v>1</v>
      </c>
      <c r="V28" s="34">
        <f t="shared" si="10"/>
        <v>1</v>
      </c>
      <c r="W28" s="34">
        <f t="shared" si="10"/>
        <v>1</v>
      </c>
      <c r="X28" s="34">
        <f t="shared" si="10"/>
        <v>1</v>
      </c>
      <c r="Y28" s="34">
        <f t="shared" si="10"/>
        <v>1</v>
      </c>
      <c r="Z28" s="34">
        <f t="shared" si="10"/>
        <v>1</v>
      </c>
      <c r="AA28" s="34">
        <f t="shared" si="10"/>
        <v>1</v>
      </c>
      <c r="AB28" s="34">
        <f t="shared" si="10"/>
        <v>1</v>
      </c>
      <c r="AC28" s="34">
        <f t="shared" si="10"/>
        <v>1</v>
      </c>
      <c r="AD28" s="34">
        <f t="shared" si="10"/>
        <v>1</v>
      </c>
      <c r="AE28" s="34">
        <f t="shared" si="10"/>
        <v>1</v>
      </c>
      <c r="AF28" s="34">
        <f t="shared" si="10"/>
        <v>1</v>
      </c>
      <c r="AG28" s="34">
        <f t="shared" si="10"/>
        <v>1</v>
      </c>
      <c r="AH28" s="34">
        <f t="shared" si="10"/>
        <v>1</v>
      </c>
      <c r="AI28" s="34">
        <f t="shared" si="10"/>
        <v>1</v>
      </c>
      <c r="AJ28" s="34">
        <f t="shared" si="10"/>
        <v>1</v>
      </c>
      <c r="AK28" s="34">
        <f t="shared" si="10"/>
        <v>1</v>
      </c>
      <c r="AL28" s="34">
        <f t="shared" si="10"/>
        <v>1</v>
      </c>
      <c r="AM28" s="34">
        <f t="shared" si="10"/>
        <v>1</v>
      </c>
      <c r="AN28" s="34">
        <f t="shared" si="10"/>
        <v>1</v>
      </c>
      <c r="AO28" s="34">
        <f t="shared" si="10"/>
        <v>1</v>
      </c>
      <c r="AP28" s="34">
        <f t="shared" si="10"/>
        <v>1</v>
      </c>
      <c r="AQ28" s="34">
        <f t="shared" si="10"/>
        <v>1</v>
      </c>
      <c r="AR28" s="34">
        <f t="shared" si="10"/>
        <v>1</v>
      </c>
      <c r="AS28" s="34">
        <f t="shared" si="10"/>
        <v>1</v>
      </c>
      <c r="AT28" s="34">
        <f t="shared" si="10"/>
        <v>1</v>
      </c>
      <c r="AU28" s="34">
        <f t="shared" si="10"/>
        <v>1</v>
      </c>
      <c r="AV28" s="34">
        <f t="shared" si="10"/>
        <v>1</v>
      </c>
      <c r="AW28" s="34">
        <f t="shared" si="10"/>
        <v>1</v>
      </c>
      <c r="AX28" s="34">
        <f t="shared" si="10"/>
        <v>1</v>
      </c>
      <c r="AY28" s="34">
        <f t="shared" si="10"/>
        <v>1</v>
      </c>
      <c r="AZ28" s="34">
        <f t="shared" si="10"/>
        <v>1</v>
      </c>
      <c r="BA28" s="34">
        <f t="shared" si="10"/>
        <v>1</v>
      </c>
      <c r="BB28" s="34">
        <f t="shared" si="10"/>
        <v>1</v>
      </c>
      <c r="BC28" s="34">
        <f t="shared" si="10"/>
        <v>1</v>
      </c>
      <c r="BD28" s="34">
        <f t="shared" si="10"/>
        <v>1</v>
      </c>
      <c r="BE28" s="34">
        <f t="shared" si="10"/>
        <v>1</v>
      </c>
      <c r="BF28" s="15"/>
    </row>
    <row r="29" spans="2:58" ht="15" thickBot="1" x14ac:dyDescent="0.4"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8"/>
    </row>
    <row r="32" spans="2:58" ht="15" thickBot="1" x14ac:dyDescent="0.4"/>
    <row r="33" spans="2:58" x14ac:dyDescent="0.35"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1"/>
    </row>
    <row r="34" spans="2:58" x14ac:dyDescent="0.35">
      <c r="B34" s="12"/>
      <c r="C34" s="14"/>
      <c r="D34" s="13" t="s">
        <v>94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5"/>
    </row>
    <row r="35" spans="2:58" x14ac:dyDescent="0.35">
      <c r="B35" s="12"/>
      <c r="C35" s="14"/>
      <c r="D35" s="13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5"/>
    </row>
    <row r="36" spans="2:58" x14ac:dyDescent="0.35">
      <c r="B36" s="12"/>
      <c r="C36" s="14"/>
      <c r="D36" s="25" t="s">
        <v>91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5"/>
    </row>
    <row r="37" spans="2:58" x14ac:dyDescent="0.35">
      <c r="B37" s="12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5"/>
    </row>
    <row r="38" spans="2:58" x14ac:dyDescent="0.35">
      <c r="B38" s="12"/>
      <c r="C38" s="13" t="s">
        <v>77</v>
      </c>
      <c r="D38" s="13" t="s">
        <v>21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5"/>
    </row>
    <row r="39" spans="2:58" x14ac:dyDescent="0.35">
      <c r="B39" s="12"/>
      <c r="C39" s="14" t="s">
        <v>62</v>
      </c>
      <c r="D39" s="14" t="s">
        <v>22</v>
      </c>
      <c r="E39" s="53">
        <f t="shared" ref="E39:BE39" si="11">E9*E60</f>
        <v>5.6856412285567995E-2</v>
      </c>
      <c r="F39" s="53">
        <f t="shared" si="11"/>
        <v>5.6332038360863999E-2</v>
      </c>
      <c r="G39" s="53">
        <f t="shared" si="11"/>
        <v>5.6443596518483997E-2</v>
      </c>
      <c r="H39" s="53">
        <f t="shared" si="11"/>
        <v>5.4061360261080903E-2</v>
      </c>
      <c r="I39" s="53">
        <f t="shared" si="11"/>
        <v>5.7317312152605798E-2</v>
      </c>
      <c r="J39" s="53">
        <f t="shared" si="11"/>
        <v>6.0633593376846338E-2</v>
      </c>
      <c r="K39" s="53">
        <f t="shared" si="11"/>
        <v>6.400885675187315E-2</v>
      </c>
      <c r="L39" s="53">
        <f t="shared" si="11"/>
        <v>6.7442025764680363E-2</v>
      </c>
      <c r="M39" s="53">
        <f t="shared" si="11"/>
        <v>7.0931189495838431E-2</v>
      </c>
      <c r="N39" s="53">
        <f t="shared" si="11"/>
        <v>7.4474963614739653E-2</v>
      </c>
      <c r="O39" s="53">
        <f t="shared" si="11"/>
        <v>7.8071608614756524E-2</v>
      </c>
      <c r="P39" s="53">
        <f t="shared" si="11"/>
        <v>8.1719839622032567E-2</v>
      </c>
      <c r="Q39" s="53">
        <f t="shared" si="11"/>
        <v>8.5417418324532007E-2</v>
      </c>
      <c r="R39" s="53">
        <f t="shared" si="11"/>
        <v>8.7085508579228491E-2</v>
      </c>
      <c r="S39" s="53">
        <f t="shared" si="11"/>
        <v>8.8755125100375823E-2</v>
      </c>
      <c r="T39" s="53">
        <f t="shared" si="11"/>
        <v>9.0425131200973854E-2</v>
      </c>
      <c r="U39" s="53">
        <f t="shared" si="11"/>
        <v>9.2094761163260777E-2</v>
      </c>
      <c r="V39" s="53">
        <f t="shared" si="11"/>
        <v>9.3762948880782904E-2</v>
      </c>
      <c r="W39" s="53">
        <f t="shared" si="11"/>
        <v>9.5428887104560697E-2</v>
      </c>
      <c r="X39" s="53">
        <f t="shared" si="11"/>
        <v>9.7091385505368569E-2</v>
      </c>
      <c r="Y39" s="53">
        <f t="shared" si="11"/>
        <v>9.8749698620361592E-2</v>
      </c>
      <c r="Z39" s="53">
        <f t="shared" si="11"/>
        <v>0.10040280181410774</v>
      </c>
      <c r="AA39" s="53">
        <f t="shared" si="11"/>
        <v>0.10204982983411987</v>
      </c>
      <c r="AB39" s="53">
        <f t="shared" si="11"/>
        <v>0.10369020645318977</v>
      </c>
      <c r="AC39" s="53">
        <f t="shared" si="11"/>
        <v>0.10532317141584004</v>
      </c>
      <c r="AD39" s="53">
        <f t="shared" si="11"/>
        <v>0.10694773510505973</v>
      </c>
      <c r="AE39" s="53">
        <f t="shared" si="11"/>
        <v>0.10856330243487948</v>
      </c>
      <c r="AF39" s="53">
        <f t="shared" si="11"/>
        <v>0.1101688616148748</v>
      </c>
      <c r="AG39" s="53">
        <f t="shared" si="11"/>
        <v>0.11176377715216004</v>
      </c>
      <c r="AH39" s="53">
        <f t="shared" si="11"/>
        <v>0.11334766634513979</v>
      </c>
      <c r="AI39" s="53">
        <f t="shared" si="11"/>
        <v>0.11491938404833309</v>
      </c>
      <c r="AJ39" s="53">
        <f t="shared" si="11"/>
        <v>0.11647860805886601</v>
      </c>
      <c r="AK39" s="53">
        <f t="shared" si="11"/>
        <v>0.11802507241616</v>
      </c>
      <c r="AL39" s="53">
        <f t="shared" si="11"/>
        <v>0.11865344100729086</v>
      </c>
      <c r="AM39" s="53">
        <f t="shared" si="11"/>
        <v>0.11925263993585379</v>
      </c>
      <c r="AN39" s="53">
        <f t="shared" si="11"/>
        <v>0.11982218549967148</v>
      </c>
      <c r="AO39" s="53">
        <f t="shared" si="11"/>
        <v>0.12036161579944123</v>
      </c>
      <c r="AP39" s="53">
        <f t="shared" si="11"/>
        <v>0.12087049136111908</v>
      </c>
      <c r="AQ39" s="53">
        <f t="shared" si="11"/>
        <v>0.12134839573089104</v>
      </c>
      <c r="AR39" s="53">
        <f t="shared" si="11"/>
        <v>0.12179493604160739</v>
      </c>
      <c r="AS39" s="53">
        <f t="shared" si="11"/>
        <v>0.12220974354960416</v>
      </c>
      <c r="AT39" s="53">
        <f t="shared" si="11"/>
        <v>0.12259247414088831</v>
      </c>
      <c r="AU39" s="53">
        <f t="shared" si="11"/>
        <v>0.12294280880571597</v>
      </c>
      <c r="AV39" s="53">
        <f t="shared" si="11"/>
        <v>0.12326045408065017</v>
      </c>
      <c r="AW39" s="53">
        <f t="shared" si="11"/>
        <v>0.1235451424572421</v>
      </c>
      <c r="AX39" s="53">
        <f t="shared" si="11"/>
        <v>0.12379663275654178</v>
      </c>
      <c r="AY39" s="53">
        <f t="shared" si="11"/>
        <v>0.12401471046870553</v>
      </c>
      <c r="AZ39" s="53">
        <f t="shared" si="11"/>
        <v>0.12419918805703281</v>
      </c>
      <c r="BA39" s="53">
        <f t="shared" si="11"/>
        <v>0.12434990522583039</v>
      </c>
      <c r="BB39" s="53">
        <f t="shared" si="11"/>
        <v>0.12446672915157106</v>
      </c>
      <c r="BC39" s="53">
        <f t="shared" si="11"/>
        <v>0.12454955467688038</v>
      </c>
      <c r="BD39" s="53">
        <f t="shared" si="11"/>
        <v>0.1245983044669587</v>
      </c>
      <c r="BE39" s="53">
        <f t="shared" si="11"/>
        <v>0.12461292912811341</v>
      </c>
      <c r="BF39" s="15"/>
    </row>
    <row r="40" spans="2:58" x14ac:dyDescent="0.35">
      <c r="B40" s="12"/>
      <c r="C40" s="14" t="s">
        <v>63</v>
      </c>
      <c r="D40" s="14" t="s">
        <v>23</v>
      </c>
      <c r="E40" s="53">
        <f t="shared" ref="E40:BE40" si="12">E10*E60</f>
        <v>0.12611008740031998</v>
      </c>
      <c r="F40" s="53">
        <f t="shared" si="12"/>
        <v>0.12494700237936</v>
      </c>
      <c r="G40" s="53">
        <f t="shared" si="12"/>
        <v>0.12519444340565999</v>
      </c>
      <c r="H40" s="53">
        <f t="shared" si="12"/>
        <v>0.11991053591743507</v>
      </c>
      <c r="I40" s="53">
        <f t="shared" si="12"/>
        <v>0.12713238409788502</v>
      </c>
      <c r="J40" s="53">
        <f t="shared" si="12"/>
        <v>0.13448804545992232</v>
      </c>
      <c r="K40" s="53">
        <f t="shared" si="12"/>
        <v>0.14197453189325246</v>
      </c>
      <c r="L40" s="53">
        <f t="shared" si="12"/>
        <v>0.14958945564346396</v>
      </c>
      <c r="M40" s="53">
        <f t="shared" si="12"/>
        <v>0.15732857820505514</v>
      </c>
      <c r="N40" s="53">
        <f t="shared" si="12"/>
        <v>0.1651888290702872</v>
      </c>
      <c r="O40" s="53">
        <f t="shared" si="12"/>
        <v>0.17316634993498625</v>
      </c>
      <c r="P40" s="53">
        <f t="shared" si="12"/>
        <v>0.18125829089097448</v>
      </c>
      <c r="Q40" s="53">
        <f t="shared" si="12"/>
        <v>0.18945968726118001</v>
      </c>
      <c r="R40" s="53">
        <f t="shared" si="12"/>
        <v>0.19315958669828875</v>
      </c>
      <c r="S40" s="53">
        <f t="shared" si="12"/>
        <v>0.19686287146323961</v>
      </c>
      <c r="T40" s="53">
        <f t="shared" si="12"/>
        <v>0.20056702033298709</v>
      </c>
      <c r="U40" s="53">
        <f t="shared" si="12"/>
        <v>0.20427033491099195</v>
      </c>
      <c r="V40" s="53">
        <f t="shared" si="12"/>
        <v>0.20797045052504479</v>
      </c>
      <c r="W40" s="53">
        <f t="shared" si="12"/>
        <v>0.21166557666049177</v>
      </c>
      <c r="X40" s="53">
        <f t="shared" si="12"/>
        <v>0.21535307311341148</v>
      </c>
      <c r="Y40" s="53">
        <f t="shared" si="12"/>
        <v>0.21903128641358396</v>
      </c>
      <c r="Z40" s="53">
        <f t="shared" si="12"/>
        <v>0.22269794387339684</v>
      </c>
      <c r="AA40" s="53">
        <f t="shared" si="12"/>
        <v>0.22635112632379967</v>
      </c>
      <c r="AB40" s="53">
        <f t="shared" si="12"/>
        <v>0.22998955566684948</v>
      </c>
      <c r="AC40" s="53">
        <f t="shared" si="12"/>
        <v>0.23361154562160005</v>
      </c>
      <c r="AD40" s="53">
        <f t="shared" si="12"/>
        <v>0.23721490117287683</v>
      </c>
      <c r="AE40" s="53">
        <f t="shared" si="12"/>
        <v>0.24079830239315372</v>
      </c>
      <c r="AF40" s="53">
        <f t="shared" si="12"/>
        <v>0.24435950508562454</v>
      </c>
      <c r="AG40" s="53">
        <f t="shared" si="12"/>
        <v>0.24789709969840007</v>
      </c>
      <c r="AH40" s="53">
        <f t="shared" si="12"/>
        <v>0.25141023738207696</v>
      </c>
      <c r="AI40" s="53">
        <f t="shared" si="12"/>
        <v>0.25489637815231775</v>
      </c>
      <c r="AJ40" s="53">
        <f t="shared" si="12"/>
        <v>0.25835480734861255</v>
      </c>
      <c r="AK40" s="53">
        <f t="shared" si="12"/>
        <v>0.2617849350584</v>
      </c>
      <c r="AL40" s="53">
        <f t="shared" si="12"/>
        <v>0.26317868494098351</v>
      </c>
      <c r="AM40" s="53">
        <f t="shared" si="12"/>
        <v>0.26450773519606668</v>
      </c>
      <c r="AN40" s="53">
        <f t="shared" si="12"/>
        <v>0.26577101295039912</v>
      </c>
      <c r="AO40" s="53">
        <f t="shared" si="12"/>
        <v>0.26696749369048989</v>
      </c>
      <c r="AP40" s="53">
        <f t="shared" si="12"/>
        <v>0.26809620264308365</v>
      </c>
      <c r="AQ40" s="53">
        <f t="shared" si="12"/>
        <v>0.26915621609483348</v>
      </c>
      <c r="AR40" s="53">
        <f t="shared" si="12"/>
        <v>0.27014666264867804</v>
      </c>
      <c r="AS40" s="53">
        <f t="shared" si="12"/>
        <v>0.27106672441453555</v>
      </c>
      <c r="AT40" s="53">
        <f t="shared" si="12"/>
        <v>0.2719156381320455</v>
      </c>
      <c r="AU40" s="53">
        <f t="shared" si="12"/>
        <v>0.27269269622320458</v>
      </c>
      <c r="AV40" s="53">
        <f t="shared" si="12"/>
        <v>0.27339724777287067</v>
      </c>
      <c r="AW40" s="53">
        <f t="shared" si="12"/>
        <v>0.27402869943523622</v>
      </c>
      <c r="AX40" s="53">
        <f t="shared" si="12"/>
        <v>0.27458651626450997</v>
      </c>
      <c r="AY40" s="53">
        <f t="shared" si="12"/>
        <v>0.27507022246818141</v>
      </c>
      <c r="AZ40" s="53">
        <f t="shared" si="12"/>
        <v>0.27547940208138855</v>
      </c>
      <c r="BA40" s="53">
        <f t="shared" si="12"/>
        <v>0.27581369956105234</v>
      </c>
      <c r="BB40" s="53">
        <f t="shared" si="12"/>
        <v>0.27607282029859748</v>
      </c>
      <c r="BC40" s="53">
        <f t="shared" si="12"/>
        <v>0.27625653105022341</v>
      </c>
      <c r="BD40" s="53">
        <f t="shared" si="12"/>
        <v>0.27636466028385576</v>
      </c>
      <c r="BE40" s="53">
        <f t="shared" si="12"/>
        <v>0.27639709844205601</v>
      </c>
      <c r="BF40" s="15"/>
    </row>
    <row r="41" spans="2:58" x14ac:dyDescent="0.35">
      <c r="B41" s="12"/>
      <c r="C41" s="14" t="s">
        <v>64</v>
      </c>
      <c r="D41" s="14" t="s">
        <v>24</v>
      </c>
      <c r="E41" s="53">
        <f t="shared" ref="E41:BE41" si="13">E11*E60</f>
        <v>2.3223065721813509</v>
      </c>
      <c r="F41" s="53">
        <f t="shared" si="13"/>
        <v>2.3008884600868997</v>
      </c>
      <c r="G41" s="53">
        <f t="shared" si="13"/>
        <v>2.3054450656166354</v>
      </c>
      <c r="H41" s="53">
        <f t="shared" si="13"/>
        <v>2.208142357009744</v>
      </c>
      <c r="I41" s="53">
        <f t="shared" si="13"/>
        <v>2.3411320792316976</v>
      </c>
      <c r="J41" s="53">
        <f t="shared" si="13"/>
        <v>2.476585959852482</v>
      </c>
      <c r="K41" s="53">
        <f t="shared" si="13"/>
        <v>2.6144489730742535</v>
      </c>
      <c r="L41" s="53">
        <f t="shared" si="13"/>
        <v>2.7546771486018775</v>
      </c>
      <c r="M41" s="53">
        <f t="shared" si="13"/>
        <v>2.897192434715735</v>
      </c>
      <c r="N41" s="53">
        <f t="shared" si="13"/>
        <v>3.0419382882760284</v>
      </c>
      <c r="O41" s="53">
        <f t="shared" si="13"/>
        <v>3.1888436589383713</v>
      </c>
      <c r="P41" s="53">
        <f t="shared" si="13"/>
        <v>3.3378560658851866</v>
      </c>
      <c r="Q41" s="53">
        <f t="shared" si="13"/>
        <v>3.4888840850089307</v>
      </c>
      <c r="R41" s="53">
        <f t="shared" si="13"/>
        <v>3.5570174195924884</v>
      </c>
      <c r="S41" s="53">
        <f t="shared" si="13"/>
        <v>3.6252130947013663</v>
      </c>
      <c r="T41" s="53">
        <f t="shared" si="13"/>
        <v>3.6934246822268455</v>
      </c>
      <c r="U41" s="53">
        <f t="shared" si="13"/>
        <v>3.7616209063405859</v>
      </c>
      <c r="V41" s="53">
        <f t="shared" si="13"/>
        <v>3.8297582218042496</v>
      </c>
      <c r="W41" s="53">
        <f t="shared" si="13"/>
        <v>3.8978036564422229</v>
      </c>
      <c r="X41" s="53">
        <f t="shared" si="13"/>
        <v>3.9657085911230401</v>
      </c>
      <c r="Y41" s="53">
        <f t="shared" si="13"/>
        <v>4.0334425773327247</v>
      </c>
      <c r="Z41" s="53">
        <f t="shared" si="13"/>
        <v>4.100963763721496</v>
      </c>
      <c r="AA41" s="53">
        <f t="shared" si="13"/>
        <v>4.1682368089539308</v>
      </c>
      <c r="AB41" s="53">
        <f t="shared" si="13"/>
        <v>4.2352381769647236</v>
      </c>
      <c r="AC41" s="53">
        <f t="shared" si="13"/>
        <v>4.3019368150331543</v>
      </c>
      <c r="AD41" s="53">
        <f t="shared" si="13"/>
        <v>4.3682923021408016</v>
      </c>
      <c r="AE41" s="53">
        <f t="shared" si="13"/>
        <v>4.4342803319341311</v>
      </c>
      <c r="AF41" s="53">
        <f t="shared" si="13"/>
        <v>4.4998595777191426</v>
      </c>
      <c r="AG41" s="53">
        <f t="shared" si="13"/>
        <v>4.5650040827172509</v>
      </c>
      <c r="AH41" s="53">
        <f t="shared" si="13"/>
        <v>4.6296982154386281</v>
      </c>
      <c r="AI41" s="53">
        <f t="shared" si="13"/>
        <v>4.6938952022869529</v>
      </c>
      <c r="AJ41" s="53">
        <f t="shared" si="13"/>
        <v>4.7575818828495029</v>
      </c>
      <c r="AK41" s="53">
        <f t="shared" si="13"/>
        <v>4.8207473939364487</v>
      </c>
      <c r="AL41" s="53">
        <f t="shared" si="13"/>
        <v>4.8464131799098276</v>
      </c>
      <c r="AM41" s="53">
        <f t="shared" si="13"/>
        <v>4.8708875277258068</v>
      </c>
      <c r="AN41" s="53">
        <f t="shared" si="13"/>
        <v>4.8941506805144019</v>
      </c>
      <c r="AO41" s="53">
        <f t="shared" si="13"/>
        <v>4.9161837719465007</v>
      </c>
      <c r="AP41" s="53">
        <f t="shared" si="13"/>
        <v>4.9369688516552133</v>
      </c>
      <c r="AQ41" s="53">
        <f t="shared" si="13"/>
        <v>4.956488909537538</v>
      </c>
      <c r="AR41" s="53">
        <f t="shared" si="13"/>
        <v>4.9747278988904373</v>
      </c>
      <c r="AS41" s="53">
        <f t="shared" si="13"/>
        <v>4.9916707583373663</v>
      </c>
      <c r="AT41" s="53">
        <f t="shared" si="13"/>
        <v>5.0073034325034715</v>
      </c>
      <c r="AU41" s="53">
        <f t="shared" si="13"/>
        <v>5.0216128913997862</v>
      </c>
      <c r="AV41" s="53">
        <f t="shared" si="13"/>
        <v>5.0345871484791287</v>
      </c>
      <c r="AW41" s="53">
        <f t="shared" si="13"/>
        <v>5.0462152773287379</v>
      </c>
      <c r="AX41" s="53">
        <f t="shared" si="13"/>
        <v>5.0564874269672009</v>
      </c>
      <c r="AY41" s="53">
        <f t="shared" si="13"/>
        <v>5.0653948357157601</v>
      </c>
      <c r="AZ41" s="53">
        <f t="shared" si="13"/>
        <v>5.0729298436167305</v>
      </c>
      <c r="BA41" s="53">
        <f t="shared" si="13"/>
        <v>5.0790859033744447</v>
      </c>
      <c r="BB41" s="53">
        <f t="shared" si="13"/>
        <v>5.0838575897969527</v>
      </c>
      <c r="BC41" s="53">
        <f t="shared" si="13"/>
        <v>5.087240607719437</v>
      </c>
      <c r="BD41" s="53">
        <f t="shared" si="13"/>
        <v>5.0892317983932829</v>
      </c>
      <c r="BE41" s="53">
        <f t="shared" si="13"/>
        <v>5.0898291443275445</v>
      </c>
      <c r="BF41" s="15"/>
    </row>
    <row r="42" spans="2:58" x14ac:dyDescent="0.35">
      <c r="B42" s="12"/>
      <c r="C42" s="14" t="s">
        <v>65</v>
      </c>
      <c r="D42" s="14" t="s">
        <v>25</v>
      </c>
      <c r="E42" s="53">
        <f t="shared" ref="E42:BE42" si="14">E12*E60</f>
        <v>2.8383746993327614</v>
      </c>
      <c r="F42" s="53">
        <f t="shared" si="14"/>
        <v>2.8121970067728768</v>
      </c>
      <c r="G42" s="53">
        <f t="shared" si="14"/>
        <v>2.8177661913092202</v>
      </c>
      <c r="H42" s="53">
        <f t="shared" si="14"/>
        <v>2.6988406585674642</v>
      </c>
      <c r="I42" s="53">
        <f t="shared" si="14"/>
        <v>2.8613836523942964</v>
      </c>
      <c r="J42" s="53">
        <f t="shared" si="14"/>
        <v>3.0269383953752551</v>
      </c>
      <c r="K42" s="53">
        <f t="shared" si="14"/>
        <v>3.1954376337574204</v>
      </c>
      <c r="L42" s="53">
        <f t="shared" si="14"/>
        <v>3.3668276260689605</v>
      </c>
      <c r="M42" s="53">
        <f t="shared" si="14"/>
        <v>3.541012975763675</v>
      </c>
      <c r="N42" s="53">
        <f t="shared" si="14"/>
        <v>3.7179245745595892</v>
      </c>
      <c r="O42" s="53">
        <f t="shared" si="14"/>
        <v>3.8974755831468975</v>
      </c>
      <c r="P42" s="53">
        <f t="shared" si="14"/>
        <v>4.079601858304116</v>
      </c>
      <c r="Q42" s="53">
        <f t="shared" si="14"/>
        <v>4.2641916594553591</v>
      </c>
      <c r="R42" s="53">
        <f t="shared" si="14"/>
        <v>4.3474657350574848</v>
      </c>
      <c r="S42" s="53">
        <f t="shared" si="14"/>
        <v>4.4308160046350018</v>
      </c>
      <c r="T42" s="53">
        <f t="shared" si="14"/>
        <v>4.5141857227216988</v>
      </c>
      <c r="U42" s="53">
        <f t="shared" si="14"/>
        <v>4.5975366633051591</v>
      </c>
      <c r="V42" s="53">
        <f t="shared" si="14"/>
        <v>4.6808156044274147</v>
      </c>
      <c r="W42" s="53">
        <f t="shared" si="14"/>
        <v>4.7639822467627155</v>
      </c>
      <c r="X42" s="53">
        <f t="shared" si="14"/>
        <v>4.8469771669281592</v>
      </c>
      <c r="Y42" s="53">
        <f t="shared" si="14"/>
        <v>4.9297631500733292</v>
      </c>
      <c r="Z42" s="53">
        <f t="shared" si="14"/>
        <v>5.0122890445484938</v>
      </c>
      <c r="AA42" s="53">
        <f t="shared" si="14"/>
        <v>5.0945116553881364</v>
      </c>
      <c r="AB42" s="53">
        <f t="shared" si="14"/>
        <v>5.1764022162902164</v>
      </c>
      <c r="AC42" s="53">
        <f t="shared" si="14"/>
        <v>5.2579227739294092</v>
      </c>
      <c r="AD42" s="53">
        <f t="shared" si="14"/>
        <v>5.3390239248387559</v>
      </c>
      <c r="AE42" s="53">
        <f t="shared" si="14"/>
        <v>5.4196759612528256</v>
      </c>
      <c r="AF42" s="53">
        <f t="shared" si="14"/>
        <v>5.4998283727678396</v>
      </c>
      <c r="AG42" s="53">
        <f t="shared" si="14"/>
        <v>5.5794494344321937</v>
      </c>
      <c r="AH42" s="53">
        <f t="shared" si="14"/>
        <v>5.6585200410916547</v>
      </c>
      <c r="AI42" s="53">
        <f t="shared" si="14"/>
        <v>5.7369830250173859</v>
      </c>
      <c r="AJ42" s="53">
        <f t="shared" si="14"/>
        <v>5.8148223012605014</v>
      </c>
      <c r="AK42" s="53">
        <f t="shared" si="14"/>
        <v>5.8920245925889914</v>
      </c>
      <c r="AL42" s="53">
        <f t="shared" si="14"/>
        <v>5.9233938865564539</v>
      </c>
      <c r="AM42" s="53">
        <f t="shared" si="14"/>
        <v>5.9533069783315398</v>
      </c>
      <c r="AN42" s="53">
        <f t="shared" si="14"/>
        <v>5.9817397206287124</v>
      </c>
      <c r="AO42" s="53">
        <f t="shared" si="14"/>
        <v>6.0086690546012775</v>
      </c>
      <c r="AP42" s="53">
        <f t="shared" si="14"/>
        <v>6.0340730409119256</v>
      </c>
      <c r="AQ42" s="53">
        <f t="shared" si="14"/>
        <v>6.0579308894347674</v>
      </c>
      <c r="AR42" s="53">
        <f t="shared" si="14"/>
        <v>6.0802229875327551</v>
      </c>
      <c r="AS42" s="53">
        <f t="shared" si="14"/>
        <v>6.1009309268567797</v>
      </c>
      <c r="AT42" s="53">
        <f t="shared" si="14"/>
        <v>6.1200375286153532</v>
      </c>
      <c r="AU42" s="53">
        <f t="shared" si="14"/>
        <v>6.1375268672664038</v>
      </c>
      <c r="AV42" s="53">
        <f t="shared" si="14"/>
        <v>6.1533842925856002</v>
      </c>
      <c r="AW42" s="53">
        <f t="shared" si="14"/>
        <v>6.1675964500684559</v>
      </c>
      <c r="AX42" s="53">
        <f t="shared" si="14"/>
        <v>6.1801512996265773</v>
      </c>
      <c r="AY42" s="53">
        <f t="shared" si="14"/>
        <v>6.1910381325414825</v>
      </c>
      <c r="AZ42" s="53">
        <f t="shared" si="14"/>
        <v>6.2002475866426687</v>
      </c>
      <c r="BA42" s="53">
        <f t="shared" si="14"/>
        <v>6.2077716596798753</v>
      </c>
      <c r="BB42" s="53">
        <f t="shared" si="14"/>
        <v>6.2136037208629409</v>
      </c>
      <c r="BC42" s="53">
        <f t="shared" si="14"/>
        <v>6.2177385205459768</v>
      </c>
      <c r="BD42" s="53">
        <f t="shared" si="14"/>
        <v>6.2201721980362326</v>
      </c>
      <c r="BE42" s="53">
        <f t="shared" si="14"/>
        <v>6.220902287511441</v>
      </c>
      <c r="BF42" s="15"/>
    </row>
    <row r="43" spans="2:58" x14ac:dyDescent="0.35">
      <c r="B43" s="12"/>
      <c r="C43" s="14"/>
      <c r="D43" s="14"/>
      <c r="E43" s="54">
        <f t="shared" ref="E43:BE43" si="15">E13*E60</f>
        <v>5.3436477711999997</v>
      </c>
      <c r="F43" s="54">
        <f t="shared" si="15"/>
        <v>5.2943645076000001</v>
      </c>
      <c r="G43" s="54">
        <f t="shared" si="15"/>
        <v>5.3048492968499996</v>
      </c>
      <c r="H43" s="54">
        <f t="shared" si="15"/>
        <v>5.0809549117557236</v>
      </c>
      <c r="I43" s="54">
        <f t="shared" si="15"/>
        <v>5.3869654278764845</v>
      </c>
      <c r="J43" s="54">
        <f t="shared" si="15"/>
        <v>5.6986459940645053</v>
      </c>
      <c r="K43" s="54">
        <f t="shared" si="15"/>
        <v>6.0158699954767991</v>
      </c>
      <c r="L43" s="54">
        <f t="shared" si="15"/>
        <v>6.3385362560789815</v>
      </c>
      <c r="M43" s="54">
        <f t="shared" si="15"/>
        <v>6.666465178180303</v>
      </c>
      <c r="N43" s="54">
        <f t="shared" si="15"/>
        <v>6.9995266555206443</v>
      </c>
      <c r="O43" s="54">
        <f t="shared" si="15"/>
        <v>7.3375572006350112</v>
      </c>
      <c r="P43" s="54">
        <f t="shared" si="15"/>
        <v>7.6804360547023087</v>
      </c>
      <c r="Q43" s="54">
        <f t="shared" si="15"/>
        <v>8.027952850050001</v>
      </c>
      <c r="R43" s="54">
        <f t="shared" si="15"/>
        <v>8.18472824992749</v>
      </c>
      <c r="S43" s="54">
        <f t="shared" si="15"/>
        <v>8.3416470958999831</v>
      </c>
      <c r="T43" s="54">
        <f t="shared" si="15"/>
        <v>8.4986025564825045</v>
      </c>
      <c r="U43" s="54">
        <f t="shared" si="15"/>
        <v>8.6555226657199977</v>
      </c>
      <c r="V43" s="54">
        <f t="shared" si="15"/>
        <v>8.8123072256374915</v>
      </c>
      <c r="W43" s="54">
        <f t="shared" si="15"/>
        <v>8.9688803669699908</v>
      </c>
      <c r="X43" s="54">
        <f t="shared" si="15"/>
        <v>9.1251302166699784</v>
      </c>
      <c r="Y43" s="54">
        <f t="shared" si="15"/>
        <v>9.280986712439999</v>
      </c>
      <c r="Z43" s="54">
        <f t="shared" si="15"/>
        <v>9.4363535539574936</v>
      </c>
      <c r="AA43" s="54">
        <f t="shared" si="15"/>
        <v>9.5911494204999865</v>
      </c>
      <c r="AB43" s="54">
        <f t="shared" si="15"/>
        <v>9.7453201553749782</v>
      </c>
      <c r="AC43" s="54">
        <f t="shared" si="15"/>
        <v>9.8987943060000028</v>
      </c>
      <c r="AD43" s="54">
        <f t="shared" si="15"/>
        <v>10.051478863257493</v>
      </c>
      <c r="AE43" s="54">
        <f t="shared" si="15"/>
        <v>10.203317898014989</v>
      </c>
      <c r="AF43" s="54">
        <f t="shared" si="15"/>
        <v>10.354216317187481</v>
      </c>
      <c r="AG43" s="54">
        <f t="shared" si="15"/>
        <v>10.504114394000004</v>
      </c>
      <c r="AH43" s="54">
        <f t="shared" si="15"/>
        <v>10.652976160257499</v>
      </c>
      <c r="AI43" s="54">
        <f t="shared" si="15"/>
        <v>10.800693989504989</v>
      </c>
      <c r="AJ43" s="54">
        <f t="shared" si="15"/>
        <v>10.947237599517482</v>
      </c>
      <c r="AK43" s="54">
        <f t="shared" si="15"/>
        <v>11.092581994</v>
      </c>
      <c r="AL43" s="54">
        <f t="shared" si="15"/>
        <v>11.151639192414555</v>
      </c>
      <c r="AM43" s="54">
        <f t="shared" si="15"/>
        <v>11.207954881189266</v>
      </c>
      <c r="AN43" s="54">
        <f t="shared" si="15"/>
        <v>11.261483599593184</v>
      </c>
      <c r="AO43" s="54">
        <f t="shared" si="15"/>
        <v>11.312181936037708</v>
      </c>
      <c r="AP43" s="54">
        <f t="shared" si="15"/>
        <v>11.360008586571341</v>
      </c>
      <c r="AQ43" s="54">
        <f t="shared" si="15"/>
        <v>11.40492441079803</v>
      </c>
      <c r="AR43" s="54">
        <f t="shared" si="15"/>
        <v>11.446892485113477</v>
      </c>
      <c r="AS43" s="54">
        <f t="shared" si="15"/>
        <v>11.485878153158286</v>
      </c>
      <c r="AT43" s="54">
        <f t="shared" si="15"/>
        <v>11.521849073391758</v>
      </c>
      <c r="AU43" s="54">
        <f t="shared" si="15"/>
        <v>11.55477526369511</v>
      </c>
      <c r="AV43" s="54">
        <f t="shared" si="15"/>
        <v>11.584629142918249</v>
      </c>
      <c r="AW43" s="54">
        <f t="shared" si="15"/>
        <v>11.611385569289672</v>
      </c>
      <c r="AX43" s="54">
        <f t="shared" si="15"/>
        <v>11.635021875614829</v>
      </c>
      <c r="AY43" s="54">
        <f t="shared" si="15"/>
        <v>11.655517901194129</v>
      </c>
      <c r="AZ43" s="54">
        <f t="shared" si="15"/>
        <v>11.67285602039782</v>
      </c>
      <c r="BA43" s="54">
        <f t="shared" si="15"/>
        <v>11.687021167841202</v>
      </c>
      <c r="BB43" s="54">
        <f t="shared" si="15"/>
        <v>11.698000860110062</v>
      </c>
      <c r="BC43" s="54">
        <f t="shared" si="15"/>
        <v>11.705785213992517</v>
      </c>
      <c r="BD43" s="54">
        <f t="shared" si="15"/>
        <v>11.710366961180329</v>
      </c>
      <c r="BE43" s="54">
        <f t="shared" si="15"/>
        <v>11.711741459409154</v>
      </c>
      <c r="BF43" s="15"/>
    </row>
    <row r="44" spans="2:58" x14ac:dyDescent="0.35">
      <c r="B44" s="12"/>
      <c r="C44" s="14"/>
      <c r="D44" s="13" t="s">
        <v>26</v>
      </c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15"/>
    </row>
    <row r="45" spans="2:58" x14ac:dyDescent="0.35">
      <c r="B45" s="12"/>
      <c r="C45" s="14" t="s">
        <v>59</v>
      </c>
      <c r="D45" s="24" t="s">
        <v>27</v>
      </c>
      <c r="E45" s="53">
        <f t="shared" ref="E45:BE45" si="16">E15*E60</f>
        <v>5.6856412285567995E-2</v>
      </c>
      <c r="F45" s="53">
        <f t="shared" si="16"/>
        <v>5.6332038360863999E-2</v>
      </c>
      <c r="G45" s="53">
        <f t="shared" si="16"/>
        <v>5.6443596518483997E-2</v>
      </c>
      <c r="H45" s="53">
        <f t="shared" si="16"/>
        <v>5.4061360261080903E-2</v>
      </c>
      <c r="I45" s="53">
        <f t="shared" si="16"/>
        <v>5.7317312152605798E-2</v>
      </c>
      <c r="J45" s="53">
        <f t="shared" si="16"/>
        <v>6.0633593376846338E-2</v>
      </c>
      <c r="K45" s="53">
        <f t="shared" si="16"/>
        <v>6.400885675187315E-2</v>
      </c>
      <c r="L45" s="53">
        <f t="shared" si="16"/>
        <v>6.7442025764680363E-2</v>
      </c>
      <c r="M45" s="53">
        <f t="shared" si="16"/>
        <v>7.0931189495838431E-2</v>
      </c>
      <c r="N45" s="53">
        <f t="shared" si="16"/>
        <v>7.4474963614739653E-2</v>
      </c>
      <c r="O45" s="53">
        <f t="shared" si="16"/>
        <v>7.8071608614756524E-2</v>
      </c>
      <c r="P45" s="53">
        <f t="shared" si="16"/>
        <v>8.1719839622032567E-2</v>
      </c>
      <c r="Q45" s="53">
        <f t="shared" si="16"/>
        <v>8.5417418324532007E-2</v>
      </c>
      <c r="R45" s="53">
        <f t="shared" si="16"/>
        <v>8.7085508579228491E-2</v>
      </c>
      <c r="S45" s="53">
        <f t="shared" si="16"/>
        <v>8.8755125100375823E-2</v>
      </c>
      <c r="T45" s="53">
        <f t="shared" si="16"/>
        <v>9.0425131200973854E-2</v>
      </c>
      <c r="U45" s="53">
        <f t="shared" si="16"/>
        <v>9.2094761163260777E-2</v>
      </c>
      <c r="V45" s="53">
        <f t="shared" si="16"/>
        <v>9.3762948880782904E-2</v>
      </c>
      <c r="W45" s="53">
        <f t="shared" si="16"/>
        <v>9.5428887104560697E-2</v>
      </c>
      <c r="X45" s="53">
        <f t="shared" si="16"/>
        <v>9.7091385505368569E-2</v>
      </c>
      <c r="Y45" s="53">
        <f t="shared" si="16"/>
        <v>9.8749698620361592E-2</v>
      </c>
      <c r="Z45" s="53">
        <f t="shared" si="16"/>
        <v>0.10040280181410774</v>
      </c>
      <c r="AA45" s="53">
        <f t="shared" si="16"/>
        <v>0.10204982983411987</v>
      </c>
      <c r="AB45" s="53">
        <f t="shared" si="16"/>
        <v>0.10369020645318977</v>
      </c>
      <c r="AC45" s="53">
        <f t="shared" si="16"/>
        <v>0.10532317141584004</v>
      </c>
      <c r="AD45" s="53">
        <f t="shared" si="16"/>
        <v>0.10694773510505973</v>
      </c>
      <c r="AE45" s="53">
        <f t="shared" si="16"/>
        <v>0.10856330243487948</v>
      </c>
      <c r="AF45" s="53">
        <f t="shared" si="16"/>
        <v>0.1101688616148748</v>
      </c>
      <c r="AG45" s="53">
        <f t="shared" si="16"/>
        <v>0.11176377715216004</v>
      </c>
      <c r="AH45" s="53">
        <f t="shared" si="16"/>
        <v>0.11334766634513979</v>
      </c>
      <c r="AI45" s="53">
        <f t="shared" si="16"/>
        <v>0.11491938404833309</v>
      </c>
      <c r="AJ45" s="53">
        <f t="shared" si="16"/>
        <v>0.11647860805886601</v>
      </c>
      <c r="AK45" s="53">
        <f t="shared" si="16"/>
        <v>0.11802507241616</v>
      </c>
      <c r="AL45" s="53">
        <f t="shared" si="16"/>
        <v>0.11865344100729086</v>
      </c>
      <c r="AM45" s="53">
        <f t="shared" si="16"/>
        <v>0.11925263993585379</v>
      </c>
      <c r="AN45" s="53">
        <f t="shared" si="16"/>
        <v>0.11982218549967148</v>
      </c>
      <c r="AO45" s="53">
        <f t="shared" si="16"/>
        <v>0.12036161579944123</v>
      </c>
      <c r="AP45" s="53">
        <f t="shared" si="16"/>
        <v>0.12087049136111908</v>
      </c>
      <c r="AQ45" s="53">
        <f t="shared" si="16"/>
        <v>0.12134839573089104</v>
      </c>
      <c r="AR45" s="53">
        <f t="shared" si="16"/>
        <v>0.12179493604160739</v>
      </c>
      <c r="AS45" s="53">
        <f t="shared" si="16"/>
        <v>0.12220974354960416</v>
      </c>
      <c r="AT45" s="53">
        <f t="shared" si="16"/>
        <v>0.12259247414088831</v>
      </c>
      <c r="AU45" s="53">
        <f t="shared" si="16"/>
        <v>0.12294280880571597</v>
      </c>
      <c r="AV45" s="53">
        <f t="shared" si="16"/>
        <v>0.12326045408065017</v>
      </c>
      <c r="AW45" s="53">
        <f t="shared" si="16"/>
        <v>0.1235451424572421</v>
      </c>
      <c r="AX45" s="53">
        <f t="shared" si="16"/>
        <v>0.12379663275654178</v>
      </c>
      <c r="AY45" s="53">
        <f t="shared" si="16"/>
        <v>0.12401471046870553</v>
      </c>
      <c r="AZ45" s="53">
        <f t="shared" si="16"/>
        <v>0.12419918805703281</v>
      </c>
      <c r="BA45" s="53">
        <f t="shared" si="16"/>
        <v>0.12434990522583039</v>
      </c>
      <c r="BB45" s="53">
        <f t="shared" si="16"/>
        <v>0.12446672915157106</v>
      </c>
      <c r="BC45" s="53">
        <f t="shared" si="16"/>
        <v>0.12454955467688038</v>
      </c>
      <c r="BD45" s="53">
        <f t="shared" si="16"/>
        <v>0.1245983044669587</v>
      </c>
      <c r="BE45" s="53">
        <f t="shared" si="16"/>
        <v>0.12461292912811341</v>
      </c>
      <c r="BF45" s="15"/>
    </row>
    <row r="46" spans="2:58" x14ac:dyDescent="0.35">
      <c r="B46" s="12"/>
      <c r="C46" s="14" t="s">
        <v>60</v>
      </c>
      <c r="D46" s="24" t="s">
        <v>56</v>
      </c>
      <c r="E46" s="53">
        <f t="shared" ref="E46:BE46" si="17">E16*E60</f>
        <v>0.12611008740031998</v>
      </c>
      <c r="F46" s="53">
        <f t="shared" si="17"/>
        <v>0.12494700237936</v>
      </c>
      <c r="G46" s="53">
        <f t="shared" si="17"/>
        <v>0.12519444340565999</v>
      </c>
      <c r="H46" s="53">
        <f t="shared" si="17"/>
        <v>0.11991053591743507</v>
      </c>
      <c r="I46" s="53">
        <f t="shared" si="17"/>
        <v>0.12713238409788502</v>
      </c>
      <c r="J46" s="53">
        <f t="shared" si="17"/>
        <v>0.13448804545992232</v>
      </c>
      <c r="K46" s="53">
        <f t="shared" si="17"/>
        <v>0.14197453189325246</v>
      </c>
      <c r="L46" s="53">
        <f t="shared" si="17"/>
        <v>0.14958945564346396</v>
      </c>
      <c r="M46" s="53">
        <f t="shared" si="17"/>
        <v>0.15732857820505514</v>
      </c>
      <c r="N46" s="53">
        <f t="shared" si="17"/>
        <v>0.1651888290702872</v>
      </c>
      <c r="O46" s="53">
        <f t="shared" si="17"/>
        <v>0.17316634993498625</v>
      </c>
      <c r="P46" s="53">
        <f t="shared" si="17"/>
        <v>0.18125829089097448</v>
      </c>
      <c r="Q46" s="53">
        <f t="shared" si="17"/>
        <v>0.18945968726118001</v>
      </c>
      <c r="R46" s="53">
        <f t="shared" si="17"/>
        <v>0.19315958669828875</v>
      </c>
      <c r="S46" s="53">
        <f t="shared" si="17"/>
        <v>0.19686287146323961</v>
      </c>
      <c r="T46" s="53">
        <f t="shared" si="17"/>
        <v>0.20056702033298709</v>
      </c>
      <c r="U46" s="53">
        <f t="shared" si="17"/>
        <v>0.20427033491099195</v>
      </c>
      <c r="V46" s="53">
        <f t="shared" si="17"/>
        <v>0.20797045052504479</v>
      </c>
      <c r="W46" s="53">
        <f t="shared" si="17"/>
        <v>0.21166557666049177</v>
      </c>
      <c r="X46" s="53">
        <f t="shared" si="17"/>
        <v>0.21535307311341148</v>
      </c>
      <c r="Y46" s="53">
        <f t="shared" si="17"/>
        <v>0.21903128641358396</v>
      </c>
      <c r="Z46" s="53">
        <f t="shared" si="17"/>
        <v>0.22269794387339684</v>
      </c>
      <c r="AA46" s="53">
        <f t="shared" si="17"/>
        <v>0.22635112632379967</v>
      </c>
      <c r="AB46" s="53">
        <f t="shared" si="17"/>
        <v>0.22998955566684948</v>
      </c>
      <c r="AC46" s="53">
        <f t="shared" si="17"/>
        <v>0.23361154562160005</v>
      </c>
      <c r="AD46" s="53">
        <f t="shared" si="17"/>
        <v>0.23721490117287683</v>
      </c>
      <c r="AE46" s="53">
        <f t="shared" si="17"/>
        <v>0.24079830239315372</v>
      </c>
      <c r="AF46" s="53">
        <f t="shared" si="17"/>
        <v>0.24435950508562454</v>
      </c>
      <c r="AG46" s="53">
        <f t="shared" si="17"/>
        <v>0.24789709969840007</v>
      </c>
      <c r="AH46" s="53">
        <f t="shared" si="17"/>
        <v>0.25141023738207696</v>
      </c>
      <c r="AI46" s="53">
        <f t="shared" si="17"/>
        <v>0.25489637815231775</v>
      </c>
      <c r="AJ46" s="53">
        <f t="shared" si="17"/>
        <v>0.25835480734861255</v>
      </c>
      <c r="AK46" s="53">
        <f t="shared" si="17"/>
        <v>0.2617849350584</v>
      </c>
      <c r="AL46" s="53">
        <f t="shared" si="17"/>
        <v>0.26317868494098351</v>
      </c>
      <c r="AM46" s="53">
        <f t="shared" si="17"/>
        <v>0.26450773519606668</v>
      </c>
      <c r="AN46" s="53">
        <f t="shared" si="17"/>
        <v>0.26577101295039912</v>
      </c>
      <c r="AO46" s="53">
        <f t="shared" si="17"/>
        <v>0.26696749369048989</v>
      </c>
      <c r="AP46" s="53">
        <f t="shared" si="17"/>
        <v>0.26809620264308365</v>
      </c>
      <c r="AQ46" s="53">
        <f t="shared" si="17"/>
        <v>0.26915621609483348</v>
      </c>
      <c r="AR46" s="53">
        <f t="shared" si="17"/>
        <v>0.27014666264867804</v>
      </c>
      <c r="AS46" s="53">
        <f t="shared" si="17"/>
        <v>0.27106672441453555</v>
      </c>
      <c r="AT46" s="53">
        <f t="shared" si="17"/>
        <v>0.2719156381320455</v>
      </c>
      <c r="AU46" s="53">
        <f t="shared" si="17"/>
        <v>0.27269269622320458</v>
      </c>
      <c r="AV46" s="53">
        <f t="shared" si="17"/>
        <v>0.27339724777287067</v>
      </c>
      <c r="AW46" s="53">
        <f t="shared" si="17"/>
        <v>0.27402869943523622</v>
      </c>
      <c r="AX46" s="53">
        <f t="shared" si="17"/>
        <v>0.27458651626450997</v>
      </c>
      <c r="AY46" s="53">
        <f t="shared" si="17"/>
        <v>0.27507022246818141</v>
      </c>
      <c r="AZ46" s="53">
        <f t="shared" si="17"/>
        <v>0.27547940208138855</v>
      </c>
      <c r="BA46" s="53">
        <f t="shared" si="17"/>
        <v>0.27581369956105234</v>
      </c>
      <c r="BB46" s="53">
        <f t="shared" si="17"/>
        <v>0.27607282029859748</v>
      </c>
      <c r="BC46" s="53">
        <f t="shared" si="17"/>
        <v>0.27625653105022341</v>
      </c>
      <c r="BD46" s="53">
        <f t="shared" si="17"/>
        <v>0.27636466028385576</v>
      </c>
      <c r="BE46" s="53">
        <f t="shared" si="17"/>
        <v>0.27639709844205601</v>
      </c>
      <c r="BF46" s="15"/>
    </row>
    <row r="47" spans="2:58" x14ac:dyDescent="0.35">
      <c r="B47" s="12"/>
      <c r="C47" s="14" t="s">
        <v>61</v>
      </c>
      <c r="D47" s="24" t="s">
        <v>28</v>
      </c>
      <c r="E47" s="53">
        <f t="shared" ref="E47:BE47" si="18">E17*E60</f>
        <v>5.1606812715141119</v>
      </c>
      <c r="F47" s="53">
        <f t="shared" si="18"/>
        <v>5.1130854668597765</v>
      </c>
      <c r="G47" s="53">
        <f t="shared" si="18"/>
        <v>5.1232112569258561</v>
      </c>
      <c r="H47" s="53">
        <f t="shared" si="18"/>
        <v>4.9069830155772083</v>
      </c>
      <c r="I47" s="53">
        <f t="shared" si="18"/>
        <v>5.2025157316259936</v>
      </c>
      <c r="J47" s="53">
        <f t="shared" si="18"/>
        <v>5.5035243552277366</v>
      </c>
      <c r="K47" s="53">
        <f t="shared" si="18"/>
        <v>5.8098866068316735</v>
      </c>
      <c r="L47" s="53">
        <f t="shared" si="18"/>
        <v>6.1215047746708375</v>
      </c>
      <c r="M47" s="53">
        <f t="shared" si="18"/>
        <v>6.4382054104794095</v>
      </c>
      <c r="N47" s="53">
        <f t="shared" si="18"/>
        <v>6.7598628628356181</v>
      </c>
      <c r="O47" s="53">
        <f t="shared" si="18"/>
        <v>7.0863192420852688</v>
      </c>
      <c r="P47" s="53">
        <f t="shared" si="18"/>
        <v>7.4174579241893017</v>
      </c>
      <c r="Q47" s="53">
        <f t="shared" si="18"/>
        <v>7.7530757444642893</v>
      </c>
      <c r="R47" s="53">
        <f t="shared" si="18"/>
        <v>7.9044831546499736</v>
      </c>
      <c r="S47" s="53">
        <f t="shared" si="18"/>
        <v>8.056029099336369</v>
      </c>
      <c r="T47" s="53">
        <f t="shared" si="18"/>
        <v>8.2076104049485448</v>
      </c>
      <c r="U47" s="53">
        <f t="shared" si="18"/>
        <v>8.3591575696457454</v>
      </c>
      <c r="V47" s="53">
        <f t="shared" si="18"/>
        <v>8.5105738262316635</v>
      </c>
      <c r="W47" s="53">
        <f t="shared" si="18"/>
        <v>8.6617859032049385</v>
      </c>
      <c r="X47" s="53">
        <f t="shared" si="18"/>
        <v>8.8126857580511988</v>
      </c>
      <c r="Y47" s="53">
        <f t="shared" si="18"/>
        <v>8.9632057274060539</v>
      </c>
      <c r="Z47" s="53">
        <f t="shared" si="18"/>
        <v>9.1132528082699888</v>
      </c>
      <c r="AA47" s="53">
        <f t="shared" si="18"/>
        <v>9.2627484643420672</v>
      </c>
      <c r="AB47" s="53">
        <f t="shared" si="18"/>
        <v>9.41164039325494</v>
      </c>
      <c r="AC47" s="53">
        <f t="shared" si="18"/>
        <v>9.5598595889625635</v>
      </c>
      <c r="AD47" s="53">
        <f t="shared" si="18"/>
        <v>9.7073162269795574</v>
      </c>
      <c r="AE47" s="53">
        <f t="shared" si="18"/>
        <v>9.8539562931869558</v>
      </c>
      <c r="AF47" s="53">
        <f t="shared" si="18"/>
        <v>9.9996879504869813</v>
      </c>
      <c r="AG47" s="53">
        <f t="shared" si="18"/>
        <v>10.144453517149444</v>
      </c>
      <c r="AH47" s="53">
        <f t="shared" si="18"/>
        <v>10.288218256530282</v>
      </c>
      <c r="AI47" s="53">
        <f t="shared" si="18"/>
        <v>10.430878227304339</v>
      </c>
      <c r="AJ47" s="53">
        <f t="shared" si="18"/>
        <v>10.572404184110004</v>
      </c>
      <c r="AK47" s="53">
        <f t="shared" si="18"/>
        <v>10.712771986525441</v>
      </c>
      <c r="AL47" s="53">
        <f t="shared" si="18"/>
        <v>10.769807066466281</v>
      </c>
      <c r="AM47" s="53">
        <f t="shared" si="18"/>
        <v>10.824194506057347</v>
      </c>
      <c r="AN47" s="53">
        <f t="shared" si="18"/>
        <v>10.875890401143113</v>
      </c>
      <c r="AO47" s="53">
        <f t="shared" si="18"/>
        <v>10.924852826547777</v>
      </c>
      <c r="AP47" s="53">
        <f t="shared" si="18"/>
        <v>10.97104189256714</v>
      </c>
      <c r="AQ47" s="53">
        <f t="shared" si="18"/>
        <v>11.014419798972305</v>
      </c>
      <c r="AR47" s="53">
        <f t="shared" si="18"/>
        <v>11.054950886423192</v>
      </c>
      <c r="AS47" s="53">
        <f t="shared" si="18"/>
        <v>11.092601685194147</v>
      </c>
      <c r="AT47" s="53">
        <f t="shared" si="18"/>
        <v>11.127340961118826</v>
      </c>
      <c r="AU47" s="53">
        <f t="shared" si="18"/>
        <v>11.159139758666189</v>
      </c>
      <c r="AV47" s="53">
        <f t="shared" si="18"/>
        <v>11.187971441064729</v>
      </c>
      <c r="AW47" s="53">
        <f t="shared" si="18"/>
        <v>11.213811727397195</v>
      </c>
      <c r="AX47" s="53">
        <f t="shared" si="18"/>
        <v>11.236638726593778</v>
      </c>
      <c r="AY47" s="53">
        <f t="shared" si="18"/>
        <v>11.256432968257242</v>
      </c>
      <c r="AZ47" s="53">
        <f t="shared" si="18"/>
        <v>11.273177430259398</v>
      </c>
      <c r="BA47" s="53">
        <f t="shared" si="18"/>
        <v>11.286857563054319</v>
      </c>
      <c r="BB47" s="53">
        <f t="shared" si="18"/>
        <v>11.297461310659894</v>
      </c>
      <c r="BC47" s="53">
        <f t="shared" si="18"/>
        <v>11.304979128265414</v>
      </c>
      <c r="BD47" s="53">
        <f t="shared" si="18"/>
        <v>11.309403996429515</v>
      </c>
      <c r="BE47" s="53">
        <f t="shared" si="18"/>
        <v>11.310731431838985</v>
      </c>
      <c r="BF47" s="15"/>
    </row>
    <row r="48" spans="2:58" x14ac:dyDescent="0.35">
      <c r="B48" s="12"/>
      <c r="C48" s="14"/>
      <c r="D48" s="14"/>
      <c r="E48" s="54">
        <f t="shared" ref="E48:BE48" si="19">E18*E60</f>
        <v>5.3436477711999997</v>
      </c>
      <c r="F48" s="54">
        <f t="shared" si="19"/>
        <v>5.2943645076000001</v>
      </c>
      <c r="G48" s="54">
        <f t="shared" si="19"/>
        <v>5.3048492968499996</v>
      </c>
      <c r="H48" s="54">
        <f t="shared" si="19"/>
        <v>5.0809549117557236</v>
      </c>
      <c r="I48" s="54">
        <f t="shared" si="19"/>
        <v>5.3869654278764845</v>
      </c>
      <c r="J48" s="54">
        <f t="shared" si="19"/>
        <v>5.6986459940645053</v>
      </c>
      <c r="K48" s="54">
        <f t="shared" si="19"/>
        <v>6.0158699954767991</v>
      </c>
      <c r="L48" s="54">
        <f t="shared" si="19"/>
        <v>6.3385362560789815</v>
      </c>
      <c r="M48" s="54">
        <f t="shared" si="19"/>
        <v>6.666465178180303</v>
      </c>
      <c r="N48" s="54">
        <f t="shared" si="19"/>
        <v>6.9995266555206443</v>
      </c>
      <c r="O48" s="54">
        <f t="shared" si="19"/>
        <v>7.3375572006350112</v>
      </c>
      <c r="P48" s="54">
        <f t="shared" si="19"/>
        <v>7.6804360547023087</v>
      </c>
      <c r="Q48" s="54">
        <f t="shared" si="19"/>
        <v>8.027952850050001</v>
      </c>
      <c r="R48" s="54">
        <f t="shared" si="19"/>
        <v>8.18472824992749</v>
      </c>
      <c r="S48" s="54">
        <f t="shared" si="19"/>
        <v>8.3416470958999831</v>
      </c>
      <c r="T48" s="54">
        <f t="shared" si="19"/>
        <v>8.4986025564825045</v>
      </c>
      <c r="U48" s="54">
        <f t="shared" si="19"/>
        <v>8.6555226657199977</v>
      </c>
      <c r="V48" s="54">
        <f t="shared" si="19"/>
        <v>8.8123072256374915</v>
      </c>
      <c r="W48" s="54">
        <f t="shared" si="19"/>
        <v>8.9688803669699908</v>
      </c>
      <c r="X48" s="54">
        <f t="shared" si="19"/>
        <v>9.1251302166699784</v>
      </c>
      <c r="Y48" s="54">
        <f t="shared" si="19"/>
        <v>9.280986712439999</v>
      </c>
      <c r="Z48" s="54">
        <f t="shared" si="19"/>
        <v>9.4363535539574936</v>
      </c>
      <c r="AA48" s="54">
        <f t="shared" si="19"/>
        <v>9.5911494204999865</v>
      </c>
      <c r="AB48" s="54">
        <f t="shared" si="19"/>
        <v>9.7453201553749782</v>
      </c>
      <c r="AC48" s="54">
        <f t="shared" si="19"/>
        <v>9.8987943060000028</v>
      </c>
      <c r="AD48" s="54">
        <f t="shared" si="19"/>
        <v>10.051478863257493</v>
      </c>
      <c r="AE48" s="54">
        <f t="shared" si="19"/>
        <v>10.203317898014989</v>
      </c>
      <c r="AF48" s="54">
        <f t="shared" si="19"/>
        <v>10.354216317187481</v>
      </c>
      <c r="AG48" s="54">
        <f t="shared" si="19"/>
        <v>10.504114394000004</v>
      </c>
      <c r="AH48" s="54">
        <f t="shared" si="19"/>
        <v>10.652976160257499</v>
      </c>
      <c r="AI48" s="54">
        <f t="shared" si="19"/>
        <v>10.800693989504989</v>
      </c>
      <c r="AJ48" s="54">
        <f t="shared" si="19"/>
        <v>10.947237599517482</v>
      </c>
      <c r="AK48" s="54">
        <f t="shared" si="19"/>
        <v>11.092581994</v>
      </c>
      <c r="AL48" s="54">
        <f t="shared" si="19"/>
        <v>11.151639192414555</v>
      </c>
      <c r="AM48" s="54">
        <f t="shared" si="19"/>
        <v>11.207954881189266</v>
      </c>
      <c r="AN48" s="54">
        <f t="shared" si="19"/>
        <v>11.261483599593184</v>
      </c>
      <c r="AO48" s="54">
        <f t="shared" si="19"/>
        <v>11.312181936037708</v>
      </c>
      <c r="AP48" s="54">
        <f t="shared" si="19"/>
        <v>11.360008586571341</v>
      </c>
      <c r="AQ48" s="54">
        <f t="shared" si="19"/>
        <v>11.40492441079803</v>
      </c>
      <c r="AR48" s="54">
        <f t="shared" si="19"/>
        <v>11.446892485113477</v>
      </c>
      <c r="AS48" s="54">
        <f t="shared" si="19"/>
        <v>11.485878153158286</v>
      </c>
      <c r="AT48" s="54">
        <f t="shared" si="19"/>
        <v>11.521849073391758</v>
      </c>
      <c r="AU48" s="54">
        <f t="shared" si="19"/>
        <v>11.55477526369511</v>
      </c>
      <c r="AV48" s="54">
        <f t="shared" si="19"/>
        <v>11.584629142918249</v>
      </c>
      <c r="AW48" s="54">
        <f t="shared" si="19"/>
        <v>11.611385569289672</v>
      </c>
      <c r="AX48" s="54">
        <f t="shared" si="19"/>
        <v>11.635021875614829</v>
      </c>
      <c r="AY48" s="54">
        <f t="shared" si="19"/>
        <v>11.655517901194129</v>
      </c>
      <c r="AZ48" s="54">
        <f t="shared" si="19"/>
        <v>11.67285602039782</v>
      </c>
      <c r="BA48" s="54">
        <f t="shared" si="19"/>
        <v>11.687021167841202</v>
      </c>
      <c r="BB48" s="54">
        <f t="shared" si="19"/>
        <v>11.698000860110062</v>
      </c>
      <c r="BC48" s="54">
        <f t="shared" si="19"/>
        <v>11.705785213992517</v>
      </c>
      <c r="BD48" s="54">
        <f t="shared" si="19"/>
        <v>11.710366961180329</v>
      </c>
      <c r="BE48" s="54">
        <f t="shared" si="19"/>
        <v>11.711741459409154</v>
      </c>
      <c r="BF48" s="15"/>
    </row>
    <row r="49" spans="2:58" x14ac:dyDescent="0.35">
      <c r="B49" s="12"/>
      <c r="C49" s="14"/>
      <c r="D49" s="13" t="s">
        <v>29</v>
      </c>
      <c r="E49" s="54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15"/>
    </row>
    <row r="50" spans="2:58" x14ac:dyDescent="0.35">
      <c r="B50" s="12"/>
      <c r="C50" s="14" t="s">
        <v>70</v>
      </c>
      <c r="D50" s="14" t="s">
        <v>30</v>
      </c>
      <c r="E50" s="53">
        <f t="shared" ref="E50:BE50" si="20">E20*E60</f>
        <v>5.6856412285567995E-2</v>
      </c>
      <c r="F50" s="53">
        <f t="shared" si="20"/>
        <v>5.6332038360863999E-2</v>
      </c>
      <c r="G50" s="53">
        <f t="shared" si="20"/>
        <v>5.6443596518483997E-2</v>
      </c>
      <c r="H50" s="53">
        <f t="shared" si="20"/>
        <v>5.4061360261080903E-2</v>
      </c>
      <c r="I50" s="53">
        <f t="shared" si="20"/>
        <v>5.7317312152605798E-2</v>
      </c>
      <c r="J50" s="53">
        <f t="shared" si="20"/>
        <v>6.0633593376846338E-2</v>
      </c>
      <c r="K50" s="53">
        <f t="shared" si="20"/>
        <v>6.400885675187315E-2</v>
      </c>
      <c r="L50" s="53">
        <f t="shared" si="20"/>
        <v>6.7442025764680363E-2</v>
      </c>
      <c r="M50" s="53">
        <f t="shared" si="20"/>
        <v>7.0931189495838431E-2</v>
      </c>
      <c r="N50" s="53">
        <f t="shared" si="20"/>
        <v>7.4474963614739653E-2</v>
      </c>
      <c r="O50" s="53">
        <f t="shared" si="20"/>
        <v>7.8071608614756524E-2</v>
      </c>
      <c r="P50" s="53">
        <f t="shared" si="20"/>
        <v>8.1719839622032567E-2</v>
      </c>
      <c r="Q50" s="53">
        <f t="shared" si="20"/>
        <v>8.5417418324532007E-2</v>
      </c>
      <c r="R50" s="53">
        <f t="shared" si="20"/>
        <v>8.7085508579228491E-2</v>
      </c>
      <c r="S50" s="53">
        <f t="shared" si="20"/>
        <v>8.8755125100375823E-2</v>
      </c>
      <c r="T50" s="53">
        <f t="shared" si="20"/>
        <v>9.0425131200973854E-2</v>
      </c>
      <c r="U50" s="53">
        <f t="shared" si="20"/>
        <v>9.2094761163260777E-2</v>
      </c>
      <c r="V50" s="53">
        <f t="shared" si="20"/>
        <v>9.3762948880782904E-2</v>
      </c>
      <c r="W50" s="53">
        <f t="shared" si="20"/>
        <v>9.5428887104560697E-2</v>
      </c>
      <c r="X50" s="53">
        <f t="shared" si="20"/>
        <v>9.7091385505368569E-2</v>
      </c>
      <c r="Y50" s="53">
        <f t="shared" si="20"/>
        <v>9.8749698620361592E-2</v>
      </c>
      <c r="Z50" s="53">
        <f t="shared" si="20"/>
        <v>0.10040280181410774</v>
      </c>
      <c r="AA50" s="53">
        <f t="shared" si="20"/>
        <v>0.10204982983411987</v>
      </c>
      <c r="AB50" s="53">
        <f t="shared" si="20"/>
        <v>0.10369020645318977</v>
      </c>
      <c r="AC50" s="53">
        <f t="shared" si="20"/>
        <v>0.10532317141584004</v>
      </c>
      <c r="AD50" s="53">
        <f t="shared" si="20"/>
        <v>0.10694773510505973</v>
      </c>
      <c r="AE50" s="53">
        <f t="shared" si="20"/>
        <v>0.10856330243487948</v>
      </c>
      <c r="AF50" s="53">
        <f t="shared" si="20"/>
        <v>0.1101688616148748</v>
      </c>
      <c r="AG50" s="53">
        <f t="shared" si="20"/>
        <v>0.11176377715216004</v>
      </c>
      <c r="AH50" s="53">
        <f t="shared" si="20"/>
        <v>0.11334766634513979</v>
      </c>
      <c r="AI50" s="53">
        <f t="shared" si="20"/>
        <v>0.11491938404833309</v>
      </c>
      <c r="AJ50" s="53">
        <f t="shared" si="20"/>
        <v>0.11647860805886601</v>
      </c>
      <c r="AK50" s="53">
        <f t="shared" si="20"/>
        <v>0.11802507241616</v>
      </c>
      <c r="AL50" s="53">
        <f t="shared" si="20"/>
        <v>0.11865344100729086</v>
      </c>
      <c r="AM50" s="53">
        <f t="shared" si="20"/>
        <v>0.11925263993585379</v>
      </c>
      <c r="AN50" s="53">
        <f t="shared" si="20"/>
        <v>0.11982218549967148</v>
      </c>
      <c r="AO50" s="53">
        <f t="shared" si="20"/>
        <v>0.12036161579944123</v>
      </c>
      <c r="AP50" s="53">
        <f t="shared" si="20"/>
        <v>0.12087049136111908</v>
      </c>
      <c r="AQ50" s="53">
        <f t="shared" si="20"/>
        <v>0.12134839573089104</v>
      </c>
      <c r="AR50" s="53">
        <f t="shared" si="20"/>
        <v>0.12179493604160739</v>
      </c>
      <c r="AS50" s="53">
        <f t="shared" si="20"/>
        <v>0.12220974354960416</v>
      </c>
      <c r="AT50" s="53">
        <f t="shared" si="20"/>
        <v>0.12259247414088831</v>
      </c>
      <c r="AU50" s="53">
        <f t="shared" si="20"/>
        <v>0.12294280880571597</v>
      </c>
      <c r="AV50" s="53">
        <f t="shared" si="20"/>
        <v>0.12326045408065017</v>
      </c>
      <c r="AW50" s="53">
        <f t="shared" si="20"/>
        <v>0.1235451424572421</v>
      </c>
      <c r="AX50" s="53">
        <f t="shared" si="20"/>
        <v>0.12379663275654178</v>
      </c>
      <c r="AY50" s="53">
        <f t="shared" si="20"/>
        <v>0.12401471046870553</v>
      </c>
      <c r="AZ50" s="53">
        <f t="shared" si="20"/>
        <v>0.12419918805703281</v>
      </c>
      <c r="BA50" s="53">
        <f t="shared" si="20"/>
        <v>0.12434990522583039</v>
      </c>
      <c r="BB50" s="53">
        <f t="shared" si="20"/>
        <v>0.12446672915157106</v>
      </c>
      <c r="BC50" s="53">
        <f t="shared" si="20"/>
        <v>0.12454955467688038</v>
      </c>
      <c r="BD50" s="53">
        <f t="shared" si="20"/>
        <v>0.1245983044669587</v>
      </c>
      <c r="BE50" s="53">
        <f t="shared" si="20"/>
        <v>0.12461292912811341</v>
      </c>
      <c r="BF50" s="15"/>
    </row>
    <row r="51" spans="2:58" x14ac:dyDescent="0.35">
      <c r="B51" s="12"/>
      <c r="C51" s="14" t="s">
        <v>71</v>
      </c>
      <c r="D51" s="14" t="s">
        <v>31</v>
      </c>
      <c r="E51" s="53">
        <f t="shared" ref="E51:BE51" si="21">E21*E60</f>
        <v>0.12611008740031998</v>
      </c>
      <c r="F51" s="53">
        <f t="shared" si="21"/>
        <v>0.12494700237936</v>
      </c>
      <c r="G51" s="53">
        <f t="shared" si="21"/>
        <v>0.12519444340565999</v>
      </c>
      <c r="H51" s="53">
        <f t="shared" si="21"/>
        <v>0.11991053591743507</v>
      </c>
      <c r="I51" s="53">
        <f t="shared" si="21"/>
        <v>0.12713238409788502</v>
      </c>
      <c r="J51" s="53">
        <f t="shared" si="21"/>
        <v>0.13448804545992232</v>
      </c>
      <c r="K51" s="53">
        <f t="shared" si="21"/>
        <v>0.14197453189325246</v>
      </c>
      <c r="L51" s="53">
        <f t="shared" si="21"/>
        <v>0.14958945564346396</v>
      </c>
      <c r="M51" s="53">
        <f t="shared" si="21"/>
        <v>0.15732857820505514</v>
      </c>
      <c r="N51" s="53">
        <f t="shared" si="21"/>
        <v>0.1651888290702872</v>
      </c>
      <c r="O51" s="53">
        <f t="shared" si="21"/>
        <v>0.17316634993498625</v>
      </c>
      <c r="P51" s="53">
        <f t="shared" si="21"/>
        <v>0.18125829089097448</v>
      </c>
      <c r="Q51" s="53">
        <f t="shared" si="21"/>
        <v>0.18945968726118001</v>
      </c>
      <c r="R51" s="53">
        <f t="shared" si="21"/>
        <v>0.19315958669828875</v>
      </c>
      <c r="S51" s="53">
        <f t="shared" si="21"/>
        <v>0.19686287146323961</v>
      </c>
      <c r="T51" s="53">
        <f t="shared" si="21"/>
        <v>0.20056702033298709</v>
      </c>
      <c r="U51" s="53">
        <f t="shared" si="21"/>
        <v>0.20427033491099195</v>
      </c>
      <c r="V51" s="53">
        <f t="shared" si="21"/>
        <v>0.20797045052504479</v>
      </c>
      <c r="W51" s="53">
        <f t="shared" si="21"/>
        <v>0.21166557666049177</v>
      </c>
      <c r="X51" s="53">
        <f t="shared" si="21"/>
        <v>0.21535307311341148</v>
      </c>
      <c r="Y51" s="53">
        <f t="shared" si="21"/>
        <v>0.21903128641358396</v>
      </c>
      <c r="Z51" s="53">
        <f t="shared" si="21"/>
        <v>0.22269794387339684</v>
      </c>
      <c r="AA51" s="53">
        <f t="shared" si="21"/>
        <v>0.22635112632379967</v>
      </c>
      <c r="AB51" s="53">
        <f t="shared" si="21"/>
        <v>0.22998955566684948</v>
      </c>
      <c r="AC51" s="53">
        <f t="shared" si="21"/>
        <v>0.23361154562160005</v>
      </c>
      <c r="AD51" s="53">
        <f t="shared" si="21"/>
        <v>0.23721490117287683</v>
      </c>
      <c r="AE51" s="53">
        <f t="shared" si="21"/>
        <v>0.24079830239315372</v>
      </c>
      <c r="AF51" s="53">
        <f t="shared" si="21"/>
        <v>0.24435950508562454</v>
      </c>
      <c r="AG51" s="53">
        <f t="shared" si="21"/>
        <v>0.24789709969840007</v>
      </c>
      <c r="AH51" s="53">
        <f t="shared" si="21"/>
        <v>0.25141023738207696</v>
      </c>
      <c r="AI51" s="53">
        <f t="shared" si="21"/>
        <v>0.25489637815231775</v>
      </c>
      <c r="AJ51" s="53">
        <f t="shared" si="21"/>
        <v>0.25835480734861255</v>
      </c>
      <c r="AK51" s="53">
        <f t="shared" si="21"/>
        <v>0.2617849350584</v>
      </c>
      <c r="AL51" s="53">
        <f t="shared" si="21"/>
        <v>0.26317868494098351</v>
      </c>
      <c r="AM51" s="53">
        <f t="shared" si="21"/>
        <v>0.26450773519606668</v>
      </c>
      <c r="AN51" s="53">
        <f t="shared" si="21"/>
        <v>0.26577101295039912</v>
      </c>
      <c r="AO51" s="53">
        <f t="shared" si="21"/>
        <v>0.26696749369048989</v>
      </c>
      <c r="AP51" s="53">
        <f t="shared" si="21"/>
        <v>0.26809620264308365</v>
      </c>
      <c r="AQ51" s="53">
        <f t="shared" si="21"/>
        <v>0.26915621609483348</v>
      </c>
      <c r="AR51" s="53">
        <f t="shared" si="21"/>
        <v>0.27014666264867804</v>
      </c>
      <c r="AS51" s="53">
        <f t="shared" si="21"/>
        <v>0.27106672441453555</v>
      </c>
      <c r="AT51" s="53">
        <f t="shared" si="21"/>
        <v>0.2719156381320455</v>
      </c>
      <c r="AU51" s="53">
        <f t="shared" si="21"/>
        <v>0.27269269622320458</v>
      </c>
      <c r="AV51" s="53">
        <f t="shared" si="21"/>
        <v>0.27339724777287067</v>
      </c>
      <c r="AW51" s="53">
        <f t="shared" si="21"/>
        <v>0.27402869943523622</v>
      </c>
      <c r="AX51" s="53">
        <f t="shared" si="21"/>
        <v>0.27458651626450997</v>
      </c>
      <c r="AY51" s="53">
        <f t="shared" si="21"/>
        <v>0.27507022246818141</v>
      </c>
      <c r="AZ51" s="53">
        <f t="shared" si="21"/>
        <v>0.27547940208138855</v>
      </c>
      <c r="BA51" s="53">
        <f t="shared" si="21"/>
        <v>0.27581369956105234</v>
      </c>
      <c r="BB51" s="53">
        <f t="shared" si="21"/>
        <v>0.27607282029859748</v>
      </c>
      <c r="BC51" s="53">
        <f t="shared" si="21"/>
        <v>0.27625653105022341</v>
      </c>
      <c r="BD51" s="53">
        <f t="shared" si="21"/>
        <v>0.27636466028385576</v>
      </c>
      <c r="BE51" s="53">
        <f t="shared" si="21"/>
        <v>0.27639709844205601</v>
      </c>
      <c r="BF51" s="15"/>
    </row>
    <row r="52" spans="2:58" x14ac:dyDescent="0.35">
      <c r="B52" s="12"/>
      <c r="C52" s="14" t="s">
        <v>69</v>
      </c>
      <c r="D52" s="14" t="s">
        <v>32</v>
      </c>
      <c r="E52" s="53">
        <f t="shared" ref="E52:BE52" si="22">E22*E60</f>
        <v>5.1606812715141119</v>
      </c>
      <c r="F52" s="53">
        <f t="shared" si="22"/>
        <v>5.1130854668597765</v>
      </c>
      <c r="G52" s="53">
        <f t="shared" si="22"/>
        <v>5.1232112569258561</v>
      </c>
      <c r="H52" s="53">
        <f t="shared" si="22"/>
        <v>4.9069830155772083</v>
      </c>
      <c r="I52" s="53">
        <f t="shared" si="22"/>
        <v>5.2025157316259936</v>
      </c>
      <c r="J52" s="53">
        <f t="shared" si="22"/>
        <v>5.5035243552277366</v>
      </c>
      <c r="K52" s="53">
        <f t="shared" si="22"/>
        <v>5.8098866068316735</v>
      </c>
      <c r="L52" s="53">
        <f t="shared" si="22"/>
        <v>6.1215047746708375</v>
      </c>
      <c r="M52" s="53">
        <f t="shared" si="22"/>
        <v>6.4382054104794095</v>
      </c>
      <c r="N52" s="53">
        <f t="shared" si="22"/>
        <v>6.7598628628356181</v>
      </c>
      <c r="O52" s="53">
        <f t="shared" si="22"/>
        <v>7.0863192420852688</v>
      </c>
      <c r="P52" s="53">
        <f t="shared" si="22"/>
        <v>7.4174579241893017</v>
      </c>
      <c r="Q52" s="53">
        <f t="shared" si="22"/>
        <v>7.7530757444642893</v>
      </c>
      <c r="R52" s="53">
        <f t="shared" si="22"/>
        <v>7.9044831546499736</v>
      </c>
      <c r="S52" s="53">
        <f t="shared" si="22"/>
        <v>8.056029099336369</v>
      </c>
      <c r="T52" s="53">
        <f t="shared" si="22"/>
        <v>8.2076104049485448</v>
      </c>
      <c r="U52" s="53">
        <f t="shared" si="22"/>
        <v>8.3591575696457454</v>
      </c>
      <c r="V52" s="53">
        <f t="shared" si="22"/>
        <v>8.5105738262316635</v>
      </c>
      <c r="W52" s="53">
        <f t="shared" si="22"/>
        <v>8.6617859032049385</v>
      </c>
      <c r="X52" s="53">
        <f t="shared" si="22"/>
        <v>8.8126857580511988</v>
      </c>
      <c r="Y52" s="53">
        <f t="shared" si="22"/>
        <v>8.9632057274060539</v>
      </c>
      <c r="Z52" s="53">
        <f t="shared" si="22"/>
        <v>9.1132528082699888</v>
      </c>
      <c r="AA52" s="53">
        <f t="shared" si="22"/>
        <v>9.2627484643420672</v>
      </c>
      <c r="AB52" s="53">
        <f t="shared" si="22"/>
        <v>9.41164039325494</v>
      </c>
      <c r="AC52" s="53">
        <f t="shared" si="22"/>
        <v>9.5598595889625635</v>
      </c>
      <c r="AD52" s="53">
        <f t="shared" si="22"/>
        <v>9.7073162269795574</v>
      </c>
      <c r="AE52" s="53">
        <f t="shared" si="22"/>
        <v>9.8539562931869558</v>
      </c>
      <c r="AF52" s="53">
        <f t="shared" si="22"/>
        <v>9.9996879504869813</v>
      </c>
      <c r="AG52" s="53">
        <f t="shared" si="22"/>
        <v>10.144453517149444</v>
      </c>
      <c r="AH52" s="53">
        <f t="shared" si="22"/>
        <v>10.288218256530282</v>
      </c>
      <c r="AI52" s="53">
        <f t="shared" si="22"/>
        <v>10.430878227304339</v>
      </c>
      <c r="AJ52" s="53">
        <f t="shared" si="22"/>
        <v>10.572404184110004</v>
      </c>
      <c r="AK52" s="53">
        <f t="shared" si="22"/>
        <v>10.712771986525441</v>
      </c>
      <c r="AL52" s="53">
        <f t="shared" si="22"/>
        <v>10.769807066466281</v>
      </c>
      <c r="AM52" s="53">
        <f t="shared" si="22"/>
        <v>10.824194506057347</v>
      </c>
      <c r="AN52" s="53">
        <f t="shared" si="22"/>
        <v>10.875890401143113</v>
      </c>
      <c r="AO52" s="53">
        <f t="shared" si="22"/>
        <v>10.924852826547777</v>
      </c>
      <c r="AP52" s="53">
        <f t="shared" si="22"/>
        <v>10.97104189256714</v>
      </c>
      <c r="AQ52" s="53">
        <f t="shared" si="22"/>
        <v>11.014419798972305</v>
      </c>
      <c r="AR52" s="53">
        <f t="shared" si="22"/>
        <v>11.054950886423192</v>
      </c>
      <c r="AS52" s="53">
        <f t="shared" si="22"/>
        <v>11.092601685194147</v>
      </c>
      <c r="AT52" s="53">
        <f t="shared" si="22"/>
        <v>11.127340961118826</v>
      </c>
      <c r="AU52" s="53">
        <f t="shared" si="22"/>
        <v>11.159139758666189</v>
      </c>
      <c r="AV52" s="53">
        <f t="shared" si="22"/>
        <v>11.187971441064729</v>
      </c>
      <c r="AW52" s="53">
        <f t="shared" si="22"/>
        <v>11.213811727397195</v>
      </c>
      <c r="AX52" s="53">
        <f t="shared" si="22"/>
        <v>11.236638726593778</v>
      </c>
      <c r="AY52" s="53">
        <f t="shared" si="22"/>
        <v>11.256432968257242</v>
      </c>
      <c r="AZ52" s="53">
        <f t="shared" si="22"/>
        <v>11.273177430259398</v>
      </c>
      <c r="BA52" s="53">
        <f t="shared" si="22"/>
        <v>11.286857563054319</v>
      </c>
      <c r="BB52" s="53">
        <f t="shared" si="22"/>
        <v>11.297461310659894</v>
      </c>
      <c r="BC52" s="53">
        <f t="shared" si="22"/>
        <v>11.304979128265414</v>
      </c>
      <c r="BD52" s="53">
        <f t="shared" si="22"/>
        <v>11.309403996429515</v>
      </c>
      <c r="BE52" s="53">
        <f t="shared" si="22"/>
        <v>11.310731431838985</v>
      </c>
      <c r="BF52" s="15"/>
    </row>
    <row r="53" spans="2:58" x14ac:dyDescent="0.35">
      <c r="B53" s="12"/>
      <c r="C53" s="14"/>
      <c r="D53" s="14"/>
      <c r="E53" s="54">
        <f t="shared" ref="E53:BE53" si="23">E23*E60</f>
        <v>5.3436477711999997</v>
      </c>
      <c r="F53" s="54">
        <f t="shared" si="23"/>
        <v>5.2943645076000001</v>
      </c>
      <c r="G53" s="54">
        <f t="shared" si="23"/>
        <v>5.3048492968499996</v>
      </c>
      <c r="H53" s="54">
        <f t="shared" si="23"/>
        <v>5.0809549117557236</v>
      </c>
      <c r="I53" s="54">
        <f t="shared" si="23"/>
        <v>5.3869654278764845</v>
      </c>
      <c r="J53" s="54">
        <f t="shared" si="23"/>
        <v>5.6986459940645053</v>
      </c>
      <c r="K53" s="54">
        <f t="shared" si="23"/>
        <v>6.0158699954767991</v>
      </c>
      <c r="L53" s="54">
        <f t="shared" si="23"/>
        <v>6.3385362560789815</v>
      </c>
      <c r="M53" s="54">
        <f t="shared" si="23"/>
        <v>6.666465178180303</v>
      </c>
      <c r="N53" s="54">
        <f t="shared" si="23"/>
        <v>6.9995266555206443</v>
      </c>
      <c r="O53" s="54">
        <f t="shared" si="23"/>
        <v>7.3375572006350112</v>
      </c>
      <c r="P53" s="54">
        <f t="shared" si="23"/>
        <v>7.6804360547023087</v>
      </c>
      <c r="Q53" s="54">
        <f t="shared" si="23"/>
        <v>8.027952850050001</v>
      </c>
      <c r="R53" s="54">
        <f t="shared" si="23"/>
        <v>8.18472824992749</v>
      </c>
      <c r="S53" s="54">
        <f t="shared" si="23"/>
        <v>8.3416470958999831</v>
      </c>
      <c r="T53" s="54">
        <f t="shared" si="23"/>
        <v>8.4986025564825045</v>
      </c>
      <c r="U53" s="54">
        <f t="shared" si="23"/>
        <v>8.6555226657199977</v>
      </c>
      <c r="V53" s="54">
        <f t="shared" si="23"/>
        <v>8.8123072256374915</v>
      </c>
      <c r="W53" s="54">
        <f t="shared" si="23"/>
        <v>8.9688803669699908</v>
      </c>
      <c r="X53" s="54">
        <f t="shared" si="23"/>
        <v>9.1251302166699784</v>
      </c>
      <c r="Y53" s="54">
        <f t="shared" si="23"/>
        <v>9.280986712439999</v>
      </c>
      <c r="Z53" s="54">
        <f t="shared" si="23"/>
        <v>9.4363535539574936</v>
      </c>
      <c r="AA53" s="54">
        <f t="shared" si="23"/>
        <v>9.5911494204999865</v>
      </c>
      <c r="AB53" s="54">
        <f t="shared" si="23"/>
        <v>9.7453201553749782</v>
      </c>
      <c r="AC53" s="54">
        <f t="shared" si="23"/>
        <v>9.8987943060000028</v>
      </c>
      <c r="AD53" s="54">
        <f t="shared" si="23"/>
        <v>10.051478863257493</v>
      </c>
      <c r="AE53" s="54">
        <f t="shared" si="23"/>
        <v>10.203317898014989</v>
      </c>
      <c r="AF53" s="54">
        <f t="shared" si="23"/>
        <v>10.354216317187481</v>
      </c>
      <c r="AG53" s="54">
        <f t="shared" si="23"/>
        <v>10.504114394000004</v>
      </c>
      <c r="AH53" s="54">
        <f t="shared" si="23"/>
        <v>10.652976160257499</v>
      </c>
      <c r="AI53" s="54">
        <f t="shared" si="23"/>
        <v>10.800693989504989</v>
      </c>
      <c r="AJ53" s="54">
        <f t="shared" si="23"/>
        <v>10.947237599517482</v>
      </c>
      <c r="AK53" s="54">
        <f t="shared" si="23"/>
        <v>11.092581994</v>
      </c>
      <c r="AL53" s="54">
        <f t="shared" si="23"/>
        <v>11.151639192414555</v>
      </c>
      <c r="AM53" s="54">
        <f t="shared" si="23"/>
        <v>11.207954881189266</v>
      </c>
      <c r="AN53" s="54">
        <f t="shared" si="23"/>
        <v>11.261483599593184</v>
      </c>
      <c r="AO53" s="54">
        <f t="shared" si="23"/>
        <v>11.312181936037708</v>
      </c>
      <c r="AP53" s="54">
        <f t="shared" si="23"/>
        <v>11.360008586571341</v>
      </c>
      <c r="AQ53" s="54">
        <f t="shared" si="23"/>
        <v>11.40492441079803</v>
      </c>
      <c r="AR53" s="54">
        <f t="shared" si="23"/>
        <v>11.446892485113477</v>
      </c>
      <c r="AS53" s="54">
        <f t="shared" si="23"/>
        <v>11.485878153158286</v>
      </c>
      <c r="AT53" s="54">
        <f t="shared" si="23"/>
        <v>11.521849073391758</v>
      </c>
      <c r="AU53" s="54">
        <f t="shared" si="23"/>
        <v>11.55477526369511</v>
      </c>
      <c r="AV53" s="54">
        <f t="shared" si="23"/>
        <v>11.584629142918249</v>
      </c>
      <c r="AW53" s="54">
        <f t="shared" si="23"/>
        <v>11.611385569289672</v>
      </c>
      <c r="AX53" s="54">
        <f t="shared" si="23"/>
        <v>11.635021875614829</v>
      </c>
      <c r="AY53" s="54">
        <f t="shared" si="23"/>
        <v>11.655517901194129</v>
      </c>
      <c r="AZ53" s="54">
        <f t="shared" si="23"/>
        <v>11.67285602039782</v>
      </c>
      <c r="BA53" s="54">
        <f t="shared" si="23"/>
        <v>11.687021167841202</v>
      </c>
      <c r="BB53" s="54">
        <f t="shared" si="23"/>
        <v>11.698000860110062</v>
      </c>
      <c r="BC53" s="54">
        <f t="shared" si="23"/>
        <v>11.705785213992517</v>
      </c>
      <c r="BD53" s="54">
        <f t="shared" si="23"/>
        <v>11.710366961180329</v>
      </c>
      <c r="BE53" s="54">
        <f t="shared" si="23"/>
        <v>11.711741459409154</v>
      </c>
      <c r="BF53" s="15"/>
    </row>
    <row r="54" spans="2:58" x14ac:dyDescent="0.35">
      <c r="B54" s="12"/>
      <c r="C54" s="14"/>
      <c r="D54" s="13" t="s">
        <v>33</v>
      </c>
      <c r="E54" s="54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15"/>
    </row>
    <row r="55" spans="2:58" x14ac:dyDescent="0.35">
      <c r="B55" s="12"/>
      <c r="C55" s="14" t="s">
        <v>66</v>
      </c>
      <c r="D55" s="14" t="s">
        <v>34</v>
      </c>
      <c r="E55" s="53">
        <f t="shared" ref="E55:BE55" si="24">E25*E60</f>
        <v>0.12611008740031998</v>
      </c>
      <c r="F55" s="53">
        <f t="shared" si="24"/>
        <v>0.12494700237936</v>
      </c>
      <c r="G55" s="53">
        <f t="shared" si="24"/>
        <v>0.12519444340565999</v>
      </c>
      <c r="H55" s="53">
        <f t="shared" si="24"/>
        <v>0.11991053591743507</v>
      </c>
      <c r="I55" s="53">
        <f t="shared" si="24"/>
        <v>0.12713238409788502</v>
      </c>
      <c r="J55" s="53">
        <f t="shared" si="24"/>
        <v>0.13448804545992232</v>
      </c>
      <c r="K55" s="53">
        <f t="shared" si="24"/>
        <v>0.14197453189325246</v>
      </c>
      <c r="L55" s="53">
        <f t="shared" si="24"/>
        <v>0.14958945564346396</v>
      </c>
      <c r="M55" s="53">
        <f t="shared" si="24"/>
        <v>0.15732857820505514</v>
      </c>
      <c r="N55" s="53">
        <f t="shared" si="24"/>
        <v>0.1651888290702872</v>
      </c>
      <c r="O55" s="53">
        <f t="shared" si="24"/>
        <v>0.17316634993498625</v>
      </c>
      <c r="P55" s="53">
        <f t="shared" si="24"/>
        <v>0.18125829089097448</v>
      </c>
      <c r="Q55" s="53">
        <f t="shared" si="24"/>
        <v>0.18945968726118001</v>
      </c>
      <c r="R55" s="53">
        <f t="shared" si="24"/>
        <v>0.19315958669828875</v>
      </c>
      <c r="S55" s="53">
        <f t="shared" si="24"/>
        <v>0.19686287146323961</v>
      </c>
      <c r="T55" s="53">
        <f t="shared" si="24"/>
        <v>0.20056702033298709</v>
      </c>
      <c r="U55" s="53">
        <f t="shared" si="24"/>
        <v>0.20427033491099195</v>
      </c>
      <c r="V55" s="53">
        <f t="shared" si="24"/>
        <v>0.20797045052504479</v>
      </c>
      <c r="W55" s="53">
        <f t="shared" si="24"/>
        <v>0.21166557666049177</v>
      </c>
      <c r="X55" s="53">
        <f t="shared" si="24"/>
        <v>0.21535307311341148</v>
      </c>
      <c r="Y55" s="53">
        <f t="shared" si="24"/>
        <v>0.21903128641358396</v>
      </c>
      <c r="Z55" s="53">
        <f t="shared" si="24"/>
        <v>0.22269794387339684</v>
      </c>
      <c r="AA55" s="53">
        <f t="shared" si="24"/>
        <v>0.22635112632379967</v>
      </c>
      <c r="AB55" s="53">
        <f t="shared" si="24"/>
        <v>0.22998955566684948</v>
      </c>
      <c r="AC55" s="53">
        <f t="shared" si="24"/>
        <v>0.23361154562160005</v>
      </c>
      <c r="AD55" s="53">
        <f t="shared" si="24"/>
        <v>0.23721490117287683</v>
      </c>
      <c r="AE55" s="53">
        <f t="shared" si="24"/>
        <v>0.24079830239315372</v>
      </c>
      <c r="AF55" s="53">
        <f t="shared" si="24"/>
        <v>0.24435950508562454</v>
      </c>
      <c r="AG55" s="53">
        <f t="shared" si="24"/>
        <v>0.24789709969840007</v>
      </c>
      <c r="AH55" s="53">
        <f t="shared" si="24"/>
        <v>0.25141023738207696</v>
      </c>
      <c r="AI55" s="53">
        <f t="shared" si="24"/>
        <v>0.25489637815231775</v>
      </c>
      <c r="AJ55" s="53">
        <f t="shared" si="24"/>
        <v>0.25835480734861255</v>
      </c>
      <c r="AK55" s="53">
        <f t="shared" si="24"/>
        <v>0.2617849350584</v>
      </c>
      <c r="AL55" s="53">
        <f t="shared" si="24"/>
        <v>0.26317868494098351</v>
      </c>
      <c r="AM55" s="53">
        <f t="shared" si="24"/>
        <v>0.26450773519606668</v>
      </c>
      <c r="AN55" s="53">
        <f t="shared" si="24"/>
        <v>0.26577101295039912</v>
      </c>
      <c r="AO55" s="53">
        <f t="shared" si="24"/>
        <v>0.26696749369048989</v>
      </c>
      <c r="AP55" s="53">
        <f t="shared" si="24"/>
        <v>0.26809620264308365</v>
      </c>
      <c r="AQ55" s="53">
        <f t="shared" si="24"/>
        <v>0.26915621609483348</v>
      </c>
      <c r="AR55" s="53">
        <f t="shared" si="24"/>
        <v>0.27014666264867804</v>
      </c>
      <c r="AS55" s="53">
        <f t="shared" si="24"/>
        <v>0.27106672441453555</v>
      </c>
      <c r="AT55" s="53">
        <f t="shared" si="24"/>
        <v>0.2719156381320455</v>
      </c>
      <c r="AU55" s="53">
        <f t="shared" si="24"/>
        <v>0.27269269622320458</v>
      </c>
      <c r="AV55" s="53">
        <f t="shared" si="24"/>
        <v>0.27339724777287067</v>
      </c>
      <c r="AW55" s="53">
        <f t="shared" si="24"/>
        <v>0.27402869943523622</v>
      </c>
      <c r="AX55" s="53">
        <f t="shared" si="24"/>
        <v>0.27458651626450997</v>
      </c>
      <c r="AY55" s="53">
        <f t="shared" si="24"/>
        <v>0.27507022246818141</v>
      </c>
      <c r="AZ55" s="53">
        <f t="shared" si="24"/>
        <v>0.27547940208138855</v>
      </c>
      <c r="BA55" s="53">
        <f t="shared" si="24"/>
        <v>0.27581369956105234</v>
      </c>
      <c r="BB55" s="53">
        <f t="shared" si="24"/>
        <v>0.27607282029859748</v>
      </c>
      <c r="BC55" s="53">
        <f t="shared" si="24"/>
        <v>0.27625653105022341</v>
      </c>
      <c r="BD55" s="53">
        <f t="shared" si="24"/>
        <v>0.27636466028385576</v>
      </c>
      <c r="BE55" s="53">
        <f t="shared" si="24"/>
        <v>0.27639709844205601</v>
      </c>
      <c r="BF55" s="15"/>
    </row>
    <row r="56" spans="2:58" x14ac:dyDescent="0.35">
      <c r="B56" s="12"/>
      <c r="C56" s="14" t="s">
        <v>67</v>
      </c>
      <c r="D56" s="14" t="s">
        <v>35</v>
      </c>
      <c r="E56" s="53">
        <f t="shared" ref="E56:BE56" si="25">E26*E60</f>
        <v>5.6856412285567995E-2</v>
      </c>
      <c r="F56" s="53">
        <f t="shared" si="25"/>
        <v>5.6332038360863999E-2</v>
      </c>
      <c r="G56" s="53">
        <f t="shared" si="25"/>
        <v>5.6443596518483997E-2</v>
      </c>
      <c r="H56" s="53">
        <f t="shared" si="25"/>
        <v>5.4061360261080903E-2</v>
      </c>
      <c r="I56" s="53">
        <f t="shared" si="25"/>
        <v>5.7317312152605798E-2</v>
      </c>
      <c r="J56" s="53">
        <f t="shared" si="25"/>
        <v>6.0633593376846338E-2</v>
      </c>
      <c r="K56" s="53">
        <f t="shared" si="25"/>
        <v>6.400885675187315E-2</v>
      </c>
      <c r="L56" s="53">
        <f t="shared" si="25"/>
        <v>6.7442025764680363E-2</v>
      </c>
      <c r="M56" s="53">
        <f t="shared" si="25"/>
        <v>7.0931189495838431E-2</v>
      </c>
      <c r="N56" s="53">
        <f t="shared" si="25"/>
        <v>7.4474963614739653E-2</v>
      </c>
      <c r="O56" s="53">
        <f t="shared" si="25"/>
        <v>7.8071608614756524E-2</v>
      </c>
      <c r="P56" s="53">
        <f t="shared" si="25"/>
        <v>8.1719839622032567E-2</v>
      </c>
      <c r="Q56" s="53">
        <f t="shared" si="25"/>
        <v>8.5417418324532007E-2</v>
      </c>
      <c r="R56" s="53">
        <f t="shared" si="25"/>
        <v>8.7085508579228491E-2</v>
      </c>
      <c r="S56" s="53">
        <f t="shared" si="25"/>
        <v>8.8755125100375823E-2</v>
      </c>
      <c r="T56" s="53">
        <f t="shared" si="25"/>
        <v>9.0425131200973854E-2</v>
      </c>
      <c r="U56" s="53">
        <f t="shared" si="25"/>
        <v>9.2094761163260777E-2</v>
      </c>
      <c r="V56" s="53">
        <f t="shared" si="25"/>
        <v>9.3762948880782904E-2</v>
      </c>
      <c r="W56" s="53">
        <f t="shared" si="25"/>
        <v>9.5428887104560697E-2</v>
      </c>
      <c r="X56" s="53">
        <f t="shared" si="25"/>
        <v>9.7091385505368569E-2</v>
      </c>
      <c r="Y56" s="53">
        <f t="shared" si="25"/>
        <v>9.8749698620361592E-2</v>
      </c>
      <c r="Z56" s="53">
        <f t="shared" si="25"/>
        <v>0.10040280181410774</v>
      </c>
      <c r="AA56" s="53">
        <f t="shared" si="25"/>
        <v>0.10204982983411987</v>
      </c>
      <c r="AB56" s="53">
        <f t="shared" si="25"/>
        <v>0.10369020645318977</v>
      </c>
      <c r="AC56" s="53">
        <f t="shared" si="25"/>
        <v>0.10532317141584004</v>
      </c>
      <c r="AD56" s="53">
        <f t="shared" si="25"/>
        <v>0.10694773510505973</v>
      </c>
      <c r="AE56" s="53">
        <f t="shared" si="25"/>
        <v>0.10856330243487948</v>
      </c>
      <c r="AF56" s="53">
        <f t="shared" si="25"/>
        <v>0.1101688616148748</v>
      </c>
      <c r="AG56" s="53">
        <f t="shared" si="25"/>
        <v>0.11176377715216004</v>
      </c>
      <c r="AH56" s="53">
        <f t="shared" si="25"/>
        <v>0.11334766634513979</v>
      </c>
      <c r="AI56" s="53">
        <f t="shared" si="25"/>
        <v>0.11491938404833309</v>
      </c>
      <c r="AJ56" s="53">
        <f t="shared" si="25"/>
        <v>0.11647860805886601</v>
      </c>
      <c r="AK56" s="53">
        <f t="shared" si="25"/>
        <v>0.11802507241616</v>
      </c>
      <c r="AL56" s="53">
        <f t="shared" si="25"/>
        <v>0.11865344100729086</v>
      </c>
      <c r="AM56" s="53">
        <f t="shared" si="25"/>
        <v>0.11925263993585379</v>
      </c>
      <c r="AN56" s="53">
        <f t="shared" si="25"/>
        <v>0.11982218549967148</v>
      </c>
      <c r="AO56" s="53">
        <f t="shared" si="25"/>
        <v>0.12036161579944123</v>
      </c>
      <c r="AP56" s="53">
        <f t="shared" si="25"/>
        <v>0.12087049136111908</v>
      </c>
      <c r="AQ56" s="53">
        <f t="shared" si="25"/>
        <v>0.12134839573089104</v>
      </c>
      <c r="AR56" s="53">
        <f t="shared" si="25"/>
        <v>0.12179493604160739</v>
      </c>
      <c r="AS56" s="53">
        <f t="shared" si="25"/>
        <v>0.12220974354960416</v>
      </c>
      <c r="AT56" s="53">
        <f t="shared" si="25"/>
        <v>0.12259247414088831</v>
      </c>
      <c r="AU56" s="53">
        <f t="shared" si="25"/>
        <v>0.12294280880571597</v>
      </c>
      <c r="AV56" s="53">
        <f t="shared" si="25"/>
        <v>0.12326045408065017</v>
      </c>
      <c r="AW56" s="53">
        <f t="shared" si="25"/>
        <v>0.1235451424572421</v>
      </c>
      <c r="AX56" s="53">
        <f t="shared" si="25"/>
        <v>0.12379663275654178</v>
      </c>
      <c r="AY56" s="53">
        <f t="shared" si="25"/>
        <v>0.12401471046870553</v>
      </c>
      <c r="AZ56" s="53">
        <f t="shared" si="25"/>
        <v>0.12419918805703281</v>
      </c>
      <c r="BA56" s="53">
        <f t="shared" si="25"/>
        <v>0.12434990522583039</v>
      </c>
      <c r="BB56" s="53">
        <f t="shared" si="25"/>
        <v>0.12446672915157106</v>
      </c>
      <c r="BC56" s="53">
        <f t="shared" si="25"/>
        <v>0.12454955467688038</v>
      </c>
      <c r="BD56" s="53">
        <f t="shared" si="25"/>
        <v>0.1245983044669587</v>
      </c>
      <c r="BE56" s="53">
        <f t="shared" si="25"/>
        <v>0.12461292912811341</v>
      </c>
      <c r="BF56" s="15"/>
    </row>
    <row r="57" spans="2:58" x14ac:dyDescent="0.35">
      <c r="B57" s="12"/>
      <c r="C57" s="14" t="s">
        <v>68</v>
      </c>
      <c r="D57" s="14" t="s">
        <v>36</v>
      </c>
      <c r="E57" s="53">
        <f t="shared" ref="E57:BE57" si="26">E27*E60</f>
        <v>5.1606812715141119</v>
      </c>
      <c r="F57" s="53">
        <f t="shared" si="26"/>
        <v>5.1130854668597765</v>
      </c>
      <c r="G57" s="53">
        <f t="shared" si="26"/>
        <v>5.1232112569258561</v>
      </c>
      <c r="H57" s="53">
        <f t="shared" si="26"/>
        <v>4.9069830155772083</v>
      </c>
      <c r="I57" s="53">
        <f t="shared" si="26"/>
        <v>5.2025157316259936</v>
      </c>
      <c r="J57" s="53">
        <f t="shared" si="26"/>
        <v>5.5035243552277366</v>
      </c>
      <c r="K57" s="53">
        <f t="shared" si="26"/>
        <v>5.8098866068316735</v>
      </c>
      <c r="L57" s="53">
        <f t="shared" si="26"/>
        <v>6.1215047746708375</v>
      </c>
      <c r="M57" s="53">
        <f t="shared" si="26"/>
        <v>6.4382054104794095</v>
      </c>
      <c r="N57" s="53">
        <f t="shared" si="26"/>
        <v>6.7598628628356181</v>
      </c>
      <c r="O57" s="53">
        <f t="shared" si="26"/>
        <v>7.0863192420852688</v>
      </c>
      <c r="P57" s="53">
        <f t="shared" si="26"/>
        <v>7.4174579241893017</v>
      </c>
      <c r="Q57" s="53">
        <f t="shared" si="26"/>
        <v>7.7530757444642893</v>
      </c>
      <c r="R57" s="53">
        <f t="shared" si="26"/>
        <v>7.9044831546499736</v>
      </c>
      <c r="S57" s="53">
        <f t="shared" si="26"/>
        <v>8.056029099336369</v>
      </c>
      <c r="T57" s="53">
        <f t="shared" si="26"/>
        <v>8.2076104049485448</v>
      </c>
      <c r="U57" s="53">
        <f t="shared" si="26"/>
        <v>8.3591575696457454</v>
      </c>
      <c r="V57" s="53">
        <f t="shared" si="26"/>
        <v>8.5105738262316635</v>
      </c>
      <c r="W57" s="53">
        <f t="shared" si="26"/>
        <v>8.6617859032049385</v>
      </c>
      <c r="X57" s="53">
        <f t="shared" si="26"/>
        <v>8.8126857580511988</v>
      </c>
      <c r="Y57" s="53">
        <f t="shared" si="26"/>
        <v>8.9632057274060539</v>
      </c>
      <c r="Z57" s="53">
        <f t="shared" si="26"/>
        <v>9.1132528082699888</v>
      </c>
      <c r="AA57" s="53">
        <f t="shared" si="26"/>
        <v>9.2627484643420672</v>
      </c>
      <c r="AB57" s="53">
        <f t="shared" si="26"/>
        <v>9.41164039325494</v>
      </c>
      <c r="AC57" s="53">
        <f t="shared" si="26"/>
        <v>9.5598595889625635</v>
      </c>
      <c r="AD57" s="53">
        <f t="shared" si="26"/>
        <v>9.7073162269795574</v>
      </c>
      <c r="AE57" s="53">
        <f t="shared" si="26"/>
        <v>9.8539562931869558</v>
      </c>
      <c r="AF57" s="53">
        <f t="shared" si="26"/>
        <v>9.9996879504869813</v>
      </c>
      <c r="AG57" s="53">
        <f t="shared" si="26"/>
        <v>10.144453517149444</v>
      </c>
      <c r="AH57" s="53">
        <f t="shared" si="26"/>
        <v>10.288218256530282</v>
      </c>
      <c r="AI57" s="53">
        <f t="shared" si="26"/>
        <v>10.430878227304339</v>
      </c>
      <c r="AJ57" s="53">
        <f t="shared" si="26"/>
        <v>10.572404184110004</v>
      </c>
      <c r="AK57" s="53">
        <f t="shared" si="26"/>
        <v>10.712771986525441</v>
      </c>
      <c r="AL57" s="53">
        <f t="shared" si="26"/>
        <v>10.769807066466281</v>
      </c>
      <c r="AM57" s="53">
        <f t="shared" si="26"/>
        <v>10.824194506057347</v>
      </c>
      <c r="AN57" s="53">
        <f t="shared" si="26"/>
        <v>10.875890401143113</v>
      </c>
      <c r="AO57" s="53">
        <f t="shared" si="26"/>
        <v>10.924852826547777</v>
      </c>
      <c r="AP57" s="53">
        <f t="shared" si="26"/>
        <v>10.97104189256714</v>
      </c>
      <c r="AQ57" s="53">
        <f t="shared" si="26"/>
        <v>11.014419798972305</v>
      </c>
      <c r="AR57" s="53">
        <f t="shared" si="26"/>
        <v>11.054950886423192</v>
      </c>
      <c r="AS57" s="53">
        <f t="shared" si="26"/>
        <v>11.092601685194147</v>
      </c>
      <c r="AT57" s="53">
        <f t="shared" si="26"/>
        <v>11.127340961118826</v>
      </c>
      <c r="AU57" s="53">
        <f t="shared" si="26"/>
        <v>11.159139758666189</v>
      </c>
      <c r="AV57" s="53">
        <f t="shared" si="26"/>
        <v>11.187971441064729</v>
      </c>
      <c r="AW57" s="53">
        <f t="shared" si="26"/>
        <v>11.213811727397195</v>
      </c>
      <c r="AX57" s="53">
        <f t="shared" si="26"/>
        <v>11.236638726593778</v>
      </c>
      <c r="AY57" s="53">
        <f t="shared" si="26"/>
        <v>11.256432968257242</v>
      </c>
      <c r="AZ57" s="53">
        <f t="shared" si="26"/>
        <v>11.273177430259398</v>
      </c>
      <c r="BA57" s="53">
        <f t="shared" si="26"/>
        <v>11.286857563054319</v>
      </c>
      <c r="BB57" s="53">
        <f t="shared" si="26"/>
        <v>11.297461310659894</v>
      </c>
      <c r="BC57" s="53">
        <f t="shared" si="26"/>
        <v>11.304979128265414</v>
      </c>
      <c r="BD57" s="53">
        <f t="shared" si="26"/>
        <v>11.309403996429515</v>
      </c>
      <c r="BE57" s="53">
        <f t="shared" si="26"/>
        <v>11.310731431838985</v>
      </c>
      <c r="BF57" s="15"/>
    </row>
    <row r="58" spans="2:58" x14ac:dyDescent="0.35">
      <c r="B58" s="12"/>
      <c r="C58" s="14"/>
      <c r="D58" s="14"/>
      <c r="E58" s="54">
        <f t="shared" ref="E58:BE58" si="27">E28*E60</f>
        <v>5.3436477711999997</v>
      </c>
      <c r="F58" s="54">
        <f t="shared" si="27"/>
        <v>5.2943645076000001</v>
      </c>
      <c r="G58" s="54">
        <f t="shared" si="27"/>
        <v>5.3048492968499996</v>
      </c>
      <c r="H58" s="54">
        <f t="shared" si="27"/>
        <v>5.0809549117557236</v>
      </c>
      <c r="I58" s="54">
        <f t="shared" si="27"/>
        <v>5.3869654278764845</v>
      </c>
      <c r="J58" s="54">
        <f t="shared" si="27"/>
        <v>5.6986459940645053</v>
      </c>
      <c r="K58" s="54">
        <f t="shared" si="27"/>
        <v>6.0158699954767991</v>
      </c>
      <c r="L58" s="54">
        <f t="shared" si="27"/>
        <v>6.3385362560789815</v>
      </c>
      <c r="M58" s="54">
        <f t="shared" si="27"/>
        <v>6.666465178180303</v>
      </c>
      <c r="N58" s="54">
        <f t="shared" si="27"/>
        <v>6.9995266555206443</v>
      </c>
      <c r="O58" s="54">
        <f t="shared" si="27"/>
        <v>7.3375572006350112</v>
      </c>
      <c r="P58" s="54">
        <f t="shared" si="27"/>
        <v>7.6804360547023087</v>
      </c>
      <c r="Q58" s="54">
        <f t="shared" si="27"/>
        <v>8.027952850050001</v>
      </c>
      <c r="R58" s="54">
        <f t="shared" si="27"/>
        <v>8.18472824992749</v>
      </c>
      <c r="S58" s="54">
        <f t="shared" si="27"/>
        <v>8.3416470958999831</v>
      </c>
      <c r="T58" s="54">
        <f t="shared" si="27"/>
        <v>8.4986025564825045</v>
      </c>
      <c r="U58" s="54">
        <f t="shared" si="27"/>
        <v>8.6555226657199977</v>
      </c>
      <c r="V58" s="54">
        <f t="shared" si="27"/>
        <v>8.8123072256374915</v>
      </c>
      <c r="W58" s="54">
        <f t="shared" si="27"/>
        <v>8.9688803669699908</v>
      </c>
      <c r="X58" s="54">
        <f t="shared" si="27"/>
        <v>9.1251302166699784</v>
      </c>
      <c r="Y58" s="54">
        <f t="shared" si="27"/>
        <v>9.280986712439999</v>
      </c>
      <c r="Z58" s="54">
        <f t="shared" si="27"/>
        <v>9.4363535539574936</v>
      </c>
      <c r="AA58" s="54">
        <f t="shared" si="27"/>
        <v>9.5911494204999865</v>
      </c>
      <c r="AB58" s="54">
        <f t="shared" si="27"/>
        <v>9.7453201553749782</v>
      </c>
      <c r="AC58" s="54">
        <f t="shared" si="27"/>
        <v>9.8987943060000028</v>
      </c>
      <c r="AD58" s="54">
        <f t="shared" si="27"/>
        <v>10.051478863257493</v>
      </c>
      <c r="AE58" s="54">
        <f t="shared" si="27"/>
        <v>10.203317898014989</v>
      </c>
      <c r="AF58" s="54">
        <f t="shared" si="27"/>
        <v>10.354216317187481</v>
      </c>
      <c r="AG58" s="54">
        <f t="shared" si="27"/>
        <v>10.504114394000004</v>
      </c>
      <c r="AH58" s="54">
        <f t="shared" si="27"/>
        <v>10.652976160257499</v>
      </c>
      <c r="AI58" s="54">
        <f t="shared" si="27"/>
        <v>10.800693989504989</v>
      </c>
      <c r="AJ58" s="54">
        <f t="shared" si="27"/>
        <v>10.947237599517482</v>
      </c>
      <c r="AK58" s="54">
        <f t="shared" si="27"/>
        <v>11.092581994</v>
      </c>
      <c r="AL58" s="54">
        <f t="shared" si="27"/>
        <v>11.151639192414555</v>
      </c>
      <c r="AM58" s="54">
        <f t="shared" si="27"/>
        <v>11.207954881189266</v>
      </c>
      <c r="AN58" s="54">
        <f t="shared" si="27"/>
        <v>11.261483599593184</v>
      </c>
      <c r="AO58" s="54">
        <f t="shared" si="27"/>
        <v>11.312181936037708</v>
      </c>
      <c r="AP58" s="54">
        <f t="shared" si="27"/>
        <v>11.360008586571341</v>
      </c>
      <c r="AQ58" s="54">
        <f t="shared" si="27"/>
        <v>11.40492441079803</v>
      </c>
      <c r="AR58" s="54">
        <f t="shared" si="27"/>
        <v>11.446892485113477</v>
      </c>
      <c r="AS58" s="54">
        <f t="shared" si="27"/>
        <v>11.485878153158286</v>
      </c>
      <c r="AT58" s="54">
        <f t="shared" si="27"/>
        <v>11.521849073391758</v>
      </c>
      <c r="AU58" s="54">
        <f t="shared" si="27"/>
        <v>11.55477526369511</v>
      </c>
      <c r="AV58" s="54">
        <f t="shared" si="27"/>
        <v>11.584629142918249</v>
      </c>
      <c r="AW58" s="54">
        <f t="shared" si="27"/>
        <v>11.611385569289672</v>
      </c>
      <c r="AX58" s="54">
        <f t="shared" si="27"/>
        <v>11.635021875614829</v>
      </c>
      <c r="AY58" s="54">
        <f t="shared" si="27"/>
        <v>11.655517901194129</v>
      </c>
      <c r="AZ58" s="54">
        <f t="shared" si="27"/>
        <v>11.67285602039782</v>
      </c>
      <c r="BA58" s="54">
        <f t="shared" si="27"/>
        <v>11.687021167841202</v>
      </c>
      <c r="BB58" s="54">
        <f t="shared" si="27"/>
        <v>11.698000860110062</v>
      </c>
      <c r="BC58" s="54">
        <f t="shared" si="27"/>
        <v>11.705785213992517</v>
      </c>
      <c r="BD58" s="54">
        <f t="shared" si="27"/>
        <v>11.710366961180329</v>
      </c>
      <c r="BE58" s="54">
        <f t="shared" si="27"/>
        <v>11.711741459409154</v>
      </c>
      <c r="BF58" s="15"/>
    </row>
    <row r="59" spans="2:58" x14ac:dyDescent="0.35">
      <c r="B59" s="12"/>
      <c r="C59" s="14"/>
      <c r="D59" s="14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15"/>
    </row>
    <row r="60" spans="2:58" x14ac:dyDescent="0.35">
      <c r="B60" s="12"/>
      <c r="C60" s="14" t="s">
        <v>79</v>
      </c>
      <c r="D60" s="13" t="s">
        <v>78</v>
      </c>
      <c r="E60" s="55">
        <v>5.3436477711999997</v>
      </c>
      <c r="F60" s="55">
        <v>5.2943645076000001</v>
      </c>
      <c r="G60" s="55">
        <v>5.3048492968499996</v>
      </c>
      <c r="H60" s="55">
        <v>5.0809549117557236</v>
      </c>
      <c r="I60" s="55">
        <v>5.3869654278764845</v>
      </c>
      <c r="J60" s="55">
        <v>5.6986459940645053</v>
      </c>
      <c r="K60" s="55">
        <v>6.0158699954767991</v>
      </c>
      <c r="L60" s="55">
        <v>6.3385362560789815</v>
      </c>
      <c r="M60" s="55">
        <v>6.666465178180303</v>
      </c>
      <c r="N60" s="55">
        <v>6.9995266555206443</v>
      </c>
      <c r="O60" s="55">
        <v>7.3375572006350112</v>
      </c>
      <c r="P60" s="55">
        <v>7.6804360547023087</v>
      </c>
      <c r="Q60" s="55">
        <v>8.027952850050001</v>
      </c>
      <c r="R60" s="55">
        <v>8.18472824992749</v>
      </c>
      <c r="S60" s="55">
        <v>8.3416470958999831</v>
      </c>
      <c r="T60" s="55">
        <v>8.4986025564825045</v>
      </c>
      <c r="U60" s="55">
        <v>8.6555226657199977</v>
      </c>
      <c r="V60" s="55">
        <v>8.8123072256374915</v>
      </c>
      <c r="W60" s="55">
        <v>8.9688803669699908</v>
      </c>
      <c r="X60" s="55">
        <v>9.1251302166699784</v>
      </c>
      <c r="Y60" s="55">
        <v>9.280986712439999</v>
      </c>
      <c r="Z60" s="55">
        <v>9.4363535539574936</v>
      </c>
      <c r="AA60" s="55">
        <v>9.5911494204999865</v>
      </c>
      <c r="AB60" s="55">
        <v>9.7453201553749782</v>
      </c>
      <c r="AC60" s="55">
        <v>9.8987943060000028</v>
      </c>
      <c r="AD60" s="55">
        <v>10.051478863257493</v>
      </c>
      <c r="AE60" s="55">
        <v>10.203317898014989</v>
      </c>
      <c r="AF60" s="55">
        <v>10.354216317187481</v>
      </c>
      <c r="AG60" s="55">
        <v>10.504114394000004</v>
      </c>
      <c r="AH60" s="55">
        <v>10.652976160257499</v>
      </c>
      <c r="AI60" s="55">
        <v>10.800693989504989</v>
      </c>
      <c r="AJ60" s="55">
        <v>10.947237599517482</v>
      </c>
      <c r="AK60" s="55">
        <v>11.092581994</v>
      </c>
      <c r="AL60" s="55">
        <v>11.151639192414555</v>
      </c>
      <c r="AM60" s="55">
        <v>11.207954881189266</v>
      </c>
      <c r="AN60" s="55">
        <v>11.261483599593184</v>
      </c>
      <c r="AO60" s="55">
        <v>11.312181936037708</v>
      </c>
      <c r="AP60" s="55">
        <v>11.360008586571341</v>
      </c>
      <c r="AQ60" s="55">
        <v>11.40492441079803</v>
      </c>
      <c r="AR60" s="55">
        <v>11.446892485113477</v>
      </c>
      <c r="AS60" s="55">
        <v>11.485878153158286</v>
      </c>
      <c r="AT60" s="55">
        <v>11.521849073391758</v>
      </c>
      <c r="AU60" s="55">
        <v>11.55477526369511</v>
      </c>
      <c r="AV60" s="55">
        <v>11.584629142918249</v>
      </c>
      <c r="AW60" s="55">
        <v>11.611385569289672</v>
      </c>
      <c r="AX60" s="55">
        <v>11.635021875614829</v>
      </c>
      <c r="AY60" s="55">
        <v>11.655517901194129</v>
      </c>
      <c r="AZ60" s="55">
        <v>11.67285602039782</v>
      </c>
      <c r="BA60" s="55">
        <v>11.687021167841202</v>
      </c>
      <c r="BB60" s="55">
        <v>11.698000860110062</v>
      </c>
      <c r="BC60" s="55">
        <v>11.705785213992517</v>
      </c>
      <c r="BD60" s="55">
        <v>11.710366961180329</v>
      </c>
      <c r="BE60" s="55">
        <v>11.711741459409154</v>
      </c>
      <c r="BF60" s="15"/>
    </row>
    <row r="61" spans="2:58" x14ac:dyDescent="0.35">
      <c r="B61" s="12"/>
      <c r="C61" s="14"/>
      <c r="D61" s="13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15"/>
    </row>
    <row r="62" spans="2:58" ht="15" thickBot="1" x14ac:dyDescent="0.4">
      <c r="B62" s="16"/>
      <c r="C62" s="17"/>
      <c r="D62" s="17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  <c r="AF62" s="72"/>
      <c r="AG62" s="72"/>
      <c r="AH62" s="72"/>
      <c r="AI62" s="72"/>
      <c r="AJ62" s="72"/>
      <c r="AK62" s="72"/>
      <c r="AL62" s="72"/>
      <c r="AM62" s="72"/>
      <c r="AN62" s="72"/>
      <c r="AO62" s="72"/>
      <c r="AP62" s="72"/>
      <c r="AQ62" s="72"/>
      <c r="AR62" s="72"/>
      <c r="AS62" s="72"/>
      <c r="AT62" s="72"/>
      <c r="AU62" s="72"/>
      <c r="AV62" s="72"/>
      <c r="AW62" s="72"/>
      <c r="AX62" s="72"/>
      <c r="AY62" s="72"/>
      <c r="AZ62" s="72"/>
      <c r="BA62" s="72"/>
      <c r="BB62" s="72"/>
      <c r="BC62" s="72"/>
      <c r="BD62" s="72"/>
      <c r="BE62" s="72"/>
      <c r="BF62" s="18"/>
    </row>
    <row r="65" spans="5:57" x14ac:dyDescent="0.35"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B36F-EB2C-49EA-9300-D0E9F5D63380}">
  <dimension ref="B1:BL157"/>
  <sheetViews>
    <sheetView zoomScale="80" zoomScaleNormal="80" workbookViewId="0"/>
  </sheetViews>
  <sheetFormatPr baseColWidth="10" defaultColWidth="11.453125" defaultRowHeight="14.5" x14ac:dyDescent="0.35"/>
  <cols>
    <col min="2" max="2" width="17.26953125" bestFit="1" customWidth="1"/>
    <col min="3" max="3" width="18.54296875" bestFit="1" customWidth="1"/>
    <col min="4" max="4" width="65.54296875" bestFit="1" customWidth="1"/>
    <col min="8" max="8" width="13.81640625" bestFit="1" customWidth="1"/>
    <col min="12" max="12" width="16.7265625" bestFit="1" customWidth="1"/>
    <col min="60" max="60" width="16.54296875" bestFit="1" customWidth="1"/>
    <col min="61" max="61" width="11.1796875" customWidth="1"/>
  </cols>
  <sheetData>
    <row r="1" spans="2:61" ht="20" thickBot="1" x14ac:dyDescent="0.4">
      <c r="B1" s="1"/>
      <c r="C1" s="2"/>
      <c r="D1" s="2" t="s">
        <v>12</v>
      </c>
      <c r="E1" s="3">
        <v>2018</v>
      </c>
      <c r="F1" s="3">
        <v>2019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  <c r="AL1" s="3">
        <v>2051</v>
      </c>
      <c r="AM1" s="3">
        <v>2052</v>
      </c>
      <c r="AN1" s="3">
        <v>2053</v>
      </c>
      <c r="AO1" s="3">
        <v>2054</v>
      </c>
      <c r="AP1" s="3">
        <v>2055</v>
      </c>
      <c r="AQ1" s="3">
        <v>2056</v>
      </c>
      <c r="AR1" s="3">
        <v>2057</v>
      </c>
      <c r="AS1" s="3">
        <v>2058</v>
      </c>
      <c r="AT1" s="3">
        <v>2059</v>
      </c>
      <c r="AU1" s="3">
        <v>2060</v>
      </c>
      <c r="AV1" s="3">
        <v>2061</v>
      </c>
      <c r="AW1" s="3">
        <v>2062</v>
      </c>
      <c r="AX1" s="3">
        <v>2063</v>
      </c>
      <c r="AY1" s="3">
        <v>2064</v>
      </c>
      <c r="AZ1" s="3">
        <v>2065</v>
      </c>
      <c r="BA1" s="3">
        <v>2066</v>
      </c>
      <c r="BB1" s="3">
        <v>2067</v>
      </c>
      <c r="BC1" s="3">
        <v>2068</v>
      </c>
      <c r="BD1" s="3">
        <v>2069</v>
      </c>
      <c r="BE1" s="3">
        <v>2070</v>
      </c>
      <c r="BF1" s="4"/>
    </row>
    <row r="2" spans="2:61" ht="15" thickBot="1" x14ac:dyDescent="0.4"/>
    <row r="3" spans="2:61" x14ac:dyDescent="0.3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1"/>
    </row>
    <row r="4" spans="2:61" x14ac:dyDescent="0.35">
      <c r="B4" s="12"/>
      <c r="C4" s="14"/>
      <c r="D4" s="13" t="s">
        <v>92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5"/>
    </row>
    <row r="5" spans="2:61" x14ac:dyDescent="0.35">
      <c r="B5" s="12"/>
      <c r="C5" s="14"/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5"/>
    </row>
    <row r="6" spans="2:61" x14ac:dyDescent="0.35">
      <c r="B6" s="12"/>
      <c r="C6" s="14"/>
      <c r="D6" s="25" t="s">
        <v>20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15"/>
    </row>
    <row r="7" spans="2:61" x14ac:dyDescent="0.35">
      <c r="B7" s="12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5"/>
    </row>
    <row r="8" spans="2:61" x14ac:dyDescent="0.35">
      <c r="B8" s="12"/>
      <c r="C8" s="13" t="s">
        <v>82</v>
      </c>
      <c r="D8" s="13" t="s">
        <v>21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2:61" x14ac:dyDescent="0.35">
      <c r="B9" s="12"/>
      <c r="C9" s="14" t="s">
        <v>62</v>
      </c>
      <c r="D9" s="14" t="s">
        <v>22</v>
      </c>
      <c r="E9" s="80">
        <v>1.064E-2</v>
      </c>
      <c r="F9" s="80">
        <v>1.064E-2</v>
      </c>
      <c r="G9" s="80">
        <v>1.064E-2</v>
      </c>
      <c r="H9" s="80">
        <v>1.064E-2</v>
      </c>
      <c r="I9" s="80">
        <v>1.064E-2</v>
      </c>
      <c r="J9" s="80">
        <v>1.064E-2</v>
      </c>
      <c r="K9" s="59">
        <f>K86</f>
        <v>1.5801481481481972E-2</v>
      </c>
      <c r="L9" s="59">
        <f t="shared" ref="L9" si="0">L86</f>
        <v>2.0962962962963516E-2</v>
      </c>
      <c r="M9" s="59">
        <f t="shared" ref="M9:AB9" si="1">M86</f>
        <v>2.6124444444445061E-2</v>
      </c>
      <c r="N9" s="59">
        <f t="shared" si="1"/>
        <v>3.1285925925926605E-2</v>
      </c>
      <c r="O9" s="59">
        <f t="shared" si="1"/>
        <v>3.644740740740815E-2</v>
      </c>
      <c r="P9" s="59">
        <f t="shared" si="1"/>
        <v>4.1608888888889695E-2</v>
      </c>
      <c r="Q9" s="59">
        <f t="shared" si="1"/>
        <v>4.6770370370371239E-2</v>
      </c>
      <c r="R9" s="59">
        <f t="shared" si="1"/>
        <v>5.1931851851852784E-2</v>
      </c>
      <c r="S9" s="59">
        <f t="shared" si="1"/>
        <v>5.7093333333334328E-2</v>
      </c>
      <c r="T9" s="59">
        <f t="shared" si="1"/>
        <v>6.2254814814815873E-2</v>
      </c>
      <c r="U9" s="59">
        <f t="shared" si="1"/>
        <v>6.7416296296295641E-2</v>
      </c>
      <c r="V9" s="59">
        <f t="shared" si="1"/>
        <v>7.2577777777777186E-2</v>
      </c>
      <c r="W9" s="59">
        <f t="shared" si="1"/>
        <v>7.7739259259258731E-2</v>
      </c>
      <c r="X9" s="59">
        <f t="shared" si="1"/>
        <v>8.2900740740740275E-2</v>
      </c>
      <c r="Y9" s="59">
        <f t="shared" si="1"/>
        <v>8.806222222222182E-2</v>
      </c>
      <c r="Z9" s="59">
        <f t="shared" si="1"/>
        <v>9.3223703703703364E-2</v>
      </c>
      <c r="AA9" s="59">
        <f t="shared" si="1"/>
        <v>9.8385185185184909E-2</v>
      </c>
      <c r="AB9" s="59">
        <f t="shared" si="1"/>
        <v>0.10354666666666645</v>
      </c>
      <c r="AC9" s="59">
        <f t="shared" ref="AC9:AJ9" si="2">AC86</f>
        <v>0.108708148148148</v>
      </c>
      <c r="AD9" s="59">
        <f t="shared" si="2"/>
        <v>0.11386962962962954</v>
      </c>
      <c r="AE9" s="59">
        <f t="shared" si="2"/>
        <v>0.11903111111111109</v>
      </c>
      <c r="AF9" s="59">
        <f t="shared" si="2"/>
        <v>0.12419259259259263</v>
      </c>
      <c r="AG9" s="59">
        <f t="shared" si="2"/>
        <v>0.12935407407407418</v>
      </c>
      <c r="AH9" s="59">
        <f t="shared" si="2"/>
        <v>0.13451555555555572</v>
      </c>
      <c r="AI9" s="59">
        <f t="shared" si="2"/>
        <v>0.13967703703703727</v>
      </c>
      <c r="AJ9" s="59">
        <f t="shared" si="2"/>
        <v>0.14483851851851881</v>
      </c>
      <c r="AK9" s="59">
        <v>0.15</v>
      </c>
      <c r="AL9" s="59">
        <f>AK9</f>
        <v>0.15</v>
      </c>
      <c r="AM9" s="59">
        <f t="shared" ref="AM9:BE9" si="3">AL9</f>
        <v>0.15</v>
      </c>
      <c r="AN9" s="59">
        <f t="shared" si="3"/>
        <v>0.15</v>
      </c>
      <c r="AO9" s="59">
        <f t="shared" si="3"/>
        <v>0.15</v>
      </c>
      <c r="AP9" s="59">
        <f t="shared" si="3"/>
        <v>0.15</v>
      </c>
      <c r="AQ9" s="59">
        <f t="shared" si="3"/>
        <v>0.15</v>
      </c>
      <c r="AR9" s="59">
        <f t="shared" si="3"/>
        <v>0.15</v>
      </c>
      <c r="AS9" s="59">
        <f t="shared" si="3"/>
        <v>0.15</v>
      </c>
      <c r="AT9" s="59">
        <f t="shared" si="3"/>
        <v>0.15</v>
      </c>
      <c r="AU9" s="59">
        <f t="shared" si="3"/>
        <v>0.15</v>
      </c>
      <c r="AV9" s="59">
        <f t="shared" si="3"/>
        <v>0.15</v>
      </c>
      <c r="AW9" s="59">
        <f t="shared" si="3"/>
        <v>0.15</v>
      </c>
      <c r="AX9" s="59">
        <f t="shared" si="3"/>
        <v>0.15</v>
      </c>
      <c r="AY9" s="59">
        <f t="shared" si="3"/>
        <v>0.15</v>
      </c>
      <c r="AZ9" s="59">
        <f t="shared" si="3"/>
        <v>0.15</v>
      </c>
      <c r="BA9" s="59">
        <f t="shared" si="3"/>
        <v>0.15</v>
      </c>
      <c r="BB9" s="59">
        <f t="shared" si="3"/>
        <v>0.15</v>
      </c>
      <c r="BC9" s="59">
        <f t="shared" si="3"/>
        <v>0.15</v>
      </c>
      <c r="BD9" s="59">
        <f t="shared" si="3"/>
        <v>0.15</v>
      </c>
      <c r="BE9" s="59">
        <f t="shared" si="3"/>
        <v>0.15</v>
      </c>
      <c r="BF9" s="15"/>
      <c r="BI9" s="29"/>
    </row>
    <row r="10" spans="2:61" x14ac:dyDescent="0.35">
      <c r="B10" s="12"/>
      <c r="C10" s="14" t="s">
        <v>63</v>
      </c>
      <c r="D10" s="14" t="s">
        <v>23</v>
      </c>
      <c r="E10" s="81">
        <v>2.3599999999999999E-2</v>
      </c>
      <c r="F10" s="81">
        <v>2.3599999999999999E-2</v>
      </c>
      <c r="G10" s="81">
        <v>2.3599999999999999E-2</v>
      </c>
      <c r="H10" s="81">
        <v>2.3599999999999999E-2</v>
      </c>
      <c r="I10" s="81">
        <v>2.3599999999999999E-2</v>
      </c>
      <c r="J10" s="81">
        <v>2.3599999999999999E-2</v>
      </c>
      <c r="K10" s="59">
        <f>K87</f>
        <v>2.4577777777777809E-2</v>
      </c>
      <c r="L10" s="59">
        <f t="shared" ref="L10:AJ10" si="4">L87</f>
        <v>2.5555555555555554E-2</v>
      </c>
      <c r="M10" s="59">
        <f t="shared" si="4"/>
        <v>2.653333333333352E-2</v>
      </c>
      <c r="N10" s="59">
        <f t="shared" si="4"/>
        <v>2.7511111111111264E-2</v>
      </c>
      <c r="O10" s="59">
        <f t="shared" si="4"/>
        <v>2.8488888888889008E-2</v>
      </c>
      <c r="P10" s="59">
        <f t="shared" si="4"/>
        <v>2.9466666666666752E-2</v>
      </c>
      <c r="Q10" s="59">
        <f t="shared" si="4"/>
        <v>3.0444444444444496E-2</v>
      </c>
      <c r="R10" s="59">
        <f t="shared" si="4"/>
        <v>3.142222222222224E-2</v>
      </c>
      <c r="S10" s="59">
        <f t="shared" si="4"/>
        <v>3.2400000000000206E-2</v>
      </c>
      <c r="T10" s="59">
        <f t="shared" si="4"/>
        <v>3.3377777777777951E-2</v>
      </c>
      <c r="U10" s="59">
        <f t="shared" si="4"/>
        <v>3.4355555555555695E-2</v>
      </c>
      <c r="V10" s="59">
        <f t="shared" si="4"/>
        <v>3.5333333333333439E-2</v>
      </c>
      <c r="W10" s="59">
        <f t="shared" si="4"/>
        <v>3.6311111111111183E-2</v>
      </c>
      <c r="X10" s="59">
        <f t="shared" si="4"/>
        <v>3.7288888888888927E-2</v>
      </c>
      <c r="Y10" s="59">
        <f t="shared" si="4"/>
        <v>3.8266666666666671E-2</v>
      </c>
      <c r="Z10" s="59">
        <f t="shared" si="4"/>
        <v>3.9244444444444637E-2</v>
      </c>
      <c r="AA10" s="59">
        <f t="shared" si="4"/>
        <v>4.0222222222222381E-2</v>
      </c>
      <c r="AB10" s="59">
        <f t="shared" si="4"/>
        <v>4.1200000000000125E-2</v>
      </c>
      <c r="AC10" s="59">
        <f t="shared" si="4"/>
        <v>4.217777777777787E-2</v>
      </c>
      <c r="AD10" s="59">
        <f t="shared" si="4"/>
        <v>4.3155555555555614E-2</v>
      </c>
      <c r="AE10" s="59">
        <f t="shared" si="4"/>
        <v>4.4133333333333358E-2</v>
      </c>
      <c r="AF10" s="59">
        <f t="shared" si="4"/>
        <v>4.5111111111111324E-2</v>
      </c>
      <c r="AG10" s="59">
        <f t="shared" si="4"/>
        <v>4.6088888888889068E-2</v>
      </c>
      <c r="AH10" s="59">
        <f t="shared" si="4"/>
        <v>4.706666666666659E-2</v>
      </c>
      <c r="AI10" s="59">
        <f t="shared" si="4"/>
        <v>4.8044444444444556E-2</v>
      </c>
      <c r="AJ10" s="59">
        <f t="shared" si="4"/>
        <v>4.9022222222222522E-2</v>
      </c>
      <c r="AK10" s="59">
        <v>0.05</v>
      </c>
      <c r="AL10" s="59">
        <f>AK10</f>
        <v>0.05</v>
      </c>
      <c r="AM10" s="59">
        <f t="shared" ref="AM10:BE10" si="5">AL10</f>
        <v>0.05</v>
      </c>
      <c r="AN10" s="59">
        <f t="shared" si="5"/>
        <v>0.05</v>
      </c>
      <c r="AO10" s="59">
        <f t="shared" si="5"/>
        <v>0.05</v>
      </c>
      <c r="AP10" s="59">
        <f t="shared" si="5"/>
        <v>0.05</v>
      </c>
      <c r="AQ10" s="59">
        <f t="shared" si="5"/>
        <v>0.05</v>
      </c>
      <c r="AR10" s="59">
        <f t="shared" si="5"/>
        <v>0.05</v>
      </c>
      <c r="AS10" s="59">
        <f t="shared" si="5"/>
        <v>0.05</v>
      </c>
      <c r="AT10" s="59">
        <f t="shared" si="5"/>
        <v>0.05</v>
      </c>
      <c r="AU10" s="59">
        <f t="shared" si="5"/>
        <v>0.05</v>
      </c>
      <c r="AV10" s="59">
        <f t="shared" si="5"/>
        <v>0.05</v>
      </c>
      <c r="AW10" s="59">
        <f t="shared" si="5"/>
        <v>0.05</v>
      </c>
      <c r="AX10" s="59">
        <f t="shared" si="5"/>
        <v>0.05</v>
      </c>
      <c r="AY10" s="59">
        <f t="shared" si="5"/>
        <v>0.05</v>
      </c>
      <c r="AZ10" s="59">
        <f t="shared" si="5"/>
        <v>0.05</v>
      </c>
      <c r="BA10" s="59">
        <f t="shared" si="5"/>
        <v>0.05</v>
      </c>
      <c r="BB10" s="59">
        <f t="shared" si="5"/>
        <v>0.05</v>
      </c>
      <c r="BC10" s="59">
        <f t="shared" si="5"/>
        <v>0.05</v>
      </c>
      <c r="BD10" s="59">
        <f t="shared" si="5"/>
        <v>0.05</v>
      </c>
      <c r="BE10" s="59">
        <f t="shared" si="5"/>
        <v>0.05</v>
      </c>
      <c r="BF10" s="15"/>
    </row>
    <row r="11" spans="2:61" x14ac:dyDescent="0.35">
      <c r="B11" s="12"/>
      <c r="C11" s="14" t="s">
        <v>64</v>
      </c>
      <c r="D11" s="14" t="s">
        <v>24</v>
      </c>
      <c r="E11" s="80">
        <v>0.43459200000000009</v>
      </c>
      <c r="F11" s="80">
        <v>0.43459200000000009</v>
      </c>
      <c r="G11" s="80">
        <v>0.43459200000000009</v>
      </c>
      <c r="H11" s="80">
        <v>0.43459200000000009</v>
      </c>
      <c r="I11" s="80">
        <v>0.43459200000000009</v>
      </c>
      <c r="J11" s="80">
        <v>0.43459200000000009</v>
      </c>
      <c r="K11" s="59">
        <f>K14*J11/(J11+J12)</f>
        <v>0.43182933333333318</v>
      </c>
      <c r="L11" s="59">
        <f t="shared" ref="L11:AK11" si="6">L14*K11/(K11+K12)</f>
        <v>0.42906666666666649</v>
      </c>
      <c r="M11" s="59">
        <f t="shared" si="6"/>
        <v>0.42630399999999974</v>
      </c>
      <c r="N11" s="59">
        <f t="shared" si="6"/>
        <v>0.42354133333333305</v>
      </c>
      <c r="O11" s="59">
        <f t="shared" si="6"/>
        <v>0.42077866666666636</v>
      </c>
      <c r="P11" s="59">
        <f t="shared" si="6"/>
        <v>0.41801599999999967</v>
      </c>
      <c r="Q11" s="59">
        <f t="shared" si="6"/>
        <v>0.41525333333333297</v>
      </c>
      <c r="R11" s="59">
        <f t="shared" si="6"/>
        <v>0.41249066666666634</v>
      </c>
      <c r="S11" s="59">
        <f t="shared" si="6"/>
        <v>0.40972799999999954</v>
      </c>
      <c r="T11" s="59">
        <f t="shared" si="6"/>
        <v>0.40696533333333285</v>
      </c>
      <c r="U11" s="59">
        <f t="shared" si="6"/>
        <v>0.40420266666666699</v>
      </c>
      <c r="V11" s="59">
        <f t="shared" si="6"/>
        <v>0.4014400000000003</v>
      </c>
      <c r="W11" s="59">
        <f t="shared" si="6"/>
        <v>0.39867733333333361</v>
      </c>
      <c r="X11" s="59">
        <f t="shared" si="6"/>
        <v>0.39591466666666691</v>
      </c>
      <c r="Y11" s="59">
        <f t="shared" si="6"/>
        <v>0.39315200000000022</v>
      </c>
      <c r="Z11" s="59">
        <f t="shared" si="6"/>
        <v>0.39038933333333348</v>
      </c>
      <c r="AA11" s="59">
        <f t="shared" si="6"/>
        <v>0.38762666666666679</v>
      </c>
      <c r="AB11" s="59">
        <f t="shared" si="6"/>
        <v>0.38486400000000009</v>
      </c>
      <c r="AC11" s="59">
        <f t="shared" si="6"/>
        <v>0.38210133333333346</v>
      </c>
      <c r="AD11" s="59">
        <f t="shared" si="6"/>
        <v>0.37933866666666677</v>
      </c>
      <c r="AE11" s="59">
        <f t="shared" si="6"/>
        <v>0.37657600000000008</v>
      </c>
      <c r="AF11" s="59">
        <f t="shared" si="6"/>
        <v>0.37381333333333333</v>
      </c>
      <c r="AG11" s="59">
        <f t="shared" si="6"/>
        <v>0.37105066666666664</v>
      </c>
      <c r="AH11" s="59">
        <f t="shared" si="6"/>
        <v>0.36828800000000006</v>
      </c>
      <c r="AI11" s="59">
        <f t="shared" si="6"/>
        <v>0.36552533333333331</v>
      </c>
      <c r="AJ11" s="59">
        <f t="shared" si="6"/>
        <v>0.36276266666666651</v>
      </c>
      <c r="AK11" s="59">
        <f t="shared" si="6"/>
        <v>0.36000000000000004</v>
      </c>
      <c r="AL11" s="59">
        <f>AK11</f>
        <v>0.36000000000000004</v>
      </c>
      <c r="AM11" s="59">
        <f t="shared" ref="AM11:BE11" si="7">AL11</f>
        <v>0.36000000000000004</v>
      </c>
      <c r="AN11" s="59">
        <f t="shared" si="7"/>
        <v>0.36000000000000004</v>
      </c>
      <c r="AO11" s="59">
        <f t="shared" si="7"/>
        <v>0.36000000000000004</v>
      </c>
      <c r="AP11" s="59">
        <f t="shared" si="7"/>
        <v>0.36000000000000004</v>
      </c>
      <c r="AQ11" s="59">
        <f t="shared" si="7"/>
        <v>0.36000000000000004</v>
      </c>
      <c r="AR11" s="59">
        <f t="shared" si="7"/>
        <v>0.36000000000000004</v>
      </c>
      <c r="AS11" s="59">
        <f t="shared" si="7"/>
        <v>0.36000000000000004</v>
      </c>
      <c r="AT11" s="59">
        <f t="shared" si="7"/>
        <v>0.36000000000000004</v>
      </c>
      <c r="AU11" s="59">
        <f t="shared" si="7"/>
        <v>0.36000000000000004</v>
      </c>
      <c r="AV11" s="59">
        <f t="shared" si="7"/>
        <v>0.36000000000000004</v>
      </c>
      <c r="AW11" s="59">
        <f t="shared" si="7"/>
        <v>0.36000000000000004</v>
      </c>
      <c r="AX11" s="59">
        <f t="shared" si="7"/>
        <v>0.36000000000000004</v>
      </c>
      <c r="AY11" s="59">
        <f t="shared" si="7"/>
        <v>0.36000000000000004</v>
      </c>
      <c r="AZ11" s="59">
        <f t="shared" si="7"/>
        <v>0.36000000000000004</v>
      </c>
      <c r="BA11" s="59">
        <f t="shared" si="7"/>
        <v>0.36000000000000004</v>
      </c>
      <c r="BB11" s="59">
        <f t="shared" si="7"/>
        <v>0.36000000000000004</v>
      </c>
      <c r="BC11" s="59">
        <f t="shared" si="7"/>
        <v>0.36000000000000004</v>
      </c>
      <c r="BD11" s="59">
        <f t="shared" si="7"/>
        <v>0.36000000000000004</v>
      </c>
      <c r="BE11" s="59">
        <f t="shared" si="7"/>
        <v>0.36000000000000004</v>
      </c>
      <c r="BF11" s="15"/>
    </row>
    <row r="12" spans="2:61" x14ac:dyDescent="0.35">
      <c r="B12" s="12"/>
      <c r="C12" s="14" t="s">
        <v>65</v>
      </c>
      <c r="D12" s="14" t="s">
        <v>25</v>
      </c>
      <c r="E12" s="80">
        <v>0.53116799999999997</v>
      </c>
      <c r="F12" s="80">
        <v>0.53116799999999997</v>
      </c>
      <c r="G12" s="80">
        <v>0.53116799999999997</v>
      </c>
      <c r="H12" s="80">
        <v>0.53116799999999997</v>
      </c>
      <c r="I12" s="80">
        <v>0.53116799999999997</v>
      </c>
      <c r="J12" s="80">
        <v>0.53116799999999997</v>
      </c>
      <c r="K12" s="59">
        <f>K14*J12/(J11+J12)</f>
        <v>0.52779140740740704</v>
      </c>
      <c r="L12" s="59">
        <f t="shared" ref="L12:AK12" si="8">L14*K12/(K11+K12)</f>
        <v>0.52441481481481445</v>
      </c>
      <c r="M12" s="59">
        <f t="shared" si="8"/>
        <v>0.52103822222222174</v>
      </c>
      <c r="N12" s="59">
        <f t="shared" si="8"/>
        <v>0.51766162962962914</v>
      </c>
      <c r="O12" s="59">
        <f t="shared" si="8"/>
        <v>0.51428503703703654</v>
      </c>
      <c r="P12" s="59">
        <f t="shared" si="8"/>
        <v>0.51090844444444394</v>
      </c>
      <c r="Q12" s="59">
        <f t="shared" si="8"/>
        <v>0.50753185185185135</v>
      </c>
      <c r="R12" s="59">
        <f t="shared" si="8"/>
        <v>0.50415525925925875</v>
      </c>
      <c r="S12" s="59">
        <f t="shared" si="8"/>
        <v>0.50077866666666593</v>
      </c>
      <c r="T12" s="59">
        <f t="shared" si="8"/>
        <v>0.49740207407407333</v>
      </c>
      <c r="U12" s="59">
        <f t="shared" si="8"/>
        <v>0.49402548148148173</v>
      </c>
      <c r="V12" s="59">
        <f t="shared" si="8"/>
        <v>0.49064888888888913</v>
      </c>
      <c r="W12" s="59">
        <f t="shared" si="8"/>
        <v>0.48727229629629654</v>
      </c>
      <c r="X12" s="59">
        <f t="shared" si="8"/>
        <v>0.48389570370370394</v>
      </c>
      <c r="Y12" s="59">
        <f t="shared" si="8"/>
        <v>0.48051911111111129</v>
      </c>
      <c r="Z12" s="59">
        <f t="shared" si="8"/>
        <v>0.47714251851851852</v>
      </c>
      <c r="AA12" s="59">
        <f t="shared" si="8"/>
        <v>0.47376592592592587</v>
      </c>
      <c r="AB12" s="59">
        <f t="shared" si="8"/>
        <v>0.47038933333333327</v>
      </c>
      <c r="AC12" s="59">
        <f t="shared" si="8"/>
        <v>0.46701274074074067</v>
      </c>
      <c r="AD12" s="59">
        <f t="shared" si="8"/>
        <v>0.46363614814814802</v>
      </c>
      <c r="AE12" s="59">
        <f t="shared" si="8"/>
        <v>0.46025955555555542</v>
      </c>
      <c r="AF12" s="59">
        <f t="shared" si="8"/>
        <v>0.45688296296296271</v>
      </c>
      <c r="AG12" s="59">
        <f t="shared" si="8"/>
        <v>0.45350637037037012</v>
      </c>
      <c r="AH12" s="59">
        <f t="shared" si="8"/>
        <v>0.45012977777777763</v>
      </c>
      <c r="AI12" s="59">
        <f t="shared" si="8"/>
        <v>0.44675318518518492</v>
      </c>
      <c r="AJ12" s="59">
        <f t="shared" si="8"/>
        <v>0.44337659259259216</v>
      </c>
      <c r="AK12" s="59">
        <f t="shared" si="8"/>
        <v>0.43999999999999984</v>
      </c>
      <c r="AL12" s="59">
        <f>AK12</f>
        <v>0.43999999999999984</v>
      </c>
      <c r="AM12" s="59">
        <f t="shared" ref="AM12:BE12" si="9">AL12</f>
        <v>0.43999999999999984</v>
      </c>
      <c r="AN12" s="59">
        <f t="shared" si="9"/>
        <v>0.43999999999999984</v>
      </c>
      <c r="AO12" s="59">
        <f t="shared" si="9"/>
        <v>0.43999999999999984</v>
      </c>
      <c r="AP12" s="59">
        <f t="shared" si="9"/>
        <v>0.43999999999999984</v>
      </c>
      <c r="AQ12" s="59">
        <f t="shared" si="9"/>
        <v>0.43999999999999984</v>
      </c>
      <c r="AR12" s="59">
        <f t="shared" si="9"/>
        <v>0.43999999999999984</v>
      </c>
      <c r="AS12" s="59">
        <f t="shared" si="9"/>
        <v>0.43999999999999984</v>
      </c>
      <c r="AT12" s="59">
        <f t="shared" si="9"/>
        <v>0.43999999999999984</v>
      </c>
      <c r="AU12" s="59">
        <f t="shared" si="9"/>
        <v>0.43999999999999984</v>
      </c>
      <c r="AV12" s="59">
        <f t="shared" si="9"/>
        <v>0.43999999999999984</v>
      </c>
      <c r="AW12" s="59">
        <f t="shared" si="9"/>
        <v>0.43999999999999984</v>
      </c>
      <c r="AX12" s="59">
        <f t="shared" si="9"/>
        <v>0.43999999999999984</v>
      </c>
      <c r="AY12" s="59">
        <f t="shared" si="9"/>
        <v>0.43999999999999984</v>
      </c>
      <c r="AZ12" s="59">
        <f t="shared" si="9"/>
        <v>0.43999999999999984</v>
      </c>
      <c r="BA12" s="59">
        <f t="shared" si="9"/>
        <v>0.43999999999999984</v>
      </c>
      <c r="BB12" s="59">
        <f t="shared" si="9"/>
        <v>0.43999999999999984</v>
      </c>
      <c r="BC12" s="59">
        <f t="shared" si="9"/>
        <v>0.43999999999999984</v>
      </c>
      <c r="BD12" s="59">
        <f t="shared" si="9"/>
        <v>0.43999999999999984</v>
      </c>
      <c r="BE12" s="59">
        <f t="shared" si="9"/>
        <v>0.43999999999999984</v>
      </c>
      <c r="BF12" s="15"/>
    </row>
    <row r="13" spans="2:61" x14ac:dyDescent="0.35">
      <c r="B13" s="12"/>
      <c r="C13" s="14"/>
      <c r="D13" s="14" t="s">
        <v>73</v>
      </c>
      <c r="E13" s="34">
        <f t="shared" ref="E13:AJ13" si="10">SUM(E9:E12)</f>
        <v>1</v>
      </c>
      <c r="F13" s="34">
        <f t="shared" si="10"/>
        <v>1</v>
      </c>
      <c r="G13" s="34">
        <f t="shared" si="10"/>
        <v>1</v>
      </c>
      <c r="H13" s="34">
        <f t="shared" si="10"/>
        <v>1</v>
      </c>
      <c r="I13" s="34">
        <f t="shared" si="10"/>
        <v>1</v>
      </c>
      <c r="J13" s="34">
        <f t="shared" si="10"/>
        <v>1</v>
      </c>
      <c r="K13" s="34">
        <f t="shared" si="10"/>
        <v>1</v>
      </c>
      <c r="L13" s="34">
        <f t="shared" si="10"/>
        <v>1</v>
      </c>
      <c r="M13" s="34">
        <f t="shared" si="10"/>
        <v>1</v>
      </c>
      <c r="N13" s="34">
        <f t="shared" si="10"/>
        <v>1</v>
      </c>
      <c r="O13" s="34">
        <f t="shared" si="10"/>
        <v>1</v>
      </c>
      <c r="P13" s="34">
        <f t="shared" si="10"/>
        <v>1</v>
      </c>
      <c r="Q13" s="34">
        <f t="shared" si="10"/>
        <v>1</v>
      </c>
      <c r="R13" s="34">
        <f t="shared" si="10"/>
        <v>1</v>
      </c>
      <c r="S13" s="34">
        <f t="shared" si="10"/>
        <v>1</v>
      </c>
      <c r="T13" s="34">
        <f t="shared" si="10"/>
        <v>1</v>
      </c>
      <c r="U13" s="34">
        <f t="shared" si="10"/>
        <v>1</v>
      </c>
      <c r="V13" s="34">
        <f t="shared" si="10"/>
        <v>1</v>
      </c>
      <c r="W13" s="34">
        <f t="shared" si="10"/>
        <v>1</v>
      </c>
      <c r="X13" s="34">
        <f t="shared" si="10"/>
        <v>1</v>
      </c>
      <c r="Y13" s="34">
        <f t="shared" si="10"/>
        <v>1</v>
      </c>
      <c r="Z13" s="34">
        <f t="shared" si="10"/>
        <v>1</v>
      </c>
      <c r="AA13" s="34">
        <f t="shared" si="10"/>
        <v>1</v>
      </c>
      <c r="AB13" s="34">
        <f t="shared" si="10"/>
        <v>1</v>
      </c>
      <c r="AC13" s="34">
        <f t="shared" si="10"/>
        <v>1</v>
      </c>
      <c r="AD13" s="34">
        <f t="shared" si="10"/>
        <v>0.99999999999999989</v>
      </c>
      <c r="AE13" s="34">
        <f t="shared" si="10"/>
        <v>0.99999999999999989</v>
      </c>
      <c r="AF13" s="34">
        <f t="shared" si="10"/>
        <v>1</v>
      </c>
      <c r="AG13" s="34">
        <f t="shared" si="10"/>
        <v>1</v>
      </c>
      <c r="AH13" s="34">
        <f t="shared" si="10"/>
        <v>1</v>
      </c>
      <c r="AI13" s="34">
        <f t="shared" si="10"/>
        <v>1</v>
      </c>
      <c r="AJ13" s="34">
        <f t="shared" si="10"/>
        <v>1</v>
      </c>
      <c r="AK13" s="34">
        <f t="shared" ref="AK13:BE13" si="11">SUM(AK9:AK12)</f>
        <v>0.99999999999999989</v>
      </c>
      <c r="AL13" s="34">
        <f t="shared" si="11"/>
        <v>0.99999999999999989</v>
      </c>
      <c r="AM13" s="34">
        <f t="shared" si="11"/>
        <v>0.99999999999999989</v>
      </c>
      <c r="AN13" s="34">
        <f t="shared" si="11"/>
        <v>0.99999999999999989</v>
      </c>
      <c r="AO13" s="34">
        <f t="shared" si="11"/>
        <v>0.99999999999999989</v>
      </c>
      <c r="AP13" s="34">
        <f t="shared" si="11"/>
        <v>0.99999999999999989</v>
      </c>
      <c r="AQ13" s="34">
        <f t="shared" si="11"/>
        <v>0.99999999999999989</v>
      </c>
      <c r="AR13" s="34">
        <f t="shared" si="11"/>
        <v>0.99999999999999989</v>
      </c>
      <c r="AS13" s="34">
        <f t="shared" si="11"/>
        <v>0.99999999999999989</v>
      </c>
      <c r="AT13" s="34">
        <f t="shared" si="11"/>
        <v>0.99999999999999989</v>
      </c>
      <c r="AU13" s="34">
        <f t="shared" si="11"/>
        <v>0.99999999999999989</v>
      </c>
      <c r="AV13" s="34">
        <f t="shared" si="11"/>
        <v>0.99999999999999989</v>
      </c>
      <c r="AW13" s="34">
        <f t="shared" si="11"/>
        <v>0.99999999999999989</v>
      </c>
      <c r="AX13" s="34">
        <f t="shared" si="11"/>
        <v>0.99999999999999989</v>
      </c>
      <c r="AY13" s="34">
        <f t="shared" si="11"/>
        <v>0.99999999999999989</v>
      </c>
      <c r="AZ13" s="34">
        <f t="shared" si="11"/>
        <v>0.99999999999999989</v>
      </c>
      <c r="BA13" s="34">
        <f t="shared" si="11"/>
        <v>0.99999999999999989</v>
      </c>
      <c r="BB13" s="34">
        <f t="shared" si="11"/>
        <v>0.99999999999999989</v>
      </c>
      <c r="BC13" s="34">
        <f t="shared" si="11"/>
        <v>0.99999999999999989</v>
      </c>
      <c r="BD13" s="34">
        <f t="shared" si="11"/>
        <v>0.99999999999999989</v>
      </c>
      <c r="BE13" s="34">
        <f t="shared" si="11"/>
        <v>0.99999999999999989</v>
      </c>
      <c r="BF13" s="15"/>
    </row>
    <row r="14" spans="2:61" x14ac:dyDescent="0.35">
      <c r="B14" s="12"/>
      <c r="C14" s="14"/>
      <c r="D14" s="14"/>
      <c r="E14" s="34"/>
      <c r="F14" s="34"/>
      <c r="G14" s="34"/>
      <c r="H14" s="34"/>
      <c r="I14" s="34"/>
      <c r="J14" s="34" t="s">
        <v>90</v>
      </c>
      <c r="K14" s="34">
        <f>1-K9-K10</f>
        <v>0.95962074074074022</v>
      </c>
      <c r="L14" s="34">
        <f t="shared" ref="L14:BE14" si="12">1-L9-L10</f>
        <v>0.95348148148148093</v>
      </c>
      <c r="M14" s="34">
        <f t="shared" si="12"/>
        <v>0.94734222222222142</v>
      </c>
      <c r="N14" s="34">
        <f t="shared" si="12"/>
        <v>0.94120296296296213</v>
      </c>
      <c r="O14" s="34">
        <f t="shared" si="12"/>
        <v>0.93506370370370284</v>
      </c>
      <c r="P14" s="34">
        <f t="shared" si="12"/>
        <v>0.92892444444444355</v>
      </c>
      <c r="Q14" s="34">
        <f t="shared" si="12"/>
        <v>0.92278518518518426</v>
      </c>
      <c r="R14" s="34">
        <f t="shared" si="12"/>
        <v>0.91664592592592498</v>
      </c>
      <c r="S14" s="34">
        <f t="shared" si="12"/>
        <v>0.91050666666666547</v>
      </c>
      <c r="T14" s="34">
        <f t="shared" si="12"/>
        <v>0.90436740740740618</v>
      </c>
      <c r="U14" s="34">
        <f t="shared" si="12"/>
        <v>0.89822814814814866</v>
      </c>
      <c r="V14" s="34">
        <f t="shared" si="12"/>
        <v>0.89208888888888938</v>
      </c>
      <c r="W14" s="34">
        <f t="shared" si="12"/>
        <v>0.88594962962963009</v>
      </c>
      <c r="X14" s="34">
        <f t="shared" si="12"/>
        <v>0.8798103703703708</v>
      </c>
      <c r="Y14" s="34">
        <f t="shared" si="12"/>
        <v>0.87367111111111151</v>
      </c>
      <c r="Z14" s="34">
        <f t="shared" si="12"/>
        <v>0.867531851851852</v>
      </c>
      <c r="AA14" s="34">
        <f t="shared" si="12"/>
        <v>0.86139259259259271</v>
      </c>
      <c r="AB14" s="34">
        <f t="shared" si="12"/>
        <v>0.85525333333333342</v>
      </c>
      <c r="AC14" s="34">
        <f t="shared" si="12"/>
        <v>0.84911407407407413</v>
      </c>
      <c r="AD14" s="34">
        <f t="shared" si="12"/>
        <v>0.84297481481481484</v>
      </c>
      <c r="AE14" s="34">
        <f t="shared" si="12"/>
        <v>0.83683555555555555</v>
      </c>
      <c r="AF14" s="34">
        <f t="shared" si="12"/>
        <v>0.83069629629629604</v>
      </c>
      <c r="AG14" s="34">
        <f t="shared" si="12"/>
        <v>0.82455703703703676</v>
      </c>
      <c r="AH14" s="34">
        <f t="shared" si="12"/>
        <v>0.81841777777777769</v>
      </c>
      <c r="AI14" s="34">
        <f t="shared" si="12"/>
        <v>0.81227851851851818</v>
      </c>
      <c r="AJ14" s="34">
        <f t="shared" si="12"/>
        <v>0.80613925925925867</v>
      </c>
      <c r="AK14" s="34">
        <f t="shared" si="12"/>
        <v>0.79999999999999993</v>
      </c>
      <c r="AL14" s="34">
        <f t="shared" si="12"/>
        <v>0.79999999999999993</v>
      </c>
      <c r="AM14" s="34">
        <f t="shared" si="12"/>
        <v>0.79999999999999993</v>
      </c>
      <c r="AN14" s="34">
        <f t="shared" si="12"/>
        <v>0.79999999999999993</v>
      </c>
      <c r="AO14" s="34">
        <f t="shared" si="12"/>
        <v>0.79999999999999993</v>
      </c>
      <c r="AP14" s="34">
        <f t="shared" si="12"/>
        <v>0.79999999999999993</v>
      </c>
      <c r="AQ14" s="34">
        <f t="shared" si="12"/>
        <v>0.79999999999999993</v>
      </c>
      <c r="AR14" s="34">
        <f t="shared" si="12"/>
        <v>0.79999999999999993</v>
      </c>
      <c r="AS14" s="34">
        <f t="shared" si="12"/>
        <v>0.79999999999999993</v>
      </c>
      <c r="AT14" s="34">
        <f t="shared" si="12"/>
        <v>0.79999999999999993</v>
      </c>
      <c r="AU14" s="34">
        <f t="shared" si="12"/>
        <v>0.79999999999999993</v>
      </c>
      <c r="AV14" s="34">
        <f t="shared" si="12"/>
        <v>0.79999999999999993</v>
      </c>
      <c r="AW14" s="34">
        <f t="shared" si="12"/>
        <v>0.79999999999999993</v>
      </c>
      <c r="AX14" s="34">
        <f t="shared" si="12"/>
        <v>0.79999999999999993</v>
      </c>
      <c r="AY14" s="34">
        <f t="shared" si="12"/>
        <v>0.79999999999999993</v>
      </c>
      <c r="AZ14" s="34">
        <f t="shared" si="12"/>
        <v>0.79999999999999993</v>
      </c>
      <c r="BA14" s="34">
        <f t="shared" si="12"/>
        <v>0.79999999999999993</v>
      </c>
      <c r="BB14" s="34">
        <f t="shared" si="12"/>
        <v>0.79999999999999993</v>
      </c>
      <c r="BC14" s="34">
        <f t="shared" si="12"/>
        <v>0.79999999999999993</v>
      </c>
      <c r="BD14" s="34">
        <f t="shared" si="12"/>
        <v>0.79999999999999993</v>
      </c>
      <c r="BE14" s="34">
        <f t="shared" si="12"/>
        <v>0.79999999999999993</v>
      </c>
      <c r="BF14" s="15"/>
    </row>
    <row r="15" spans="2:61" x14ac:dyDescent="0.35">
      <c r="B15" s="12"/>
      <c r="C15" s="14"/>
      <c r="D15" s="13" t="s">
        <v>26</v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15"/>
    </row>
    <row r="16" spans="2:61" x14ac:dyDescent="0.35">
      <c r="B16" s="12"/>
      <c r="C16" s="14" t="s">
        <v>59</v>
      </c>
      <c r="D16" s="24" t="s">
        <v>27</v>
      </c>
      <c r="E16" s="34">
        <f t="shared" ref="E16" si="13">E9</f>
        <v>1.064E-2</v>
      </c>
      <c r="F16" s="34">
        <f t="shared" ref="F16:BE16" si="14">F9</f>
        <v>1.064E-2</v>
      </c>
      <c r="G16" s="34">
        <f t="shared" si="14"/>
        <v>1.064E-2</v>
      </c>
      <c r="H16" s="34">
        <f t="shared" si="14"/>
        <v>1.064E-2</v>
      </c>
      <c r="I16" s="34">
        <f t="shared" si="14"/>
        <v>1.064E-2</v>
      </c>
      <c r="J16" s="34">
        <f t="shared" si="14"/>
        <v>1.064E-2</v>
      </c>
      <c r="K16" s="34">
        <f t="shared" si="14"/>
        <v>1.5801481481481972E-2</v>
      </c>
      <c r="L16" s="34">
        <f t="shared" si="14"/>
        <v>2.0962962962963516E-2</v>
      </c>
      <c r="M16" s="34">
        <f t="shared" si="14"/>
        <v>2.6124444444445061E-2</v>
      </c>
      <c r="N16" s="34">
        <f t="shared" si="14"/>
        <v>3.1285925925926605E-2</v>
      </c>
      <c r="O16" s="34">
        <f t="shared" si="14"/>
        <v>3.644740740740815E-2</v>
      </c>
      <c r="P16" s="34">
        <f t="shared" si="14"/>
        <v>4.1608888888889695E-2</v>
      </c>
      <c r="Q16" s="34">
        <f t="shared" si="14"/>
        <v>4.6770370370371239E-2</v>
      </c>
      <c r="R16" s="34">
        <f t="shared" si="14"/>
        <v>5.1931851851852784E-2</v>
      </c>
      <c r="S16" s="34">
        <f t="shared" si="14"/>
        <v>5.7093333333334328E-2</v>
      </c>
      <c r="T16" s="34">
        <f t="shared" si="14"/>
        <v>6.2254814814815873E-2</v>
      </c>
      <c r="U16" s="34">
        <f t="shared" si="14"/>
        <v>6.7416296296295641E-2</v>
      </c>
      <c r="V16" s="34">
        <f t="shared" si="14"/>
        <v>7.2577777777777186E-2</v>
      </c>
      <c r="W16" s="34">
        <f t="shared" si="14"/>
        <v>7.7739259259258731E-2</v>
      </c>
      <c r="X16" s="34">
        <f t="shared" si="14"/>
        <v>8.2900740740740275E-2</v>
      </c>
      <c r="Y16" s="34">
        <f t="shared" si="14"/>
        <v>8.806222222222182E-2</v>
      </c>
      <c r="Z16" s="34">
        <f t="shared" si="14"/>
        <v>9.3223703703703364E-2</v>
      </c>
      <c r="AA16" s="34">
        <f t="shared" si="14"/>
        <v>9.8385185185184909E-2</v>
      </c>
      <c r="AB16" s="34">
        <f t="shared" si="14"/>
        <v>0.10354666666666645</v>
      </c>
      <c r="AC16" s="34">
        <f t="shared" si="14"/>
        <v>0.108708148148148</v>
      </c>
      <c r="AD16" s="34">
        <f t="shared" si="14"/>
        <v>0.11386962962962954</v>
      </c>
      <c r="AE16" s="34">
        <f t="shared" si="14"/>
        <v>0.11903111111111109</v>
      </c>
      <c r="AF16" s="34">
        <f t="shared" si="14"/>
        <v>0.12419259259259263</v>
      </c>
      <c r="AG16" s="34">
        <f t="shared" si="14"/>
        <v>0.12935407407407418</v>
      </c>
      <c r="AH16" s="34">
        <f t="shared" si="14"/>
        <v>0.13451555555555572</v>
      </c>
      <c r="AI16" s="34">
        <f t="shared" si="14"/>
        <v>0.13967703703703727</v>
      </c>
      <c r="AJ16" s="34">
        <f t="shared" si="14"/>
        <v>0.14483851851851881</v>
      </c>
      <c r="AK16" s="34">
        <f t="shared" si="14"/>
        <v>0.15</v>
      </c>
      <c r="AL16" s="34">
        <f t="shared" si="14"/>
        <v>0.15</v>
      </c>
      <c r="AM16" s="34">
        <f t="shared" si="14"/>
        <v>0.15</v>
      </c>
      <c r="AN16" s="34">
        <f t="shared" si="14"/>
        <v>0.15</v>
      </c>
      <c r="AO16" s="34">
        <f t="shared" si="14"/>
        <v>0.15</v>
      </c>
      <c r="AP16" s="34">
        <f t="shared" si="14"/>
        <v>0.15</v>
      </c>
      <c r="AQ16" s="34">
        <f t="shared" si="14"/>
        <v>0.15</v>
      </c>
      <c r="AR16" s="34">
        <f t="shared" si="14"/>
        <v>0.15</v>
      </c>
      <c r="AS16" s="34">
        <f t="shared" si="14"/>
        <v>0.15</v>
      </c>
      <c r="AT16" s="34">
        <f t="shared" si="14"/>
        <v>0.15</v>
      </c>
      <c r="AU16" s="34">
        <f t="shared" si="14"/>
        <v>0.15</v>
      </c>
      <c r="AV16" s="34">
        <f t="shared" si="14"/>
        <v>0.15</v>
      </c>
      <c r="AW16" s="34">
        <f t="shared" si="14"/>
        <v>0.15</v>
      </c>
      <c r="AX16" s="34">
        <f t="shared" si="14"/>
        <v>0.15</v>
      </c>
      <c r="AY16" s="34">
        <f t="shared" si="14"/>
        <v>0.15</v>
      </c>
      <c r="AZ16" s="34">
        <f t="shared" si="14"/>
        <v>0.15</v>
      </c>
      <c r="BA16" s="34">
        <f t="shared" si="14"/>
        <v>0.15</v>
      </c>
      <c r="BB16" s="34">
        <f t="shared" si="14"/>
        <v>0.15</v>
      </c>
      <c r="BC16" s="34">
        <f t="shared" si="14"/>
        <v>0.15</v>
      </c>
      <c r="BD16" s="34">
        <f t="shared" si="14"/>
        <v>0.15</v>
      </c>
      <c r="BE16" s="34">
        <f t="shared" si="14"/>
        <v>0.15</v>
      </c>
      <c r="BF16" s="15"/>
    </row>
    <row r="17" spans="2:58" x14ac:dyDescent="0.35">
      <c r="B17" s="12"/>
      <c r="C17" s="14" t="s">
        <v>60</v>
      </c>
      <c r="D17" s="24" t="s">
        <v>56</v>
      </c>
      <c r="E17" s="34">
        <f>E10</f>
        <v>2.3599999999999999E-2</v>
      </c>
      <c r="F17" s="34">
        <f t="shared" ref="F17:BE17" si="15">F10</f>
        <v>2.3599999999999999E-2</v>
      </c>
      <c r="G17" s="34">
        <f t="shared" si="15"/>
        <v>2.3599999999999999E-2</v>
      </c>
      <c r="H17" s="34">
        <f t="shared" si="15"/>
        <v>2.3599999999999999E-2</v>
      </c>
      <c r="I17" s="34">
        <f t="shared" si="15"/>
        <v>2.3599999999999999E-2</v>
      </c>
      <c r="J17" s="34">
        <f t="shared" si="15"/>
        <v>2.3599999999999999E-2</v>
      </c>
      <c r="K17" s="34">
        <f t="shared" si="15"/>
        <v>2.4577777777777809E-2</v>
      </c>
      <c r="L17" s="34">
        <f t="shared" si="15"/>
        <v>2.5555555555555554E-2</v>
      </c>
      <c r="M17" s="34">
        <f t="shared" si="15"/>
        <v>2.653333333333352E-2</v>
      </c>
      <c r="N17" s="34">
        <f t="shared" si="15"/>
        <v>2.7511111111111264E-2</v>
      </c>
      <c r="O17" s="34">
        <f t="shared" si="15"/>
        <v>2.8488888888889008E-2</v>
      </c>
      <c r="P17" s="34">
        <f t="shared" si="15"/>
        <v>2.9466666666666752E-2</v>
      </c>
      <c r="Q17" s="34">
        <f t="shared" si="15"/>
        <v>3.0444444444444496E-2</v>
      </c>
      <c r="R17" s="34">
        <f t="shared" si="15"/>
        <v>3.142222222222224E-2</v>
      </c>
      <c r="S17" s="34">
        <f t="shared" si="15"/>
        <v>3.2400000000000206E-2</v>
      </c>
      <c r="T17" s="34">
        <f t="shared" si="15"/>
        <v>3.3377777777777951E-2</v>
      </c>
      <c r="U17" s="34">
        <f t="shared" si="15"/>
        <v>3.4355555555555695E-2</v>
      </c>
      <c r="V17" s="34">
        <f t="shared" si="15"/>
        <v>3.5333333333333439E-2</v>
      </c>
      <c r="W17" s="34">
        <f t="shared" si="15"/>
        <v>3.6311111111111183E-2</v>
      </c>
      <c r="X17" s="34">
        <f t="shared" si="15"/>
        <v>3.7288888888888927E-2</v>
      </c>
      <c r="Y17" s="34">
        <f t="shared" si="15"/>
        <v>3.8266666666666671E-2</v>
      </c>
      <c r="Z17" s="34">
        <f t="shared" si="15"/>
        <v>3.9244444444444637E-2</v>
      </c>
      <c r="AA17" s="34">
        <f t="shared" si="15"/>
        <v>4.0222222222222381E-2</v>
      </c>
      <c r="AB17" s="34">
        <f t="shared" si="15"/>
        <v>4.1200000000000125E-2</v>
      </c>
      <c r="AC17" s="34">
        <f t="shared" si="15"/>
        <v>4.217777777777787E-2</v>
      </c>
      <c r="AD17" s="34">
        <f t="shared" si="15"/>
        <v>4.3155555555555614E-2</v>
      </c>
      <c r="AE17" s="34">
        <f t="shared" si="15"/>
        <v>4.4133333333333358E-2</v>
      </c>
      <c r="AF17" s="34">
        <f t="shared" si="15"/>
        <v>4.5111111111111324E-2</v>
      </c>
      <c r="AG17" s="34">
        <f t="shared" si="15"/>
        <v>4.6088888888889068E-2</v>
      </c>
      <c r="AH17" s="34">
        <f t="shared" si="15"/>
        <v>4.706666666666659E-2</v>
      </c>
      <c r="AI17" s="34">
        <f t="shared" si="15"/>
        <v>4.8044444444444556E-2</v>
      </c>
      <c r="AJ17" s="34">
        <f t="shared" si="15"/>
        <v>4.9022222222222522E-2</v>
      </c>
      <c r="AK17" s="34">
        <f t="shared" si="15"/>
        <v>0.05</v>
      </c>
      <c r="AL17" s="34">
        <f t="shared" si="15"/>
        <v>0.05</v>
      </c>
      <c r="AM17" s="34">
        <f t="shared" si="15"/>
        <v>0.05</v>
      </c>
      <c r="AN17" s="34">
        <f t="shared" si="15"/>
        <v>0.05</v>
      </c>
      <c r="AO17" s="34">
        <f t="shared" si="15"/>
        <v>0.05</v>
      </c>
      <c r="AP17" s="34">
        <f t="shared" si="15"/>
        <v>0.05</v>
      </c>
      <c r="AQ17" s="34">
        <f t="shared" si="15"/>
        <v>0.05</v>
      </c>
      <c r="AR17" s="34">
        <f t="shared" si="15"/>
        <v>0.05</v>
      </c>
      <c r="AS17" s="34">
        <f t="shared" si="15"/>
        <v>0.05</v>
      </c>
      <c r="AT17" s="34">
        <f t="shared" si="15"/>
        <v>0.05</v>
      </c>
      <c r="AU17" s="34">
        <f t="shared" si="15"/>
        <v>0.05</v>
      </c>
      <c r="AV17" s="34">
        <f t="shared" si="15"/>
        <v>0.05</v>
      </c>
      <c r="AW17" s="34">
        <f t="shared" si="15"/>
        <v>0.05</v>
      </c>
      <c r="AX17" s="34">
        <f t="shared" si="15"/>
        <v>0.05</v>
      </c>
      <c r="AY17" s="34">
        <f t="shared" si="15"/>
        <v>0.05</v>
      </c>
      <c r="AZ17" s="34">
        <f t="shared" si="15"/>
        <v>0.05</v>
      </c>
      <c r="BA17" s="34">
        <f t="shared" si="15"/>
        <v>0.05</v>
      </c>
      <c r="BB17" s="34">
        <f t="shared" si="15"/>
        <v>0.05</v>
      </c>
      <c r="BC17" s="34">
        <f t="shared" si="15"/>
        <v>0.05</v>
      </c>
      <c r="BD17" s="34">
        <f t="shared" si="15"/>
        <v>0.05</v>
      </c>
      <c r="BE17" s="34">
        <f t="shared" si="15"/>
        <v>0.05</v>
      </c>
      <c r="BF17" s="15"/>
    </row>
    <row r="18" spans="2:58" x14ac:dyDescent="0.35">
      <c r="B18" s="12"/>
      <c r="C18" s="14" t="s">
        <v>61</v>
      </c>
      <c r="D18" s="24" t="s">
        <v>28</v>
      </c>
      <c r="E18" s="21">
        <f>1-E16-E17</f>
        <v>0.96576000000000006</v>
      </c>
      <c r="F18" s="21">
        <f t="shared" ref="F18:BE18" si="16">1-F16-F17</f>
        <v>0.96576000000000006</v>
      </c>
      <c r="G18" s="21">
        <f t="shared" si="16"/>
        <v>0.96576000000000006</v>
      </c>
      <c r="H18" s="21">
        <f t="shared" si="16"/>
        <v>0.96576000000000006</v>
      </c>
      <c r="I18" s="21">
        <f t="shared" si="16"/>
        <v>0.96576000000000006</v>
      </c>
      <c r="J18" s="21">
        <f t="shared" si="16"/>
        <v>0.96576000000000006</v>
      </c>
      <c r="K18" s="21">
        <f t="shared" si="16"/>
        <v>0.95962074074074022</v>
      </c>
      <c r="L18" s="21">
        <f t="shared" si="16"/>
        <v>0.95348148148148093</v>
      </c>
      <c r="M18" s="21">
        <f t="shared" si="16"/>
        <v>0.94734222222222142</v>
      </c>
      <c r="N18" s="21">
        <f t="shared" si="16"/>
        <v>0.94120296296296213</v>
      </c>
      <c r="O18" s="21">
        <f t="shared" si="16"/>
        <v>0.93506370370370284</v>
      </c>
      <c r="P18" s="21">
        <f t="shared" si="16"/>
        <v>0.92892444444444355</v>
      </c>
      <c r="Q18" s="21">
        <f t="shared" si="16"/>
        <v>0.92278518518518426</v>
      </c>
      <c r="R18" s="21">
        <f t="shared" si="16"/>
        <v>0.91664592592592498</v>
      </c>
      <c r="S18" s="21">
        <f t="shared" si="16"/>
        <v>0.91050666666666547</v>
      </c>
      <c r="T18" s="21">
        <f t="shared" si="16"/>
        <v>0.90436740740740618</v>
      </c>
      <c r="U18" s="21">
        <f t="shared" si="16"/>
        <v>0.89822814814814866</v>
      </c>
      <c r="V18" s="21">
        <f t="shared" si="16"/>
        <v>0.89208888888888938</v>
      </c>
      <c r="W18" s="21">
        <f t="shared" si="16"/>
        <v>0.88594962962963009</v>
      </c>
      <c r="X18" s="21">
        <f t="shared" si="16"/>
        <v>0.8798103703703708</v>
      </c>
      <c r="Y18" s="21">
        <f t="shared" si="16"/>
        <v>0.87367111111111151</v>
      </c>
      <c r="Z18" s="21">
        <f t="shared" si="16"/>
        <v>0.867531851851852</v>
      </c>
      <c r="AA18" s="21">
        <f t="shared" si="16"/>
        <v>0.86139259259259271</v>
      </c>
      <c r="AB18" s="21">
        <f t="shared" si="16"/>
        <v>0.85525333333333342</v>
      </c>
      <c r="AC18" s="21">
        <f t="shared" si="16"/>
        <v>0.84911407407407413</v>
      </c>
      <c r="AD18" s="21">
        <f t="shared" si="16"/>
        <v>0.84297481481481484</v>
      </c>
      <c r="AE18" s="21">
        <f t="shared" si="16"/>
        <v>0.83683555555555555</v>
      </c>
      <c r="AF18" s="21">
        <f t="shared" si="16"/>
        <v>0.83069629629629604</v>
      </c>
      <c r="AG18" s="21">
        <f t="shared" si="16"/>
        <v>0.82455703703703676</v>
      </c>
      <c r="AH18" s="21">
        <f t="shared" si="16"/>
        <v>0.81841777777777769</v>
      </c>
      <c r="AI18" s="21">
        <f t="shared" si="16"/>
        <v>0.81227851851851818</v>
      </c>
      <c r="AJ18" s="21">
        <f t="shared" si="16"/>
        <v>0.80613925925925867</v>
      </c>
      <c r="AK18" s="21">
        <f t="shared" si="16"/>
        <v>0.79999999999999993</v>
      </c>
      <c r="AL18" s="21">
        <f t="shared" si="16"/>
        <v>0.79999999999999993</v>
      </c>
      <c r="AM18" s="21">
        <f t="shared" si="16"/>
        <v>0.79999999999999993</v>
      </c>
      <c r="AN18" s="21">
        <f t="shared" si="16"/>
        <v>0.79999999999999993</v>
      </c>
      <c r="AO18" s="21">
        <f t="shared" si="16"/>
        <v>0.79999999999999993</v>
      </c>
      <c r="AP18" s="21">
        <f t="shared" si="16"/>
        <v>0.79999999999999993</v>
      </c>
      <c r="AQ18" s="21">
        <f t="shared" si="16"/>
        <v>0.79999999999999993</v>
      </c>
      <c r="AR18" s="21">
        <f t="shared" si="16"/>
        <v>0.79999999999999993</v>
      </c>
      <c r="AS18" s="21">
        <f t="shared" si="16"/>
        <v>0.79999999999999993</v>
      </c>
      <c r="AT18" s="21">
        <f t="shared" si="16"/>
        <v>0.79999999999999993</v>
      </c>
      <c r="AU18" s="21">
        <f t="shared" si="16"/>
        <v>0.79999999999999993</v>
      </c>
      <c r="AV18" s="21">
        <f t="shared" si="16"/>
        <v>0.79999999999999993</v>
      </c>
      <c r="AW18" s="21">
        <f t="shared" si="16"/>
        <v>0.79999999999999993</v>
      </c>
      <c r="AX18" s="21">
        <f t="shared" si="16"/>
        <v>0.79999999999999993</v>
      </c>
      <c r="AY18" s="21">
        <f t="shared" si="16"/>
        <v>0.79999999999999993</v>
      </c>
      <c r="AZ18" s="21">
        <f t="shared" si="16"/>
        <v>0.79999999999999993</v>
      </c>
      <c r="BA18" s="21">
        <f t="shared" si="16"/>
        <v>0.79999999999999993</v>
      </c>
      <c r="BB18" s="21">
        <f t="shared" si="16"/>
        <v>0.79999999999999993</v>
      </c>
      <c r="BC18" s="21">
        <f t="shared" si="16"/>
        <v>0.79999999999999993</v>
      </c>
      <c r="BD18" s="21">
        <f t="shared" si="16"/>
        <v>0.79999999999999993</v>
      </c>
      <c r="BE18" s="21">
        <f t="shared" si="16"/>
        <v>0.79999999999999993</v>
      </c>
      <c r="BF18" s="15"/>
    </row>
    <row r="19" spans="2:58" x14ac:dyDescent="0.35">
      <c r="B19" s="12"/>
      <c r="C19" s="14"/>
      <c r="D19" s="14"/>
      <c r="E19" s="34">
        <f>SUM(E16:E18)</f>
        <v>1</v>
      </c>
      <c r="F19" s="34">
        <f t="shared" ref="F19:BE19" si="17">SUM(F16:F18)</f>
        <v>1</v>
      </c>
      <c r="G19" s="34">
        <f t="shared" si="17"/>
        <v>1</v>
      </c>
      <c r="H19" s="34">
        <f t="shared" si="17"/>
        <v>1</v>
      </c>
      <c r="I19" s="34">
        <f t="shared" si="17"/>
        <v>1</v>
      </c>
      <c r="J19" s="34">
        <f t="shared" si="17"/>
        <v>1</v>
      </c>
      <c r="K19" s="34">
        <f t="shared" si="17"/>
        <v>1</v>
      </c>
      <c r="L19" s="34">
        <f t="shared" si="17"/>
        <v>1</v>
      </c>
      <c r="M19" s="34">
        <f t="shared" si="17"/>
        <v>1</v>
      </c>
      <c r="N19" s="34">
        <f t="shared" si="17"/>
        <v>1</v>
      </c>
      <c r="O19" s="34">
        <f t="shared" si="17"/>
        <v>1</v>
      </c>
      <c r="P19" s="34">
        <f t="shared" si="17"/>
        <v>1</v>
      </c>
      <c r="Q19" s="34">
        <f t="shared" si="17"/>
        <v>1</v>
      </c>
      <c r="R19" s="34">
        <f t="shared" si="17"/>
        <v>1</v>
      </c>
      <c r="S19" s="34">
        <f t="shared" si="17"/>
        <v>1</v>
      </c>
      <c r="T19" s="34">
        <f t="shared" si="17"/>
        <v>1</v>
      </c>
      <c r="U19" s="34">
        <f t="shared" si="17"/>
        <v>1</v>
      </c>
      <c r="V19" s="34">
        <f t="shared" si="17"/>
        <v>1</v>
      </c>
      <c r="W19" s="34">
        <f t="shared" si="17"/>
        <v>1</v>
      </c>
      <c r="X19" s="34">
        <f t="shared" si="17"/>
        <v>1</v>
      </c>
      <c r="Y19" s="34">
        <f t="shared" si="17"/>
        <v>1</v>
      </c>
      <c r="Z19" s="34">
        <f t="shared" si="17"/>
        <v>1</v>
      </c>
      <c r="AA19" s="34">
        <f t="shared" si="17"/>
        <v>1</v>
      </c>
      <c r="AB19" s="34">
        <f t="shared" si="17"/>
        <v>1</v>
      </c>
      <c r="AC19" s="34">
        <f t="shared" si="17"/>
        <v>1</v>
      </c>
      <c r="AD19" s="34">
        <f t="shared" si="17"/>
        <v>1</v>
      </c>
      <c r="AE19" s="34">
        <f t="shared" si="17"/>
        <v>1</v>
      </c>
      <c r="AF19" s="34">
        <f t="shared" si="17"/>
        <v>1</v>
      </c>
      <c r="AG19" s="34">
        <f t="shared" si="17"/>
        <v>1</v>
      </c>
      <c r="AH19" s="34">
        <f t="shared" si="17"/>
        <v>1</v>
      </c>
      <c r="AI19" s="34">
        <f t="shared" si="17"/>
        <v>1</v>
      </c>
      <c r="AJ19" s="34">
        <f t="shared" si="17"/>
        <v>1</v>
      </c>
      <c r="AK19" s="34">
        <f t="shared" si="17"/>
        <v>1</v>
      </c>
      <c r="AL19" s="34">
        <f t="shared" si="17"/>
        <v>1</v>
      </c>
      <c r="AM19" s="34">
        <f t="shared" si="17"/>
        <v>1</v>
      </c>
      <c r="AN19" s="34">
        <f t="shared" si="17"/>
        <v>1</v>
      </c>
      <c r="AO19" s="34">
        <f t="shared" si="17"/>
        <v>1</v>
      </c>
      <c r="AP19" s="34">
        <f t="shared" si="17"/>
        <v>1</v>
      </c>
      <c r="AQ19" s="34">
        <f t="shared" si="17"/>
        <v>1</v>
      </c>
      <c r="AR19" s="34">
        <f t="shared" si="17"/>
        <v>1</v>
      </c>
      <c r="AS19" s="34">
        <f t="shared" si="17"/>
        <v>1</v>
      </c>
      <c r="AT19" s="34">
        <f t="shared" si="17"/>
        <v>1</v>
      </c>
      <c r="AU19" s="34">
        <f t="shared" si="17"/>
        <v>1</v>
      </c>
      <c r="AV19" s="34">
        <f t="shared" si="17"/>
        <v>1</v>
      </c>
      <c r="AW19" s="34">
        <f t="shared" si="17"/>
        <v>1</v>
      </c>
      <c r="AX19" s="34">
        <f t="shared" si="17"/>
        <v>1</v>
      </c>
      <c r="AY19" s="34">
        <f t="shared" si="17"/>
        <v>1</v>
      </c>
      <c r="AZ19" s="34">
        <f t="shared" si="17"/>
        <v>1</v>
      </c>
      <c r="BA19" s="34">
        <f t="shared" si="17"/>
        <v>1</v>
      </c>
      <c r="BB19" s="34">
        <f t="shared" si="17"/>
        <v>1</v>
      </c>
      <c r="BC19" s="34">
        <f t="shared" si="17"/>
        <v>1</v>
      </c>
      <c r="BD19" s="34">
        <f t="shared" si="17"/>
        <v>1</v>
      </c>
      <c r="BE19" s="34">
        <f t="shared" si="17"/>
        <v>1</v>
      </c>
      <c r="BF19" s="15"/>
    </row>
    <row r="20" spans="2:58" x14ac:dyDescent="0.35">
      <c r="B20" s="12"/>
      <c r="C20" s="14"/>
      <c r="D20" s="13" t="s">
        <v>29</v>
      </c>
      <c r="E20" s="50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15"/>
    </row>
    <row r="21" spans="2:58" x14ac:dyDescent="0.35">
      <c r="B21" s="12"/>
      <c r="C21" s="14" t="s">
        <v>70</v>
      </c>
      <c r="D21" s="14" t="s">
        <v>30</v>
      </c>
      <c r="E21" s="21">
        <f>E16</f>
        <v>1.064E-2</v>
      </c>
      <c r="F21" s="21">
        <f t="shared" ref="F21:BD21" si="18">F16</f>
        <v>1.064E-2</v>
      </c>
      <c r="G21" s="21">
        <f t="shared" si="18"/>
        <v>1.064E-2</v>
      </c>
      <c r="H21" s="21">
        <f t="shared" si="18"/>
        <v>1.064E-2</v>
      </c>
      <c r="I21" s="21">
        <f t="shared" si="18"/>
        <v>1.064E-2</v>
      </c>
      <c r="J21" s="21">
        <f t="shared" si="18"/>
        <v>1.064E-2</v>
      </c>
      <c r="K21" s="21">
        <f t="shared" si="18"/>
        <v>1.5801481481481972E-2</v>
      </c>
      <c r="L21" s="21">
        <f t="shared" si="18"/>
        <v>2.0962962962963516E-2</v>
      </c>
      <c r="M21" s="21">
        <f t="shared" si="18"/>
        <v>2.6124444444445061E-2</v>
      </c>
      <c r="N21" s="21">
        <f t="shared" si="18"/>
        <v>3.1285925925926605E-2</v>
      </c>
      <c r="O21" s="21">
        <f t="shared" si="18"/>
        <v>3.644740740740815E-2</v>
      </c>
      <c r="P21" s="21">
        <f t="shared" si="18"/>
        <v>4.1608888888889695E-2</v>
      </c>
      <c r="Q21" s="21">
        <f t="shared" si="18"/>
        <v>4.6770370370371239E-2</v>
      </c>
      <c r="R21" s="21">
        <f t="shared" si="18"/>
        <v>5.1931851851852784E-2</v>
      </c>
      <c r="S21" s="21">
        <f t="shared" si="18"/>
        <v>5.7093333333334328E-2</v>
      </c>
      <c r="T21" s="21">
        <f t="shared" si="18"/>
        <v>6.2254814814815873E-2</v>
      </c>
      <c r="U21" s="21">
        <f t="shared" si="18"/>
        <v>6.7416296296295641E-2</v>
      </c>
      <c r="V21" s="21">
        <f t="shared" si="18"/>
        <v>7.2577777777777186E-2</v>
      </c>
      <c r="W21" s="21">
        <f t="shared" si="18"/>
        <v>7.7739259259258731E-2</v>
      </c>
      <c r="X21" s="21">
        <f t="shared" si="18"/>
        <v>8.2900740740740275E-2</v>
      </c>
      <c r="Y21" s="21">
        <f t="shared" si="18"/>
        <v>8.806222222222182E-2</v>
      </c>
      <c r="Z21" s="21">
        <f t="shared" si="18"/>
        <v>9.3223703703703364E-2</v>
      </c>
      <c r="AA21" s="21">
        <f t="shared" si="18"/>
        <v>9.8385185185184909E-2</v>
      </c>
      <c r="AB21" s="21">
        <f t="shared" si="18"/>
        <v>0.10354666666666645</v>
      </c>
      <c r="AC21" s="21">
        <f t="shared" si="18"/>
        <v>0.108708148148148</v>
      </c>
      <c r="AD21" s="21">
        <f t="shared" si="18"/>
        <v>0.11386962962962954</v>
      </c>
      <c r="AE21" s="21">
        <f t="shared" si="18"/>
        <v>0.11903111111111109</v>
      </c>
      <c r="AF21" s="21">
        <f t="shared" si="18"/>
        <v>0.12419259259259263</v>
      </c>
      <c r="AG21" s="21">
        <f t="shared" si="18"/>
        <v>0.12935407407407418</v>
      </c>
      <c r="AH21" s="21">
        <f t="shared" si="18"/>
        <v>0.13451555555555572</v>
      </c>
      <c r="AI21" s="21">
        <f t="shared" si="18"/>
        <v>0.13967703703703727</v>
      </c>
      <c r="AJ21" s="21">
        <f t="shared" si="18"/>
        <v>0.14483851851851881</v>
      </c>
      <c r="AK21" s="21">
        <f t="shared" si="18"/>
        <v>0.15</v>
      </c>
      <c r="AL21" s="21">
        <f t="shared" si="18"/>
        <v>0.15</v>
      </c>
      <c r="AM21" s="21">
        <f t="shared" si="18"/>
        <v>0.15</v>
      </c>
      <c r="AN21" s="21">
        <f t="shared" si="18"/>
        <v>0.15</v>
      </c>
      <c r="AO21" s="21">
        <f t="shared" si="18"/>
        <v>0.15</v>
      </c>
      <c r="AP21" s="21">
        <f t="shared" si="18"/>
        <v>0.15</v>
      </c>
      <c r="AQ21" s="21">
        <f t="shared" si="18"/>
        <v>0.15</v>
      </c>
      <c r="AR21" s="21">
        <f t="shared" si="18"/>
        <v>0.15</v>
      </c>
      <c r="AS21" s="21">
        <f t="shared" si="18"/>
        <v>0.15</v>
      </c>
      <c r="AT21" s="21">
        <f t="shared" si="18"/>
        <v>0.15</v>
      </c>
      <c r="AU21" s="21">
        <f t="shared" si="18"/>
        <v>0.15</v>
      </c>
      <c r="AV21" s="21">
        <f t="shared" si="18"/>
        <v>0.15</v>
      </c>
      <c r="AW21" s="21">
        <f t="shared" si="18"/>
        <v>0.15</v>
      </c>
      <c r="AX21" s="21">
        <f t="shared" si="18"/>
        <v>0.15</v>
      </c>
      <c r="AY21" s="21">
        <f t="shared" si="18"/>
        <v>0.15</v>
      </c>
      <c r="AZ21" s="21">
        <f t="shared" si="18"/>
        <v>0.15</v>
      </c>
      <c r="BA21" s="21">
        <f t="shared" si="18"/>
        <v>0.15</v>
      </c>
      <c r="BB21" s="21">
        <f t="shared" si="18"/>
        <v>0.15</v>
      </c>
      <c r="BC21" s="21">
        <f t="shared" si="18"/>
        <v>0.15</v>
      </c>
      <c r="BD21" s="21">
        <f t="shared" si="18"/>
        <v>0.15</v>
      </c>
      <c r="BE21" s="21">
        <f t="shared" ref="BE21" si="19">BE16</f>
        <v>0.15</v>
      </c>
      <c r="BF21" s="15"/>
    </row>
    <row r="22" spans="2:58" x14ac:dyDescent="0.35">
      <c r="B22" s="12"/>
      <c r="C22" s="14" t="s">
        <v>71</v>
      </c>
      <c r="D22" s="14" t="s">
        <v>31</v>
      </c>
      <c r="E22" s="21">
        <f>E17</f>
        <v>2.3599999999999999E-2</v>
      </c>
      <c r="F22" s="21">
        <f t="shared" ref="F22:BD22" si="20">F17</f>
        <v>2.3599999999999999E-2</v>
      </c>
      <c r="G22" s="21">
        <f t="shared" si="20"/>
        <v>2.3599999999999999E-2</v>
      </c>
      <c r="H22" s="21">
        <f t="shared" si="20"/>
        <v>2.3599999999999999E-2</v>
      </c>
      <c r="I22" s="21">
        <f t="shared" si="20"/>
        <v>2.3599999999999999E-2</v>
      </c>
      <c r="J22" s="21">
        <f t="shared" si="20"/>
        <v>2.3599999999999999E-2</v>
      </c>
      <c r="K22" s="21">
        <f t="shared" si="20"/>
        <v>2.4577777777777809E-2</v>
      </c>
      <c r="L22" s="21">
        <f t="shared" si="20"/>
        <v>2.5555555555555554E-2</v>
      </c>
      <c r="M22" s="21">
        <f t="shared" si="20"/>
        <v>2.653333333333352E-2</v>
      </c>
      <c r="N22" s="21">
        <f t="shared" si="20"/>
        <v>2.7511111111111264E-2</v>
      </c>
      <c r="O22" s="21">
        <f t="shared" si="20"/>
        <v>2.8488888888889008E-2</v>
      </c>
      <c r="P22" s="21">
        <f t="shared" si="20"/>
        <v>2.9466666666666752E-2</v>
      </c>
      <c r="Q22" s="21">
        <f t="shared" si="20"/>
        <v>3.0444444444444496E-2</v>
      </c>
      <c r="R22" s="21">
        <f t="shared" si="20"/>
        <v>3.142222222222224E-2</v>
      </c>
      <c r="S22" s="21">
        <f t="shared" si="20"/>
        <v>3.2400000000000206E-2</v>
      </c>
      <c r="T22" s="21">
        <f t="shared" si="20"/>
        <v>3.3377777777777951E-2</v>
      </c>
      <c r="U22" s="21">
        <f t="shared" si="20"/>
        <v>3.4355555555555695E-2</v>
      </c>
      <c r="V22" s="21">
        <f t="shared" si="20"/>
        <v>3.5333333333333439E-2</v>
      </c>
      <c r="W22" s="21">
        <f t="shared" si="20"/>
        <v>3.6311111111111183E-2</v>
      </c>
      <c r="X22" s="21">
        <f t="shared" si="20"/>
        <v>3.7288888888888927E-2</v>
      </c>
      <c r="Y22" s="21">
        <f t="shared" si="20"/>
        <v>3.8266666666666671E-2</v>
      </c>
      <c r="Z22" s="21">
        <f t="shared" si="20"/>
        <v>3.9244444444444637E-2</v>
      </c>
      <c r="AA22" s="21">
        <f t="shared" si="20"/>
        <v>4.0222222222222381E-2</v>
      </c>
      <c r="AB22" s="21">
        <f t="shared" si="20"/>
        <v>4.1200000000000125E-2</v>
      </c>
      <c r="AC22" s="21">
        <f t="shared" si="20"/>
        <v>4.217777777777787E-2</v>
      </c>
      <c r="AD22" s="21">
        <f t="shared" si="20"/>
        <v>4.3155555555555614E-2</v>
      </c>
      <c r="AE22" s="21">
        <f t="shared" si="20"/>
        <v>4.4133333333333358E-2</v>
      </c>
      <c r="AF22" s="21">
        <f t="shared" si="20"/>
        <v>4.5111111111111324E-2</v>
      </c>
      <c r="AG22" s="21">
        <f t="shared" si="20"/>
        <v>4.6088888888889068E-2</v>
      </c>
      <c r="AH22" s="21">
        <f t="shared" si="20"/>
        <v>4.706666666666659E-2</v>
      </c>
      <c r="AI22" s="21">
        <f t="shared" si="20"/>
        <v>4.8044444444444556E-2</v>
      </c>
      <c r="AJ22" s="21">
        <f t="shared" si="20"/>
        <v>4.9022222222222522E-2</v>
      </c>
      <c r="AK22" s="21">
        <f t="shared" si="20"/>
        <v>0.05</v>
      </c>
      <c r="AL22" s="21">
        <f t="shared" si="20"/>
        <v>0.05</v>
      </c>
      <c r="AM22" s="21">
        <f t="shared" si="20"/>
        <v>0.05</v>
      </c>
      <c r="AN22" s="21">
        <f t="shared" si="20"/>
        <v>0.05</v>
      </c>
      <c r="AO22" s="21">
        <f t="shared" si="20"/>
        <v>0.05</v>
      </c>
      <c r="AP22" s="21">
        <f t="shared" si="20"/>
        <v>0.05</v>
      </c>
      <c r="AQ22" s="21">
        <f t="shared" si="20"/>
        <v>0.05</v>
      </c>
      <c r="AR22" s="21">
        <f t="shared" si="20"/>
        <v>0.05</v>
      </c>
      <c r="AS22" s="21">
        <f t="shared" si="20"/>
        <v>0.05</v>
      </c>
      <c r="AT22" s="21">
        <f t="shared" si="20"/>
        <v>0.05</v>
      </c>
      <c r="AU22" s="21">
        <f t="shared" si="20"/>
        <v>0.05</v>
      </c>
      <c r="AV22" s="21">
        <f t="shared" si="20"/>
        <v>0.05</v>
      </c>
      <c r="AW22" s="21">
        <f t="shared" si="20"/>
        <v>0.05</v>
      </c>
      <c r="AX22" s="21">
        <f t="shared" si="20"/>
        <v>0.05</v>
      </c>
      <c r="AY22" s="21">
        <f t="shared" si="20"/>
        <v>0.05</v>
      </c>
      <c r="AZ22" s="21">
        <f t="shared" si="20"/>
        <v>0.05</v>
      </c>
      <c r="BA22" s="21">
        <f t="shared" si="20"/>
        <v>0.05</v>
      </c>
      <c r="BB22" s="21">
        <f t="shared" si="20"/>
        <v>0.05</v>
      </c>
      <c r="BC22" s="21">
        <f t="shared" si="20"/>
        <v>0.05</v>
      </c>
      <c r="BD22" s="21">
        <f t="shared" si="20"/>
        <v>0.05</v>
      </c>
      <c r="BE22" s="21">
        <f t="shared" ref="BE22" si="21">BE17</f>
        <v>0.05</v>
      </c>
      <c r="BF22" s="15"/>
    </row>
    <row r="23" spans="2:58" x14ac:dyDescent="0.35">
      <c r="B23" s="12"/>
      <c r="C23" s="14" t="s">
        <v>69</v>
      </c>
      <c r="D23" s="14" t="s">
        <v>32</v>
      </c>
      <c r="E23" s="21">
        <f t="shared" ref="E23" si="22">1-E21-E22</f>
        <v>0.96576000000000006</v>
      </c>
      <c r="F23" s="21">
        <f t="shared" ref="F23:BD23" si="23">1-F21-F22</f>
        <v>0.96576000000000006</v>
      </c>
      <c r="G23" s="21">
        <f t="shared" si="23"/>
        <v>0.96576000000000006</v>
      </c>
      <c r="H23" s="21">
        <f t="shared" si="23"/>
        <v>0.96576000000000006</v>
      </c>
      <c r="I23" s="21">
        <f t="shared" si="23"/>
        <v>0.96576000000000006</v>
      </c>
      <c r="J23" s="21">
        <f t="shared" si="23"/>
        <v>0.96576000000000006</v>
      </c>
      <c r="K23" s="21">
        <f t="shared" si="23"/>
        <v>0.95962074074074022</v>
      </c>
      <c r="L23" s="21">
        <f t="shared" si="23"/>
        <v>0.95348148148148093</v>
      </c>
      <c r="M23" s="21">
        <f t="shared" si="23"/>
        <v>0.94734222222222142</v>
      </c>
      <c r="N23" s="21">
        <f t="shared" si="23"/>
        <v>0.94120296296296213</v>
      </c>
      <c r="O23" s="21">
        <f t="shared" si="23"/>
        <v>0.93506370370370284</v>
      </c>
      <c r="P23" s="21">
        <f t="shared" si="23"/>
        <v>0.92892444444444355</v>
      </c>
      <c r="Q23" s="21">
        <f t="shared" si="23"/>
        <v>0.92278518518518426</v>
      </c>
      <c r="R23" s="21">
        <f t="shared" si="23"/>
        <v>0.91664592592592498</v>
      </c>
      <c r="S23" s="21">
        <f t="shared" si="23"/>
        <v>0.91050666666666547</v>
      </c>
      <c r="T23" s="21">
        <f t="shared" si="23"/>
        <v>0.90436740740740618</v>
      </c>
      <c r="U23" s="21">
        <f t="shared" si="23"/>
        <v>0.89822814814814866</v>
      </c>
      <c r="V23" s="21">
        <f t="shared" si="23"/>
        <v>0.89208888888888938</v>
      </c>
      <c r="W23" s="21">
        <f t="shared" si="23"/>
        <v>0.88594962962963009</v>
      </c>
      <c r="X23" s="21">
        <f t="shared" si="23"/>
        <v>0.8798103703703708</v>
      </c>
      <c r="Y23" s="21">
        <f t="shared" si="23"/>
        <v>0.87367111111111151</v>
      </c>
      <c r="Z23" s="21">
        <f t="shared" si="23"/>
        <v>0.867531851851852</v>
      </c>
      <c r="AA23" s="21">
        <f t="shared" si="23"/>
        <v>0.86139259259259271</v>
      </c>
      <c r="AB23" s="21">
        <f t="shared" si="23"/>
        <v>0.85525333333333342</v>
      </c>
      <c r="AC23" s="21">
        <f t="shared" si="23"/>
        <v>0.84911407407407413</v>
      </c>
      <c r="AD23" s="21">
        <f t="shared" si="23"/>
        <v>0.84297481481481484</v>
      </c>
      <c r="AE23" s="21">
        <f t="shared" si="23"/>
        <v>0.83683555555555555</v>
      </c>
      <c r="AF23" s="21">
        <f t="shared" si="23"/>
        <v>0.83069629629629604</v>
      </c>
      <c r="AG23" s="21">
        <f t="shared" si="23"/>
        <v>0.82455703703703676</v>
      </c>
      <c r="AH23" s="21">
        <f t="shared" si="23"/>
        <v>0.81841777777777769</v>
      </c>
      <c r="AI23" s="21">
        <f t="shared" si="23"/>
        <v>0.81227851851851818</v>
      </c>
      <c r="AJ23" s="21">
        <f t="shared" si="23"/>
        <v>0.80613925925925867</v>
      </c>
      <c r="AK23" s="21">
        <f t="shared" si="23"/>
        <v>0.79999999999999993</v>
      </c>
      <c r="AL23" s="21">
        <f t="shared" si="23"/>
        <v>0.79999999999999993</v>
      </c>
      <c r="AM23" s="21">
        <f t="shared" si="23"/>
        <v>0.79999999999999993</v>
      </c>
      <c r="AN23" s="21">
        <f t="shared" si="23"/>
        <v>0.79999999999999993</v>
      </c>
      <c r="AO23" s="21">
        <f t="shared" si="23"/>
        <v>0.79999999999999993</v>
      </c>
      <c r="AP23" s="21">
        <f t="shared" si="23"/>
        <v>0.79999999999999993</v>
      </c>
      <c r="AQ23" s="21">
        <f t="shared" si="23"/>
        <v>0.79999999999999993</v>
      </c>
      <c r="AR23" s="21">
        <f t="shared" si="23"/>
        <v>0.79999999999999993</v>
      </c>
      <c r="AS23" s="21">
        <f t="shared" si="23"/>
        <v>0.79999999999999993</v>
      </c>
      <c r="AT23" s="21">
        <f t="shared" si="23"/>
        <v>0.79999999999999993</v>
      </c>
      <c r="AU23" s="21">
        <f t="shared" si="23"/>
        <v>0.79999999999999993</v>
      </c>
      <c r="AV23" s="21">
        <f t="shared" si="23"/>
        <v>0.79999999999999993</v>
      </c>
      <c r="AW23" s="21">
        <f t="shared" si="23"/>
        <v>0.79999999999999993</v>
      </c>
      <c r="AX23" s="21">
        <f t="shared" si="23"/>
        <v>0.79999999999999993</v>
      </c>
      <c r="AY23" s="21">
        <f t="shared" si="23"/>
        <v>0.79999999999999993</v>
      </c>
      <c r="AZ23" s="21">
        <f t="shared" si="23"/>
        <v>0.79999999999999993</v>
      </c>
      <c r="BA23" s="21">
        <f t="shared" si="23"/>
        <v>0.79999999999999993</v>
      </c>
      <c r="BB23" s="21">
        <f t="shared" si="23"/>
        <v>0.79999999999999993</v>
      </c>
      <c r="BC23" s="21">
        <f t="shared" si="23"/>
        <v>0.79999999999999993</v>
      </c>
      <c r="BD23" s="21">
        <f t="shared" si="23"/>
        <v>0.79999999999999993</v>
      </c>
      <c r="BE23" s="21">
        <f t="shared" ref="BE23" si="24">1-BE21-BE22</f>
        <v>0.79999999999999993</v>
      </c>
      <c r="BF23" s="15"/>
    </row>
    <row r="24" spans="2:58" x14ac:dyDescent="0.35">
      <c r="B24" s="12"/>
      <c r="C24" s="14"/>
      <c r="D24" s="14"/>
      <c r="E24" s="34">
        <f t="shared" ref="E24:AJ24" si="25">SUM(E21:E23)</f>
        <v>1</v>
      </c>
      <c r="F24" s="34">
        <f t="shared" si="25"/>
        <v>1</v>
      </c>
      <c r="G24" s="34">
        <f t="shared" si="25"/>
        <v>1</v>
      </c>
      <c r="H24" s="34">
        <f t="shared" si="25"/>
        <v>1</v>
      </c>
      <c r="I24" s="34">
        <f t="shared" si="25"/>
        <v>1</v>
      </c>
      <c r="J24" s="34">
        <f t="shared" si="25"/>
        <v>1</v>
      </c>
      <c r="K24" s="34">
        <f t="shared" si="25"/>
        <v>1</v>
      </c>
      <c r="L24" s="34">
        <f t="shared" si="25"/>
        <v>1</v>
      </c>
      <c r="M24" s="34">
        <f t="shared" si="25"/>
        <v>1</v>
      </c>
      <c r="N24" s="34">
        <f t="shared" si="25"/>
        <v>1</v>
      </c>
      <c r="O24" s="34">
        <f t="shared" si="25"/>
        <v>1</v>
      </c>
      <c r="P24" s="34">
        <f t="shared" si="25"/>
        <v>1</v>
      </c>
      <c r="Q24" s="34">
        <f t="shared" si="25"/>
        <v>1</v>
      </c>
      <c r="R24" s="34">
        <f t="shared" si="25"/>
        <v>1</v>
      </c>
      <c r="S24" s="34">
        <f t="shared" si="25"/>
        <v>1</v>
      </c>
      <c r="T24" s="34">
        <f t="shared" si="25"/>
        <v>1</v>
      </c>
      <c r="U24" s="34">
        <f t="shared" si="25"/>
        <v>1</v>
      </c>
      <c r="V24" s="34">
        <f t="shared" si="25"/>
        <v>1</v>
      </c>
      <c r="W24" s="34">
        <f t="shared" si="25"/>
        <v>1</v>
      </c>
      <c r="X24" s="34">
        <f t="shared" si="25"/>
        <v>1</v>
      </c>
      <c r="Y24" s="34">
        <f t="shared" si="25"/>
        <v>1</v>
      </c>
      <c r="Z24" s="34">
        <f t="shared" si="25"/>
        <v>1</v>
      </c>
      <c r="AA24" s="34">
        <f t="shared" si="25"/>
        <v>1</v>
      </c>
      <c r="AB24" s="34">
        <f t="shared" si="25"/>
        <v>1</v>
      </c>
      <c r="AC24" s="34">
        <f t="shared" si="25"/>
        <v>1</v>
      </c>
      <c r="AD24" s="34">
        <f t="shared" si="25"/>
        <v>1</v>
      </c>
      <c r="AE24" s="34">
        <f t="shared" si="25"/>
        <v>1</v>
      </c>
      <c r="AF24" s="34">
        <f t="shared" si="25"/>
        <v>1</v>
      </c>
      <c r="AG24" s="34">
        <f t="shared" si="25"/>
        <v>1</v>
      </c>
      <c r="AH24" s="34">
        <f t="shared" si="25"/>
        <v>1</v>
      </c>
      <c r="AI24" s="34">
        <f t="shared" si="25"/>
        <v>1</v>
      </c>
      <c r="AJ24" s="34">
        <f t="shared" si="25"/>
        <v>1</v>
      </c>
      <c r="AK24" s="34">
        <f t="shared" ref="AK24:BE24" si="26">SUM(AK21:AK23)</f>
        <v>1</v>
      </c>
      <c r="AL24" s="34">
        <f t="shared" si="26"/>
        <v>1</v>
      </c>
      <c r="AM24" s="34">
        <f t="shared" si="26"/>
        <v>1</v>
      </c>
      <c r="AN24" s="34">
        <f t="shared" si="26"/>
        <v>1</v>
      </c>
      <c r="AO24" s="34">
        <f t="shared" si="26"/>
        <v>1</v>
      </c>
      <c r="AP24" s="34">
        <f t="shared" si="26"/>
        <v>1</v>
      </c>
      <c r="AQ24" s="34">
        <f t="shared" si="26"/>
        <v>1</v>
      </c>
      <c r="AR24" s="34">
        <f t="shared" si="26"/>
        <v>1</v>
      </c>
      <c r="AS24" s="34">
        <f t="shared" si="26"/>
        <v>1</v>
      </c>
      <c r="AT24" s="34">
        <f t="shared" si="26"/>
        <v>1</v>
      </c>
      <c r="AU24" s="34">
        <f t="shared" si="26"/>
        <v>1</v>
      </c>
      <c r="AV24" s="34">
        <f t="shared" si="26"/>
        <v>1</v>
      </c>
      <c r="AW24" s="34">
        <f t="shared" si="26"/>
        <v>1</v>
      </c>
      <c r="AX24" s="34">
        <f t="shared" si="26"/>
        <v>1</v>
      </c>
      <c r="AY24" s="34">
        <f t="shared" si="26"/>
        <v>1</v>
      </c>
      <c r="AZ24" s="34">
        <f t="shared" si="26"/>
        <v>1</v>
      </c>
      <c r="BA24" s="34">
        <f t="shared" si="26"/>
        <v>1</v>
      </c>
      <c r="BB24" s="34">
        <f t="shared" si="26"/>
        <v>1</v>
      </c>
      <c r="BC24" s="34">
        <f t="shared" si="26"/>
        <v>1</v>
      </c>
      <c r="BD24" s="34">
        <f t="shared" si="26"/>
        <v>1</v>
      </c>
      <c r="BE24" s="34">
        <f t="shared" si="26"/>
        <v>1</v>
      </c>
      <c r="BF24" s="15"/>
    </row>
    <row r="25" spans="2:58" x14ac:dyDescent="0.35">
      <c r="B25" s="12"/>
      <c r="C25" s="14"/>
      <c r="D25" s="13" t="s">
        <v>33</v>
      </c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15"/>
    </row>
    <row r="26" spans="2:58" x14ac:dyDescent="0.35">
      <c r="B26" s="12"/>
      <c r="C26" s="14" t="s">
        <v>66</v>
      </c>
      <c r="D26" s="14" t="s">
        <v>34</v>
      </c>
      <c r="E26" s="21">
        <f t="shared" ref="E26:AJ26" si="27">E22</f>
        <v>2.3599999999999999E-2</v>
      </c>
      <c r="F26" s="21">
        <f t="shared" si="27"/>
        <v>2.3599999999999999E-2</v>
      </c>
      <c r="G26" s="21">
        <f t="shared" si="27"/>
        <v>2.3599999999999999E-2</v>
      </c>
      <c r="H26" s="21">
        <f t="shared" si="27"/>
        <v>2.3599999999999999E-2</v>
      </c>
      <c r="I26" s="21">
        <f t="shared" si="27"/>
        <v>2.3599999999999999E-2</v>
      </c>
      <c r="J26" s="21">
        <f t="shared" si="27"/>
        <v>2.3599999999999999E-2</v>
      </c>
      <c r="K26" s="21">
        <f t="shared" si="27"/>
        <v>2.4577777777777809E-2</v>
      </c>
      <c r="L26" s="21">
        <f t="shared" si="27"/>
        <v>2.5555555555555554E-2</v>
      </c>
      <c r="M26" s="21">
        <f t="shared" si="27"/>
        <v>2.653333333333352E-2</v>
      </c>
      <c r="N26" s="21">
        <f t="shared" si="27"/>
        <v>2.7511111111111264E-2</v>
      </c>
      <c r="O26" s="21">
        <f t="shared" si="27"/>
        <v>2.8488888888889008E-2</v>
      </c>
      <c r="P26" s="21">
        <f t="shared" si="27"/>
        <v>2.9466666666666752E-2</v>
      </c>
      <c r="Q26" s="21">
        <f t="shared" si="27"/>
        <v>3.0444444444444496E-2</v>
      </c>
      <c r="R26" s="21">
        <f t="shared" si="27"/>
        <v>3.142222222222224E-2</v>
      </c>
      <c r="S26" s="21">
        <f t="shared" si="27"/>
        <v>3.2400000000000206E-2</v>
      </c>
      <c r="T26" s="21">
        <f t="shared" si="27"/>
        <v>3.3377777777777951E-2</v>
      </c>
      <c r="U26" s="21">
        <f t="shared" si="27"/>
        <v>3.4355555555555695E-2</v>
      </c>
      <c r="V26" s="21">
        <f t="shared" si="27"/>
        <v>3.5333333333333439E-2</v>
      </c>
      <c r="W26" s="21">
        <f t="shared" si="27"/>
        <v>3.6311111111111183E-2</v>
      </c>
      <c r="X26" s="21">
        <f t="shared" si="27"/>
        <v>3.7288888888888927E-2</v>
      </c>
      <c r="Y26" s="21">
        <f t="shared" si="27"/>
        <v>3.8266666666666671E-2</v>
      </c>
      <c r="Z26" s="21">
        <f t="shared" si="27"/>
        <v>3.9244444444444637E-2</v>
      </c>
      <c r="AA26" s="21">
        <f t="shared" si="27"/>
        <v>4.0222222222222381E-2</v>
      </c>
      <c r="AB26" s="21">
        <f t="shared" si="27"/>
        <v>4.1200000000000125E-2</v>
      </c>
      <c r="AC26" s="21">
        <f t="shared" si="27"/>
        <v>4.217777777777787E-2</v>
      </c>
      <c r="AD26" s="21">
        <f t="shared" si="27"/>
        <v>4.3155555555555614E-2</v>
      </c>
      <c r="AE26" s="21">
        <f t="shared" si="27"/>
        <v>4.4133333333333358E-2</v>
      </c>
      <c r="AF26" s="21">
        <f t="shared" si="27"/>
        <v>4.5111111111111324E-2</v>
      </c>
      <c r="AG26" s="21">
        <f t="shared" si="27"/>
        <v>4.6088888888889068E-2</v>
      </c>
      <c r="AH26" s="21">
        <f t="shared" si="27"/>
        <v>4.706666666666659E-2</v>
      </c>
      <c r="AI26" s="21">
        <f t="shared" si="27"/>
        <v>4.8044444444444556E-2</v>
      </c>
      <c r="AJ26" s="21">
        <f t="shared" si="27"/>
        <v>4.9022222222222522E-2</v>
      </c>
      <c r="AK26" s="21">
        <f t="shared" ref="AK26:BE26" si="28">AK22</f>
        <v>0.05</v>
      </c>
      <c r="AL26" s="21">
        <f t="shared" si="28"/>
        <v>0.05</v>
      </c>
      <c r="AM26" s="21">
        <f t="shared" si="28"/>
        <v>0.05</v>
      </c>
      <c r="AN26" s="21">
        <f t="shared" si="28"/>
        <v>0.05</v>
      </c>
      <c r="AO26" s="21">
        <f t="shared" si="28"/>
        <v>0.05</v>
      </c>
      <c r="AP26" s="21">
        <f t="shared" si="28"/>
        <v>0.05</v>
      </c>
      <c r="AQ26" s="21">
        <f t="shared" si="28"/>
        <v>0.05</v>
      </c>
      <c r="AR26" s="21">
        <f t="shared" si="28"/>
        <v>0.05</v>
      </c>
      <c r="AS26" s="21">
        <f t="shared" si="28"/>
        <v>0.05</v>
      </c>
      <c r="AT26" s="21">
        <f t="shared" si="28"/>
        <v>0.05</v>
      </c>
      <c r="AU26" s="21">
        <f t="shared" si="28"/>
        <v>0.05</v>
      </c>
      <c r="AV26" s="21">
        <f t="shared" si="28"/>
        <v>0.05</v>
      </c>
      <c r="AW26" s="21">
        <f t="shared" si="28"/>
        <v>0.05</v>
      </c>
      <c r="AX26" s="21">
        <f t="shared" si="28"/>
        <v>0.05</v>
      </c>
      <c r="AY26" s="21">
        <f t="shared" si="28"/>
        <v>0.05</v>
      </c>
      <c r="AZ26" s="21">
        <f t="shared" si="28"/>
        <v>0.05</v>
      </c>
      <c r="BA26" s="21">
        <f t="shared" si="28"/>
        <v>0.05</v>
      </c>
      <c r="BB26" s="21">
        <f t="shared" si="28"/>
        <v>0.05</v>
      </c>
      <c r="BC26" s="21">
        <f t="shared" si="28"/>
        <v>0.05</v>
      </c>
      <c r="BD26" s="21">
        <f t="shared" si="28"/>
        <v>0.05</v>
      </c>
      <c r="BE26" s="21">
        <f t="shared" si="28"/>
        <v>0.05</v>
      </c>
      <c r="BF26" s="15"/>
    </row>
    <row r="27" spans="2:58" x14ac:dyDescent="0.35">
      <c r="B27" s="12"/>
      <c r="C27" s="14" t="s">
        <v>67</v>
      </c>
      <c r="D27" s="14" t="s">
        <v>35</v>
      </c>
      <c r="E27" s="21">
        <f t="shared" ref="E27:AJ27" si="29">E21</f>
        <v>1.064E-2</v>
      </c>
      <c r="F27" s="21">
        <f t="shared" si="29"/>
        <v>1.064E-2</v>
      </c>
      <c r="G27" s="21">
        <f t="shared" si="29"/>
        <v>1.064E-2</v>
      </c>
      <c r="H27" s="21">
        <f t="shared" si="29"/>
        <v>1.064E-2</v>
      </c>
      <c r="I27" s="21">
        <f t="shared" si="29"/>
        <v>1.064E-2</v>
      </c>
      <c r="J27" s="21">
        <f t="shared" si="29"/>
        <v>1.064E-2</v>
      </c>
      <c r="K27" s="21">
        <f t="shared" si="29"/>
        <v>1.5801481481481972E-2</v>
      </c>
      <c r="L27" s="21">
        <f t="shared" si="29"/>
        <v>2.0962962962963516E-2</v>
      </c>
      <c r="M27" s="21">
        <f t="shared" si="29"/>
        <v>2.6124444444445061E-2</v>
      </c>
      <c r="N27" s="21">
        <f t="shared" si="29"/>
        <v>3.1285925925926605E-2</v>
      </c>
      <c r="O27" s="21">
        <f t="shared" si="29"/>
        <v>3.644740740740815E-2</v>
      </c>
      <c r="P27" s="21">
        <f t="shared" si="29"/>
        <v>4.1608888888889695E-2</v>
      </c>
      <c r="Q27" s="21">
        <f t="shared" si="29"/>
        <v>4.6770370370371239E-2</v>
      </c>
      <c r="R27" s="21">
        <f t="shared" si="29"/>
        <v>5.1931851851852784E-2</v>
      </c>
      <c r="S27" s="21">
        <f t="shared" si="29"/>
        <v>5.7093333333334328E-2</v>
      </c>
      <c r="T27" s="21">
        <f t="shared" si="29"/>
        <v>6.2254814814815873E-2</v>
      </c>
      <c r="U27" s="21">
        <f t="shared" si="29"/>
        <v>6.7416296296295641E-2</v>
      </c>
      <c r="V27" s="21">
        <f t="shared" si="29"/>
        <v>7.2577777777777186E-2</v>
      </c>
      <c r="W27" s="21">
        <f t="shared" si="29"/>
        <v>7.7739259259258731E-2</v>
      </c>
      <c r="X27" s="21">
        <f t="shared" si="29"/>
        <v>8.2900740740740275E-2</v>
      </c>
      <c r="Y27" s="21">
        <f t="shared" si="29"/>
        <v>8.806222222222182E-2</v>
      </c>
      <c r="Z27" s="21">
        <f t="shared" si="29"/>
        <v>9.3223703703703364E-2</v>
      </c>
      <c r="AA27" s="21">
        <f t="shared" si="29"/>
        <v>9.8385185185184909E-2</v>
      </c>
      <c r="AB27" s="21">
        <f t="shared" si="29"/>
        <v>0.10354666666666645</v>
      </c>
      <c r="AC27" s="21">
        <f t="shared" si="29"/>
        <v>0.108708148148148</v>
      </c>
      <c r="AD27" s="21">
        <f t="shared" si="29"/>
        <v>0.11386962962962954</v>
      </c>
      <c r="AE27" s="21">
        <f t="shared" si="29"/>
        <v>0.11903111111111109</v>
      </c>
      <c r="AF27" s="21">
        <f t="shared" si="29"/>
        <v>0.12419259259259263</v>
      </c>
      <c r="AG27" s="21">
        <f t="shared" si="29"/>
        <v>0.12935407407407418</v>
      </c>
      <c r="AH27" s="21">
        <f t="shared" si="29"/>
        <v>0.13451555555555572</v>
      </c>
      <c r="AI27" s="21">
        <f t="shared" si="29"/>
        <v>0.13967703703703727</v>
      </c>
      <c r="AJ27" s="21">
        <f t="shared" si="29"/>
        <v>0.14483851851851881</v>
      </c>
      <c r="AK27" s="21">
        <f t="shared" ref="AK27:BE27" si="30">AK21</f>
        <v>0.15</v>
      </c>
      <c r="AL27" s="21">
        <f t="shared" si="30"/>
        <v>0.15</v>
      </c>
      <c r="AM27" s="21">
        <f t="shared" si="30"/>
        <v>0.15</v>
      </c>
      <c r="AN27" s="21">
        <f t="shared" si="30"/>
        <v>0.15</v>
      </c>
      <c r="AO27" s="21">
        <f t="shared" si="30"/>
        <v>0.15</v>
      </c>
      <c r="AP27" s="21">
        <f t="shared" si="30"/>
        <v>0.15</v>
      </c>
      <c r="AQ27" s="21">
        <f t="shared" si="30"/>
        <v>0.15</v>
      </c>
      <c r="AR27" s="21">
        <f t="shared" si="30"/>
        <v>0.15</v>
      </c>
      <c r="AS27" s="21">
        <f t="shared" si="30"/>
        <v>0.15</v>
      </c>
      <c r="AT27" s="21">
        <f t="shared" si="30"/>
        <v>0.15</v>
      </c>
      <c r="AU27" s="21">
        <f t="shared" si="30"/>
        <v>0.15</v>
      </c>
      <c r="AV27" s="21">
        <f t="shared" si="30"/>
        <v>0.15</v>
      </c>
      <c r="AW27" s="21">
        <f t="shared" si="30"/>
        <v>0.15</v>
      </c>
      <c r="AX27" s="21">
        <f t="shared" si="30"/>
        <v>0.15</v>
      </c>
      <c r="AY27" s="21">
        <f t="shared" si="30"/>
        <v>0.15</v>
      </c>
      <c r="AZ27" s="21">
        <f t="shared" si="30"/>
        <v>0.15</v>
      </c>
      <c r="BA27" s="21">
        <f t="shared" si="30"/>
        <v>0.15</v>
      </c>
      <c r="BB27" s="21">
        <f t="shared" si="30"/>
        <v>0.15</v>
      </c>
      <c r="BC27" s="21">
        <f t="shared" si="30"/>
        <v>0.15</v>
      </c>
      <c r="BD27" s="21">
        <f t="shared" si="30"/>
        <v>0.15</v>
      </c>
      <c r="BE27" s="21">
        <f t="shared" si="30"/>
        <v>0.15</v>
      </c>
      <c r="BF27" s="15"/>
    </row>
    <row r="28" spans="2:58" x14ac:dyDescent="0.35">
      <c r="B28" s="12"/>
      <c r="C28" s="14" t="s">
        <v>68</v>
      </c>
      <c r="D28" s="14" t="s">
        <v>36</v>
      </c>
      <c r="E28" s="21">
        <f>1-E26-E27</f>
        <v>0.96576000000000006</v>
      </c>
      <c r="F28" s="21">
        <f t="shared" ref="F28:BE28" si="31">1-F26-F27</f>
        <v>0.96576000000000006</v>
      </c>
      <c r="G28" s="21">
        <f t="shared" si="31"/>
        <v>0.96576000000000006</v>
      </c>
      <c r="H28" s="21">
        <f t="shared" si="31"/>
        <v>0.96576000000000006</v>
      </c>
      <c r="I28" s="21">
        <f t="shared" si="31"/>
        <v>0.96576000000000006</v>
      </c>
      <c r="J28" s="21">
        <f t="shared" si="31"/>
        <v>0.96576000000000006</v>
      </c>
      <c r="K28" s="21">
        <f t="shared" si="31"/>
        <v>0.95962074074074022</v>
      </c>
      <c r="L28" s="21">
        <f t="shared" si="31"/>
        <v>0.95348148148148093</v>
      </c>
      <c r="M28" s="21">
        <f t="shared" si="31"/>
        <v>0.94734222222222142</v>
      </c>
      <c r="N28" s="21">
        <f t="shared" si="31"/>
        <v>0.94120296296296213</v>
      </c>
      <c r="O28" s="21">
        <f t="shared" si="31"/>
        <v>0.93506370370370284</v>
      </c>
      <c r="P28" s="21">
        <f t="shared" si="31"/>
        <v>0.92892444444444355</v>
      </c>
      <c r="Q28" s="21">
        <f t="shared" si="31"/>
        <v>0.92278518518518426</v>
      </c>
      <c r="R28" s="21">
        <f t="shared" si="31"/>
        <v>0.91664592592592498</v>
      </c>
      <c r="S28" s="21">
        <f t="shared" si="31"/>
        <v>0.91050666666666547</v>
      </c>
      <c r="T28" s="21">
        <f t="shared" si="31"/>
        <v>0.90436740740740618</v>
      </c>
      <c r="U28" s="21">
        <f t="shared" si="31"/>
        <v>0.89822814814814866</v>
      </c>
      <c r="V28" s="21">
        <f t="shared" si="31"/>
        <v>0.89208888888888938</v>
      </c>
      <c r="W28" s="21">
        <f t="shared" si="31"/>
        <v>0.88594962962963009</v>
      </c>
      <c r="X28" s="21">
        <f t="shared" si="31"/>
        <v>0.8798103703703708</v>
      </c>
      <c r="Y28" s="21">
        <f t="shared" si="31"/>
        <v>0.87367111111111151</v>
      </c>
      <c r="Z28" s="21">
        <f t="shared" si="31"/>
        <v>0.867531851851852</v>
      </c>
      <c r="AA28" s="21">
        <f t="shared" si="31"/>
        <v>0.86139259259259271</v>
      </c>
      <c r="AB28" s="21">
        <f t="shared" si="31"/>
        <v>0.85525333333333342</v>
      </c>
      <c r="AC28" s="21">
        <f t="shared" si="31"/>
        <v>0.84911407407407413</v>
      </c>
      <c r="AD28" s="21">
        <f t="shared" si="31"/>
        <v>0.84297481481481484</v>
      </c>
      <c r="AE28" s="21">
        <f t="shared" si="31"/>
        <v>0.83683555555555555</v>
      </c>
      <c r="AF28" s="21">
        <f t="shared" si="31"/>
        <v>0.83069629629629604</v>
      </c>
      <c r="AG28" s="21">
        <f t="shared" si="31"/>
        <v>0.82455703703703676</v>
      </c>
      <c r="AH28" s="21">
        <f t="shared" si="31"/>
        <v>0.81841777777777769</v>
      </c>
      <c r="AI28" s="21">
        <f t="shared" si="31"/>
        <v>0.81227851851851818</v>
      </c>
      <c r="AJ28" s="21">
        <f t="shared" si="31"/>
        <v>0.80613925925925867</v>
      </c>
      <c r="AK28" s="21">
        <f t="shared" si="31"/>
        <v>0.79999999999999993</v>
      </c>
      <c r="AL28" s="21">
        <f t="shared" si="31"/>
        <v>0.79999999999999993</v>
      </c>
      <c r="AM28" s="21">
        <f t="shared" si="31"/>
        <v>0.79999999999999993</v>
      </c>
      <c r="AN28" s="21">
        <f t="shared" si="31"/>
        <v>0.79999999999999993</v>
      </c>
      <c r="AO28" s="21">
        <f t="shared" si="31"/>
        <v>0.79999999999999993</v>
      </c>
      <c r="AP28" s="21">
        <f t="shared" si="31"/>
        <v>0.79999999999999993</v>
      </c>
      <c r="AQ28" s="21">
        <f t="shared" si="31"/>
        <v>0.79999999999999993</v>
      </c>
      <c r="AR28" s="21">
        <f t="shared" si="31"/>
        <v>0.79999999999999993</v>
      </c>
      <c r="AS28" s="21">
        <f t="shared" si="31"/>
        <v>0.79999999999999993</v>
      </c>
      <c r="AT28" s="21">
        <f t="shared" si="31"/>
        <v>0.79999999999999993</v>
      </c>
      <c r="AU28" s="21">
        <f t="shared" si="31"/>
        <v>0.79999999999999993</v>
      </c>
      <c r="AV28" s="21">
        <f t="shared" si="31"/>
        <v>0.79999999999999993</v>
      </c>
      <c r="AW28" s="21">
        <f t="shared" si="31"/>
        <v>0.79999999999999993</v>
      </c>
      <c r="AX28" s="21">
        <f t="shared" si="31"/>
        <v>0.79999999999999993</v>
      </c>
      <c r="AY28" s="21">
        <f t="shared" si="31"/>
        <v>0.79999999999999993</v>
      </c>
      <c r="AZ28" s="21">
        <f t="shared" si="31"/>
        <v>0.79999999999999993</v>
      </c>
      <c r="BA28" s="21">
        <f t="shared" si="31"/>
        <v>0.79999999999999993</v>
      </c>
      <c r="BB28" s="21">
        <f t="shared" si="31"/>
        <v>0.79999999999999993</v>
      </c>
      <c r="BC28" s="21">
        <f t="shared" si="31"/>
        <v>0.79999999999999993</v>
      </c>
      <c r="BD28" s="21">
        <f t="shared" si="31"/>
        <v>0.79999999999999993</v>
      </c>
      <c r="BE28" s="21">
        <f t="shared" si="31"/>
        <v>0.79999999999999993</v>
      </c>
      <c r="BF28" s="15"/>
    </row>
    <row r="29" spans="2:58" x14ac:dyDescent="0.35">
      <c r="B29" s="12"/>
      <c r="C29" s="14"/>
      <c r="D29" s="14"/>
      <c r="E29" s="34">
        <f>SUM(E26:E28)</f>
        <v>1</v>
      </c>
      <c r="F29" s="34">
        <f t="shared" ref="F29:BE29" si="32">SUM(F26:F28)</f>
        <v>1</v>
      </c>
      <c r="G29" s="34">
        <f t="shared" si="32"/>
        <v>1</v>
      </c>
      <c r="H29" s="34">
        <f t="shared" si="32"/>
        <v>1</v>
      </c>
      <c r="I29" s="34">
        <f t="shared" si="32"/>
        <v>1</v>
      </c>
      <c r="J29" s="34">
        <f t="shared" si="32"/>
        <v>1</v>
      </c>
      <c r="K29" s="34">
        <f t="shared" si="32"/>
        <v>1</v>
      </c>
      <c r="L29" s="34">
        <f t="shared" si="32"/>
        <v>1</v>
      </c>
      <c r="M29" s="34">
        <f t="shared" si="32"/>
        <v>1</v>
      </c>
      <c r="N29" s="34">
        <f t="shared" si="32"/>
        <v>1</v>
      </c>
      <c r="O29" s="34">
        <f t="shared" si="32"/>
        <v>1</v>
      </c>
      <c r="P29" s="34">
        <f t="shared" si="32"/>
        <v>1</v>
      </c>
      <c r="Q29" s="34">
        <f t="shared" si="32"/>
        <v>1</v>
      </c>
      <c r="R29" s="34">
        <f t="shared" si="32"/>
        <v>1</v>
      </c>
      <c r="S29" s="34">
        <f t="shared" si="32"/>
        <v>1</v>
      </c>
      <c r="T29" s="34">
        <f t="shared" si="32"/>
        <v>1</v>
      </c>
      <c r="U29" s="34">
        <f t="shared" si="32"/>
        <v>1</v>
      </c>
      <c r="V29" s="34">
        <f t="shared" si="32"/>
        <v>1</v>
      </c>
      <c r="W29" s="34">
        <f t="shared" si="32"/>
        <v>1</v>
      </c>
      <c r="X29" s="34">
        <f t="shared" si="32"/>
        <v>1</v>
      </c>
      <c r="Y29" s="34">
        <f t="shared" si="32"/>
        <v>1</v>
      </c>
      <c r="Z29" s="34">
        <f t="shared" si="32"/>
        <v>1</v>
      </c>
      <c r="AA29" s="34">
        <f t="shared" si="32"/>
        <v>1</v>
      </c>
      <c r="AB29" s="34">
        <f t="shared" si="32"/>
        <v>1</v>
      </c>
      <c r="AC29" s="34">
        <f t="shared" si="32"/>
        <v>1</v>
      </c>
      <c r="AD29" s="34">
        <f t="shared" si="32"/>
        <v>1</v>
      </c>
      <c r="AE29" s="34">
        <f t="shared" si="32"/>
        <v>1</v>
      </c>
      <c r="AF29" s="34">
        <f t="shared" si="32"/>
        <v>1</v>
      </c>
      <c r="AG29" s="34">
        <f t="shared" si="32"/>
        <v>1</v>
      </c>
      <c r="AH29" s="34">
        <f t="shared" si="32"/>
        <v>1</v>
      </c>
      <c r="AI29" s="34">
        <f t="shared" si="32"/>
        <v>1</v>
      </c>
      <c r="AJ29" s="34">
        <f t="shared" si="32"/>
        <v>1</v>
      </c>
      <c r="AK29" s="34">
        <f t="shared" si="32"/>
        <v>1</v>
      </c>
      <c r="AL29" s="34">
        <f t="shared" si="32"/>
        <v>1</v>
      </c>
      <c r="AM29" s="34">
        <f t="shared" si="32"/>
        <v>1</v>
      </c>
      <c r="AN29" s="34">
        <f t="shared" si="32"/>
        <v>1</v>
      </c>
      <c r="AO29" s="34">
        <f t="shared" si="32"/>
        <v>1</v>
      </c>
      <c r="AP29" s="34">
        <f t="shared" si="32"/>
        <v>1</v>
      </c>
      <c r="AQ29" s="34">
        <f t="shared" si="32"/>
        <v>1</v>
      </c>
      <c r="AR29" s="34">
        <f t="shared" si="32"/>
        <v>1</v>
      </c>
      <c r="AS29" s="34">
        <f t="shared" si="32"/>
        <v>1</v>
      </c>
      <c r="AT29" s="34">
        <f t="shared" si="32"/>
        <v>1</v>
      </c>
      <c r="AU29" s="34">
        <f t="shared" si="32"/>
        <v>1</v>
      </c>
      <c r="AV29" s="34">
        <f t="shared" si="32"/>
        <v>1</v>
      </c>
      <c r="AW29" s="34">
        <f t="shared" si="32"/>
        <v>1</v>
      </c>
      <c r="AX29" s="34">
        <f t="shared" si="32"/>
        <v>1</v>
      </c>
      <c r="AY29" s="34">
        <f t="shared" si="32"/>
        <v>1</v>
      </c>
      <c r="AZ29" s="34">
        <f t="shared" si="32"/>
        <v>1</v>
      </c>
      <c r="BA29" s="34">
        <f t="shared" si="32"/>
        <v>1</v>
      </c>
      <c r="BB29" s="34">
        <f t="shared" si="32"/>
        <v>1</v>
      </c>
      <c r="BC29" s="34">
        <f t="shared" si="32"/>
        <v>1</v>
      </c>
      <c r="BD29" s="34">
        <f t="shared" si="32"/>
        <v>1</v>
      </c>
      <c r="BE29" s="34">
        <f t="shared" si="32"/>
        <v>1</v>
      </c>
      <c r="BF29" s="15"/>
    </row>
    <row r="30" spans="2:58" x14ac:dyDescent="0.35">
      <c r="B30" s="12"/>
      <c r="C30" s="14"/>
      <c r="D30" s="25" t="s">
        <v>37</v>
      </c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15"/>
    </row>
    <row r="31" spans="2:58" x14ac:dyDescent="0.35">
      <c r="B31" s="12"/>
      <c r="C31" s="14"/>
      <c r="D31" s="14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15"/>
    </row>
    <row r="32" spans="2:58" x14ac:dyDescent="0.35">
      <c r="B32" s="12"/>
      <c r="C32" s="14"/>
      <c r="D32" s="13" t="s">
        <v>21</v>
      </c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15"/>
    </row>
    <row r="33" spans="2:64" x14ac:dyDescent="0.35">
      <c r="B33" s="12"/>
      <c r="C33" s="14" t="s">
        <v>62</v>
      </c>
      <c r="D33" s="14" t="s">
        <v>22</v>
      </c>
      <c r="E33" s="80">
        <v>1.064E-2</v>
      </c>
      <c r="F33" s="80">
        <v>1.064E-2</v>
      </c>
      <c r="G33" s="80">
        <v>1.064E-2</v>
      </c>
      <c r="H33" s="80">
        <v>1.064E-2</v>
      </c>
      <c r="I33" s="80">
        <v>1.064E-2</v>
      </c>
      <c r="J33" s="80">
        <v>1.064E-2</v>
      </c>
      <c r="K33" s="59">
        <f>K112</f>
        <v>1.9505185185181517E-2</v>
      </c>
      <c r="L33" s="59">
        <f>L112</f>
        <v>2.8370370370367937E-2</v>
      </c>
      <c r="M33" s="59">
        <f>M112</f>
        <v>3.7235555555554356E-2</v>
      </c>
      <c r="N33" s="59">
        <f>N112</f>
        <v>4.6100740740737223E-2</v>
      </c>
      <c r="O33" s="59">
        <f t="shared" ref="O33:AJ33" si="33">O112</f>
        <v>5.4965925925923642E-2</v>
      </c>
      <c r="P33" s="59">
        <f t="shared" si="33"/>
        <v>6.3831111111110062E-2</v>
      </c>
      <c r="Q33" s="59">
        <f t="shared" si="33"/>
        <v>7.2696296296292928E-2</v>
      </c>
      <c r="R33" s="59">
        <f t="shared" si="33"/>
        <v>8.1561481481479348E-2</v>
      </c>
      <c r="S33" s="59">
        <f t="shared" si="33"/>
        <v>9.0426666666665767E-2</v>
      </c>
      <c r="T33" s="59">
        <f t="shared" si="33"/>
        <v>9.9291851851848634E-2</v>
      </c>
      <c r="U33" s="59">
        <f t="shared" si="33"/>
        <v>0.10815703703703505</v>
      </c>
      <c r="V33" s="59">
        <f t="shared" si="33"/>
        <v>0.11702222222222147</v>
      </c>
      <c r="W33" s="59">
        <f t="shared" si="33"/>
        <v>0.12588740740740434</v>
      </c>
      <c r="X33" s="59">
        <f t="shared" si="33"/>
        <v>0.13475259259259076</v>
      </c>
      <c r="Y33" s="59">
        <f t="shared" si="33"/>
        <v>0.14361777777777363</v>
      </c>
      <c r="Z33" s="59">
        <f t="shared" si="33"/>
        <v>0.15248296296296004</v>
      </c>
      <c r="AA33" s="59">
        <f t="shared" si="33"/>
        <v>0.16134814814814646</v>
      </c>
      <c r="AB33" s="59">
        <f t="shared" si="33"/>
        <v>0.17021333333332933</v>
      </c>
      <c r="AC33" s="59">
        <f t="shared" si="33"/>
        <v>0.17907851851851575</v>
      </c>
      <c r="AD33" s="59">
        <f t="shared" si="33"/>
        <v>0.18794370370370217</v>
      </c>
      <c r="AE33" s="59">
        <f t="shared" si="33"/>
        <v>0.19680888888888504</v>
      </c>
      <c r="AF33" s="59">
        <f t="shared" si="33"/>
        <v>0.20567407407407146</v>
      </c>
      <c r="AG33" s="59">
        <f t="shared" si="33"/>
        <v>0.21453925925925788</v>
      </c>
      <c r="AH33" s="59">
        <f t="shared" si="33"/>
        <v>0.22340444444444074</v>
      </c>
      <c r="AI33" s="59">
        <f t="shared" si="33"/>
        <v>0.23226962962962716</v>
      </c>
      <c r="AJ33" s="59">
        <f t="shared" si="33"/>
        <v>0.24113481481481358</v>
      </c>
      <c r="AK33" s="59">
        <v>0.25</v>
      </c>
      <c r="AL33" s="59">
        <f>AK33</f>
        <v>0.25</v>
      </c>
      <c r="AM33" s="59">
        <f t="shared" ref="AM33:BE33" si="34">AL33</f>
        <v>0.25</v>
      </c>
      <c r="AN33" s="59">
        <f t="shared" si="34"/>
        <v>0.25</v>
      </c>
      <c r="AO33" s="59">
        <f t="shared" si="34"/>
        <v>0.25</v>
      </c>
      <c r="AP33" s="59">
        <f t="shared" si="34"/>
        <v>0.25</v>
      </c>
      <c r="AQ33" s="59">
        <f t="shared" si="34"/>
        <v>0.25</v>
      </c>
      <c r="AR33" s="59">
        <f t="shared" si="34"/>
        <v>0.25</v>
      </c>
      <c r="AS33" s="59">
        <f t="shared" si="34"/>
        <v>0.25</v>
      </c>
      <c r="AT33" s="59">
        <f t="shared" si="34"/>
        <v>0.25</v>
      </c>
      <c r="AU33" s="59">
        <f t="shared" si="34"/>
        <v>0.25</v>
      </c>
      <c r="AV33" s="59">
        <f t="shared" si="34"/>
        <v>0.25</v>
      </c>
      <c r="AW33" s="59">
        <f t="shared" si="34"/>
        <v>0.25</v>
      </c>
      <c r="AX33" s="59">
        <f t="shared" si="34"/>
        <v>0.25</v>
      </c>
      <c r="AY33" s="59">
        <f t="shared" si="34"/>
        <v>0.25</v>
      </c>
      <c r="AZ33" s="59">
        <f t="shared" si="34"/>
        <v>0.25</v>
      </c>
      <c r="BA33" s="59">
        <f t="shared" si="34"/>
        <v>0.25</v>
      </c>
      <c r="BB33" s="59">
        <f t="shared" si="34"/>
        <v>0.25</v>
      </c>
      <c r="BC33" s="59">
        <f t="shared" si="34"/>
        <v>0.25</v>
      </c>
      <c r="BD33" s="59">
        <f t="shared" si="34"/>
        <v>0.25</v>
      </c>
      <c r="BE33" s="59">
        <f t="shared" si="34"/>
        <v>0.25</v>
      </c>
      <c r="BF33" s="15"/>
      <c r="BL33" s="62"/>
    </row>
    <row r="34" spans="2:64" x14ac:dyDescent="0.35">
      <c r="B34" s="12"/>
      <c r="C34" s="14" t="s">
        <v>63</v>
      </c>
      <c r="D34" s="14" t="s">
        <v>23</v>
      </c>
      <c r="E34" s="81">
        <v>2.3599999999999999E-2</v>
      </c>
      <c r="F34" s="81">
        <v>2.3599999999999999E-2</v>
      </c>
      <c r="G34" s="81">
        <v>2.3599999999999999E-2</v>
      </c>
      <c r="H34" s="81">
        <v>2.3599999999999999E-2</v>
      </c>
      <c r="I34" s="81">
        <v>2.3599999999999999E-2</v>
      </c>
      <c r="J34" s="81">
        <v>2.3599999999999999E-2</v>
      </c>
      <c r="K34" s="59">
        <f>K113</f>
        <v>2.5503703703703806E-2</v>
      </c>
      <c r="L34" s="59">
        <f t="shared" ref="L34:AJ34" si="35">L113</f>
        <v>2.7407407407407547E-2</v>
      </c>
      <c r="M34" s="59">
        <f t="shared" si="35"/>
        <v>2.9311111111111288E-2</v>
      </c>
      <c r="N34" s="59">
        <f t="shared" si="35"/>
        <v>3.1214814814815028E-2</v>
      </c>
      <c r="O34" s="59">
        <f t="shared" si="35"/>
        <v>3.3118518518518769E-2</v>
      </c>
      <c r="P34" s="59">
        <f t="shared" si="35"/>
        <v>3.502222222222251E-2</v>
      </c>
      <c r="Q34" s="59">
        <f t="shared" si="35"/>
        <v>3.6925925925926251E-2</v>
      </c>
      <c r="R34" s="59">
        <f t="shared" si="35"/>
        <v>3.8829629629629547E-2</v>
      </c>
      <c r="S34" s="59">
        <f t="shared" si="35"/>
        <v>4.0733333333333288E-2</v>
      </c>
      <c r="T34" s="59">
        <f t="shared" si="35"/>
        <v>4.2637037037037029E-2</v>
      </c>
      <c r="U34" s="59">
        <f t="shared" si="35"/>
        <v>4.454074074074077E-2</v>
      </c>
      <c r="V34" s="59">
        <f t="shared" si="35"/>
        <v>4.644444444444451E-2</v>
      </c>
      <c r="W34" s="59">
        <f t="shared" si="35"/>
        <v>4.8348148148148251E-2</v>
      </c>
      <c r="X34" s="59">
        <f t="shared" si="35"/>
        <v>5.0251851851851992E-2</v>
      </c>
      <c r="Y34" s="59">
        <f t="shared" si="35"/>
        <v>5.2155555555555733E-2</v>
      </c>
      <c r="Z34" s="59">
        <f t="shared" si="35"/>
        <v>5.4059259259259473E-2</v>
      </c>
      <c r="AA34" s="59">
        <f t="shared" si="35"/>
        <v>5.5962962962963214E-2</v>
      </c>
      <c r="AB34" s="59">
        <f t="shared" si="35"/>
        <v>5.7866666666666955E-2</v>
      </c>
      <c r="AC34" s="59">
        <f t="shared" si="35"/>
        <v>5.9770370370370696E-2</v>
      </c>
      <c r="AD34" s="59">
        <f t="shared" si="35"/>
        <v>6.1674074074073992E-2</v>
      </c>
      <c r="AE34" s="59">
        <f t="shared" si="35"/>
        <v>6.3577777777777733E-2</v>
      </c>
      <c r="AF34" s="59">
        <f t="shared" si="35"/>
        <v>6.5481481481481474E-2</v>
      </c>
      <c r="AG34" s="59">
        <f t="shared" si="35"/>
        <v>6.7385185185185215E-2</v>
      </c>
      <c r="AH34" s="59">
        <f t="shared" si="35"/>
        <v>6.9288888888888955E-2</v>
      </c>
      <c r="AI34" s="59">
        <f t="shared" si="35"/>
        <v>7.1192592592592696E-2</v>
      </c>
      <c r="AJ34" s="59">
        <f t="shared" si="35"/>
        <v>7.3096296296296437E-2</v>
      </c>
      <c r="AK34" s="59">
        <v>7.4999999999999997E-2</v>
      </c>
      <c r="AL34" s="59">
        <v>7.4999999999999997E-2</v>
      </c>
      <c r="AM34" s="59">
        <v>7.4999999999999997E-2</v>
      </c>
      <c r="AN34" s="59">
        <v>7.4999999999999997E-2</v>
      </c>
      <c r="AO34" s="59">
        <v>7.4999999999999997E-2</v>
      </c>
      <c r="AP34" s="59">
        <v>7.4999999999999997E-2</v>
      </c>
      <c r="AQ34" s="59">
        <v>7.4999999999999997E-2</v>
      </c>
      <c r="AR34" s="59">
        <v>7.4999999999999997E-2</v>
      </c>
      <c r="AS34" s="59">
        <v>7.4999999999999997E-2</v>
      </c>
      <c r="AT34" s="59">
        <v>7.4999999999999997E-2</v>
      </c>
      <c r="AU34" s="59">
        <v>7.4999999999999997E-2</v>
      </c>
      <c r="AV34" s="59">
        <v>7.4999999999999997E-2</v>
      </c>
      <c r="AW34" s="59">
        <v>7.4999999999999997E-2</v>
      </c>
      <c r="AX34" s="59">
        <v>7.4999999999999997E-2</v>
      </c>
      <c r="AY34" s="59">
        <v>7.4999999999999997E-2</v>
      </c>
      <c r="AZ34" s="59">
        <v>7.4999999999999997E-2</v>
      </c>
      <c r="BA34" s="59">
        <v>7.4999999999999997E-2</v>
      </c>
      <c r="BB34" s="59">
        <v>7.4999999999999997E-2</v>
      </c>
      <c r="BC34" s="59">
        <v>7.4999999999999997E-2</v>
      </c>
      <c r="BD34" s="59">
        <v>7.4999999999999997E-2</v>
      </c>
      <c r="BE34" s="59">
        <v>7.4999999999999997E-2</v>
      </c>
      <c r="BF34" s="15"/>
    </row>
    <row r="35" spans="2:64" x14ac:dyDescent="0.35">
      <c r="B35" s="12"/>
      <c r="C35" s="14" t="s">
        <v>64</v>
      </c>
      <c r="D35" s="14" t="s">
        <v>24</v>
      </c>
      <c r="E35" s="80">
        <v>0.43459200000000009</v>
      </c>
      <c r="F35" s="80">
        <v>0.43459200000000009</v>
      </c>
      <c r="G35" s="80">
        <v>0.43459200000000009</v>
      </c>
      <c r="H35" s="80">
        <v>0.43459200000000009</v>
      </c>
      <c r="I35" s="80">
        <v>0.43459200000000009</v>
      </c>
      <c r="J35" s="80">
        <v>0.43459200000000009</v>
      </c>
      <c r="K35" s="59">
        <f>K38*J35/(J35+J36)</f>
        <v>0.42974600000000168</v>
      </c>
      <c r="L35" s="59">
        <f t="shared" ref="L35:AJ35" si="36">L38*K35/(K35+K36)</f>
        <v>0.42490000000000111</v>
      </c>
      <c r="M35" s="59">
        <f t="shared" si="36"/>
        <v>0.42005400000000054</v>
      </c>
      <c r="N35" s="59">
        <f t="shared" si="36"/>
        <v>0.41520800000000158</v>
      </c>
      <c r="O35" s="59">
        <f t="shared" si="36"/>
        <v>0.410362000000001</v>
      </c>
      <c r="P35" s="59">
        <f t="shared" si="36"/>
        <v>0.40551600000000043</v>
      </c>
      <c r="Q35" s="59">
        <f t="shared" si="36"/>
        <v>0.40067000000000147</v>
      </c>
      <c r="R35" s="59">
        <f t="shared" si="36"/>
        <v>0.39582400000000106</v>
      </c>
      <c r="S35" s="59">
        <f t="shared" si="36"/>
        <v>0.39097800000000049</v>
      </c>
      <c r="T35" s="59">
        <f t="shared" si="36"/>
        <v>0.38613200000000153</v>
      </c>
      <c r="U35" s="59">
        <f t="shared" si="36"/>
        <v>0.38128600000000096</v>
      </c>
      <c r="V35" s="59">
        <f t="shared" si="36"/>
        <v>0.37644000000000039</v>
      </c>
      <c r="W35" s="59">
        <f t="shared" si="36"/>
        <v>0.37159400000000142</v>
      </c>
      <c r="X35" s="59">
        <f t="shared" si="36"/>
        <v>0.36674800000000085</v>
      </c>
      <c r="Y35" s="59">
        <f t="shared" si="36"/>
        <v>0.36190200000000183</v>
      </c>
      <c r="Z35" s="59">
        <f t="shared" si="36"/>
        <v>0.35705600000000126</v>
      </c>
      <c r="AA35" s="59">
        <f t="shared" si="36"/>
        <v>0.35221000000000069</v>
      </c>
      <c r="AB35" s="59">
        <f t="shared" si="36"/>
        <v>0.34736400000000173</v>
      </c>
      <c r="AC35" s="59">
        <f t="shared" si="36"/>
        <v>0.3425180000000011</v>
      </c>
      <c r="AD35" s="59">
        <f t="shared" si="36"/>
        <v>0.33767200000000075</v>
      </c>
      <c r="AE35" s="59">
        <f t="shared" si="36"/>
        <v>0.33282600000000179</v>
      </c>
      <c r="AF35" s="59">
        <f t="shared" si="36"/>
        <v>0.32798000000000122</v>
      </c>
      <c r="AG35" s="59">
        <f t="shared" si="36"/>
        <v>0.32313400000000064</v>
      </c>
      <c r="AH35" s="59">
        <f t="shared" si="36"/>
        <v>0.31828800000000168</v>
      </c>
      <c r="AI35" s="59">
        <f t="shared" si="36"/>
        <v>0.31344200000000105</v>
      </c>
      <c r="AJ35" s="59">
        <f t="shared" si="36"/>
        <v>0.30859600000000048</v>
      </c>
      <c r="AK35" s="59">
        <f>AK38*AJ35/(AJ35+AJ36)</f>
        <v>0.30375000000000002</v>
      </c>
      <c r="AL35" s="59">
        <f>AK35</f>
        <v>0.30375000000000002</v>
      </c>
      <c r="AM35" s="59">
        <f t="shared" ref="AM35:BE35" si="37">AL35</f>
        <v>0.30375000000000002</v>
      </c>
      <c r="AN35" s="59">
        <f t="shared" si="37"/>
        <v>0.30375000000000002</v>
      </c>
      <c r="AO35" s="59">
        <f t="shared" si="37"/>
        <v>0.30375000000000002</v>
      </c>
      <c r="AP35" s="59">
        <f t="shared" si="37"/>
        <v>0.30375000000000002</v>
      </c>
      <c r="AQ35" s="59">
        <f t="shared" si="37"/>
        <v>0.30375000000000002</v>
      </c>
      <c r="AR35" s="59">
        <f t="shared" si="37"/>
        <v>0.30375000000000002</v>
      </c>
      <c r="AS35" s="59">
        <f t="shared" si="37"/>
        <v>0.30375000000000002</v>
      </c>
      <c r="AT35" s="59">
        <f t="shared" si="37"/>
        <v>0.30375000000000002</v>
      </c>
      <c r="AU35" s="59">
        <f t="shared" si="37"/>
        <v>0.30375000000000002</v>
      </c>
      <c r="AV35" s="59">
        <f t="shared" si="37"/>
        <v>0.30375000000000002</v>
      </c>
      <c r="AW35" s="59">
        <f t="shared" si="37"/>
        <v>0.30375000000000002</v>
      </c>
      <c r="AX35" s="59">
        <f t="shared" si="37"/>
        <v>0.30375000000000002</v>
      </c>
      <c r="AY35" s="59">
        <f t="shared" si="37"/>
        <v>0.30375000000000002</v>
      </c>
      <c r="AZ35" s="59">
        <f t="shared" si="37"/>
        <v>0.30375000000000002</v>
      </c>
      <c r="BA35" s="59">
        <f t="shared" si="37"/>
        <v>0.30375000000000002</v>
      </c>
      <c r="BB35" s="59">
        <f t="shared" si="37"/>
        <v>0.30375000000000002</v>
      </c>
      <c r="BC35" s="59">
        <f t="shared" si="37"/>
        <v>0.30375000000000002</v>
      </c>
      <c r="BD35" s="59">
        <f t="shared" si="37"/>
        <v>0.30375000000000002</v>
      </c>
      <c r="BE35" s="59">
        <f t="shared" si="37"/>
        <v>0.30375000000000002</v>
      </c>
      <c r="BF35" s="15"/>
      <c r="BI35" s="66"/>
    </row>
    <row r="36" spans="2:64" x14ac:dyDescent="0.35">
      <c r="B36" s="12"/>
      <c r="C36" s="14" t="s">
        <v>65</v>
      </c>
      <c r="D36" s="14" t="s">
        <v>25</v>
      </c>
      <c r="E36" s="80">
        <v>0.53116799999999997</v>
      </c>
      <c r="F36" s="80">
        <v>0.53116799999999997</v>
      </c>
      <c r="G36" s="80">
        <v>0.53116799999999997</v>
      </c>
      <c r="H36" s="80">
        <v>0.53116799999999997</v>
      </c>
      <c r="I36" s="80">
        <v>0.53116799999999997</v>
      </c>
      <c r="J36" s="80">
        <v>0.53116799999999997</v>
      </c>
      <c r="K36" s="59">
        <f>K38*J36/(J35+J36)</f>
        <v>0.52524511111111305</v>
      </c>
      <c r="L36" s="59">
        <f t="shared" ref="L36:AJ36" si="38">L38*K36/(K35+K36)</f>
        <v>0.51932222222222346</v>
      </c>
      <c r="M36" s="59">
        <f t="shared" si="38"/>
        <v>0.51339933333333387</v>
      </c>
      <c r="N36" s="59">
        <f t="shared" si="38"/>
        <v>0.50747644444444617</v>
      </c>
      <c r="O36" s="59">
        <f t="shared" si="38"/>
        <v>0.50155355555555658</v>
      </c>
      <c r="P36" s="59">
        <f t="shared" si="38"/>
        <v>0.495630666666667</v>
      </c>
      <c r="Q36" s="59">
        <f t="shared" si="38"/>
        <v>0.48970777777777941</v>
      </c>
      <c r="R36" s="59">
        <f t="shared" si="38"/>
        <v>0.48378488888889004</v>
      </c>
      <c r="S36" s="59">
        <f t="shared" si="38"/>
        <v>0.47786200000000045</v>
      </c>
      <c r="T36" s="59">
        <f t="shared" si="38"/>
        <v>0.47193911111111286</v>
      </c>
      <c r="U36" s="59">
        <f t="shared" si="38"/>
        <v>0.46601622222222328</v>
      </c>
      <c r="V36" s="59">
        <f t="shared" si="38"/>
        <v>0.46009333333333369</v>
      </c>
      <c r="W36" s="59">
        <f t="shared" si="38"/>
        <v>0.45417044444444604</v>
      </c>
      <c r="X36" s="59">
        <f t="shared" si="38"/>
        <v>0.44824755555555645</v>
      </c>
      <c r="Y36" s="59">
        <f t="shared" si="38"/>
        <v>0.44232466666666881</v>
      </c>
      <c r="Z36" s="59">
        <f t="shared" si="38"/>
        <v>0.43640177777777922</v>
      </c>
      <c r="AA36" s="59">
        <f t="shared" si="38"/>
        <v>0.43047888888888963</v>
      </c>
      <c r="AB36" s="59">
        <f t="shared" si="38"/>
        <v>0.42455600000000204</v>
      </c>
      <c r="AC36" s="59">
        <f t="shared" si="38"/>
        <v>0.41863311111111245</v>
      </c>
      <c r="AD36" s="59">
        <f t="shared" si="38"/>
        <v>0.41271022222222314</v>
      </c>
      <c r="AE36" s="59">
        <f t="shared" si="38"/>
        <v>0.4067873333333355</v>
      </c>
      <c r="AF36" s="59">
        <f t="shared" si="38"/>
        <v>0.40086444444444591</v>
      </c>
      <c r="AG36" s="59">
        <f t="shared" si="38"/>
        <v>0.39494155555555632</v>
      </c>
      <c r="AH36" s="59">
        <f t="shared" si="38"/>
        <v>0.38901866666666873</v>
      </c>
      <c r="AI36" s="59">
        <f t="shared" si="38"/>
        <v>0.38309577777777909</v>
      </c>
      <c r="AJ36" s="59">
        <f t="shared" si="38"/>
        <v>0.3771728888888895</v>
      </c>
      <c r="AK36" s="59">
        <f>AK38*AJ36/(AJ35+AJ36)</f>
        <v>0.37125000000000002</v>
      </c>
      <c r="AL36" s="59">
        <f>AK36</f>
        <v>0.37125000000000002</v>
      </c>
      <c r="AM36" s="59">
        <f t="shared" ref="AM36:BE36" si="39">AL36</f>
        <v>0.37125000000000002</v>
      </c>
      <c r="AN36" s="59">
        <f t="shared" si="39"/>
        <v>0.37125000000000002</v>
      </c>
      <c r="AO36" s="59">
        <f t="shared" si="39"/>
        <v>0.37125000000000002</v>
      </c>
      <c r="AP36" s="59">
        <f t="shared" si="39"/>
        <v>0.37125000000000002</v>
      </c>
      <c r="AQ36" s="59">
        <f t="shared" si="39"/>
        <v>0.37125000000000002</v>
      </c>
      <c r="AR36" s="59">
        <f t="shared" si="39"/>
        <v>0.37125000000000002</v>
      </c>
      <c r="AS36" s="59">
        <f t="shared" si="39"/>
        <v>0.37125000000000002</v>
      </c>
      <c r="AT36" s="59">
        <f t="shared" si="39"/>
        <v>0.37125000000000002</v>
      </c>
      <c r="AU36" s="59">
        <f t="shared" si="39"/>
        <v>0.37125000000000002</v>
      </c>
      <c r="AV36" s="59">
        <f t="shared" si="39"/>
        <v>0.37125000000000002</v>
      </c>
      <c r="AW36" s="59">
        <f t="shared" si="39"/>
        <v>0.37125000000000002</v>
      </c>
      <c r="AX36" s="59">
        <f t="shared" si="39"/>
        <v>0.37125000000000002</v>
      </c>
      <c r="AY36" s="59">
        <f t="shared" si="39"/>
        <v>0.37125000000000002</v>
      </c>
      <c r="AZ36" s="59">
        <f t="shared" si="39"/>
        <v>0.37125000000000002</v>
      </c>
      <c r="BA36" s="59">
        <f t="shared" si="39"/>
        <v>0.37125000000000002</v>
      </c>
      <c r="BB36" s="59">
        <f t="shared" si="39"/>
        <v>0.37125000000000002</v>
      </c>
      <c r="BC36" s="59">
        <f t="shared" si="39"/>
        <v>0.37125000000000002</v>
      </c>
      <c r="BD36" s="59">
        <f t="shared" si="39"/>
        <v>0.37125000000000002</v>
      </c>
      <c r="BE36" s="59">
        <f t="shared" si="39"/>
        <v>0.37125000000000002</v>
      </c>
      <c r="BF36" s="15"/>
      <c r="BI36" s="66"/>
    </row>
    <row r="37" spans="2:64" x14ac:dyDescent="0.35">
      <c r="B37" s="12"/>
      <c r="C37" s="14"/>
      <c r="D37" s="14"/>
      <c r="E37" s="34">
        <f t="shared" ref="E37:AJ37" si="40">SUM(E33:E36)</f>
        <v>1</v>
      </c>
      <c r="F37" s="34">
        <f t="shared" si="40"/>
        <v>1</v>
      </c>
      <c r="G37" s="34">
        <f t="shared" si="40"/>
        <v>1</v>
      </c>
      <c r="H37" s="34">
        <f t="shared" si="40"/>
        <v>1</v>
      </c>
      <c r="I37" s="34">
        <f t="shared" si="40"/>
        <v>1</v>
      </c>
      <c r="J37" s="34">
        <f t="shared" si="40"/>
        <v>1</v>
      </c>
      <c r="K37" s="34">
        <f t="shared" si="40"/>
        <v>1</v>
      </c>
      <c r="L37" s="34">
        <f t="shared" si="40"/>
        <v>1</v>
      </c>
      <c r="M37" s="34">
        <f t="shared" si="40"/>
        <v>1</v>
      </c>
      <c r="N37" s="34">
        <f t="shared" si="40"/>
        <v>1</v>
      </c>
      <c r="O37" s="34">
        <f t="shared" si="40"/>
        <v>1</v>
      </c>
      <c r="P37" s="34">
        <f t="shared" si="40"/>
        <v>1</v>
      </c>
      <c r="Q37" s="34">
        <f t="shared" si="40"/>
        <v>1</v>
      </c>
      <c r="R37" s="34">
        <f t="shared" si="40"/>
        <v>1</v>
      </c>
      <c r="S37" s="34">
        <f t="shared" si="40"/>
        <v>1</v>
      </c>
      <c r="T37" s="34">
        <f t="shared" si="40"/>
        <v>1</v>
      </c>
      <c r="U37" s="34">
        <f t="shared" si="40"/>
        <v>1</v>
      </c>
      <c r="V37" s="34">
        <f t="shared" si="40"/>
        <v>1</v>
      </c>
      <c r="W37" s="34">
        <f t="shared" si="40"/>
        <v>1</v>
      </c>
      <c r="X37" s="34">
        <f t="shared" si="40"/>
        <v>1</v>
      </c>
      <c r="Y37" s="34">
        <f t="shared" si="40"/>
        <v>1</v>
      </c>
      <c r="Z37" s="34">
        <f t="shared" si="40"/>
        <v>1</v>
      </c>
      <c r="AA37" s="34">
        <f t="shared" si="40"/>
        <v>1</v>
      </c>
      <c r="AB37" s="34">
        <f t="shared" si="40"/>
        <v>1</v>
      </c>
      <c r="AC37" s="34">
        <f t="shared" si="40"/>
        <v>1</v>
      </c>
      <c r="AD37" s="34">
        <f t="shared" si="40"/>
        <v>1</v>
      </c>
      <c r="AE37" s="34">
        <f t="shared" si="40"/>
        <v>1</v>
      </c>
      <c r="AF37" s="34">
        <f t="shared" si="40"/>
        <v>1</v>
      </c>
      <c r="AG37" s="34">
        <f t="shared" si="40"/>
        <v>1</v>
      </c>
      <c r="AH37" s="34">
        <f t="shared" si="40"/>
        <v>1</v>
      </c>
      <c r="AI37" s="34">
        <f t="shared" si="40"/>
        <v>1</v>
      </c>
      <c r="AJ37" s="34">
        <f t="shared" si="40"/>
        <v>1</v>
      </c>
      <c r="AK37" s="34">
        <f t="shared" ref="AK37:BE37" si="41">SUM(AK33:AK36)</f>
        <v>1</v>
      </c>
      <c r="AL37" s="34">
        <f t="shared" si="41"/>
        <v>1</v>
      </c>
      <c r="AM37" s="34">
        <f t="shared" si="41"/>
        <v>1</v>
      </c>
      <c r="AN37" s="34">
        <f t="shared" si="41"/>
        <v>1</v>
      </c>
      <c r="AO37" s="34">
        <f t="shared" si="41"/>
        <v>1</v>
      </c>
      <c r="AP37" s="34">
        <f t="shared" si="41"/>
        <v>1</v>
      </c>
      <c r="AQ37" s="34">
        <f t="shared" si="41"/>
        <v>1</v>
      </c>
      <c r="AR37" s="34">
        <f t="shared" si="41"/>
        <v>1</v>
      </c>
      <c r="AS37" s="34">
        <f t="shared" si="41"/>
        <v>1</v>
      </c>
      <c r="AT37" s="34">
        <f t="shared" si="41"/>
        <v>1</v>
      </c>
      <c r="AU37" s="34">
        <f t="shared" si="41"/>
        <v>1</v>
      </c>
      <c r="AV37" s="34">
        <f t="shared" si="41"/>
        <v>1</v>
      </c>
      <c r="AW37" s="34">
        <f t="shared" si="41"/>
        <v>1</v>
      </c>
      <c r="AX37" s="34">
        <f t="shared" si="41"/>
        <v>1</v>
      </c>
      <c r="AY37" s="34">
        <f t="shared" si="41"/>
        <v>1</v>
      </c>
      <c r="AZ37" s="34">
        <f t="shared" si="41"/>
        <v>1</v>
      </c>
      <c r="BA37" s="34">
        <f t="shared" si="41"/>
        <v>1</v>
      </c>
      <c r="BB37" s="34">
        <f t="shared" si="41"/>
        <v>1</v>
      </c>
      <c r="BC37" s="34">
        <f t="shared" si="41"/>
        <v>1</v>
      </c>
      <c r="BD37" s="34">
        <f t="shared" si="41"/>
        <v>1</v>
      </c>
      <c r="BE37" s="34">
        <f t="shared" si="41"/>
        <v>1</v>
      </c>
      <c r="BF37" s="15"/>
    </row>
    <row r="38" spans="2:64" x14ac:dyDescent="0.35">
      <c r="B38" s="12"/>
      <c r="C38" s="14"/>
      <c r="D38" s="13"/>
      <c r="E38" s="35"/>
      <c r="F38" s="35"/>
      <c r="G38" s="35"/>
      <c r="H38" s="35"/>
      <c r="I38" s="35"/>
      <c r="J38" s="35" t="s">
        <v>90</v>
      </c>
      <c r="K38" s="65">
        <f>1-K33-K34</f>
        <v>0.95499111111111468</v>
      </c>
      <c r="L38" s="65">
        <f t="shared" ref="L38:BE38" si="42">1-L33-L34</f>
        <v>0.94422222222222452</v>
      </c>
      <c r="M38" s="65">
        <f t="shared" si="42"/>
        <v>0.93345333333333436</v>
      </c>
      <c r="N38" s="65">
        <f t="shared" si="42"/>
        <v>0.92268444444444775</v>
      </c>
      <c r="O38" s="65">
        <f t="shared" si="42"/>
        <v>0.91191555555555759</v>
      </c>
      <c r="P38" s="65">
        <f t="shared" si="42"/>
        <v>0.90114666666666743</v>
      </c>
      <c r="Q38" s="65">
        <f t="shared" si="42"/>
        <v>0.89037777777778082</v>
      </c>
      <c r="R38" s="65">
        <f t="shared" si="42"/>
        <v>0.87960888888889111</v>
      </c>
      <c r="S38" s="65">
        <f t="shared" si="42"/>
        <v>0.86884000000000094</v>
      </c>
      <c r="T38" s="65">
        <f t="shared" si="42"/>
        <v>0.85807111111111434</v>
      </c>
      <c r="U38" s="65">
        <f t="shared" si="42"/>
        <v>0.84730222222222418</v>
      </c>
      <c r="V38" s="65">
        <f t="shared" si="42"/>
        <v>0.83653333333333402</v>
      </c>
      <c r="W38" s="65">
        <f t="shared" si="42"/>
        <v>0.82576444444444741</v>
      </c>
      <c r="X38" s="65">
        <f t="shared" si="42"/>
        <v>0.81499555555555725</v>
      </c>
      <c r="Y38" s="65">
        <f t="shared" si="42"/>
        <v>0.80422666666667064</v>
      </c>
      <c r="Z38" s="65">
        <f t="shared" si="42"/>
        <v>0.79345777777778048</v>
      </c>
      <c r="AA38" s="65">
        <f t="shared" si="42"/>
        <v>0.78268888888889032</v>
      </c>
      <c r="AB38" s="65">
        <f t="shared" si="42"/>
        <v>0.77192000000000371</v>
      </c>
      <c r="AC38" s="65">
        <f t="shared" si="42"/>
        <v>0.76115111111111355</v>
      </c>
      <c r="AD38" s="65">
        <f t="shared" si="42"/>
        <v>0.75038222222222384</v>
      </c>
      <c r="AE38" s="65">
        <f t="shared" si="42"/>
        <v>0.73961333333333723</v>
      </c>
      <c r="AF38" s="65">
        <f t="shared" si="42"/>
        <v>0.72884444444444707</v>
      </c>
      <c r="AG38" s="65">
        <f t="shared" si="42"/>
        <v>0.71807555555555691</v>
      </c>
      <c r="AH38" s="65">
        <f t="shared" si="42"/>
        <v>0.7073066666666703</v>
      </c>
      <c r="AI38" s="65">
        <f t="shared" si="42"/>
        <v>0.69653777777778014</v>
      </c>
      <c r="AJ38" s="65">
        <f t="shared" si="42"/>
        <v>0.68576888888888998</v>
      </c>
      <c r="AK38" s="65">
        <f t="shared" si="42"/>
        <v>0.67500000000000004</v>
      </c>
      <c r="AL38" s="65">
        <f t="shared" si="42"/>
        <v>0.67500000000000004</v>
      </c>
      <c r="AM38" s="65">
        <f t="shared" si="42"/>
        <v>0.67500000000000004</v>
      </c>
      <c r="AN38" s="65">
        <f t="shared" si="42"/>
        <v>0.67500000000000004</v>
      </c>
      <c r="AO38" s="65">
        <f t="shared" si="42"/>
        <v>0.67500000000000004</v>
      </c>
      <c r="AP38" s="65">
        <f t="shared" si="42"/>
        <v>0.67500000000000004</v>
      </c>
      <c r="AQ38" s="65">
        <f t="shared" si="42"/>
        <v>0.67500000000000004</v>
      </c>
      <c r="AR38" s="65">
        <f t="shared" si="42"/>
        <v>0.67500000000000004</v>
      </c>
      <c r="AS38" s="65">
        <f t="shared" si="42"/>
        <v>0.67500000000000004</v>
      </c>
      <c r="AT38" s="65">
        <f t="shared" si="42"/>
        <v>0.67500000000000004</v>
      </c>
      <c r="AU38" s="65">
        <f t="shared" si="42"/>
        <v>0.67500000000000004</v>
      </c>
      <c r="AV38" s="65">
        <f t="shared" si="42"/>
        <v>0.67500000000000004</v>
      </c>
      <c r="AW38" s="65">
        <f t="shared" si="42"/>
        <v>0.67500000000000004</v>
      </c>
      <c r="AX38" s="65">
        <f t="shared" si="42"/>
        <v>0.67500000000000004</v>
      </c>
      <c r="AY38" s="65">
        <f t="shared" si="42"/>
        <v>0.67500000000000004</v>
      </c>
      <c r="AZ38" s="65">
        <f t="shared" si="42"/>
        <v>0.67500000000000004</v>
      </c>
      <c r="BA38" s="65">
        <f t="shared" si="42"/>
        <v>0.67500000000000004</v>
      </c>
      <c r="BB38" s="65">
        <f t="shared" si="42"/>
        <v>0.67500000000000004</v>
      </c>
      <c r="BC38" s="65">
        <f t="shared" si="42"/>
        <v>0.67500000000000004</v>
      </c>
      <c r="BD38" s="65">
        <f t="shared" si="42"/>
        <v>0.67500000000000004</v>
      </c>
      <c r="BE38" s="65">
        <f t="shared" si="42"/>
        <v>0.67500000000000004</v>
      </c>
      <c r="BF38" s="15"/>
    </row>
    <row r="39" spans="2:64" x14ac:dyDescent="0.35">
      <c r="B39" s="12"/>
      <c r="C39" s="14"/>
      <c r="D39" s="13" t="s">
        <v>26</v>
      </c>
      <c r="E39" s="35"/>
      <c r="F39" s="35"/>
      <c r="G39" s="35"/>
      <c r="H39" s="35"/>
      <c r="I39" s="35"/>
      <c r="J39" s="3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15"/>
    </row>
    <row r="40" spans="2:64" x14ac:dyDescent="0.35">
      <c r="B40" s="12"/>
      <c r="C40" s="14" t="s">
        <v>59</v>
      </c>
      <c r="D40" s="24" t="s">
        <v>27</v>
      </c>
      <c r="E40" s="34">
        <f>E33</f>
        <v>1.064E-2</v>
      </c>
      <c r="F40" s="34">
        <f t="shared" ref="F40:BE40" si="43">F33</f>
        <v>1.064E-2</v>
      </c>
      <c r="G40" s="34">
        <f t="shared" si="43"/>
        <v>1.064E-2</v>
      </c>
      <c r="H40" s="34">
        <f t="shared" si="43"/>
        <v>1.064E-2</v>
      </c>
      <c r="I40" s="34">
        <f t="shared" si="43"/>
        <v>1.064E-2</v>
      </c>
      <c r="J40" s="34">
        <f t="shared" si="43"/>
        <v>1.064E-2</v>
      </c>
      <c r="K40" s="34">
        <f t="shared" si="43"/>
        <v>1.9505185185181517E-2</v>
      </c>
      <c r="L40" s="34">
        <f t="shared" si="43"/>
        <v>2.8370370370367937E-2</v>
      </c>
      <c r="M40" s="34">
        <f t="shared" si="43"/>
        <v>3.7235555555554356E-2</v>
      </c>
      <c r="N40" s="34">
        <f t="shared" si="43"/>
        <v>4.6100740740737223E-2</v>
      </c>
      <c r="O40" s="34">
        <f t="shared" si="43"/>
        <v>5.4965925925923642E-2</v>
      </c>
      <c r="P40" s="34">
        <f t="shared" si="43"/>
        <v>6.3831111111110062E-2</v>
      </c>
      <c r="Q40" s="34">
        <f t="shared" si="43"/>
        <v>7.2696296296292928E-2</v>
      </c>
      <c r="R40" s="34">
        <f t="shared" si="43"/>
        <v>8.1561481481479348E-2</v>
      </c>
      <c r="S40" s="34">
        <f t="shared" si="43"/>
        <v>9.0426666666665767E-2</v>
      </c>
      <c r="T40" s="34">
        <f t="shared" si="43"/>
        <v>9.9291851851848634E-2</v>
      </c>
      <c r="U40" s="34">
        <f t="shared" si="43"/>
        <v>0.10815703703703505</v>
      </c>
      <c r="V40" s="34">
        <f t="shared" si="43"/>
        <v>0.11702222222222147</v>
      </c>
      <c r="W40" s="34">
        <f t="shared" si="43"/>
        <v>0.12588740740740434</v>
      </c>
      <c r="X40" s="34">
        <f t="shared" si="43"/>
        <v>0.13475259259259076</v>
      </c>
      <c r="Y40" s="34">
        <f t="shared" si="43"/>
        <v>0.14361777777777363</v>
      </c>
      <c r="Z40" s="34">
        <f t="shared" si="43"/>
        <v>0.15248296296296004</v>
      </c>
      <c r="AA40" s="34">
        <f t="shared" si="43"/>
        <v>0.16134814814814646</v>
      </c>
      <c r="AB40" s="34">
        <f t="shared" si="43"/>
        <v>0.17021333333332933</v>
      </c>
      <c r="AC40" s="34">
        <f t="shared" si="43"/>
        <v>0.17907851851851575</v>
      </c>
      <c r="AD40" s="34">
        <f t="shared" si="43"/>
        <v>0.18794370370370217</v>
      </c>
      <c r="AE40" s="34">
        <f t="shared" si="43"/>
        <v>0.19680888888888504</v>
      </c>
      <c r="AF40" s="34">
        <f t="shared" si="43"/>
        <v>0.20567407407407146</v>
      </c>
      <c r="AG40" s="34">
        <f t="shared" si="43"/>
        <v>0.21453925925925788</v>
      </c>
      <c r="AH40" s="34">
        <f t="shared" si="43"/>
        <v>0.22340444444444074</v>
      </c>
      <c r="AI40" s="34">
        <f t="shared" si="43"/>
        <v>0.23226962962962716</v>
      </c>
      <c r="AJ40" s="34">
        <f t="shared" si="43"/>
        <v>0.24113481481481358</v>
      </c>
      <c r="AK40" s="34">
        <f t="shared" si="43"/>
        <v>0.25</v>
      </c>
      <c r="AL40" s="34">
        <f t="shared" si="43"/>
        <v>0.25</v>
      </c>
      <c r="AM40" s="34">
        <f t="shared" si="43"/>
        <v>0.25</v>
      </c>
      <c r="AN40" s="34">
        <f t="shared" si="43"/>
        <v>0.25</v>
      </c>
      <c r="AO40" s="34">
        <f t="shared" si="43"/>
        <v>0.25</v>
      </c>
      <c r="AP40" s="34">
        <f t="shared" si="43"/>
        <v>0.25</v>
      </c>
      <c r="AQ40" s="34">
        <f t="shared" si="43"/>
        <v>0.25</v>
      </c>
      <c r="AR40" s="34">
        <f t="shared" si="43"/>
        <v>0.25</v>
      </c>
      <c r="AS40" s="34">
        <f t="shared" si="43"/>
        <v>0.25</v>
      </c>
      <c r="AT40" s="34">
        <f t="shared" si="43"/>
        <v>0.25</v>
      </c>
      <c r="AU40" s="34">
        <f t="shared" si="43"/>
        <v>0.25</v>
      </c>
      <c r="AV40" s="34">
        <f t="shared" si="43"/>
        <v>0.25</v>
      </c>
      <c r="AW40" s="34">
        <f t="shared" si="43"/>
        <v>0.25</v>
      </c>
      <c r="AX40" s="34">
        <f t="shared" si="43"/>
        <v>0.25</v>
      </c>
      <c r="AY40" s="34">
        <f t="shared" si="43"/>
        <v>0.25</v>
      </c>
      <c r="AZ40" s="34">
        <f t="shared" si="43"/>
        <v>0.25</v>
      </c>
      <c r="BA40" s="34">
        <f t="shared" si="43"/>
        <v>0.25</v>
      </c>
      <c r="BB40" s="34">
        <f t="shared" si="43"/>
        <v>0.25</v>
      </c>
      <c r="BC40" s="34">
        <f t="shared" si="43"/>
        <v>0.25</v>
      </c>
      <c r="BD40" s="34">
        <f t="shared" si="43"/>
        <v>0.25</v>
      </c>
      <c r="BE40" s="34">
        <f t="shared" si="43"/>
        <v>0.25</v>
      </c>
      <c r="BF40" s="15"/>
    </row>
    <row r="41" spans="2:64" x14ac:dyDescent="0.35">
      <c r="B41" s="12"/>
      <c r="C41" s="14" t="s">
        <v>60</v>
      </c>
      <c r="D41" s="24" t="s">
        <v>56</v>
      </c>
      <c r="E41" s="34">
        <f>E34</f>
        <v>2.3599999999999999E-2</v>
      </c>
      <c r="F41" s="34">
        <f t="shared" ref="F41:BE41" si="44">F34</f>
        <v>2.3599999999999999E-2</v>
      </c>
      <c r="G41" s="34">
        <f t="shared" si="44"/>
        <v>2.3599999999999999E-2</v>
      </c>
      <c r="H41" s="34">
        <f t="shared" si="44"/>
        <v>2.3599999999999999E-2</v>
      </c>
      <c r="I41" s="34">
        <f t="shared" si="44"/>
        <v>2.3599999999999999E-2</v>
      </c>
      <c r="J41" s="34">
        <f t="shared" si="44"/>
        <v>2.3599999999999999E-2</v>
      </c>
      <c r="K41" s="34">
        <f t="shared" si="44"/>
        <v>2.5503703703703806E-2</v>
      </c>
      <c r="L41" s="34">
        <f t="shared" si="44"/>
        <v>2.7407407407407547E-2</v>
      </c>
      <c r="M41" s="34">
        <f t="shared" si="44"/>
        <v>2.9311111111111288E-2</v>
      </c>
      <c r="N41" s="34">
        <f t="shared" si="44"/>
        <v>3.1214814814815028E-2</v>
      </c>
      <c r="O41" s="34">
        <f t="shared" si="44"/>
        <v>3.3118518518518769E-2</v>
      </c>
      <c r="P41" s="34">
        <f t="shared" si="44"/>
        <v>3.502222222222251E-2</v>
      </c>
      <c r="Q41" s="34">
        <f t="shared" si="44"/>
        <v>3.6925925925926251E-2</v>
      </c>
      <c r="R41" s="34">
        <f t="shared" si="44"/>
        <v>3.8829629629629547E-2</v>
      </c>
      <c r="S41" s="34">
        <f t="shared" si="44"/>
        <v>4.0733333333333288E-2</v>
      </c>
      <c r="T41" s="34">
        <f t="shared" si="44"/>
        <v>4.2637037037037029E-2</v>
      </c>
      <c r="U41" s="34">
        <f t="shared" si="44"/>
        <v>4.454074074074077E-2</v>
      </c>
      <c r="V41" s="34">
        <f t="shared" si="44"/>
        <v>4.644444444444451E-2</v>
      </c>
      <c r="W41" s="34">
        <f t="shared" si="44"/>
        <v>4.8348148148148251E-2</v>
      </c>
      <c r="X41" s="34">
        <f t="shared" si="44"/>
        <v>5.0251851851851992E-2</v>
      </c>
      <c r="Y41" s="34">
        <f t="shared" si="44"/>
        <v>5.2155555555555733E-2</v>
      </c>
      <c r="Z41" s="34">
        <f t="shared" si="44"/>
        <v>5.4059259259259473E-2</v>
      </c>
      <c r="AA41" s="34">
        <f t="shared" si="44"/>
        <v>5.5962962962963214E-2</v>
      </c>
      <c r="AB41" s="34">
        <f t="shared" si="44"/>
        <v>5.7866666666666955E-2</v>
      </c>
      <c r="AC41" s="34">
        <f t="shared" si="44"/>
        <v>5.9770370370370696E-2</v>
      </c>
      <c r="AD41" s="34">
        <f t="shared" si="44"/>
        <v>6.1674074074073992E-2</v>
      </c>
      <c r="AE41" s="34">
        <f t="shared" si="44"/>
        <v>6.3577777777777733E-2</v>
      </c>
      <c r="AF41" s="34">
        <f t="shared" si="44"/>
        <v>6.5481481481481474E-2</v>
      </c>
      <c r="AG41" s="34">
        <f t="shared" si="44"/>
        <v>6.7385185185185215E-2</v>
      </c>
      <c r="AH41" s="34">
        <f t="shared" si="44"/>
        <v>6.9288888888888955E-2</v>
      </c>
      <c r="AI41" s="34">
        <f t="shared" si="44"/>
        <v>7.1192592592592696E-2</v>
      </c>
      <c r="AJ41" s="34">
        <f t="shared" si="44"/>
        <v>7.3096296296296437E-2</v>
      </c>
      <c r="AK41" s="34">
        <f t="shared" si="44"/>
        <v>7.4999999999999997E-2</v>
      </c>
      <c r="AL41" s="34">
        <f t="shared" si="44"/>
        <v>7.4999999999999997E-2</v>
      </c>
      <c r="AM41" s="34">
        <f t="shared" si="44"/>
        <v>7.4999999999999997E-2</v>
      </c>
      <c r="AN41" s="34">
        <f t="shared" si="44"/>
        <v>7.4999999999999997E-2</v>
      </c>
      <c r="AO41" s="34">
        <f t="shared" si="44"/>
        <v>7.4999999999999997E-2</v>
      </c>
      <c r="AP41" s="34">
        <f t="shared" si="44"/>
        <v>7.4999999999999997E-2</v>
      </c>
      <c r="AQ41" s="34">
        <f t="shared" si="44"/>
        <v>7.4999999999999997E-2</v>
      </c>
      <c r="AR41" s="34">
        <f t="shared" si="44"/>
        <v>7.4999999999999997E-2</v>
      </c>
      <c r="AS41" s="34">
        <f t="shared" si="44"/>
        <v>7.4999999999999997E-2</v>
      </c>
      <c r="AT41" s="34">
        <f t="shared" si="44"/>
        <v>7.4999999999999997E-2</v>
      </c>
      <c r="AU41" s="34">
        <f t="shared" si="44"/>
        <v>7.4999999999999997E-2</v>
      </c>
      <c r="AV41" s="34">
        <f t="shared" si="44"/>
        <v>7.4999999999999997E-2</v>
      </c>
      <c r="AW41" s="34">
        <f t="shared" si="44"/>
        <v>7.4999999999999997E-2</v>
      </c>
      <c r="AX41" s="34">
        <f t="shared" si="44"/>
        <v>7.4999999999999997E-2</v>
      </c>
      <c r="AY41" s="34">
        <f t="shared" si="44"/>
        <v>7.4999999999999997E-2</v>
      </c>
      <c r="AZ41" s="34">
        <f t="shared" si="44"/>
        <v>7.4999999999999997E-2</v>
      </c>
      <c r="BA41" s="34">
        <f t="shared" si="44"/>
        <v>7.4999999999999997E-2</v>
      </c>
      <c r="BB41" s="34">
        <f t="shared" si="44"/>
        <v>7.4999999999999997E-2</v>
      </c>
      <c r="BC41" s="34">
        <f t="shared" si="44"/>
        <v>7.4999999999999997E-2</v>
      </c>
      <c r="BD41" s="34">
        <f t="shared" si="44"/>
        <v>7.4999999999999997E-2</v>
      </c>
      <c r="BE41" s="34">
        <f t="shared" si="44"/>
        <v>7.4999999999999997E-2</v>
      </c>
      <c r="BF41" s="15"/>
    </row>
    <row r="42" spans="2:64" x14ac:dyDescent="0.35">
      <c r="B42" s="12"/>
      <c r="C42" s="14" t="s">
        <v>61</v>
      </c>
      <c r="D42" s="24" t="s">
        <v>28</v>
      </c>
      <c r="E42" s="21">
        <f>1-E40-E41</f>
        <v>0.96576000000000006</v>
      </c>
      <c r="F42" s="21">
        <f t="shared" ref="F42:BE42" si="45">1-F40-F41</f>
        <v>0.96576000000000006</v>
      </c>
      <c r="G42" s="21">
        <f t="shared" si="45"/>
        <v>0.96576000000000006</v>
      </c>
      <c r="H42" s="21">
        <f t="shared" si="45"/>
        <v>0.96576000000000006</v>
      </c>
      <c r="I42" s="21">
        <f t="shared" si="45"/>
        <v>0.96576000000000006</v>
      </c>
      <c r="J42" s="21">
        <f t="shared" si="45"/>
        <v>0.96576000000000006</v>
      </c>
      <c r="K42" s="21">
        <f t="shared" si="45"/>
        <v>0.95499111111111468</v>
      </c>
      <c r="L42" s="21">
        <f t="shared" si="45"/>
        <v>0.94422222222222452</v>
      </c>
      <c r="M42" s="21">
        <f t="shared" si="45"/>
        <v>0.93345333333333436</v>
      </c>
      <c r="N42" s="21">
        <f t="shared" si="45"/>
        <v>0.92268444444444775</v>
      </c>
      <c r="O42" s="21">
        <f t="shared" si="45"/>
        <v>0.91191555555555759</v>
      </c>
      <c r="P42" s="21">
        <f t="shared" si="45"/>
        <v>0.90114666666666743</v>
      </c>
      <c r="Q42" s="21">
        <f t="shared" si="45"/>
        <v>0.89037777777778082</v>
      </c>
      <c r="R42" s="21">
        <f t="shared" si="45"/>
        <v>0.87960888888889111</v>
      </c>
      <c r="S42" s="21">
        <f t="shared" si="45"/>
        <v>0.86884000000000094</v>
      </c>
      <c r="T42" s="21">
        <f t="shared" si="45"/>
        <v>0.85807111111111434</v>
      </c>
      <c r="U42" s="21">
        <f t="shared" si="45"/>
        <v>0.84730222222222418</v>
      </c>
      <c r="V42" s="21">
        <f t="shared" si="45"/>
        <v>0.83653333333333402</v>
      </c>
      <c r="W42" s="21">
        <f t="shared" si="45"/>
        <v>0.82576444444444741</v>
      </c>
      <c r="X42" s="21">
        <f t="shared" si="45"/>
        <v>0.81499555555555725</v>
      </c>
      <c r="Y42" s="21">
        <f t="shared" si="45"/>
        <v>0.80422666666667064</v>
      </c>
      <c r="Z42" s="21">
        <f t="shared" si="45"/>
        <v>0.79345777777778048</v>
      </c>
      <c r="AA42" s="21">
        <f t="shared" si="45"/>
        <v>0.78268888888889032</v>
      </c>
      <c r="AB42" s="21">
        <f t="shared" si="45"/>
        <v>0.77192000000000371</v>
      </c>
      <c r="AC42" s="21">
        <f t="shared" si="45"/>
        <v>0.76115111111111355</v>
      </c>
      <c r="AD42" s="21">
        <f t="shared" si="45"/>
        <v>0.75038222222222384</v>
      </c>
      <c r="AE42" s="21">
        <f t="shared" si="45"/>
        <v>0.73961333333333723</v>
      </c>
      <c r="AF42" s="21">
        <f t="shared" si="45"/>
        <v>0.72884444444444707</v>
      </c>
      <c r="AG42" s="21">
        <f t="shared" si="45"/>
        <v>0.71807555555555691</v>
      </c>
      <c r="AH42" s="21">
        <f t="shared" si="45"/>
        <v>0.7073066666666703</v>
      </c>
      <c r="AI42" s="21">
        <f t="shared" si="45"/>
        <v>0.69653777777778014</v>
      </c>
      <c r="AJ42" s="21">
        <f t="shared" si="45"/>
        <v>0.68576888888888998</v>
      </c>
      <c r="AK42" s="21">
        <f t="shared" si="45"/>
        <v>0.67500000000000004</v>
      </c>
      <c r="AL42" s="21">
        <f t="shared" si="45"/>
        <v>0.67500000000000004</v>
      </c>
      <c r="AM42" s="21">
        <f t="shared" si="45"/>
        <v>0.67500000000000004</v>
      </c>
      <c r="AN42" s="21">
        <f t="shared" si="45"/>
        <v>0.67500000000000004</v>
      </c>
      <c r="AO42" s="21">
        <f t="shared" si="45"/>
        <v>0.67500000000000004</v>
      </c>
      <c r="AP42" s="21">
        <f t="shared" si="45"/>
        <v>0.67500000000000004</v>
      </c>
      <c r="AQ42" s="21">
        <f t="shared" si="45"/>
        <v>0.67500000000000004</v>
      </c>
      <c r="AR42" s="21">
        <f t="shared" si="45"/>
        <v>0.67500000000000004</v>
      </c>
      <c r="AS42" s="21">
        <f t="shared" si="45"/>
        <v>0.67500000000000004</v>
      </c>
      <c r="AT42" s="21">
        <f t="shared" si="45"/>
        <v>0.67500000000000004</v>
      </c>
      <c r="AU42" s="21">
        <f t="shared" si="45"/>
        <v>0.67500000000000004</v>
      </c>
      <c r="AV42" s="21">
        <f t="shared" si="45"/>
        <v>0.67500000000000004</v>
      </c>
      <c r="AW42" s="21">
        <f t="shared" si="45"/>
        <v>0.67500000000000004</v>
      </c>
      <c r="AX42" s="21">
        <f t="shared" si="45"/>
        <v>0.67500000000000004</v>
      </c>
      <c r="AY42" s="21">
        <f t="shared" si="45"/>
        <v>0.67500000000000004</v>
      </c>
      <c r="AZ42" s="21">
        <f t="shared" si="45"/>
        <v>0.67500000000000004</v>
      </c>
      <c r="BA42" s="21">
        <f t="shared" si="45"/>
        <v>0.67500000000000004</v>
      </c>
      <c r="BB42" s="21">
        <f t="shared" si="45"/>
        <v>0.67500000000000004</v>
      </c>
      <c r="BC42" s="21">
        <f t="shared" si="45"/>
        <v>0.67500000000000004</v>
      </c>
      <c r="BD42" s="21">
        <f t="shared" si="45"/>
        <v>0.67500000000000004</v>
      </c>
      <c r="BE42" s="21">
        <f t="shared" si="45"/>
        <v>0.67500000000000004</v>
      </c>
      <c r="BF42" s="15"/>
    </row>
    <row r="43" spans="2:64" x14ac:dyDescent="0.35">
      <c r="B43" s="12"/>
      <c r="C43" s="14"/>
      <c r="D43" s="14"/>
      <c r="E43" s="34">
        <f>SUM(E40:E42)</f>
        <v>1</v>
      </c>
      <c r="F43" s="34">
        <f t="shared" ref="F43:BE43" si="46">SUM(F40:F42)</f>
        <v>1</v>
      </c>
      <c r="G43" s="34">
        <f t="shared" si="46"/>
        <v>1</v>
      </c>
      <c r="H43" s="34">
        <f t="shared" si="46"/>
        <v>1</v>
      </c>
      <c r="I43" s="34">
        <f t="shared" si="46"/>
        <v>1</v>
      </c>
      <c r="J43" s="34">
        <f t="shared" si="46"/>
        <v>1</v>
      </c>
      <c r="K43" s="34">
        <f t="shared" si="46"/>
        <v>1</v>
      </c>
      <c r="L43" s="34">
        <f t="shared" si="46"/>
        <v>1</v>
      </c>
      <c r="M43" s="34">
        <f t="shared" si="46"/>
        <v>1</v>
      </c>
      <c r="N43" s="34">
        <f t="shared" si="46"/>
        <v>1</v>
      </c>
      <c r="O43" s="34">
        <f t="shared" si="46"/>
        <v>1</v>
      </c>
      <c r="P43" s="34">
        <f t="shared" si="46"/>
        <v>1</v>
      </c>
      <c r="Q43" s="34">
        <f t="shared" si="46"/>
        <v>1</v>
      </c>
      <c r="R43" s="34">
        <f t="shared" si="46"/>
        <v>1</v>
      </c>
      <c r="S43" s="34">
        <f t="shared" si="46"/>
        <v>1</v>
      </c>
      <c r="T43" s="34">
        <f t="shared" si="46"/>
        <v>1</v>
      </c>
      <c r="U43" s="34">
        <f t="shared" si="46"/>
        <v>1</v>
      </c>
      <c r="V43" s="34">
        <f t="shared" si="46"/>
        <v>1</v>
      </c>
      <c r="W43" s="34">
        <f t="shared" si="46"/>
        <v>1</v>
      </c>
      <c r="X43" s="34">
        <f t="shared" si="46"/>
        <v>1</v>
      </c>
      <c r="Y43" s="34">
        <f t="shared" si="46"/>
        <v>1</v>
      </c>
      <c r="Z43" s="34">
        <f t="shared" si="46"/>
        <v>1</v>
      </c>
      <c r="AA43" s="34">
        <f t="shared" si="46"/>
        <v>1</v>
      </c>
      <c r="AB43" s="34">
        <f t="shared" si="46"/>
        <v>1</v>
      </c>
      <c r="AC43" s="34">
        <f t="shared" si="46"/>
        <v>1</v>
      </c>
      <c r="AD43" s="34">
        <f t="shared" si="46"/>
        <v>1</v>
      </c>
      <c r="AE43" s="34">
        <f t="shared" si="46"/>
        <v>1</v>
      </c>
      <c r="AF43" s="34">
        <f t="shared" si="46"/>
        <v>1</v>
      </c>
      <c r="AG43" s="34">
        <f t="shared" si="46"/>
        <v>1</v>
      </c>
      <c r="AH43" s="34">
        <f t="shared" si="46"/>
        <v>1</v>
      </c>
      <c r="AI43" s="34">
        <f t="shared" si="46"/>
        <v>1</v>
      </c>
      <c r="AJ43" s="34">
        <f t="shared" si="46"/>
        <v>1</v>
      </c>
      <c r="AK43" s="34">
        <f t="shared" si="46"/>
        <v>1</v>
      </c>
      <c r="AL43" s="34">
        <f t="shared" si="46"/>
        <v>1</v>
      </c>
      <c r="AM43" s="34">
        <f t="shared" si="46"/>
        <v>1</v>
      </c>
      <c r="AN43" s="34">
        <f t="shared" si="46"/>
        <v>1</v>
      </c>
      <c r="AO43" s="34">
        <f t="shared" si="46"/>
        <v>1</v>
      </c>
      <c r="AP43" s="34">
        <f t="shared" si="46"/>
        <v>1</v>
      </c>
      <c r="AQ43" s="34">
        <f t="shared" si="46"/>
        <v>1</v>
      </c>
      <c r="AR43" s="34">
        <f t="shared" si="46"/>
        <v>1</v>
      </c>
      <c r="AS43" s="34">
        <f t="shared" si="46"/>
        <v>1</v>
      </c>
      <c r="AT43" s="34">
        <f t="shared" si="46"/>
        <v>1</v>
      </c>
      <c r="AU43" s="34">
        <f t="shared" si="46"/>
        <v>1</v>
      </c>
      <c r="AV43" s="34">
        <f t="shared" si="46"/>
        <v>1</v>
      </c>
      <c r="AW43" s="34">
        <f t="shared" si="46"/>
        <v>1</v>
      </c>
      <c r="AX43" s="34">
        <f t="shared" si="46"/>
        <v>1</v>
      </c>
      <c r="AY43" s="34">
        <f t="shared" si="46"/>
        <v>1</v>
      </c>
      <c r="AZ43" s="34">
        <f t="shared" si="46"/>
        <v>1</v>
      </c>
      <c r="BA43" s="34">
        <f t="shared" si="46"/>
        <v>1</v>
      </c>
      <c r="BB43" s="34">
        <f t="shared" si="46"/>
        <v>1</v>
      </c>
      <c r="BC43" s="34">
        <f t="shared" si="46"/>
        <v>1</v>
      </c>
      <c r="BD43" s="34">
        <f t="shared" si="46"/>
        <v>1</v>
      </c>
      <c r="BE43" s="34">
        <f t="shared" si="46"/>
        <v>1</v>
      </c>
      <c r="BF43" s="15"/>
    </row>
    <row r="44" spans="2:64" x14ac:dyDescent="0.35">
      <c r="B44" s="12"/>
      <c r="C44" s="14"/>
      <c r="D44" s="13" t="s">
        <v>29</v>
      </c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15"/>
    </row>
    <row r="45" spans="2:64" x14ac:dyDescent="0.35">
      <c r="B45" s="12"/>
      <c r="C45" s="14" t="s">
        <v>70</v>
      </c>
      <c r="D45" s="14" t="s">
        <v>30</v>
      </c>
      <c r="E45" s="21">
        <f>E40</f>
        <v>1.064E-2</v>
      </c>
      <c r="F45" s="21">
        <f t="shared" ref="F45:BE45" si="47">F40</f>
        <v>1.064E-2</v>
      </c>
      <c r="G45" s="21">
        <f t="shared" si="47"/>
        <v>1.064E-2</v>
      </c>
      <c r="H45" s="21">
        <f t="shared" si="47"/>
        <v>1.064E-2</v>
      </c>
      <c r="I45" s="21">
        <f t="shared" si="47"/>
        <v>1.064E-2</v>
      </c>
      <c r="J45" s="21">
        <f t="shared" si="47"/>
        <v>1.064E-2</v>
      </c>
      <c r="K45" s="21">
        <f t="shared" si="47"/>
        <v>1.9505185185181517E-2</v>
      </c>
      <c r="L45" s="21">
        <f t="shared" si="47"/>
        <v>2.8370370370367937E-2</v>
      </c>
      <c r="M45" s="21">
        <f t="shared" si="47"/>
        <v>3.7235555555554356E-2</v>
      </c>
      <c r="N45" s="21">
        <f t="shared" si="47"/>
        <v>4.6100740740737223E-2</v>
      </c>
      <c r="O45" s="21">
        <f t="shared" si="47"/>
        <v>5.4965925925923642E-2</v>
      </c>
      <c r="P45" s="21">
        <f t="shared" si="47"/>
        <v>6.3831111111110062E-2</v>
      </c>
      <c r="Q45" s="21">
        <f t="shared" si="47"/>
        <v>7.2696296296292928E-2</v>
      </c>
      <c r="R45" s="21">
        <f t="shared" si="47"/>
        <v>8.1561481481479348E-2</v>
      </c>
      <c r="S45" s="21">
        <f t="shared" si="47"/>
        <v>9.0426666666665767E-2</v>
      </c>
      <c r="T45" s="21">
        <f t="shared" si="47"/>
        <v>9.9291851851848634E-2</v>
      </c>
      <c r="U45" s="21">
        <f t="shared" si="47"/>
        <v>0.10815703703703505</v>
      </c>
      <c r="V45" s="21">
        <f t="shared" si="47"/>
        <v>0.11702222222222147</v>
      </c>
      <c r="W45" s="21">
        <f t="shared" si="47"/>
        <v>0.12588740740740434</v>
      </c>
      <c r="X45" s="21">
        <f t="shared" si="47"/>
        <v>0.13475259259259076</v>
      </c>
      <c r="Y45" s="21">
        <f t="shared" si="47"/>
        <v>0.14361777777777363</v>
      </c>
      <c r="Z45" s="21">
        <f t="shared" si="47"/>
        <v>0.15248296296296004</v>
      </c>
      <c r="AA45" s="21">
        <f t="shared" si="47"/>
        <v>0.16134814814814646</v>
      </c>
      <c r="AB45" s="21">
        <f t="shared" si="47"/>
        <v>0.17021333333332933</v>
      </c>
      <c r="AC45" s="21">
        <f t="shared" si="47"/>
        <v>0.17907851851851575</v>
      </c>
      <c r="AD45" s="21">
        <f t="shared" si="47"/>
        <v>0.18794370370370217</v>
      </c>
      <c r="AE45" s="21">
        <f t="shared" si="47"/>
        <v>0.19680888888888504</v>
      </c>
      <c r="AF45" s="21">
        <f t="shared" si="47"/>
        <v>0.20567407407407146</v>
      </c>
      <c r="AG45" s="21">
        <f t="shared" si="47"/>
        <v>0.21453925925925788</v>
      </c>
      <c r="AH45" s="21">
        <f t="shared" si="47"/>
        <v>0.22340444444444074</v>
      </c>
      <c r="AI45" s="21">
        <f t="shared" si="47"/>
        <v>0.23226962962962716</v>
      </c>
      <c r="AJ45" s="21">
        <f t="shared" si="47"/>
        <v>0.24113481481481358</v>
      </c>
      <c r="AK45" s="21">
        <f t="shared" si="47"/>
        <v>0.25</v>
      </c>
      <c r="AL45" s="21">
        <f t="shared" si="47"/>
        <v>0.25</v>
      </c>
      <c r="AM45" s="21">
        <f t="shared" si="47"/>
        <v>0.25</v>
      </c>
      <c r="AN45" s="21">
        <f t="shared" si="47"/>
        <v>0.25</v>
      </c>
      <c r="AO45" s="21">
        <f t="shared" si="47"/>
        <v>0.25</v>
      </c>
      <c r="AP45" s="21">
        <f t="shared" si="47"/>
        <v>0.25</v>
      </c>
      <c r="AQ45" s="21">
        <f t="shared" si="47"/>
        <v>0.25</v>
      </c>
      <c r="AR45" s="21">
        <f t="shared" si="47"/>
        <v>0.25</v>
      </c>
      <c r="AS45" s="21">
        <f t="shared" si="47"/>
        <v>0.25</v>
      </c>
      <c r="AT45" s="21">
        <f t="shared" si="47"/>
        <v>0.25</v>
      </c>
      <c r="AU45" s="21">
        <f t="shared" si="47"/>
        <v>0.25</v>
      </c>
      <c r="AV45" s="21">
        <f t="shared" si="47"/>
        <v>0.25</v>
      </c>
      <c r="AW45" s="21">
        <f t="shared" si="47"/>
        <v>0.25</v>
      </c>
      <c r="AX45" s="21">
        <f t="shared" si="47"/>
        <v>0.25</v>
      </c>
      <c r="AY45" s="21">
        <f t="shared" si="47"/>
        <v>0.25</v>
      </c>
      <c r="AZ45" s="21">
        <f t="shared" si="47"/>
        <v>0.25</v>
      </c>
      <c r="BA45" s="21">
        <f t="shared" si="47"/>
        <v>0.25</v>
      </c>
      <c r="BB45" s="21">
        <f t="shared" si="47"/>
        <v>0.25</v>
      </c>
      <c r="BC45" s="21">
        <f t="shared" si="47"/>
        <v>0.25</v>
      </c>
      <c r="BD45" s="21">
        <f t="shared" si="47"/>
        <v>0.25</v>
      </c>
      <c r="BE45" s="21">
        <f t="shared" si="47"/>
        <v>0.25</v>
      </c>
      <c r="BF45" s="15"/>
    </row>
    <row r="46" spans="2:64" x14ac:dyDescent="0.35">
      <c r="B46" s="12"/>
      <c r="C46" s="14" t="s">
        <v>71</v>
      </c>
      <c r="D46" s="14" t="s">
        <v>31</v>
      </c>
      <c r="E46" s="21">
        <f>E41</f>
        <v>2.3599999999999999E-2</v>
      </c>
      <c r="F46" s="21">
        <f t="shared" ref="F46:BE46" si="48">F41</f>
        <v>2.3599999999999999E-2</v>
      </c>
      <c r="G46" s="21">
        <f t="shared" si="48"/>
        <v>2.3599999999999999E-2</v>
      </c>
      <c r="H46" s="21">
        <f t="shared" si="48"/>
        <v>2.3599999999999999E-2</v>
      </c>
      <c r="I46" s="21">
        <f t="shared" si="48"/>
        <v>2.3599999999999999E-2</v>
      </c>
      <c r="J46" s="21">
        <f t="shared" si="48"/>
        <v>2.3599999999999999E-2</v>
      </c>
      <c r="K46" s="21">
        <f t="shared" si="48"/>
        <v>2.5503703703703806E-2</v>
      </c>
      <c r="L46" s="21">
        <f t="shared" si="48"/>
        <v>2.7407407407407547E-2</v>
      </c>
      <c r="M46" s="21">
        <f t="shared" si="48"/>
        <v>2.9311111111111288E-2</v>
      </c>
      <c r="N46" s="21">
        <f t="shared" si="48"/>
        <v>3.1214814814815028E-2</v>
      </c>
      <c r="O46" s="21">
        <f t="shared" si="48"/>
        <v>3.3118518518518769E-2</v>
      </c>
      <c r="P46" s="21">
        <f t="shared" si="48"/>
        <v>3.502222222222251E-2</v>
      </c>
      <c r="Q46" s="21">
        <f t="shared" si="48"/>
        <v>3.6925925925926251E-2</v>
      </c>
      <c r="R46" s="21">
        <f t="shared" si="48"/>
        <v>3.8829629629629547E-2</v>
      </c>
      <c r="S46" s="21">
        <f t="shared" si="48"/>
        <v>4.0733333333333288E-2</v>
      </c>
      <c r="T46" s="21">
        <f t="shared" si="48"/>
        <v>4.2637037037037029E-2</v>
      </c>
      <c r="U46" s="21">
        <f t="shared" si="48"/>
        <v>4.454074074074077E-2</v>
      </c>
      <c r="V46" s="21">
        <f t="shared" si="48"/>
        <v>4.644444444444451E-2</v>
      </c>
      <c r="W46" s="21">
        <f t="shared" si="48"/>
        <v>4.8348148148148251E-2</v>
      </c>
      <c r="X46" s="21">
        <f t="shared" si="48"/>
        <v>5.0251851851851992E-2</v>
      </c>
      <c r="Y46" s="21">
        <f t="shared" si="48"/>
        <v>5.2155555555555733E-2</v>
      </c>
      <c r="Z46" s="21">
        <f t="shared" si="48"/>
        <v>5.4059259259259473E-2</v>
      </c>
      <c r="AA46" s="21">
        <f t="shared" si="48"/>
        <v>5.5962962962963214E-2</v>
      </c>
      <c r="AB46" s="21">
        <f t="shared" si="48"/>
        <v>5.7866666666666955E-2</v>
      </c>
      <c r="AC46" s="21">
        <f t="shared" si="48"/>
        <v>5.9770370370370696E-2</v>
      </c>
      <c r="AD46" s="21">
        <f t="shared" si="48"/>
        <v>6.1674074074073992E-2</v>
      </c>
      <c r="AE46" s="21">
        <f t="shared" si="48"/>
        <v>6.3577777777777733E-2</v>
      </c>
      <c r="AF46" s="21">
        <f t="shared" si="48"/>
        <v>6.5481481481481474E-2</v>
      </c>
      <c r="AG46" s="21">
        <f t="shared" si="48"/>
        <v>6.7385185185185215E-2</v>
      </c>
      <c r="AH46" s="21">
        <f t="shared" si="48"/>
        <v>6.9288888888888955E-2</v>
      </c>
      <c r="AI46" s="21">
        <f t="shared" si="48"/>
        <v>7.1192592592592696E-2</v>
      </c>
      <c r="AJ46" s="21">
        <f t="shared" si="48"/>
        <v>7.3096296296296437E-2</v>
      </c>
      <c r="AK46" s="21">
        <f t="shared" si="48"/>
        <v>7.4999999999999997E-2</v>
      </c>
      <c r="AL46" s="21">
        <f t="shared" si="48"/>
        <v>7.4999999999999997E-2</v>
      </c>
      <c r="AM46" s="21">
        <f t="shared" si="48"/>
        <v>7.4999999999999997E-2</v>
      </c>
      <c r="AN46" s="21">
        <f t="shared" si="48"/>
        <v>7.4999999999999997E-2</v>
      </c>
      <c r="AO46" s="21">
        <f t="shared" si="48"/>
        <v>7.4999999999999997E-2</v>
      </c>
      <c r="AP46" s="21">
        <f t="shared" si="48"/>
        <v>7.4999999999999997E-2</v>
      </c>
      <c r="AQ46" s="21">
        <f t="shared" si="48"/>
        <v>7.4999999999999997E-2</v>
      </c>
      <c r="AR46" s="21">
        <f t="shared" si="48"/>
        <v>7.4999999999999997E-2</v>
      </c>
      <c r="AS46" s="21">
        <f t="shared" si="48"/>
        <v>7.4999999999999997E-2</v>
      </c>
      <c r="AT46" s="21">
        <f t="shared" si="48"/>
        <v>7.4999999999999997E-2</v>
      </c>
      <c r="AU46" s="21">
        <f t="shared" si="48"/>
        <v>7.4999999999999997E-2</v>
      </c>
      <c r="AV46" s="21">
        <f t="shared" si="48"/>
        <v>7.4999999999999997E-2</v>
      </c>
      <c r="AW46" s="21">
        <f t="shared" si="48"/>
        <v>7.4999999999999997E-2</v>
      </c>
      <c r="AX46" s="21">
        <f t="shared" si="48"/>
        <v>7.4999999999999997E-2</v>
      </c>
      <c r="AY46" s="21">
        <f t="shared" si="48"/>
        <v>7.4999999999999997E-2</v>
      </c>
      <c r="AZ46" s="21">
        <f t="shared" si="48"/>
        <v>7.4999999999999997E-2</v>
      </c>
      <c r="BA46" s="21">
        <f t="shared" si="48"/>
        <v>7.4999999999999997E-2</v>
      </c>
      <c r="BB46" s="21">
        <f t="shared" si="48"/>
        <v>7.4999999999999997E-2</v>
      </c>
      <c r="BC46" s="21">
        <f t="shared" si="48"/>
        <v>7.4999999999999997E-2</v>
      </c>
      <c r="BD46" s="21">
        <f t="shared" si="48"/>
        <v>7.4999999999999997E-2</v>
      </c>
      <c r="BE46" s="21">
        <f t="shared" si="48"/>
        <v>7.4999999999999997E-2</v>
      </c>
      <c r="BF46" s="15"/>
    </row>
    <row r="47" spans="2:64" x14ac:dyDescent="0.35">
      <c r="B47" s="12"/>
      <c r="C47" s="14" t="s">
        <v>69</v>
      </c>
      <c r="D47" s="14" t="s">
        <v>32</v>
      </c>
      <c r="E47" s="21">
        <f t="shared" ref="E47:AJ47" si="49">1-E45-E46</f>
        <v>0.96576000000000006</v>
      </c>
      <c r="F47" s="21">
        <f t="shared" si="49"/>
        <v>0.96576000000000006</v>
      </c>
      <c r="G47" s="21">
        <f t="shared" si="49"/>
        <v>0.96576000000000006</v>
      </c>
      <c r="H47" s="21">
        <f t="shared" si="49"/>
        <v>0.96576000000000006</v>
      </c>
      <c r="I47" s="21">
        <f t="shared" si="49"/>
        <v>0.96576000000000006</v>
      </c>
      <c r="J47" s="21">
        <f t="shared" si="49"/>
        <v>0.96576000000000006</v>
      </c>
      <c r="K47" s="21">
        <f t="shared" si="49"/>
        <v>0.95499111111111468</v>
      </c>
      <c r="L47" s="21">
        <f t="shared" si="49"/>
        <v>0.94422222222222452</v>
      </c>
      <c r="M47" s="21">
        <f t="shared" si="49"/>
        <v>0.93345333333333436</v>
      </c>
      <c r="N47" s="21">
        <f t="shared" si="49"/>
        <v>0.92268444444444775</v>
      </c>
      <c r="O47" s="21">
        <f t="shared" si="49"/>
        <v>0.91191555555555759</v>
      </c>
      <c r="P47" s="21">
        <f t="shared" si="49"/>
        <v>0.90114666666666743</v>
      </c>
      <c r="Q47" s="21">
        <f t="shared" si="49"/>
        <v>0.89037777777778082</v>
      </c>
      <c r="R47" s="21">
        <f t="shared" si="49"/>
        <v>0.87960888888889111</v>
      </c>
      <c r="S47" s="21">
        <f t="shared" si="49"/>
        <v>0.86884000000000094</v>
      </c>
      <c r="T47" s="21">
        <f t="shared" si="49"/>
        <v>0.85807111111111434</v>
      </c>
      <c r="U47" s="21">
        <f t="shared" si="49"/>
        <v>0.84730222222222418</v>
      </c>
      <c r="V47" s="21">
        <f t="shared" si="49"/>
        <v>0.83653333333333402</v>
      </c>
      <c r="W47" s="21">
        <f t="shared" si="49"/>
        <v>0.82576444444444741</v>
      </c>
      <c r="X47" s="21">
        <f t="shared" si="49"/>
        <v>0.81499555555555725</v>
      </c>
      <c r="Y47" s="21">
        <f t="shared" si="49"/>
        <v>0.80422666666667064</v>
      </c>
      <c r="Z47" s="21">
        <f t="shared" si="49"/>
        <v>0.79345777777778048</v>
      </c>
      <c r="AA47" s="21">
        <f t="shared" si="49"/>
        <v>0.78268888888889032</v>
      </c>
      <c r="AB47" s="21">
        <f t="shared" si="49"/>
        <v>0.77192000000000371</v>
      </c>
      <c r="AC47" s="21">
        <f t="shared" si="49"/>
        <v>0.76115111111111355</v>
      </c>
      <c r="AD47" s="21">
        <f t="shared" si="49"/>
        <v>0.75038222222222384</v>
      </c>
      <c r="AE47" s="21">
        <f t="shared" si="49"/>
        <v>0.73961333333333723</v>
      </c>
      <c r="AF47" s="21">
        <f t="shared" si="49"/>
        <v>0.72884444444444707</v>
      </c>
      <c r="AG47" s="21">
        <f t="shared" si="49"/>
        <v>0.71807555555555691</v>
      </c>
      <c r="AH47" s="21">
        <f t="shared" si="49"/>
        <v>0.7073066666666703</v>
      </c>
      <c r="AI47" s="21">
        <f t="shared" si="49"/>
        <v>0.69653777777778014</v>
      </c>
      <c r="AJ47" s="21">
        <f t="shared" si="49"/>
        <v>0.68576888888888998</v>
      </c>
      <c r="AK47" s="21">
        <f t="shared" ref="AK47:BE47" si="50">1-AK45-AK46</f>
        <v>0.67500000000000004</v>
      </c>
      <c r="AL47" s="21">
        <f t="shared" si="50"/>
        <v>0.67500000000000004</v>
      </c>
      <c r="AM47" s="21">
        <f t="shared" si="50"/>
        <v>0.67500000000000004</v>
      </c>
      <c r="AN47" s="21">
        <f t="shared" si="50"/>
        <v>0.67500000000000004</v>
      </c>
      <c r="AO47" s="21">
        <f t="shared" si="50"/>
        <v>0.67500000000000004</v>
      </c>
      <c r="AP47" s="21">
        <f t="shared" si="50"/>
        <v>0.67500000000000004</v>
      </c>
      <c r="AQ47" s="21">
        <f t="shared" si="50"/>
        <v>0.67500000000000004</v>
      </c>
      <c r="AR47" s="21">
        <f t="shared" si="50"/>
        <v>0.67500000000000004</v>
      </c>
      <c r="AS47" s="21">
        <f t="shared" si="50"/>
        <v>0.67500000000000004</v>
      </c>
      <c r="AT47" s="21">
        <f t="shared" si="50"/>
        <v>0.67500000000000004</v>
      </c>
      <c r="AU47" s="21">
        <f t="shared" si="50"/>
        <v>0.67500000000000004</v>
      </c>
      <c r="AV47" s="21">
        <f t="shared" si="50"/>
        <v>0.67500000000000004</v>
      </c>
      <c r="AW47" s="21">
        <f t="shared" si="50"/>
        <v>0.67500000000000004</v>
      </c>
      <c r="AX47" s="21">
        <f t="shared" si="50"/>
        <v>0.67500000000000004</v>
      </c>
      <c r="AY47" s="21">
        <f t="shared" si="50"/>
        <v>0.67500000000000004</v>
      </c>
      <c r="AZ47" s="21">
        <f t="shared" si="50"/>
        <v>0.67500000000000004</v>
      </c>
      <c r="BA47" s="21">
        <f t="shared" si="50"/>
        <v>0.67500000000000004</v>
      </c>
      <c r="BB47" s="21">
        <f t="shared" si="50"/>
        <v>0.67500000000000004</v>
      </c>
      <c r="BC47" s="21">
        <f t="shared" si="50"/>
        <v>0.67500000000000004</v>
      </c>
      <c r="BD47" s="21">
        <f t="shared" si="50"/>
        <v>0.67500000000000004</v>
      </c>
      <c r="BE47" s="21">
        <f t="shared" si="50"/>
        <v>0.67500000000000004</v>
      </c>
      <c r="BF47" s="15"/>
    </row>
    <row r="48" spans="2:64" x14ac:dyDescent="0.35">
      <c r="B48" s="12"/>
      <c r="C48" s="14"/>
      <c r="D48" s="14"/>
      <c r="E48" s="34">
        <f>SUM(E45:E47)</f>
        <v>1</v>
      </c>
      <c r="F48" s="34">
        <f>SUM(F45:F47)</f>
        <v>1</v>
      </c>
      <c r="G48" s="34">
        <f>SUM(G45:G47)</f>
        <v>1</v>
      </c>
      <c r="H48" s="34">
        <f>SUM(H45:H47)</f>
        <v>1</v>
      </c>
      <c r="I48" s="34">
        <f t="shared" ref="I48:BE48" si="51">SUM(I45:I47)</f>
        <v>1</v>
      </c>
      <c r="J48" s="34">
        <f t="shared" si="51"/>
        <v>1</v>
      </c>
      <c r="K48" s="34">
        <f t="shared" si="51"/>
        <v>1</v>
      </c>
      <c r="L48" s="34">
        <f t="shared" si="51"/>
        <v>1</v>
      </c>
      <c r="M48" s="34">
        <f t="shared" si="51"/>
        <v>1</v>
      </c>
      <c r="N48" s="34">
        <f t="shared" si="51"/>
        <v>1</v>
      </c>
      <c r="O48" s="34">
        <f t="shared" si="51"/>
        <v>1</v>
      </c>
      <c r="P48" s="34">
        <f t="shared" si="51"/>
        <v>1</v>
      </c>
      <c r="Q48" s="34">
        <f t="shared" si="51"/>
        <v>1</v>
      </c>
      <c r="R48" s="34">
        <f t="shared" si="51"/>
        <v>1</v>
      </c>
      <c r="S48" s="34">
        <f t="shared" si="51"/>
        <v>1</v>
      </c>
      <c r="T48" s="34">
        <f t="shared" si="51"/>
        <v>1</v>
      </c>
      <c r="U48" s="34">
        <f t="shared" si="51"/>
        <v>1</v>
      </c>
      <c r="V48" s="34">
        <f t="shared" si="51"/>
        <v>1</v>
      </c>
      <c r="W48" s="34">
        <f t="shared" si="51"/>
        <v>1</v>
      </c>
      <c r="X48" s="34">
        <f t="shared" si="51"/>
        <v>1</v>
      </c>
      <c r="Y48" s="34">
        <f t="shared" si="51"/>
        <v>1</v>
      </c>
      <c r="Z48" s="34">
        <f t="shared" si="51"/>
        <v>1</v>
      </c>
      <c r="AA48" s="34">
        <f t="shared" si="51"/>
        <v>1</v>
      </c>
      <c r="AB48" s="34">
        <f t="shared" si="51"/>
        <v>1</v>
      </c>
      <c r="AC48" s="34">
        <f t="shared" si="51"/>
        <v>1</v>
      </c>
      <c r="AD48" s="34">
        <f t="shared" si="51"/>
        <v>1</v>
      </c>
      <c r="AE48" s="34">
        <f t="shared" si="51"/>
        <v>1</v>
      </c>
      <c r="AF48" s="34">
        <f t="shared" si="51"/>
        <v>1</v>
      </c>
      <c r="AG48" s="34">
        <f t="shared" si="51"/>
        <v>1</v>
      </c>
      <c r="AH48" s="34">
        <f t="shared" si="51"/>
        <v>1</v>
      </c>
      <c r="AI48" s="34">
        <f t="shared" si="51"/>
        <v>1</v>
      </c>
      <c r="AJ48" s="34">
        <f t="shared" si="51"/>
        <v>1</v>
      </c>
      <c r="AK48" s="34">
        <f t="shared" si="51"/>
        <v>1</v>
      </c>
      <c r="AL48" s="34">
        <f t="shared" si="51"/>
        <v>1</v>
      </c>
      <c r="AM48" s="34">
        <f t="shared" si="51"/>
        <v>1</v>
      </c>
      <c r="AN48" s="34">
        <f t="shared" si="51"/>
        <v>1</v>
      </c>
      <c r="AO48" s="34">
        <f t="shared" si="51"/>
        <v>1</v>
      </c>
      <c r="AP48" s="34">
        <f t="shared" si="51"/>
        <v>1</v>
      </c>
      <c r="AQ48" s="34">
        <f t="shared" si="51"/>
        <v>1</v>
      </c>
      <c r="AR48" s="34">
        <f t="shared" si="51"/>
        <v>1</v>
      </c>
      <c r="AS48" s="34">
        <f t="shared" si="51"/>
        <v>1</v>
      </c>
      <c r="AT48" s="34">
        <f t="shared" si="51"/>
        <v>1</v>
      </c>
      <c r="AU48" s="34">
        <f t="shared" si="51"/>
        <v>1</v>
      </c>
      <c r="AV48" s="34">
        <f t="shared" si="51"/>
        <v>1</v>
      </c>
      <c r="AW48" s="34">
        <f t="shared" si="51"/>
        <v>1</v>
      </c>
      <c r="AX48" s="34">
        <f t="shared" si="51"/>
        <v>1</v>
      </c>
      <c r="AY48" s="34">
        <f t="shared" si="51"/>
        <v>1</v>
      </c>
      <c r="AZ48" s="34">
        <f t="shared" si="51"/>
        <v>1</v>
      </c>
      <c r="BA48" s="34">
        <f t="shared" si="51"/>
        <v>1</v>
      </c>
      <c r="BB48" s="34">
        <f t="shared" si="51"/>
        <v>1</v>
      </c>
      <c r="BC48" s="34">
        <f t="shared" si="51"/>
        <v>1</v>
      </c>
      <c r="BD48" s="34">
        <f t="shared" si="51"/>
        <v>1</v>
      </c>
      <c r="BE48" s="34">
        <f t="shared" si="51"/>
        <v>1</v>
      </c>
      <c r="BF48" s="15"/>
    </row>
    <row r="49" spans="2:64" x14ac:dyDescent="0.35">
      <c r="B49" s="12"/>
      <c r="C49" s="14"/>
      <c r="D49" s="13" t="s">
        <v>33</v>
      </c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15"/>
    </row>
    <row r="50" spans="2:64" x14ac:dyDescent="0.35">
      <c r="B50" s="12"/>
      <c r="C50" s="14" t="s">
        <v>66</v>
      </c>
      <c r="D50" s="14" t="s">
        <v>34</v>
      </c>
      <c r="E50" s="21">
        <f t="shared" ref="E50:AJ50" si="52">E46</f>
        <v>2.3599999999999999E-2</v>
      </c>
      <c r="F50" s="21">
        <f t="shared" si="52"/>
        <v>2.3599999999999999E-2</v>
      </c>
      <c r="G50" s="21">
        <f t="shared" si="52"/>
        <v>2.3599999999999999E-2</v>
      </c>
      <c r="H50" s="21">
        <f t="shared" si="52"/>
        <v>2.3599999999999999E-2</v>
      </c>
      <c r="I50" s="21">
        <f t="shared" si="52"/>
        <v>2.3599999999999999E-2</v>
      </c>
      <c r="J50" s="21">
        <f t="shared" si="52"/>
        <v>2.3599999999999999E-2</v>
      </c>
      <c r="K50" s="21">
        <f t="shared" si="52"/>
        <v>2.5503703703703806E-2</v>
      </c>
      <c r="L50" s="21">
        <f t="shared" si="52"/>
        <v>2.7407407407407547E-2</v>
      </c>
      <c r="M50" s="21">
        <f t="shared" si="52"/>
        <v>2.9311111111111288E-2</v>
      </c>
      <c r="N50" s="21">
        <f t="shared" si="52"/>
        <v>3.1214814814815028E-2</v>
      </c>
      <c r="O50" s="21">
        <f t="shared" si="52"/>
        <v>3.3118518518518769E-2</v>
      </c>
      <c r="P50" s="21">
        <f t="shared" si="52"/>
        <v>3.502222222222251E-2</v>
      </c>
      <c r="Q50" s="21">
        <f t="shared" si="52"/>
        <v>3.6925925925926251E-2</v>
      </c>
      <c r="R50" s="21">
        <f t="shared" si="52"/>
        <v>3.8829629629629547E-2</v>
      </c>
      <c r="S50" s="21">
        <f t="shared" si="52"/>
        <v>4.0733333333333288E-2</v>
      </c>
      <c r="T50" s="21">
        <f t="shared" si="52"/>
        <v>4.2637037037037029E-2</v>
      </c>
      <c r="U50" s="21">
        <f t="shared" si="52"/>
        <v>4.454074074074077E-2</v>
      </c>
      <c r="V50" s="21">
        <f t="shared" si="52"/>
        <v>4.644444444444451E-2</v>
      </c>
      <c r="W50" s="21">
        <f t="shared" si="52"/>
        <v>4.8348148148148251E-2</v>
      </c>
      <c r="X50" s="21">
        <f t="shared" si="52"/>
        <v>5.0251851851851992E-2</v>
      </c>
      <c r="Y50" s="21">
        <f t="shared" si="52"/>
        <v>5.2155555555555733E-2</v>
      </c>
      <c r="Z50" s="21">
        <f t="shared" si="52"/>
        <v>5.4059259259259473E-2</v>
      </c>
      <c r="AA50" s="21">
        <f t="shared" si="52"/>
        <v>5.5962962962963214E-2</v>
      </c>
      <c r="AB50" s="21">
        <f t="shared" si="52"/>
        <v>5.7866666666666955E-2</v>
      </c>
      <c r="AC50" s="21">
        <f t="shared" si="52"/>
        <v>5.9770370370370696E-2</v>
      </c>
      <c r="AD50" s="21">
        <f t="shared" si="52"/>
        <v>6.1674074074073992E-2</v>
      </c>
      <c r="AE50" s="21">
        <f t="shared" si="52"/>
        <v>6.3577777777777733E-2</v>
      </c>
      <c r="AF50" s="21">
        <f t="shared" si="52"/>
        <v>6.5481481481481474E-2</v>
      </c>
      <c r="AG50" s="21">
        <f t="shared" si="52"/>
        <v>6.7385185185185215E-2</v>
      </c>
      <c r="AH50" s="21">
        <f t="shared" si="52"/>
        <v>6.9288888888888955E-2</v>
      </c>
      <c r="AI50" s="21">
        <f t="shared" si="52"/>
        <v>7.1192592592592696E-2</v>
      </c>
      <c r="AJ50" s="21">
        <f t="shared" si="52"/>
        <v>7.3096296296296437E-2</v>
      </c>
      <c r="AK50" s="21">
        <f t="shared" ref="AK50:BE50" si="53">AK46</f>
        <v>7.4999999999999997E-2</v>
      </c>
      <c r="AL50" s="21">
        <f t="shared" si="53"/>
        <v>7.4999999999999997E-2</v>
      </c>
      <c r="AM50" s="21">
        <f t="shared" si="53"/>
        <v>7.4999999999999997E-2</v>
      </c>
      <c r="AN50" s="21">
        <f t="shared" si="53"/>
        <v>7.4999999999999997E-2</v>
      </c>
      <c r="AO50" s="21">
        <f t="shared" si="53"/>
        <v>7.4999999999999997E-2</v>
      </c>
      <c r="AP50" s="21">
        <f t="shared" si="53"/>
        <v>7.4999999999999997E-2</v>
      </c>
      <c r="AQ50" s="21">
        <f t="shared" si="53"/>
        <v>7.4999999999999997E-2</v>
      </c>
      <c r="AR50" s="21">
        <f t="shared" si="53"/>
        <v>7.4999999999999997E-2</v>
      </c>
      <c r="AS50" s="21">
        <f t="shared" si="53"/>
        <v>7.4999999999999997E-2</v>
      </c>
      <c r="AT50" s="21">
        <f t="shared" si="53"/>
        <v>7.4999999999999997E-2</v>
      </c>
      <c r="AU50" s="21">
        <f t="shared" si="53"/>
        <v>7.4999999999999997E-2</v>
      </c>
      <c r="AV50" s="21">
        <f t="shared" si="53"/>
        <v>7.4999999999999997E-2</v>
      </c>
      <c r="AW50" s="21">
        <f t="shared" si="53"/>
        <v>7.4999999999999997E-2</v>
      </c>
      <c r="AX50" s="21">
        <f t="shared" si="53"/>
        <v>7.4999999999999997E-2</v>
      </c>
      <c r="AY50" s="21">
        <f t="shared" si="53"/>
        <v>7.4999999999999997E-2</v>
      </c>
      <c r="AZ50" s="21">
        <f t="shared" si="53"/>
        <v>7.4999999999999997E-2</v>
      </c>
      <c r="BA50" s="21">
        <f t="shared" si="53"/>
        <v>7.4999999999999997E-2</v>
      </c>
      <c r="BB50" s="21">
        <f t="shared" si="53"/>
        <v>7.4999999999999997E-2</v>
      </c>
      <c r="BC50" s="21">
        <f t="shared" si="53"/>
        <v>7.4999999999999997E-2</v>
      </c>
      <c r="BD50" s="21">
        <f t="shared" si="53"/>
        <v>7.4999999999999997E-2</v>
      </c>
      <c r="BE50" s="21">
        <f t="shared" si="53"/>
        <v>7.4999999999999997E-2</v>
      </c>
      <c r="BF50" s="15"/>
    </row>
    <row r="51" spans="2:64" x14ac:dyDescent="0.35">
      <c r="B51" s="12"/>
      <c r="C51" s="14" t="s">
        <v>67</v>
      </c>
      <c r="D51" s="14" t="s">
        <v>35</v>
      </c>
      <c r="E51" s="21">
        <f t="shared" ref="E51:AJ51" si="54">E45</f>
        <v>1.064E-2</v>
      </c>
      <c r="F51" s="21">
        <f t="shared" si="54"/>
        <v>1.064E-2</v>
      </c>
      <c r="G51" s="21">
        <f t="shared" si="54"/>
        <v>1.064E-2</v>
      </c>
      <c r="H51" s="21">
        <f t="shared" si="54"/>
        <v>1.064E-2</v>
      </c>
      <c r="I51" s="21">
        <f t="shared" si="54"/>
        <v>1.064E-2</v>
      </c>
      <c r="J51" s="21">
        <f t="shared" si="54"/>
        <v>1.064E-2</v>
      </c>
      <c r="K51" s="21">
        <f t="shared" si="54"/>
        <v>1.9505185185181517E-2</v>
      </c>
      <c r="L51" s="21">
        <f t="shared" si="54"/>
        <v>2.8370370370367937E-2</v>
      </c>
      <c r="M51" s="21">
        <f t="shared" si="54"/>
        <v>3.7235555555554356E-2</v>
      </c>
      <c r="N51" s="21">
        <f t="shared" si="54"/>
        <v>4.6100740740737223E-2</v>
      </c>
      <c r="O51" s="21">
        <f t="shared" si="54"/>
        <v>5.4965925925923642E-2</v>
      </c>
      <c r="P51" s="21">
        <f t="shared" si="54"/>
        <v>6.3831111111110062E-2</v>
      </c>
      <c r="Q51" s="21">
        <f t="shared" si="54"/>
        <v>7.2696296296292928E-2</v>
      </c>
      <c r="R51" s="21">
        <f t="shared" si="54"/>
        <v>8.1561481481479348E-2</v>
      </c>
      <c r="S51" s="21">
        <f t="shared" si="54"/>
        <v>9.0426666666665767E-2</v>
      </c>
      <c r="T51" s="21">
        <f t="shared" si="54"/>
        <v>9.9291851851848634E-2</v>
      </c>
      <c r="U51" s="21">
        <f t="shared" si="54"/>
        <v>0.10815703703703505</v>
      </c>
      <c r="V51" s="21">
        <f t="shared" si="54"/>
        <v>0.11702222222222147</v>
      </c>
      <c r="W51" s="21">
        <f t="shared" si="54"/>
        <v>0.12588740740740434</v>
      </c>
      <c r="X51" s="21">
        <f t="shared" si="54"/>
        <v>0.13475259259259076</v>
      </c>
      <c r="Y51" s="21">
        <f t="shared" si="54"/>
        <v>0.14361777777777363</v>
      </c>
      <c r="Z51" s="21">
        <f t="shared" si="54"/>
        <v>0.15248296296296004</v>
      </c>
      <c r="AA51" s="21">
        <f t="shared" si="54"/>
        <v>0.16134814814814646</v>
      </c>
      <c r="AB51" s="21">
        <f t="shared" si="54"/>
        <v>0.17021333333332933</v>
      </c>
      <c r="AC51" s="21">
        <f t="shared" si="54"/>
        <v>0.17907851851851575</v>
      </c>
      <c r="AD51" s="21">
        <f t="shared" si="54"/>
        <v>0.18794370370370217</v>
      </c>
      <c r="AE51" s="21">
        <f t="shared" si="54"/>
        <v>0.19680888888888504</v>
      </c>
      <c r="AF51" s="21">
        <f t="shared" si="54"/>
        <v>0.20567407407407146</v>
      </c>
      <c r="AG51" s="21">
        <f t="shared" si="54"/>
        <v>0.21453925925925788</v>
      </c>
      <c r="AH51" s="21">
        <f t="shared" si="54"/>
        <v>0.22340444444444074</v>
      </c>
      <c r="AI51" s="21">
        <f t="shared" si="54"/>
        <v>0.23226962962962716</v>
      </c>
      <c r="AJ51" s="21">
        <f t="shared" si="54"/>
        <v>0.24113481481481358</v>
      </c>
      <c r="AK51" s="21">
        <f t="shared" ref="AK51:BE51" si="55">AK45</f>
        <v>0.25</v>
      </c>
      <c r="AL51" s="21">
        <f t="shared" si="55"/>
        <v>0.25</v>
      </c>
      <c r="AM51" s="21">
        <f t="shared" si="55"/>
        <v>0.25</v>
      </c>
      <c r="AN51" s="21">
        <f t="shared" si="55"/>
        <v>0.25</v>
      </c>
      <c r="AO51" s="21">
        <f t="shared" si="55"/>
        <v>0.25</v>
      </c>
      <c r="AP51" s="21">
        <f t="shared" si="55"/>
        <v>0.25</v>
      </c>
      <c r="AQ51" s="21">
        <f t="shared" si="55"/>
        <v>0.25</v>
      </c>
      <c r="AR51" s="21">
        <f t="shared" si="55"/>
        <v>0.25</v>
      </c>
      <c r="AS51" s="21">
        <f t="shared" si="55"/>
        <v>0.25</v>
      </c>
      <c r="AT51" s="21">
        <f t="shared" si="55"/>
        <v>0.25</v>
      </c>
      <c r="AU51" s="21">
        <f t="shared" si="55"/>
        <v>0.25</v>
      </c>
      <c r="AV51" s="21">
        <f t="shared" si="55"/>
        <v>0.25</v>
      </c>
      <c r="AW51" s="21">
        <f t="shared" si="55"/>
        <v>0.25</v>
      </c>
      <c r="AX51" s="21">
        <f t="shared" si="55"/>
        <v>0.25</v>
      </c>
      <c r="AY51" s="21">
        <f t="shared" si="55"/>
        <v>0.25</v>
      </c>
      <c r="AZ51" s="21">
        <f t="shared" si="55"/>
        <v>0.25</v>
      </c>
      <c r="BA51" s="21">
        <f t="shared" si="55"/>
        <v>0.25</v>
      </c>
      <c r="BB51" s="21">
        <f t="shared" si="55"/>
        <v>0.25</v>
      </c>
      <c r="BC51" s="21">
        <f t="shared" si="55"/>
        <v>0.25</v>
      </c>
      <c r="BD51" s="21">
        <f t="shared" si="55"/>
        <v>0.25</v>
      </c>
      <c r="BE51" s="21">
        <f t="shared" si="55"/>
        <v>0.25</v>
      </c>
      <c r="BF51" s="15"/>
    </row>
    <row r="52" spans="2:64" x14ac:dyDescent="0.35">
      <c r="B52" s="12"/>
      <c r="C52" s="14" t="s">
        <v>68</v>
      </c>
      <c r="D52" s="14" t="s">
        <v>36</v>
      </c>
      <c r="E52" s="21">
        <f>1-E50-E51</f>
        <v>0.96576000000000006</v>
      </c>
      <c r="F52" s="21">
        <f t="shared" ref="F52:BE52" si="56">1-F50-F51</f>
        <v>0.96576000000000006</v>
      </c>
      <c r="G52" s="21">
        <f t="shared" si="56"/>
        <v>0.96576000000000006</v>
      </c>
      <c r="H52" s="21">
        <f t="shared" si="56"/>
        <v>0.96576000000000006</v>
      </c>
      <c r="I52" s="21">
        <f t="shared" si="56"/>
        <v>0.96576000000000006</v>
      </c>
      <c r="J52" s="21">
        <f t="shared" si="56"/>
        <v>0.96576000000000006</v>
      </c>
      <c r="K52" s="21">
        <f t="shared" si="56"/>
        <v>0.95499111111111468</v>
      </c>
      <c r="L52" s="21">
        <f t="shared" si="56"/>
        <v>0.94422222222222452</v>
      </c>
      <c r="M52" s="21">
        <f t="shared" si="56"/>
        <v>0.93345333333333436</v>
      </c>
      <c r="N52" s="21">
        <f t="shared" si="56"/>
        <v>0.92268444444444775</v>
      </c>
      <c r="O52" s="21">
        <f t="shared" si="56"/>
        <v>0.91191555555555759</v>
      </c>
      <c r="P52" s="21">
        <f t="shared" si="56"/>
        <v>0.90114666666666743</v>
      </c>
      <c r="Q52" s="21">
        <f t="shared" si="56"/>
        <v>0.89037777777778082</v>
      </c>
      <c r="R52" s="21">
        <f t="shared" si="56"/>
        <v>0.87960888888889111</v>
      </c>
      <c r="S52" s="21">
        <f t="shared" si="56"/>
        <v>0.86884000000000094</v>
      </c>
      <c r="T52" s="21">
        <f t="shared" si="56"/>
        <v>0.85807111111111434</v>
      </c>
      <c r="U52" s="21">
        <f t="shared" si="56"/>
        <v>0.84730222222222418</v>
      </c>
      <c r="V52" s="21">
        <f t="shared" si="56"/>
        <v>0.83653333333333402</v>
      </c>
      <c r="W52" s="21">
        <f t="shared" si="56"/>
        <v>0.82576444444444741</v>
      </c>
      <c r="X52" s="21">
        <f t="shared" si="56"/>
        <v>0.81499555555555725</v>
      </c>
      <c r="Y52" s="21">
        <f t="shared" si="56"/>
        <v>0.80422666666667064</v>
      </c>
      <c r="Z52" s="21">
        <f t="shared" si="56"/>
        <v>0.79345777777778048</v>
      </c>
      <c r="AA52" s="21">
        <f t="shared" si="56"/>
        <v>0.78268888888889032</v>
      </c>
      <c r="AB52" s="21">
        <f t="shared" si="56"/>
        <v>0.77192000000000371</v>
      </c>
      <c r="AC52" s="21">
        <f t="shared" si="56"/>
        <v>0.76115111111111355</v>
      </c>
      <c r="AD52" s="21">
        <f t="shared" si="56"/>
        <v>0.75038222222222384</v>
      </c>
      <c r="AE52" s="21">
        <f t="shared" si="56"/>
        <v>0.73961333333333723</v>
      </c>
      <c r="AF52" s="21">
        <f t="shared" si="56"/>
        <v>0.72884444444444707</v>
      </c>
      <c r="AG52" s="21">
        <f t="shared" si="56"/>
        <v>0.71807555555555691</v>
      </c>
      <c r="AH52" s="21">
        <f t="shared" si="56"/>
        <v>0.7073066666666703</v>
      </c>
      <c r="AI52" s="21">
        <f t="shared" si="56"/>
        <v>0.69653777777778014</v>
      </c>
      <c r="AJ52" s="21">
        <f t="shared" si="56"/>
        <v>0.68576888888888998</v>
      </c>
      <c r="AK52" s="21">
        <f t="shared" si="56"/>
        <v>0.67500000000000004</v>
      </c>
      <c r="AL52" s="21">
        <f t="shared" si="56"/>
        <v>0.67500000000000004</v>
      </c>
      <c r="AM52" s="21">
        <f t="shared" si="56"/>
        <v>0.67500000000000004</v>
      </c>
      <c r="AN52" s="21">
        <f t="shared" si="56"/>
        <v>0.67500000000000004</v>
      </c>
      <c r="AO52" s="21">
        <f t="shared" si="56"/>
        <v>0.67500000000000004</v>
      </c>
      <c r="AP52" s="21">
        <f t="shared" si="56"/>
        <v>0.67500000000000004</v>
      </c>
      <c r="AQ52" s="21">
        <f t="shared" si="56"/>
        <v>0.67500000000000004</v>
      </c>
      <c r="AR52" s="21">
        <f t="shared" si="56"/>
        <v>0.67500000000000004</v>
      </c>
      <c r="AS52" s="21">
        <f t="shared" si="56"/>
        <v>0.67500000000000004</v>
      </c>
      <c r="AT52" s="21">
        <f t="shared" si="56"/>
        <v>0.67500000000000004</v>
      </c>
      <c r="AU52" s="21">
        <f t="shared" si="56"/>
        <v>0.67500000000000004</v>
      </c>
      <c r="AV52" s="21">
        <f t="shared" si="56"/>
        <v>0.67500000000000004</v>
      </c>
      <c r="AW52" s="21">
        <f t="shared" si="56"/>
        <v>0.67500000000000004</v>
      </c>
      <c r="AX52" s="21">
        <f t="shared" si="56"/>
        <v>0.67500000000000004</v>
      </c>
      <c r="AY52" s="21">
        <f t="shared" si="56"/>
        <v>0.67500000000000004</v>
      </c>
      <c r="AZ52" s="21">
        <f t="shared" si="56"/>
        <v>0.67500000000000004</v>
      </c>
      <c r="BA52" s="21">
        <f t="shared" si="56"/>
        <v>0.67500000000000004</v>
      </c>
      <c r="BB52" s="21">
        <f t="shared" si="56"/>
        <v>0.67500000000000004</v>
      </c>
      <c r="BC52" s="21">
        <f t="shared" si="56"/>
        <v>0.67500000000000004</v>
      </c>
      <c r="BD52" s="21">
        <f t="shared" si="56"/>
        <v>0.67500000000000004</v>
      </c>
      <c r="BE52" s="21">
        <f t="shared" si="56"/>
        <v>0.67500000000000004</v>
      </c>
      <c r="BF52" s="15"/>
    </row>
    <row r="53" spans="2:64" x14ac:dyDescent="0.35">
      <c r="B53" s="12"/>
      <c r="C53" s="14"/>
      <c r="D53" s="14"/>
      <c r="E53" s="34">
        <f>SUM(E50:E52)</f>
        <v>1</v>
      </c>
      <c r="F53" s="34">
        <f t="shared" ref="F53:BE53" si="57">SUM(F50:F52)</f>
        <v>1</v>
      </c>
      <c r="G53" s="34">
        <f t="shared" si="57"/>
        <v>1</v>
      </c>
      <c r="H53" s="34">
        <f t="shared" si="57"/>
        <v>1</v>
      </c>
      <c r="I53" s="34">
        <f t="shared" si="57"/>
        <v>1</v>
      </c>
      <c r="J53" s="34">
        <f t="shared" si="57"/>
        <v>1</v>
      </c>
      <c r="K53" s="34">
        <f t="shared" si="57"/>
        <v>1</v>
      </c>
      <c r="L53" s="34">
        <f t="shared" si="57"/>
        <v>1</v>
      </c>
      <c r="M53" s="34">
        <f t="shared" si="57"/>
        <v>1</v>
      </c>
      <c r="N53" s="34">
        <f t="shared" si="57"/>
        <v>1</v>
      </c>
      <c r="O53" s="34">
        <f t="shared" si="57"/>
        <v>1</v>
      </c>
      <c r="P53" s="34">
        <f t="shared" si="57"/>
        <v>1</v>
      </c>
      <c r="Q53" s="34">
        <f t="shared" si="57"/>
        <v>1</v>
      </c>
      <c r="R53" s="34">
        <f t="shared" si="57"/>
        <v>1</v>
      </c>
      <c r="S53" s="34">
        <f t="shared" si="57"/>
        <v>1</v>
      </c>
      <c r="T53" s="34">
        <f t="shared" si="57"/>
        <v>1</v>
      </c>
      <c r="U53" s="34">
        <f t="shared" si="57"/>
        <v>1</v>
      </c>
      <c r="V53" s="34">
        <f t="shared" si="57"/>
        <v>1</v>
      </c>
      <c r="W53" s="34">
        <f t="shared" si="57"/>
        <v>1</v>
      </c>
      <c r="X53" s="34">
        <f t="shared" si="57"/>
        <v>1</v>
      </c>
      <c r="Y53" s="34">
        <f t="shared" si="57"/>
        <v>1</v>
      </c>
      <c r="Z53" s="34">
        <f t="shared" si="57"/>
        <v>1</v>
      </c>
      <c r="AA53" s="34">
        <f t="shared" si="57"/>
        <v>1</v>
      </c>
      <c r="AB53" s="34">
        <f t="shared" si="57"/>
        <v>1</v>
      </c>
      <c r="AC53" s="34">
        <f t="shared" si="57"/>
        <v>1</v>
      </c>
      <c r="AD53" s="34">
        <f t="shared" si="57"/>
        <v>1</v>
      </c>
      <c r="AE53" s="34">
        <f t="shared" si="57"/>
        <v>1</v>
      </c>
      <c r="AF53" s="34">
        <f t="shared" si="57"/>
        <v>1</v>
      </c>
      <c r="AG53" s="34">
        <f t="shared" si="57"/>
        <v>1</v>
      </c>
      <c r="AH53" s="34">
        <f t="shared" si="57"/>
        <v>1</v>
      </c>
      <c r="AI53" s="34">
        <f t="shared" si="57"/>
        <v>1</v>
      </c>
      <c r="AJ53" s="34">
        <f t="shared" si="57"/>
        <v>1</v>
      </c>
      <c r="AK53" s="34">
        <f t="shared" si="57"/>
        <v>1</v>
      </c>
      <c r="AL53" s="34">
        <f t="shared" si="57"/>
        <v>1</v>
      </c>
      <c r="AM53" s="34">
        <f t="shared" si="57"/>
        <v>1</v>
      </c>
      <c r="AN53" s="34">
        <f t="shared" si="57"/>
        <v>1</v>
      </c>
      <c r="AO53" s="34">
        <f t="shared" si="57"/>
        <v>1</v>
      </c>
      <c r="AP53" s="34">
        <f t="shared" si="57"/>
        <v>1</v>
      </c>
      <c r="AQ53" s="34">
        <f t="shared" si="57"/>
        <v>1</v>
      </c>
      <c r="AR53" s="34">
        <f t="shared" si="57"/>
        <v>1</v>
      </c>
      <c r="AS53" s="34">
        <f t="shared" si="57"/>
        <v>1</v>
      </c>
      <c r="AT53" s="34">
        <f t="shared" si="57"/>
        <v>1</v>
      </c>
      <c r="AU53" s="34">
        <f t="shared" si="57"/>
        <v>1</v>
      </c>
      <c r="AV53" s="34">
        <f t="shared" si="57"/>
        <v>1</v>
      </c>
      <c r="AW53" s="34">
        <f t="shared" si="57"/>
        <v>1</v>
      </c>
      <c r="AX53" s="34">
        <f t="shared" si="57"/>
        <v>1</v>
      </c>
      <c r="AY53" s="34">
        <f t="shared" si="57"/>
        <v>1</v>
      </c>
      <c r="AZ53" s="34">
        <f t="shared" si="57"/>
        <v>1</v>
      </c>
      <c r="BA53" s="34">
        <f t="shared" si="57"/>
        <v>1</v>
      </c>
      <c r="BB53" s="34">
        <f t="shared" si="57"/>
        <v>1</v>
      </c>
      <c r="BC53" s="34">
        <f t="shared" si="57"/>
        <v>1</v>
      </c>
      <c r="BD53" s="34">
        <f t="shared" si="57"/>
        <v>1</v>
      </c>
      <c r="BE53" s="34">
        <f t="shared" si="57"/>
        <v>1</v>
      </c>
      <c r="BF53" s="15"/>
    </row>
    <row r="54" spans="2:64" x14ac:dyDescent="0.35">
      <c r="B54" s="12"/>
      <c r="C54" s="14"/>
      <c r="D54" s="25" t="s">
        <v>38</v>
      </c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15"/>
    </row>
    <row r="55" spans="2:64" x14ac:dyDescent="0.35">
      <c r="B55" s="12"/>
      <c r="C55" s="14"/>
      <c r="D55" s="14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15"/>
    </row>
    <row r="56" spans="2:64" x14ac:dyDescent="0.35">
      <c r="B56" s="12"/>
      <c r="C56" s="14"/>
      <c r="D56" s="13" t="s">
        <v>21</v>
      </c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15"/>
    </row>
    <row r="57" spans="2:64" x14ac:dyDescent="0.35">
      <c r="B57" s="12"/>
      <c r="C57" s="14" t="s">
        <v>62</v>
      </c>
      <c r="D57" s="14" t="s">
        <v>22</v>
      </c>
      <c r="E57" s="80">
        <v>1.064E-2</v>
      </c>
      <c r="F57" s="80">
        <v>1.064E-2</v>
      </c>
      <c r="G57" s="80">
        <v>1.064E-2</v>
      </c>
      <c r="H57" s="80">
        <v>1.064E-2</v>
      </c>
      <c r="I57" s="80">
        <v>1.064E-2</v>
      </c>
      <c r="J57" s="80">
        <v>1.064E-2</v>
      </c>
      <c r="K57" s="59">
        <f t="shared" ref="K57:Z58" si="58">K138</f>
        <v>1.5732765957446659E-2</v>
      </c>
      <c r="L57" s="59">
        <f t="shared" si="58"/>
        <v>2.0825531914894668E-2</v>
      </c>
      <c r="M57" s="59">
        <f t="shared" si="58"/>
        <v>2.5918297872340901E-2</v>
      </c>
      <c r="N57" s="59">
        <f t="shared" si="58"/>
        <v>3.1011063829787133E-2</v>
      </c>
      <c r="O57" s="59">
        <f>O138</f>
        <v>3.6103829787235142E-2</v>
      </c>
      <c r="P57" s="59">
        <f t="shared" ref="P57:AB57" si="59">P138</f>
        <v>4.1196595744681375E-2</v>
      </c>
      <c r="Q57" s="59">
        <f t="shared" si="59"/>
        <v>4.6289361702127607E-2</v>
      </c>
      <c r="R57" s="59">
        <f t="shared" si="59"/>
        <v>5.138212765957384E-2</v>
      </c>
      <c r="S57" s="59">
        <f t="shared" si="59"/>
        <v>5.6474893617021849E-2</v>
      </c>
      <c r="T57" s="59">
        <f t="shared" si="59"/>
        <v>6.1567659574468081E-2</v>
      </c>
      <c r="U57" s="59">
        <f t="shared" si="59"/>
        <v>6.6660425531914314E-2</v>
      </c>
      <c r="V57" s="59">
        <f t="shared" si="59"/>
        <v>7.1753191489362322E-2</v>
      </c>
      <c r="W57" s="59">
        <f t="shared" si="59"/>
        <v>7.6845957446808555E-2</v>
      </c>
      <c r="X57" s="59">
        <f t="shared" si="59"/>
        <v>8.1938723404254787E-2</v>
      </c>
      <c r="Y57" s="59">
        <f t="shared" si="59"/>
        <v>8.7031489361702796E-2</v>
      </c>
      <c r="Z57" s="59">
        <f t="shared" si="59"/>
        <v>9.2124255319149029E-2</v>
      </c>
      <c r="AA57" s="59">
        <f t="shared" si="59"/>
        <v>9.7217021276595261E-2</v>
      </c>
      <c r="AB57" s="59">
        <f t="shared" si="59"/>
        <v>0.10230978723404327</v>
      </c>
      <c r="AC57" s="59">
        <f t="shared" ref="AC57:AY57" si="60">AC138</f>
        <v>0.1074025531914895</v>
      </c>
      <c r="AD57" s="59">
        <f t="shared" si="60"/>
        <v>0.11249531914893574</v>
      </c>
      <c r="AE57" s="59">
        <f t="shared" si="60"/>
        <v>0.11758808510638374</v>
      </c>
      <c r="AF57" s="59">
        <f t="shared" si="60"/>
        <v>0.12268085106382998</v>
      </c>
      <c r="AG57" s="59">
        <f t="shared" si="60"/>
        <v>0.12777361702127621</v>
      </c>
      <c r="AH57" s="59">
        <f t="shared" si="60"/>
        <v>0.13286638297872422</v>
      </c>
      <c r="AI57" s="59">
        <f t="shared" si="60"/>
        <v>0.13795914893617045</v>
      </c>
      <c r="AJ57" s="59">
        <f t="shared" si="60"/>
        <v>0.14305191489361668</v>
      </c>
      <c r="AK57" s="59">
        <f t="shared" si="60"/>
        <v>0.14814468085106469</v>
      </c>
      <c r="AL57" s="59">
        <f t="shared" si="60"/>
        <v>0.15323744680851092</v>
      </c>
      <c r="AM57" s="59">
        <f t="shared" si="60"/>
        <v>0.15833021276595716</v>
      </c>
      <c r="AN57" s="59">
        <f t="shared" si="60"/>
        <v>0.16342297872340517</v>
      </c>
      <c r="AO57" s="59">
        <f t="shared" si="60"/>
        <v>0.1685157446808514</v>
      </c>
      <c r="AP57" s="59">
        <f t="shared" si="60"/>
        <v>0.17360851063829763</v>
      </c>
      <c r="AQ57" s="59">
        <f t="shared" si="60"/>
        <v>0.17870127659574564</v>
      </c>
      <c r="AR57" s="59">
        <f t="shared" si="60"/>
        <v>0.18379404255319187</v>
      </c>
      <c r="AS57" s="59">
        <f t="shared" si="60"/>
        <v>0.1888868085106381</v>
      </c>
      <c r="AT57" s="59">
        <f t="shared" si="60"/>
        <v>0.19397957446808611</v>
      </c>
      <c r="AU57" s="59">
        <f t="shared" si="60"/>
        <v>0.19907234042553235</v>
      </c>
      <c r="AV57" s="59">
        <f t="shared" si="60"/>
        <v>0.20416510638297858</v>
      </c>
      <c r="AW57" s="59">
        <f t="shared" si="60"/>
        <v>0.20925787234042659</v>
      </c>
      <c r="AX57" s="59">
        <f t="shared" si="60"/>
        <v>0.21435063829787282</v>
      </c>
      <c r="AY57" s="59">
        <f t="shared" si="60"/>
        <v>0.21944340425531905</v>
      </c>
      <c r="AZ57" s="59">
        <f t="shared" ref="AZ57:BD57" si="61">AZ138</f>
        <v>0.22453617021276706</v>
      </c>
      <c r="BA57" s="59">
        <f t="shared" si="61"/>
        <v>0.22962893617021329</v>
      </c>
      <c r="BB57" s="59">
        <f t="shared" si="61"/>
        <v>0.23472170212765953</v>
      </c>
      <c r="BC57" s="59">
        <f t="shared" si="61"/>
        <v>0.23981446808510576</v>
      </c>
      <c r="BD57" s="59">
        <f t="shared" si="61"/>
        <v>0.24490723404255377</v>
      </c>
      <c r="BE57" s="82">
        <v>0.25</v>
      </c>
      <c r="BF57" s="15"/>
      <c r="BL57" s="62">
        <v>7.0000000000000007E-2</v>
      </c>
    </row>
    <row r="58" spans="2:64" x14ac:dyDescent="0.35">
      <c r="B58" s="12"/>
      <c r="C58" s="14" t="s">
        <v>63</v>
      </c>
      <c r="D58" s="14" t="s">
        <v>23</v>
      </c>
      <c r="E58" s="81">
        <v>2.3599999999999999E-2</v>
      </c>
      <c r="F58" s="81">
        <v>2.3599999999999999E-2</v>
      </c>
      <c r="G58" s="81">
        <v>2.3599999999999999E-2</v>
      </c>
      <c r="H58" s="81">
        <v>2.3599999999999999E-2</v>
      </c>
      <c r="I58" s="81">
        <v>2.3599999999999999E-2</v>
      </c>
      <c r="J58" s="81">
        <v>2.3599999999999999E-2</v>
      </c>
      <c r="K58" s="59">
        <f t="shared" si="58"/>
        <v>2.4693617021276371E-2</v>
      </c>
      <c r="L58" s="59">
        <f t="shared" si="58"/>
        <v>2.578723404255312E-2</v>
      </c>
      <c r="M58" s="59">
        <f t="shared" si="58"/>
        <v>2.6880851063829869E-2</v>
      </c>
      <c r="N58" s="59">
        <f t="shared" si="58"/>
        <v>2.7974468085106174E-2</v>
      </c>
      <c r="O58" s="59">
        <f t="shared" si="58"/>
        <v>2.9068085106382924E-2</v>
      </c>
      <c r="P58" s="59">
        <f t="shared" si="58"/>
        <v>3.0161702127659673E-2</v>
      </c>
      <c r="Q58" s="59">
        <f t="shared" si="58"/>
        <v>3.1255319148935978E-2</v>
      </c>
      <c r="R58" s="59">
        <f t="shared" si="58"/>
        <v>3.2348936170212728E-2</v>
      </c>
      <c r="S58" s="59">
        <f t="shared" si="58"/>
        <v>3.3442553191489477E-2</v>
      </c>
      <c r="T58" s="59">
        <f t="shared" si="58"/>
        <v>3.4536170212765782E-2</v>
      </c>
      <c r="U58" s="59">
        <f t="shared" si="58"/>
        <v>3.5629787234042531E-2</v>
      </c>
      <c r="V58" s="59">
        <f t="shared" si="58"/>
        <v>3.6723404255318837E-2</v>
      </c>
      <c r="W58" s="59">
        <f t="shared" si="58"/>
        <v>3.7817021276595586E-2</v>
      </c>
      <c r="X58" s="59">
        <f t="shared" si="58"/>
        <v>3.8910638297872335E-2</v>
      </c>
      <c r="Y58" s="59">
        <f t="shared" si="58"/>
        <v>4.0004255319148641E-2</v>
      </c>
      <c r="Z58" s="59">
        <f t="shared" si="58"/>
        <v>4.109787234042539E-2</v>
      </c>
      <c r="AA58" s="59">
        <f t="shared" ref="AA58:AJ58" si="62">AA139</f>
        <v>4.2191489361702139E-2</v>
      </c>
      <c r="AB58" s="59">
        <f t="shared" si="62"/>
        <v>4.3285106382978444E-2</v>
      </c>
      <c r="AC58" s="59">
        <f t="shared" si="62"/>
        <v>4.4378723404255194E-2</v>
      </c>
      <c r="AD58" s="59">
        <f t="shared" si="62"/>
        <v>4.5472340425531943E-2</v>
      </c>
      <c r="AE58" s="59">
        <f t="shared" si="62"/>
        <v>4.6565957446808248E-2</v>
      </c>
      <c r="AF58" s="59">
        <f t="shared" si="62"/>
        <v>4.7659574468084998E-2</v>
      </c>
      <c r="AG58" s="59">
        <f t="shared" si="62"/>
        <v>4.8753191489361747E-2</v>
      </c>
      <c r="AH58" s="59">
        <f t="shared" si="62"/>
        <v>4.9846808510638052E-2</v>
      </c>
      <c r="AI58" s="59">
        <f t="shared" si="62"/>
        <v>5.0940425531914801E-2</v>
      </c>
      <c r="AJ58" s="59">
        <f t="shared" si="62"/>
        <v>5.2034042553191551E-2</v>
      </c>
      <c r="AK58" s="59">
        <f t="shared" ref="AK58:BD58" si="63">AK139</f>
        <v>5.3127659574467856E-2</v>
      </c>
      <c r="AL58" s="59">
        <f t="shared" si="63"/>
        <v>5.4221276595744605E-2</v>
      </c>
      <c r="AM58" s="59">
        <f t="shared" si="63"/>
        <v>5.5314893617021355E-2</v>
      </c>
      <c r="AN58" s="59">
        <f t="shared" si="63"/>
        <v>5.640851063829766E-2</v>
      </c>
      <c r="AO58" s="59">
        <f t="shared" si="63"/>
        <v>5.7502127659574409E-2</v>
      </c>
      <c r="AP58" s="59">
        <f t="shared" si="63"/>
        <v>5.8595744680851158E-2</v>
      </c>
      <c r="AQ58" s="59">
        <f t="shared" si="63"/>
        <v>5.9689361702127464E-2</v>
      </c>
      <c r="AR58" s="59">
        <f t="shared" si="63"/>
        <v>6.0782978723404213E-2</v>
      </c>
      <c r="AS58" s="59">
        <f t="shared" si="63"/>
        <v>6.1876595744680962E-2</v>
      </c>
      <c r="AT58" s="59">
        <f t="shared" si="63"/>
        <v>6.2970212765957267E-2</v>
      </c>
      <c r="AU58" s="59">
        <f t="shared" si="63"/>
        <v>6.4063829787234017E-2</v>
      </c>
      <c r="AV58" s="59">
        <f t="shared" si="63"/>
        <v>6.5157446808510766E-2</v>
      </c>
      <c r="AW58" s="59">
        <f t="shared" si="63"/>
        <v>6.6251063829787071E-2</v>
      </c>
      <c r="AX58" s="59">
        <f t="shared" si="63"/>
        <v>6.7344680851063821E-2</v>
      </c>
      <c r="AY58" s="59">
        <f t="shared" si="63"/>
        <v>6.8438297872340126E-2</v>
      </c>
      <c r="AZ58" s="59">
        <f t="shared" si="63"/>
        <v>6.9531914893616875E-2</v>
      </c>
      <c r="BA58" s="59">
        <f t="shared" si="63"/>
        <v>7.0625531914893624E-2</v>
      </c>
      <c r="BB58" s="59">
        <f t="shared" si="63"/>
        <v>7.171914893616993E-2</v>
      </c>
      <c r="BC58" s="59">
        <f t="shared" si="63"/>
        <v>7.2812765957446679E-2</v>
      </c>
      <c r="BD58" s="59">
        <f t="shared" si="63"/>
        <v>7.3906382978723428E-2</v>
      </c>
      <c r="BE58" s="82">
        <v>7.4999999999999997E-2</v>
      </c>
      <c r="BF58" s="15"/>
    </row>
    <row r="59" spans="2:64" x14ac:dyDescent="0.35">
      <c r="B59" s="12"/>
      <c r="C59" s="14" t="s">
        <v>64</v>
      </c>
      <c r="D59" s="14" t="s">
        <v>24</v>
      </c>
      <c r="E59" s="80">
        <v>0.43459200000000009</v>
      </c>
      <c r="F59" s="80">
        <v>0.43459200000000009</v>
      </c>
      <c r="G59" s="80">
        <v>0.43459200000000009</v>
      </c>
      <c r="H59" s="80">
        <v>0.43459200000000009</v>
      </c>
      <c r="I59" s="80">
        <v>0.43459200000000009</v>
      </c>
      <c r="J59" s="80">
        <v>0.43459200000000009</v>
      </c>
      <c r="K59" s="59">
        <f>K62*J59/(J59+J60)</f>
        <v>0.43180812765957471</v>
      </c>
      <c r="L59" s="59">
        <f t="shared" ref="L59:BE59" si="64">L62*K59/(K59+K60)</f>
        <v>0.42902425531914856</v>
      </c>
      <c r="M59" s="59">
        <f t="shared" si="64"/>
        <v>0.42624038297872324</v>
      </c>
      <c r="N59" s="59">
        <f t="shared" si="64"/>
        <v>0.42345651063829814</v>
      </c>
      <c r="O59" s="59">
        <f t="shared" si="64"/>
        <v>0.42067263829787205</v>
      </c>
      <c r="P59" s="59">
        <f t="shared" si="64"/>
        <v>0.41788876595744667</v>
      </c>
      <c r="Q59" s="59">
        <f t="shared" si="64"/>
        <v>0.41510489361702152</v>
      </c>
      <c r="R59" s="59">
        <f t="shared" si="64"/>
        <v>0.4123210212765962</v>
      </c>
      <c r="S59" s="59">
        <f t="shared" si="64"/>
        <v>0.40953714893617005</v>
      </c>
      <c r="T59" s="59">
        <f t="shared" si="64"/>
        <v>0.40675327659574489</v>
      </c>
      <c r="U59" s="59">
        <f t="shared" si="64"/>
        <v>0.40396940425531958</v>
      </c>
      <c r="V59" s="59">
        <f t="shared" si="64"/>
        <v>0.40118553191489364</v>
      </c>
      <c r="W59" s="59">
        <f t="shared" si="64"/>
        <v>0.39840165957446827</v>
      </c>
      <c r="X59" s="59">
        <f t="shared" si="64"/>
        <v>0.39561778723404301</v>
      </c>
      <c r="Y59" s="59">
        <f t="shared" si="64"/>
        <v>0.39283391489361702</v>
      </c>
      <c r="Z59" s="59">
        <f t="shared" si="64"/>
        <v>0.3900500425531917</v>
      </c>
      <c r="AA59" s="59">
        <f t="shared" si="64"/>
        <v>0.38726617021276633</v>
      </c>
      <c r="AB59" s="59">
        <f t="shared" si="64"/>
        <v>0.3844822978723404</v>
      </c>
      <c r="AC59" s="59">
        <f t="shared" si="64"/>
        <v>0.38169842553191502</v>
      </c>
      <c r="AD59" s="59">
        <f t="shared" si="64"/>
        <v>0.3789145531914897</v>
      </c>
      <c r="AE59" s="59">
        <f t="shared" si="64"/>
        <v>0.37613068085106377</v>
      </c>
      <c r="AF59" s="59">
        <f t="shared" si="64"/>
        <v>0.37334680851063845</v>
      </c>
      <c r="AG59" s="59">
        <f t="shared" si="64"/>
        <v>0.37056293617021313</v>
      </c>
      <c r="AH59" s="59">
        <f t="shared" si="64"/>
        <v>0.3677790638297872</v>
      </c>
      <c r="AI59" s="59">
        <f t="shared" si="64"/>
        <v>0.36499519148936183</v>
      </c>
      <c r="AJ59" s="59">
        <f t="shared" si="64"/>
        <v>0.36221131914893645</v>
      </c>
      <c r="AK59" s="59">
        <f t="shared" si="64"/>
        <v>0.35942744680851052</v>
      </c>
      <c r="AL59" s="59">
        <f t="shared" si="64"/>
        <v>0.3566435744680852</v>
      </c>
      <c r="AM59" s="59">
        <f t="shared" si="64"/>
        <v>0.35385970212765988</v>
      </c>
      <c r="AN59" s="59">
        <f t="shared" si="64"/>
        <v>0.3510758297872339</v>
      </c>
      <c r="AO59" s="59">
        <f t="shared" si="64"/>
        <v>0.34829195744680858</v>
      </c>
      <c r="AP59" s="59">
        <f t="shared" si="64"/>
        <v>0.3455080851063832</v>
      </c>
      <c r="AQ59" s="59">
        <f t="shared" si="64"/>
        <v>0.34272421276595727</v>
      </c>
      <c r="AR59" s="59">
        <f t="shared" si="64"/>
        <v>0.33994034042553195</v>
      </c>
      <c r="AS59" s="59">
        <f t="shared" si="64"/>
        <v>0.33715646808510663</v>
      </c>
      <c r="AT59" s="59">
        <f t="shared" si="64"/>
        <v>0.3343725957446807</v>
      </c>
      <c r="AU59" s="59">
        <f t="shared" si="64"/>
        <v>0.33158872340425533</v>
      </c>
      <c r="AV59" s="59">
        <f t="shared" si="64"/>
        <v>0.32880485106383001</v>
      </c>
      <c r="AW59" s="59">
        <f t="shared" si="64"/>
        <v>0.32602097872340408</v>
      </c>
      <c r="AX59" s="59">
        <f t="shared" si="64"/>
        <v>0.32323710638297876</v>
      </c>
      <c r="AY59" s="59">
        <f t="shared" si="64"/>
        <v>0.3204532340425536</v>
      </c>
      <c r="AZ59" s="59">
        <f t="shared" si="64"/>
        <v>0.31766936170212745</v>
      </c>
      <c r="BA59" s="59">
        <f t="shared" si="64"/>
        <v>0.31488548936170208</v>
      </c>
      <c r="BB59" s="59">
        <f t="shared" si="64"/>
        <v>0.31210161702127692</v>
      </c>
      <c r="BC59" s="59">
        <f t="shared" si="64"/>
        <v>0.3093177446808516</v>
      </c>
      <c r="BD59" s="59">
        <f t="shared" si="64"/>
        <v>0.30653387234042545</v>
      </c>
      <c r="BE59" s="59">
        <f t="shared" si="64"/>
        <v>0.30375000000000019</v>
      </c>
      <c r="BF59" s="15"/>
    </row>
    <row r="60" spans="2:64" x14ac:dyDescent="0.35">
      <c r="B60" s="12"/>
      <c r="C60" s="14" t="s">
        <v>65</v>
      </c>
      <c r="D60" s="14" t="s">
        <v>25</v>
      </c>
      <c r="E60" s="80">
        <v>0.53116799999999997</v>
      </c>
      <c r="F60" s="80">
        <v>0.53116799999999997</v>
      </c>
      <c r="G60" s="80">
        <v>0.53116799999999997</v>
      </c>
      <c r="H60" s="80">
        <v>0.53116799999999997</v>
      </c>
      <c r="I60" s="80">
        <v>0.53116799999999997</v>
      </c>
      <c r="J60" s="80">
        <v>0.53116799999999997</v>
      </c>
      <c r="K60" s="59">
        <f>K62*J60/(J59+J60)</f>
        <v>0.5277654893617022</v>
      </c>
      <c r="L60" s="59">
        <f t="shared" ref="L60:BE60" si="65">L62*K60/(K59+K60)</f>
        <v>0.52436297872340365</v>
      </c>
      <c r="M60" s="59">
        <f t="shared" si="65"/>
        <v>0.52096046808510599</v>
      </c>
      <c r="N60" s="59">
        <f t="shared" si="65"/>
        <v>0.51755795744680855</v>
      </c>
      <c r="O60" s="59">
        <f t="shared" si="65"/>
        <v>0.51415544680850989</v>
      </c>
      <c r="P60" s="59">
        <f t="shared" si="65"/>
        <v>0.51075293617021222</v>
      </c>
      <c r="Q60" s="59">
        <f t="shared" si="65"/>
        <v>0.50735042553191478</v>
      </c>
      <c r="R60" s="59">
        <f t="shared" si="65"/>
        <v>0.50394791489361723</v>
      </c>
      <c r="S60" s="59">
        <f t="shared" si="65"/>
        <v>0.50054540425531857</v>
      </c>
      <c r="T60" s="59">
        <f t="shared" si="65"/>
        <v>0.49714289361702113</v>
      </c>
      <c r="U60" s="59">
        <f t="shared" si="65"/>
        <v>0.49374038297872352</v>
      </c>
      <c r="V60" s="59">
        <f t="shared" si="65"/>
        <v>0.49033787234042514</v>
      </c>
      <c r="W60" s="59">
        <f t="shared" si="65"/>
        <v>0.48693536170212748</v>
      </c>
      <c r="X60" s="59">
        <f t="shared" si="65"/>
        <v>0.48353285106382993</v>
      </c>
      <c r="Y60" s="59">
        <f t="shared" si="65"/>
        <v>0.4801303404255316</v>
      </c>
      <c r="Z60" s="59">
        <f t="shared" si="65"/>
        <v>0.47672782978723394</v>
      </c>
      <c r="AA60" s="59">
        <f t="shared" si="65"/>
        <v>0.47332531914893633</v>
      </c>
      <c r="AB60" s="59">
        <f t="shared" si="65"/>
        <v>0.469922808510638</v>
      </c>
      <c r="AC60" s="59">
        <f t="shared" si="65"/>
        <v>0.46652029787234028</v>
      </c>
      <c r="AD60" s="59">
        <f t="shared" si="65"/>
        <v>0.46311778723404268</v>
      </c>
      <c r="AE60" s="59">
        <f t="shared" si="65"/>
        <v>0.45971527659574429</v>
      </c>
      <c r="AF60" s="59">
        <f t="shared" si="65"/>
        <v>0.45631276595744663</v>
      </c>
      <c r="AG60" s="59">
        <f t="shared" si="65"/>
        <v>0.45291025531914897</v>
      </c>
      <c r="AH60" s="59">
        <f t="shared" si="65"/>
        <v>0.44950774468085064</v>
      </c>
      <c r="AI60" s="59">
        <f t="shared" si="65"/>
        <v>0.44610523404255292</v>
      </c>
      <c r="AJ60" s="59">
        <f t="shared" si="65"/>
        <v>0.44270272340425526</v>
      </c>
      <c r="AK60" s="59">
        <f t="shared" si="65"/>
        <v>0.43930021276595688</v>
      </c>
      <c r="AL60" s="59">
        <f t="shared" si="65"/>
        <v>0.43589770212765921</v>
      </c>
      <c r="AM60" s="59">
        <f t="shared" si="65"/>
        <v>0.43249519148936161</v>
      </c>
      <c r="AN60" s="59">
        <f t="shared" si="65"/>
        <v>0.42909268085106322</v>
      </c>
      <c r="AO60" s="59">
        <f t="shared" si="65"/>
        <v>0.42569017021276562</v>
      </c>
      <c r="AP60" s="59">
        <f t="shared" si="65"/>
        <v>0.42228765957446801</v>
      </c>
      <c r="AQ60" s="59">
        <f t="shared" si="65"/>
        <v>0.41888514893616963</v>
      </c>
      <c r="AR60" s="59">
        <f t="shared" si="65"/>
        <v>0.41548263829787202</v>
      </c>
      <c r="AS60" s="59">
        <f t="shared" si="65"/>
        <v>0.41208012765957436</v>
      </c>
      <c r="AT60" s="59">
        <f t="shared" si="65"/>
        <v>0.40867761702127603</v>
      </c>
      <c r="AU60" s="59">
        <f t="shared" si="65"/>
        <v>0.40527510638297831</v>
      </c>
      <c r="AV60" s="59">
        <f t="shared" si="65"/>
        <v>0.40187259574468071</v>
      </c>
      <c r="AW60" s="59">
        <f t="shared" si="65"/>
        <v>0.39847008510638232</v>
      </c>
      <c r="AX60" s="59">
        <f t="shared" si="65"/>
        <v>0.39506757446808466</v>
      </c>
      <c r="AY60" s="59">
        <f t="shared" si="65"/>
        <v>0.39166506382978727</v>
      </c>
      <c r="AZ60" s="59">
        <f t="shared" si="65"/>
        <v>0.38826255319148867</v>
      </c>
      <c r="BA60" s="59">
        <f t="shared" si="65"/>
        <v>0.38486004255319101</v>
      </c>
      <c r="BB60" s="59">
        <f t="shared" si="65"/>
        <v>0.38145753191489362</v>
      </c>
      <c r="BC60" s="59">
        <f t="shared" si="65"/>
        <v>0.37805502127659596</v>
      </c>
      <c r="BD60" s="59">
        <f t="shared" si="65"/>
        <v>0.37465251063829735</v>
      </c>
      <c r="BE60" s="59">
        <f t="shared" si="65"/>
        <v>0.37124999999999986</v>
      </c>
      <c r="BF60" s="15"/>
    </row>
    <row r="61" spans="2:64" x14ac:dyDescent="0.35">
      <c r="B61" s="12"/>
      <c r="C61" s="14"/>
      <c r="D61" s="14"/>
      <c r="E61" s="37">
        <f t="shared" ref="E61:AJ61" si="66">SUM(E57:E60)</f>
        <v>1</v>
      </c>
      <c r="F61" s="37">
        <f t="shared" si="66"/>
        <v>1</v>
      </c>
      <c r="G61" s="37">
        <f t="shared" si="66"/>
        <v>1</v>
      </c>
      <c r="H61" s="37">
        <f t="shared" si="66"/>
        <v>1</v>
      </c>
      <c r="I61" s="37">
        <f t="shared" si="66"/>
        <v>1</v>
      </c>
      <c r="J61" s="37">
        <f t="shared" si="66"/>
        <v>1</v>
      </c>
      <c r="K61" s="37">
        <f t="shared" si="66"/>
        <v>1</v>
      </c>
      <c r="L61" s="37">
        <f t="shared" si="66"/>
        <v>1</v>
      </c>
      <c r="M61" s="37">
        <f t="shared" si="66"/>
        <v>1</v>
      </c>
      <c r="N61" s="37">
        <f t="shared" si="66"/>
        <v>1</v>
      </c>
      <c r="O61" s="37">
        <f t="shared" si="66"/>
        <v>1</v>
      </c>
      <c r="P61" s="37">
        <f t="shared" si="66"/>
        <v>1</v>
      </c>
      <c r="Q61" s="37">
        <f t="shared" si="66"/>
        <v>0.99999999999999989</v>
      </c>
      <c r="R61" s="37">
        <f t="shared" si="66"/>
        <v>1</v>
      </c>
      <c r="S61" s="37">
        <f t="shared" si="66"/>
        <v>1</v>
      </c>
      <c r="T61" s="37">
        <f t="shared" si="66"/>
        <v>0.99999999999999989</v>
      </c>
      <c r="U61" s="37">
        <f t="shared" si="66"/>
        <v>1</v>
      </c>
      <c r="V61" s="37">
        <f t="shared" si="66"/>
        <v>0.99999999999999989</v>
      </c>
      <c r="W61" s="37">
        <f t="shared" si="66"/>
        <v>0.99999999999999989</v>
      </c>
      <c r="X61" s="37">
        <f t="shared" si="66"/>
        <v>1</v>
      </c>
      <c r="Y61" s="37">
        <f t="shared" si="66"/>
        <v>1</v>
      </c>
      <c r="Z61" s="37">
        <f t="shared" si="66"/>
        <v>1</v>
      </c>
      <c r="AA61" s="37">
        <f t="shared" si="66"/>
        <v>1</v>
      </c>
      <c r="AB61" s="37">
        <f t="shared" si="66"/>
        <v>1</v>
      </c>
      <c r="AC61" s="37">
        <f t="shared" si="66"/>
        <v>1</v>
      </c>
      <c r="AD61" s="37">
        <f t="shared" si="66"/>
        <v>1</v>
      </c>
      <c r="AE61" s="37">
        <f t="shared" si="66"/>
        <v>1</v>
      </c>
      <c r="AF61" s="37">
        <f t="shared" si="66"/>
        <v>1</v>
      </c>
      <c r="AG61" s="37">
        <f t="shared" si="66"/>
        <v>1</v>
      </c>
      <c r="AH61" s="37">
        <f t="shared" si="66"/>
        <v>1</v>
      </c>
      <c r="AI61" s="37">
        <f t="shared" si="66"/>
        <v>1</v>
      </c>
      <c r="AJ61" s="37">
        <f t="shared" si="66"/>
        <v>1</v>
      </c>
      <c r="AK61" s="37">
        <f t="shared" ref="AK61:BE61" si="67">SUM(AK57:AK60)</f>
        <v>1</v>
      </c>
      <c r="AL61" s="37">
        <f t="shared" si="67"/>
        <v>0.99999999999999989</v>
      </c>
      <c r="AM61" s="37">
        <f t="shared" si="67"/>
        <v>1</v>
      </c>
      <c r="AN61" s="37">
        <f t="shared" si="67"/>
        <v>0.99999999999999989</v>
      </c>
      <c r="AO61" s="37">
        <f t="shared" si="67"/>
        <v>1</v>
      </c>
      <c r="AP61" s="37">
        <f t="shared" si="67"/>
        <v>1</v>
      </c>
      <c r="AQ61" s="37">
        <f t="shared" si="67"/>
        <v>1</v>
      </c>
      <c r="AR61" s="37">
        <f t="shared" si="67"/>
        <v>1</v>
      </c>
      <c r="AS61" s="37">
        <f t="shared" si="67"/>
        <v>1</v>
      </c>
      <c r="AT61" s="37">
        <f t="shared" si="67"/>
        <v>1</v>
      </c>
      <c r="AU61" s="37">
        <f t="shared" si="67"/>
        <v>1</v>
      </c>
      <c r="AV61" s="37">
        <f t="shared" si="67"/>
        <v>1</v>
      </c>
      <c r="AW61" s="37">
        <f t="shared" si="67"/>
        <v>1</v>
      </c>
      <c r="AX61" s="37">
        <f t="shared" si="67"/>
        <v>1</v>
      </c>
      <c r="AY61" s="37">
        <f t="shared" si="67"/>
        <v>1</v>
      </c>
      <c r="AZ61" s="37">
        <f t="shared" si="67"/>
        <v>1</v>
      </c>
      <c r="BA61" s="37">
        <f t="shared" si="67"/>
        <v>1</v>
      </c>
      <c r="BB61" s="37">
        <f t="shared" si="67"/>
        <v>1</v>
      </c>
      <c r="BC61" s="37">
        <f t="shared" si="67"/>
        <v>1</v>
      </c>
      <c r="BD61" s="37">
        <f t="shared" si="67"/>
        <v>1</v>
      </c>
      <c r="BE61" s="37">
        <f t="shared" si="67"/>
        <v>1</v>
      </c>
      <c r="BF61" s="15"/>
    </row>
    <row r="62" spans="2:64" x14ac:dyDescent="0.35">
      <c r="B62" s="12"/>
      <c r="C62" s="14"/>
      <c r="D62" s="14"/>
      <c r="E62" s="37"/>
      <c r="F62" s="37"/>
      <c r="G62" s="37"/>
      <c r="H62" s="37"/>
      <c r="I62" s="37"/>
      <c r="J62" s="37" t="s">
        <v>90</v>
      </c>
      <c r="K62" s="37">
        <f>1-K57-K58</f>
        <v>0.95957361702127697</v>
      </c>
      <c r="L62" s="37">
        <f t="shared" ref="L62:BE62" si="68">1-L57-L58</f>
        <v>0.95338723404255221</v>
      </c>
      <c r="M62" s="37">
        <f t="shared" si="68"/>
        <v>0.94720085106382923</v>
      </c>
      <c r="N62" s="37">
        <f t="shared" si="68"/>
        <v>0.94101446808510669</v>
      </c>
      <c r="O62" s="37">
        <f t="shared" si="68"/>
        <v>0.93482808510638193</v>
      </c>
      <c r="P62" s="37">
        <f t="shared" si="68"/>
        <v>0.92864170212765895</v>
      </c>
      <c r="Q62" s="37">
        <f t="shared" si="68"/>
        <v>0.92245531914893641</v>
      </c>
      <c r="R62" s="37">
        <f t="shared" si="68"/>
        <v>0.91626893617021343</v>
      </c>
      <c r="S62" s="37">
        <f t="shared" si="68"/>
        <v>0.91008255319148867</v>
      </c>
      <c r="T62" s="37">
        <f t="shared" si="68"/>
        <v>0.90389617021276614</v>
      </c>
      <c r="U62" s="37">
        <f t="shared" si="68"/>
        <v>0.89770978723404316</v>
      </c>
      <c r="V62" s="37">
        <f t="shared" si="68"/>
        <v>0.89152340425531884</v>
      </c>
      <c r="W62" s="37">
        <f t="shared" si="68"/>
        <v>0.88533702127659586</v>
      </c>
      <c r="X62" s="37">
        <f t="shared" si="68"/>
        <v>0.87915063829787288</v>
      </c>
      <c r="Y62" s="37">
        <f t="shared" si="68"/>
        <v>0.87296425531914856</v>
      </c>
      <c r="Z62" s="37">
        <f t="shared" si="68"/>
        <v>0.86677787234042558</v>
      </c>
      <c r="AA62" s="37">
        <f t="shared" si="68"/>
        <v>0.8605914893617026</v>
      </c>
      <c r="AB62" s="37">
        <f t="shared" si="68"/>
        <v>0.85440510638297829</v>
      </c>
      <c r="AC62" s="37">
        <f t="shared" si="68"/>
        <v>0.8482187234042553</v>
      </c>
      <c r="AD62" s="37">
        <f t="shared" si="68"/>
        <v>0.84203234042553232</v>
      </c>
      <c r="AE62" s="37">
        <f t="shared" si="68"/>
        <v>0.83584595744680801</v>
      </c>
      <c r="AF62" s="37">
        <f t="shared" si="68"/>
        <v>0.82965957446808503</v>
      </c>
      <c r="AG62" s="37">
        <f t="shared" si="68"/>
        <v>0.82347319148936204</v>
      </c>
      <c r="AH62" s="37">
        <f t="shared" si="68"/>
        <v>0.81728680851063773</v>
      </c>
      <c r="AI62" s="37">
        <f t="shared" si="68"/>
        <v>0.81110042553191475</v>
      </c>
      <c r="AJ62" s="37">
        <f t="shared" si="68"/>
        <v>0.80491404255319177</v>
      </c>
      <c r="AK62" s="37">
        <f t="shared" si="68"/>
        <v>0.79872765957446745</v>
      </c>
      <c r="AL62" s="37">
        <f t="shared" si="68"/>
        <v>0.79254127659574447</v>
      </c>
      <c r="AM62" s="37">
        <f t="shared" si="68"/>
        <v>0.78635489361702149</v>
      </c>
      <c r="AN62" s="37">
        <f t="shared" si="68"/>
        <v>0.78016851063829717</v>
      </c>
      <c r="AO62" s="37">
        <f t="shared" si="68"/>
        <v>0.77398212765957419</v>
      </c>
      <c r="AP62" s="37">
        <f t="shared" si="68"/>
        <v>0.76779574468085121</v>
      </c>
      <c r="AQ62" s="37">
        <f t="shared" si="68"/>
        <v>0.7616093617021269</v>
      </c>
      <c r="AR62" s="37">
        <f t="shared" si="68"/>
        <v>0.75542297872340392</v>
      </c>
      <c r="AS62" s="37">
        <f t="shared" si="68"/>
        <v>0.74923659574468093</v>
      </c>
      <c r="AT62" s="37">
        <f t="shared" si="68"/>
        <v>0.74305021276595662</v>
      </c>
      <c r="AU62" s="37">
        <f t="shared" si="68"/>
        <v>0.73686382978723364</v>
      </c>
      <c r="AV62" s="37">
        <f t="shared" si="68"/>
        <v>0.73067744680851066</v>
      </c>
      <c r="AW62" s="37">
        <f t="shared" si="68"/>
        <v>0.72449106382978634</v>
      </c>
      <c r="AX62" s="37">
        <f t="shared" si="68"/>
        <v>0.71830468085106336</v>
      </c>
      <c r="AY62" s="37">
        <f t="shared" si="68"/>
        <v>0.71211829787234082</v>
      </c>
      <c r="AZ62" s="37">
        <f t="shared" si="68"/>
        <v>0.70593191489361606</v>
      </c>
      <c r="BA62" s="37">
        <f t="shared" si="68"/>
        <v>0.69974553191489308</v>
      </c>
      <c r="BB62" s="37">
        <f t="shared" si="68"/>
        <v>0.69355914893617054</v>
      </c>
      <c r="BC62" s="37">
        <f t="shared" si="68"/>
        <v>0.68737276595744756</v>
      </c>
      <c r="BD62" s="37">
        <f t="shared" si="68"/>
        <v>0.6811863829787228</v>
      </c>
      <c r="BE62" s="37">
        <f t="shared" si="68"/>
        <v>0.67500000000000004</v>
      </c>
      <c r="BF62" s="15"/>
    </row>
    <row r="63" spans="2:64" x14ac:dyDescent="0.35">
      <c r="B63" s="12"/>
      <c r="C63" s="14"/>
      <c r="D63" s="13" t="s">
        <v>26</v>
      </c>
      <c r="E63" s="35"/>
      <c r="F63" s="35"/>
      <c r="G63" s="35"/>
      <c r="H63" s="35"/>
      <c r="I63" s="35"/>
      <c r="J63" s="35"/>
      <c r="K63" s="35"/>
      <c r="L63" s="37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7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7"/>
      <c r="BF63" s="15"/>
    </row>
    <row r="64" spans="2:64" x14ac:dyDescent="0.35">
      <c r="B64" s="12"/>
      <c r="C64" s="14" t="s">
        <v>59</v>
      </c>
      <c r="D64" s="24" t="s">
        <v>27</v>
      </c>
      <c r="E64" s="34">
        <f t="shared" ref="E64:BE64" si="69">E57</f>
        <v>1.064E-2</v>
      </c>
      <c r="F64" s="34">
        <f t="shared" si="69"/>
        <v>1.064E-2</v>
      </c>
      <c r="G64" s="34">
        <f t="shared" si="69"/>
        <v>1.064E-2</v>
      </c>
      <c r="H64" s="34">
        <f t="shared" si="69"/>
        <v>1.064E-2</v>
      </c>
      <c r="I64" s="34">
        <f t="shared" si="69"/>
        <v>1.064E-2</v>
      </c>
      <c r="J64" s="34">
        <f t="shared" si="69"/>
        <v>1.064E-2</v>
      </c>
      <c r="K64" s="34">
        <f t="shared" si="69"/>
        <v>1.5732765957446659E-2</v>
      </c>
      <c r="L64" s="34">
        <f t="shared" si="69"/>
        <v>2.0825531914894668E-2</v>
      </c>
      <c r="M64" s="34">
        <f t="shared" si="69"/>
        <v>2.5918297872340901E-2</v>
      </c>
      <c r="N64" s="34">
        <f t="shared" si="69"/>
        <v>3.1011063829787133E-2</v>
      </c>
      <c r="O64" s="34">
        <f t="shared" si="69"/>
        <v>3.6103829787235142E-2</v>
      </c>
      <c r="P64" s="34">
        <f t="shared" si="69"/>
        <v>4.1196595744681375E-2</v>
      </c>
      <c r="Q64" s="34">
        <f t="shared" si="69"/>
        <v>4.6289361702127607E-2</v>
      </c>
      <c r="R64" s="34">
        <f t="shared" si="69"/>
        <v>5.138212765957384E-2</v>
      </c>
      <c r="S64" s="34">
        <f t="shared" si="69"/>
        <v>5.6474893617021849E-2</v>
      </c>
      <c r="T64" s="34">
        <f t="shared" si="69"/>
        <v>6.1567659574468081E-2</v>
      </c>
      <c r="U64" s="34">
        <f t="shared" si="69"/>
        <v>6.6660425531914314E-2</v>
      </c>
      <c r="V64" s="34">
        <f t="shared" si="69"/>
        <v>7.1753191489362322E-2</v>
      </c>
      <c r="W64" s="34">
        <f t="shared" si="69"/>
        <v>7.6845957446808555E-2</v>
      </c>
      <c r="X64" s="34">
        <f t="shared" si="69"/>
        <v>8.1938723404254787E-2</v>
      </c>
      <c r="Y64" s="34">
        <f t="shared" si="69"/>
        <v>8.7031489361702796E-2</v>
      </c>
      <c r="Z64" s="34">
        <f t="shared" si="69"/>
        <v>9.2124255319149029E-2</v>
      </c>
      <c r="AA64" s="34">
        <f t="shared" si="69"/>
        <v>9.7217021276595261E-2</v>
      </c>
      <c r="AB64" s="34">
        <f t="shared" si="69"/>
        <v>0.10230978723404327</v>
      </c>
      <c r="AC64" s="34">
        <f t="shared" si="69"/>
        <v>0.1074025531914895</v>
      </c>
      <c r="AD64" s="34">
        <f t="shared" si="69"/>
        <v>0.11249531914893574</v>
      </c>
      <c r="AE64" s="34">
        <f t="shared" si="69"/>
        <v>0.11758808510638374</v>
      </c>
      <c r="AF64" s="34">
        <f t="shared" si="69"/>
        <v>0.12268085106382998</v>
      </c>
      <c r="AG64" s="34">
        <f t="shared" si="69"/>
        <v>0.12777361702127621</v>
      </c>
      <c r="AH64" s="34">
        <f t="shared" si="69"/>
        <v>0.13286638297872422</v>
      </c>
      <c r="AI64" s="34">
        <f t="shared" si="69"/>
        <v>0.13795914893617045</v>
      </c>
      <c r="AJ64" s="34">
        <f t="shared" si="69"/>
        <v>0.14305191489361668</v>
      </c>
      <c r="AK64" s="34">
        <f t="shared" si="69"/>
        <v>0.14814468085106469</v>
      </c>
      <c r="AL64" s="34">
        <f t="shared" si="69"/>
        <v>0.15323744680851092</v>
      </c>
      <c r="AM64" s="34">
        <f t="shared" si="69"/>
        <v>0.15833021276595716</v>
      </c>
      <c r="AN64" s="34">
        <f t="shared" si="69"/>
        <v>0.16342297872340517</v>
      </c>
      <c r="AO64" s="34">
        <f t="shared" si="69"/>
        <v>0.1685157446808514</v>
      </c>
      <c r="AP64" s="34">
        <f t="shared" si="69"/>
        <v>0.17360851063829763</v>
      </c>
      <c r="AQ64" s="34">
        <f t="shared" si="69"/>
        <v>0.17870127659574564</v>
      </c>
      <c r="AR64" s="34">
        <f t="shared" si="69"/>
        <v>0.18379404255319187</v>
      </c>
      <c r="AS64" s="34">
        <f t="shared" si="69"/>
        <v>0.1888868085106381</v>
      </c>
      <c r="AT64" s="34">
        <f t="shared" si="69"/>
        <v>0.19397957446808611</v>
      </c>
      <c r="AU64" s="34">
        <f t="shared" si="69"/>
        <v>0.19907234042553235</v>
      </c>
      <c r="AV64" s="34">
        <f t="shared" si="69"/>
        <v>0.20416510638297858</v>
      </c>
      <c r="AW64" s="34">
        <f t="shared" si="69"/>
        <v>0.20925787234042659</v>
      </c>
      <c r="AX64" s="34">
        <f t="shared" si="69"/>
        <v>0.21435063829787282</v>
      </c>
      <c r="AY64" s="34">
        <f t="shared" si="69"/>
        <v>0.21944340425531905</v>
      </c>
      <c r="AZ64" s="34">
        <f t="shared" si="69"/>
        <v>0.22453617021276706</v>
      </c>
      <c r="BA64" s="34">
        <f t="shared" si="69"/>
        <v>0.22962893617021329</v>
      </c>
      <c r="BB64" s="34">
        <f t="shared" si="69"/>
        <v>0.23472170212765953</v>
      </c>
      <c r="BC64" s="34">
        <f t="shared" si="69"/>
        <v>0.23981446808510576</v>
      </c>
      <c r="BD64" s="34">
        <f t="shared" si="69"/>
        <v>0.24490723404255377</v>
      </c>
      <c r="BE64" s="34">
        <f t="shared" si="69"/>
        <v>0.25</v>
      </c>
      <c r="BF64" s="15"/>
    </row>
    <row r="65" spans="2:58" x14ac:dyDescent="0.35">
      <c r="B65" s="12"/>
      <c r="C65" s="14" t="s">
        <v>60</v>
      </c>
      <c r="D65" s="24" t="s">
        <v>56</v>
      </c>
      <c r="E65" s="34">
        <f>E58</f>
        <v>2.3599999999999999E-2</v>
      </c>
      <c r="F65" s="34">
        <f t="shared" ref="F65:BE65" si="70">F58</f>
        <v>2.3599999999999999E-2</v>
      </c>
      <c r="G65" s="34">
        <f t="shared" si="70"/>
        <v>2.3599999999999999E-2</v>
      </c>
      <c r="H65" s="34">
        <f t="shared" si="70"/>
        <v>2.3599999999999999E-2</v>
      </c>
      <c r="I65" s="34">
        <f t="shared" si="70"/>
        <v>2.3599999999999999E-2</v>
      </c>
      <c r="J65" s="34">
        <f t="shared" si="70"/>
        <v>2.3599999999999999E-2</v>
      </c>
      <c r="K65" s="34">
        <f t="shared" si="70"/>
        <v>2.4693617021276371E-2</v>
      </c>
      <c r="L65" s="34">
        <f t="shared" si="70"/>
        <v>2.578723404255312E-2</v>
      </c>
      <c r="M65" s="34">
        <f t="shared" si="70"/>
        <v>2.6880851063829869E-2</v>
      </c>
      <c r="N65" s="34">
        <f t="shared" si="70"/>
        <v>2.7974468085106174E-2</v>
      </c>
      <c r="O65" s="34">
        <f t="shared" si="70"/>
        <v>2.9068085106382924E-2</v>
      </c>
      <c r="P65" s="34">
        <f t="shared" si="70"/>
        <v>3.0161702127659673E-2</v>
      </c>
      <c r="Q65" s="34">
        <f t="shared" si="70"/>
        <v>3.1255319148935978E-2</v>
      </c>
      <c r="R65" s="34">
        <f t="shared" si="70"/>
        <v>3.2348936170212728E-2</v>
      </c>
      <c r="S65" s="34">
        <f t="shared" si="70"/>
        <v>3.3442553191489477E-2</v>
      </c>
      <c r="T65" s="34">
        <f t="shared" si="70"/>
        <v>3.4536170212765782E-2</v>
      </c>
      <c r="U65" s="34">
        <f t="shared" si="70"/>
        <v>3.5629787234042531E-2</v>
      </c>
      <c r="V65" s="34">
        <f t="shared" si="70"/>
        <v>3.6723404255318837E-2</v>
      </c>
      <c r="W65" s="34">
        <f t="shared" si="70"/>
        <v>3.7817021276595586E-2</v>
      </c>
      <c r="X65" s="34">
        <f t="shared" si="70"/>
        <v>3.8910638297872335E-2</v>
      </c>
      <c r="Y65" s="34">
        <f t="shared" si="70"/>
        <v>4.0004255319148641E-2</v>
      </c>
      <c r="Z65" s="34">
        <f t="shared" si="70"/>
        <v>4.109787234042539E-2</v>
      </c>
      <c r="AA65" s="34">
        <f t="shared" si="70"/>
        <v>4.2191489361702139E-2</v>
      </c>
      <c r="AB65" s="34">
        <f t="shared" si="70"/>
        <v>4.3285106382978444E-2</v>
      </c>
      <c r="AC65" s="34">
        <f t="shared" si="70"/>
        <v>4.4378723404255194E-2</v>
      </c>
      <c r="AD65" s="34">
        <f t="shared" si="70"/>
        <v>4.5472340425531943E-2</v>
      </c>
      <c r="AE65" s="34">
        <f t="shared" si="70"/>
        <v>4.6565957446808248E-2</v>
      </c>
      <c r="AF65" s="34">
        <f t="shared" si="70"/>
        <v>4.7659574468084998E-2</v>
      </c>
      <c r="AG65" s="34">
        <f t="shared" si="70"/>
        <v>4.8753191489361747E-2</v>
      </c>
      <c r="AH65" s="34">
        <f t="shared" si="70"/>
        <v>4.9846808510638052E-2</v>
      </c>
      <c r="AI65" s="34">
        <f t="shared" si="70"/>
        <v>5.0940425531914801E-2</v>
      </c>
      <c r="AJ65" s="34">
        <f t="shared" si="70"/>
        <v>5.2034042553191551E-2</v>
      </c>
      <c r="AK65" s="34">
        <f t="shared" si="70"/>
        <v>5.3127659574467856E-2</v>
      </c>
      <c r="AL65" s="34">
        <f t="shared" si="70"/>
        <v>5.4221276595744605E-2</v>
      </c>
      <c r="AM65" s="34">
        <f t="shared" si="70"/>
        <v>5.5314893617021355E-2</v>
      </c>
      <c r="AN65" s="34">
        <f t="shared" si="70"/>
        <v>5.640851063829766E-2</v>
      </c>
      <c r="AO65" s="34">
        <f t="shared" si="70"/>
        <v>5.7502127659574409E-2</v>
      </c>
      <c r="AP65" s="34">
        <f t="shared" si="70"/>
        <v>5.8595744680851158E-2</v>
      </c>
      <c r="AQ65" s="34">
        <f t="shared" si="70"/>
        <v>5.9689361702127464E-2</v>
      </c>
      <c r="AR65" s="34">
        <f t="shared" si="70"/>
        <v>6.0782978723404213E-2</v>
      </c>
      <c r="AS65" s="34">
        <f t="shared" si="70"/>
        <v>6.1876595744680962E-2</v>
      </c>
      <c r="AT65" s="34">
        <f t="shared" si="70"/>
        <v>6.2970212765957267E-2</v>
      </c>
      <c r="AU65" s="34">
        <f t="shared" si="70"/>
        <v>6.4063829787234017E-2</v>
      </c>
      <c r="AV65" s="34">
        <f t="shared" si="70"/>
        <v>6.5157446808510766E-2</v>
      </c>
      <c r="AW65" s="34">
        <f t="shared" si="70"/>
        <v>6.6251063829787071E-2</v>
      </c>
      <c r="AX65" s="34">
        <f t="shared" si="70"/>
        <v>6.7344680851063821E-2</v>
      </c>
      <c r="AY65" s="34">
        <f t="shared" si="70"/>
        <v>6.8438297872340126E-2</v>
      </c>
      <c r="AZ65" s="34">
        <f t="shared" si="70"/>
        <v>6.9531914893616875E-2</v>
      </c>
      <c r="BA65" s="34">
        <f t="shared" si="70"/>
        <v>7.0625531914893624E-2</v>
      </c>
      <c r="BB65" s="34">
        <f t="shared" si="70"/>
        <v>7.171914893616993E-2</v>
      </c>
      <c r="BC65" s="34">
        <f t="shared" si="70"/>
        <v>7.2812765957446679E-2</v>
      </c>
      <c r="BD65" s="34">
        <f t="shared" si="70"/>
        <v>7.3906382978723428E-2</v>
      </c>
      <c r="BE65" s="34">
        <f t="shared" si="70"/>
        <v>7.4999999999999997E-2</v>
      </c>
      <c r="BF65" s="15"/>
    </row>
    <row r="66" spans="2:58" x14ac:dyDescent="0.35">
      <c r="B66" s="12"/>
      <c r="C66" s="14" t="s">
        <v>61</v>
      </c>
      <c r="D66" s="24" t="s">
        <v>28</v>
      </c>
      <c r="E66" s="21">
        <f>1-E64-E65</f>
        <v>0.96576000000000006</v>
      </c>
      <c r="F66" s="21">
        <f t="shared" ref="F66:BE66" si="71">1-F64-F65</f>
        <v>0.96576000000000006</v>
      </c>
      <c r="G66" s="21">
        <f t="shared" si="71"/>
        <v>0.96576000000000006</v>
      </c>
      <c r="H66" s="21">
        <f t="shared" si="71"/>
        <v>0.96576000000000006</v>
      </c>
      <c r="I66" s="21">
        <f t="shared" si="71"/>
        <v>0.96576000000000006</v>
      </c>
      <c r="J66" s="21">
        <f t="shared" si="71"/>
        <v>0.96576000000000006</v>
      </c>
      <c r="K66" s="21">
        <f t="shared" si="71"/>
        <v>0.95957361702127697</v>
      </c>
      <c r="L66" s="21">
        <f t="shared" si="71"/>
        <v>0.95338723404255221</v>
      </c>
      <c r="M66" s="21">
        <f t="shared" si="71"/>
        <v>0.94720085106382923</v>
      </c>
      <c r="N66" s="21">
        <f t="shared" si="71"/>
        <v>0.94101446808510669</v>
      </c>
      <c r="O66" s="21">
        <f t="shared" si="71"/>
        <v>0.93482808510638193</v>
      </c>
      <c r="P66" s="21">
        <f t="shared" si="71"/>
        <v>0.92864170212765895</v>
      </c>
      <c r="Q66" s="21">
        <f t="shared" si="71"/>
        <v>0.92245531914893641</v>
      </c>
      <c r="R66" s="21">
        <f t="shared" si="71"/>
        <v>0.91626893617021343</v>
      </c>
      <c r="S66" s="21">
        <f t="shared" si="71"/>
        <v>0.91008255319148867</v>
      </c>
      <c r="T66" s="21">
        <f t="shared" si="71"/>
        <v>0.90389617021276614</v>
      </c>
      <c r="U66" s="21">
        <f t="shared" si="71"/>
        <v>0.89770978723404316</v>
      </c>
      <c r="V66" s="21">
        <f t="shared" si="71"/>
        <v>0.89152340425531884</v>
      </c>
      <c r="W66" s="21">
        <f t="shared" si="71"/>
        <v>0.88533702127659586</v>
      </c>
      <c r="X66" s="21">
        <f t="shared" si="71"/>
        <v>0.87915063829787288</v>
      </c>
      <c r="Y66" s="21">
        <f t="shared" si="71"/>
        <v>0.87296425531914856</v>
      </c>
      <c r="Z66" s="21">
        <f t="shared" si="71"/>
        <v>0.86677787234042558</v>
      </c>
      <c r="AA66" s="21">
        <f t="shared" si="71"/>
        <v>0.8605914893617026</v>
      </c>
      <c r="AB66" s="21">
        <f t="shared" si="71"/>
        <v>0.85440510638297829</v>
      </c>
      <c r="AC66" s="21">
        <f t="shared" si="71"/>
        <v>0.8482187234042553</v>
      </c>
      <c r="AD66" s="21">
        <f t="shared" si="71"/>
        <v>0.84203234042553232</v>
      </c>
      <c r="AE66" s="21">
        <f t="shared" si="71"/>
        <v>0.83584595744680801</v>
      </c>
      <c r="AF66" s="21">
        <f t="shared" si="71"/>
        <v>0.82965957446808503</v>
      </c>
      <c r="AG66" s="21">
        <f t="shared" si="71"/>
        <v>0.82347319148936204</v>
      </c>
      <c r="AH66" s="21">
        <f t="shared" si="71"/>
        <v>0.81728680851063773</v>
      </c>
      <c r="AI66" s="21">
        <f t="shared" si="71"/>
        <v>0.81110042553191475</v>
      </c>
      <c r="AJ66" s="21">
        <f t="shared" si="71"/>
        <v>0.80491404255319177</v>
      </c>
      <c r="AK66" s="21">
        <f t="shared" si="71"/>
        <v>0.79872765957446745</v>
      </c>
      <c r="AL66" s="21">
        <f t="shared" si="71"/>
        <v>0.79254127659574447</v>
      </c>
      <c r="AM66" s="21">
        <f t="shared" si="71"/>
        <v>0.78635489361702149</v>
      </c>
      <c r="AN66" s="21">
        <f t="shared" si="71"/>
        <v>0.78016851063829717</v>
      </c>
      <c r="AO66" s="21">
        <f t="shared" si="71"/>
        <v>0.77398212765957419</v>
      </c>
      <c r="AP66" s="21">
        <f t="shared" si="71"/>
        <v>0.76779574468085121</v>
      </c>
      <c r="AQ66" s="21">
        <f t="shared" si="71"/>
        <v>0.7616093617021269</v>
      </c>
      <c r="AR66" s="21">
        <f t="shared" si="71"/>
        <v>0.75542297872340392</v>
      </c>
      <c r="AS66" s="21">
        <f t="shared" si="71"/>
        <v>0.74923659574468093</v>
      </c>
      <c r="AT66" s="21">
        <f t="shared" si="71"/>
        <v>0.74305021276595662</v>
      </c>
      <c r="AU66" s="21">
        <f t="shared" si="71"/>
        <v>0.73686382978723364</v>
      </c>
      <c r="AV66" s="21">
        <f t="shared" si="71"/>
        <v>0.73067744680851066</v>
      </c>
      <c r="AW66" s="21">
        <f t="shared" si="71"/>
        <v>0.72449106382978634</v>
      </c>
      <c r="AX66" s="21">
        <f t="shared" si="71"/>
        <v>0.71830468085106336</v>
      </c>
      <c r="AY66" s="21">
        <f t="shared" si="71"/>
        <v>0.71211829787234082</v>
      </c>
      <c r="AZ66" s="21">
        <f t="shared" si="71"/>
        <v>0.70593191489361606</v>
      </c>
      <c r="BA66" s="21">
        <f t="shared" si="71"/>
        <v>0.69974553191489308</v>
      </c>
      <c r="BB66" s="21">
        <f t="shared" si="71"/>
        <v>0.69355914893617054</v>
      </c>
      <c r="BC66" s="21">
        <f t="shared" si="71"/>
        <v>0.68737276595744756</v>
      </c>
      <c r="BD66" s="21">
        <f t="shared" si="71"/>
        <v>0.6811863829787228</v>
      </c>
      <c r="BE66" s="21">
        <f t="shared" si="71"/>
        <v>0.67500000000000004</v>
      </c>
      <c r="BF66" s="15"/>
    </row>
    <row r="67" spans="2:58" x14ac:dyDescent="0.35">
      <c r="B67" s="12"/>
      <c r="C67" s="14"/>
      <c r="D67" s="14"/>
      <c r="E67" s="34">
        <f>SUM(E64:E66)</f>
        <v>1</v>
      </c>
      <c r="F67" s="34">
        <f t="shared" ref="F67:BE67" si="72">SUM(F64:F66)</f>
        <v>1</v>
      </c>
      <c r="G67" s="34">
        <f t="shared" si="72"/>
        <v>1</v>
      </c>
      <c r="H67" s="34">
        <f t="shared" si="72"/>
        <v>1</v>
      </c>
      <c r="I67" s="34">
        <f t="shared" si="72"/>
        <v>1</v>
      </c>
      <c r="J67" s="34">
        <f t="shared" si="72"/>
        <v>1</v>
      </c>
      <c r="K67" s="34">
        <f t="shared" si="72"/>
        <v>1</v>
      </c>
      <c r="L67" s="34">
        <f t="shared" si="72"/>
        <v>1</v>
      </c>
      <c r="M67" s="34">
        <f t="shared" si="72"/>
        <v>1</v>
      </c>
      <c r="N67" s="34">
        <f t="shared" si="72"/>
        <v>1</v>
      </c>
      <c r="O67" s="34">
        <f t="shared" si="72"/>
        <v>1</v>
      </c>
      <c r="P67" s="34">
        <f t="shared" si="72"/>
        <v>1</v>
      </c>
      <c r="Q67" s="34">
        <f t="shared" si="72"/>
        <v>1</v>
      </c>
      <c r="R67" s="34">
        <f t="shared" si="72"/>
        <v>1</v>
      </c>
      <c r="S67" s="34">
        <f t="shared" si="72"/>
        <v>1</v>
      </c>
      <c r="T67" s="34">
        <f t="shared" si="72"/>
        <v>1</v>
      </c>
      <c r="U67" s="34">
        <f t="shared" si="72"/>
        <v>1</v>
      </c>
      <c r="V67" s="34">
        <f t="shared" si="72"/>
        <v>1</v>
      </c>
      <c r="W67" s="34">
        <f t="shared" si="72"/>
        <v>1</v>
      </c>
      <c r="X67" s="34">
        <f t="shared" si="72"/>
        <v>1</v>
      </c>
      <c r="Y67" s="34">
        <f t="shared" si="72"/>
        <v>1</v>
      </c>
      <c r="Z67" s="34">
        <f t="shared" si="72"/>
        <v>1</v>
      </c>
      <c r="AA67" s="34">
        <f t="shared" si="72"/>
        <v>1</v>
      </c>
      <c r="AB67" s="34">
        <f t="shared" si="72"/>
        <v>1</v>
      </c>
      <c r="AC67" s="34">
        <f t="shared" si="72"/>
        <v>1</v>
      </c>
      <c r="AD67" s="34">
        <f t="shared" si="72"/>
        <v>1</v>
      </c>
      <c r="AE67" s="34">
        <f t="shared" si="72"/>
        <v>1</v>
      </c>
      <c r="AF67" s="34">
        <f t="shared" si="72"/>
        <v>1</v>
      </c>
      <c r="AG67" s="34">
        <f t="shared" si="72"/>
        <v>1</v>
      </c>
      <c r="AH67" s="34">
        <f t="shared" si="72"/>
        <v>1</v>
      </c>
      <c r="AI67" s="34">
        <f t="shared" si="72"/>
        <v>1</v>
      </c>
      <c r="AJ67" s="34">
        <f t="shared" si="72"/>
        <v>1</v>
      </c>
      <c r="AK67" s="34">
        <f t="shared" si="72"/>
        <v>1</v>
      </c>
      <c r="AL67" s="34">
        <f t="shared" si="72"/>
        <v>1</v>
      </c>
      <c r="AM67" s="34">
        <f t="shared" si="72"/>
        <v>1</v>
      </c>
      <c r="AN67" s="34">
        <f t="shared" si="72"/>
        <v>1</v>
      </c>
      <c r="AO67" s="34">
        <f t="shared" si="72"/>
        <v>1</v>
      </c>
      <c r="AP67" s="34">
        <f t="shared" si="72"/>
        <v>1</v>
      </c>
      <c r="AQ67" s="34">
        <f t="shared" si="72"/>
        <v>1</v>
      </c>
      <c r="AR67" s="34">
        <f t="shared" si="72"/>
        <v>1</v>
      </c>
      <c r="AS67" s="34">
        <f t="shared" si="72"/>
        <v>1</v>
      </c>
      <c r="AT67" s="34">
        <f t="shared" si="72"/>
        <v>1</v>
      </c>
      <c r="AU67" s="34">
        <f t="shared" si="72"/>
        <v>1</v>
      </c>
      <c r="AV67" s="34">
        <f t="shared" si="72"/>
        <v>1</v>
      </c>
      <c r="AW67" s="34">
        <f t="shared" si="72"/>
        <v>1</v>
      </c>
      <c r="AX67" s="34">
        <f t="shared" si="72"/>
        <v>1</v>
      </c>
      <c r="AY67" s="34">
        <f t="shared" si="72"/>
        <v>1</v>
      </c>
      <c r="AZ67" s="34">
        <f t="shared" si="72"/>
        <v>1</v>
      </c>
      <c r="BA67" s="34">
        <f t="shared" si="72"/>
        <v>1</v>
      </c>
      <c r="BB67" s="34">
        <f t="shared" si="72"/>
        <v>1</v>
      </c>
      <c r="BC67" s="34">
        <f t="shared" si="72"/>
        <v>1</v>
      </c>
      <c r="BD67" s="34">
        <f t="shared" si="72"/>
        <v>1</v>
      </c>
      <c r="BE67" s="34">
        <f t="shared" si="72"/>
        <v>1</v>
      </c>
      <c r="BF67" s="15"/>
    </row>
    <row r="68" spans="2:58" x14ac:dyDescent="0.35">
      <c r="B68" s="12"/>
      <c r="C68" s="14"/>
      <c r="D68" s="13" t="s">
        <v>29</v>
      </c>
      <c r="E68" s="35"/>
      <c r="F68" s="35"/>
      <c r="G68" s="35"/>
      <c r="H68" s="35"/>
      <c r="I68" s="35"/>
      <c r="J68" s="35"/>
      <c r="K68" s="35"/>
      <c r="L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7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7"/>
      <c r="BF68" s="15"/>
    </row>
    <row r="69" spans="2:58" x14ac:dyDescent="0.35">
      <c r="B69" s="12"/>
      <c r="C69" s="14" t="s">
        <v>70</v>
      </c>
      <c r="D69" s="14" t="s">
        <v>30</v>
      </c>
      <c r="E69" s="21">
        <f>E64</f>
        <v>1.064E-2</v>
      </c>
      <c r="F69" s="21">
        <f t="shared" ref="F69:BE69" si="73">F64</f>
        <v>1.064E-2</v>
      </c>
      <c r="G69" s="21">
        <f t="shared" si="73"/>
        <v>1.064E-2</v>
      </c>
      <c r="H69" s="21">
        <f t="shared" si="73"/>
        <v>1.064E-2</v>
      </c>
      <c r="I69" s="21">
        <f t="shared" si="73"/>
        <v>1.064E-2</v>
      </c>
      <c r="J69" s="21">
        <f t="shared" si="73"/>
        <v>1.064E-2</v>
      </c>
      <c r="K69" s="21">
        <f t="shared" si="73"/>
        <v>1.5732765957446659E-2</v>
      </c>
      <c r="L69" s="21">
        <f t="shared" si="73"/>
        <v>2.0825531914894668E-2</v>
      </c>
      <c r="M69" s="21">
        <f t="shared" si="73"/>
        <v>2.5918297872340901E-2</v>
      </c>
      <c r="N69" s="21">
        <f t="shared" si="73"/>
        <v>3.1011063829787133E-2</v>
      </c>
      <c r="O69" s="21">
        <f t="shared" si="73"/>
        <v>3.6103829787235142E-2</v>
      </c>
      <c r="P69" s="21">
        <f t="shared" si="73"/>
        <v>4.1196595744681375E-2</v>
      </c>
      <c r="Q69" s="21">
        <f t="shared" si="73"/>
        <v>4.6289361702127607E-2</v>
      </c>
      <c r="R69" s="21">
        <f t="shared" si="73"/>
        <v>5.138212765957384E-2</v>
      </c>
      <c r="S69" s="21">
        <f t="shared" si="73"/>
        <v>5.6474893617021849E-2</v>
      </c>
      <c r="T69" s="21">
        <f t="shared" si="73"/>
        <v>6.1567659574468081E-2</v>
      </c>
      <c r="U69" s="21">
        <f t="shared" si="73"/>
        <v>6.6660425531914314E-2</v>
      </c>
      <c r="V69" s="21">
        <f t="shared" si="73"/>
        <v>7.1753191489362322E-2</v>
      </c>
      <c r="W69" s="21">
        <f t="shared" si="73"/>
        <v>7.6845957446808555E-2</v>
      </c>
      <c r="X69" s="21">
        <f t="shared" si="73"/>
        <v>8.1938723404254787E-2</v>
      </c>
      <c r="Y69" s="21">
        <f t="shared" si="73"/>
        <v>8.7031489361702796E-2</v>
      </c>
      <c r="Z69" s="21">
        <f t="shared" si="73"/>
        <v>9.2124255319149029E-2</v>
      </c>
      <c r="AA69" s="21">
        <f t="shared" si="73"/>
        <v>9.7217021276595261E-2</v>
      </c>
      <c r="AB69" s="21">
        <f t="shared" si="73"/>
        <v>0.10230978723404327</v>
      </c>
      <c r="AC69" s="21">
        <f t="shared" si="73"/>
        <v>0.1074025531914895</v>
      </c>
      <c r="AD69" s="21">
        <f t="shared" si="73"/>
        <v>0.11249531914893574</v>
      </c>
      <c r="AE69" s="21">
        <f t="shared" si="73"/>
        <v>0.11758808510638374</v>
      </c>
      <c r="AF69" s="21">
        <f t="shared" si="73"/>
        <v>0.12268085106382998</v>
      </c>
      <c r="AG69" s="21">
        <f t="shared" si="73"/>
        <v>0.12777361702127621</v>
      </c>
      <c r="AH69" s="21">
        <f t="shared" si="73"/>
        <v>0.13286638297872422</v>
      </c>
      <c r="AI69" s="21">
        <f t="shared" si="73"/>
        <v>0.13795914893617045</v>
      </c>
      <c r="AJ69" s="21">
        <f t="shared" si="73"/>
        <v>0.14305191489361668</v>
      </c>
      <c r="AK69" s="21">
        <f t="shared" si="73"/>
        <v>0.14814468085106469</v>
      </c>
      <c r="AL69" s="21">
        <f t="shared" si="73"/>
        <v>0.15323744680851092</v>
      </c>
      <c r="AM69" s="21">
        <f t="shared" si="73"/>
        <v>0.15833021276595716</v>
      </c>
      <c r="AN69" s="21">
        <f t="shared" si="73"/>
        <v>0.16342297872340517</v>
      </c>
      <c r="AO69" s="21">
        <f t="shared" si="73"/>
        <v>0.1685157446808514</v>
      </c>
      <c r="AP69" s="21">
        <f t="shared" si="73"/>
        <v>0.17360851063829763</v>
      </c>
      <c r="AQ69" s="21">
        <f t="shared" si="73"/>
        <v>0.17870127659574564</v>
      </c>
      <c r="AR69" s="21">
        <f t="shared" si="73"/>
        <v>0.18379404255319187</v>
      </c>
      <c r="AS69" s="21">
        <f t="shared" si="73"/>
        <v>0.1888868085106381</v>
      </c>
      <c r="AT69" s="21">
        <f t="shared" si="73"/>
        <v>0.19397957446808611</v>
      </c>
      <c r="AU69" s="21">
        <f t="shared" si="73"/>
        <v>0.19907234042553235</v>
      </c>
      <c r="AV69" s="21">
        <f t="shared" si="73"/>
        <v>0.20416510638297858</v>
      </c>
      <c r="AW69" s="21">
        <f t="shared" si="73"/>
        <v>0.20925787234042659</v>
      </c>
      <c r="AX69" s="21">
        <f t="shared" si="73"/>
        <v>0.21435063829787282</v>
      </c>
      <c r="AY69" s="21">
        <f t="shared" si="73"/>
        <v>0.21944340425531905</v>
      </c>
      <c r="AZ69" s="21">
        <f t="shared" si="73"/>
        <v>0.22453617021276706</v>
      </c>
      <c r="BA69" s="21">
        <f t="shared" si="73"/>
        <v>0.22962893617021329</v>
      </c>
      <c r="BB69" s="21">
        <f t="shared" si="73"/>
        <v>0.23472170212765953</v>
      </c>
      <c r="BC69" s="21">
        <f t="shared" si="73"/>
        <v>0.23981446808510576</v>
      </c>
      <c r="BD69" s="21">
        <f t="shared" si="73"/>
        <v>0.24490723404255377</v>
      </c>
      <c r="BE69" s="21">
        <f t="shared" si="73"/>
        <v>0.25</v>
      </c>
      <c r="BF69" s="15"/>
    </row>
    <row r="70" spans="2:58" x14ac:dyDescent="0.35">
      <c r="B70" s="12"/>
      <c r="C70" s="14" t="s">
        <v>71</v>
      </c>
      <c r="D70" s="14" t="s">
        <v>31</v>
      </c>
      <c r="E70" s="21">
        <f>E65</f>
        <v>2.3599999999999999E-2</v>
      </c>
      <c r="F70" s="21">
        <f t="shared" ref="F70:BE70" si="74">F65</f>
        <v>2.3599999999999999E-2</v>
      </c>
      <c r="G70" s="21">
        <f t="shared" si="74"/>
        <v>2.3599999999999999E-2</v>
      </c>
      <c r="H70" s="21">
        <f t="shared" si="74"/>
        <v>2.3599999999999999E-2</v>
      </c>
      <c r="I70" s="21">
        <f t="shared" si="74"/>
        <v>2.3599999999999999E-2</v>
      </c>
      <c r="J70" s="21">
        <f t="shared" si="74"/>
        <v>2.3599999999999999E-2</v>
      </c>
      <c r="K70" s="21">
        <f t="shared" si="74"/>
        <v>2.4693617021276371E-2</v>
      </c>
      <c r="L70" s="21">
        <f t="shared" si="74"/>
        <v>2.578723404255312E-2</v>
      </c>
      <c r="M70" s="21">
        <f t="shared" si="74"/>
        <v>2.6880851063829869E-2</v>
      </c>
      <c r="N70" s="21">
        <f t="shared" si="74"/>
        <v>2.7974468085106174E-2</v>
      </c>
      <c r="O70" s="21">
        <f t="shared" si="74"/>
        <v>2.9068085106382924E-2</v>
      </c>
      <c r="P70" s="21">
        <f t="shared" si="74"/>
        <v>3.0161702127659673E-2</v>
      </c>
      <c r="Q70" s="21">
        <f t="shared" si="74"/>
        <v>3.1255319148935978E-2</v>
      </c>
      <c r="R70" s="21">
        <f t="shared" si="74"/>
        <v>3.2348936170212728E-2</v>
      </c>
      <c r="S70" s="21">
        <f t="shared" si="74"/>
        <v>3.3442553191489477E-2</v>
      </c>
      <c r="T70" s="21">
        <f t="shared" si="74"/>
        <v>3.4536170212765782E-2</v>
      </c>
      <c r="U70" s="21">
        <f t="shared" si="74"/>
        <v>3.5629787234042531E-2</v>
      </c>
      <c r="V70" s="21">
        <f t="shared" si="74"/>
        <v>3.6723404255318837E-2</v>
      </c>
      <c r="W70" s="21">
        <f t="shared" si="74"/>
        <v>3.7817021276595586E-2</v>
      </c>
      <c r="X70" s="21">
        <f t="shared" si="74"/>
        <v>3.8910638297872335E-2</v>
      </c>
      <c r="Y70" s="21">
        <f t="shared" si="74"/>
        <v>4.0004255319148641E-2</v>
      </c>
      <c r="Z70" s="21">
        <f t="shared" si="74"/>
        <v>4.109787234042539E-2</v>
      </c>
      <c r="AA70" s="21">
        <f t="shared" si="74"/>
        <v>4.2191489361702139E-2</v>
      </c>
      <c r="AB70" s="21">
        <f t="shared" si="74"/>
        <v>4.3285106382978444E-2</v>
      </c>
      <c r="AC70" s="21">
        <f t="shared" si="74"/>
        <v>4.4378723404255194E-2</v>
      </c>
      <c r="AD70" s="21">
        <f t="shared" si="74"/>
        <v>4.5472340425531943E-2</v>
      </c>
      <c r="AE70" s="21">
        <f t="shared" si="74"/>
        <v>4.6565957446808248E-2</v>
      </c>
      <c r="AF70" s="21">
        <f t="shared" si="74"/>
        <v>4.7659574468084998E-2</v>
      </c>
      <c r="AG70" s="21">
        <f t="shared" si="74"/>
        <v>4.8753191489361747E-2</v>
      </c>
      <c r="AH70" s="21">
        <f t="shared" si="74"/>
        <v>4.9846808510638052E-2</v>
      </c>
      <c r="AI70" s="21">
        <f t="shared" si="74"/>
        <v>5.0940425531914801E-2</v>
      </c>
      <c r="AJ70" s="21">
        <f t="shared" si="74"/>
        <v>5.2034042553191551E-2</v>
      </c>
      <c r="AK70" s="21">
        <f t="shared" si="74"/>
        <v>5.3127659574467856E-2</v>
      </c>
      <c r="AL70" s="21">
        <f t="shared" si="74"/>
        <v>5.4221276595744605E-2</v>
      </c>
      <c r="AM70" s="21">
        <f t="shared" si="74"/>
        <v>5.5314893617021355E-2</v>
      </c>
      <c r="AN70" s="21">
        <f t="shared" si="74"/>
        <v>5.640851063829766E-2</v>
      </c>
      <c r="AO70" s="21">
        <f t="shared" si="74"/>
        <v>5.7502127659574409E-2</v>
      </c>
      <c r="AP70" s="21">
        <f t="shared" si="74"/>
        <v>5.8595744680851158E-2</v>
      </c>
      <c r="AQ70" s="21">
        <f t="shared" si="74"/>
        <v>5.9689361702127464E-2</v>
      </c>
      <c r="AR70" s="21">
        <f t="shared" si="74"/>
        <v>6.0782978723404213E-2</v>
      </c>
      <c r="AS70" s="21">
        <f t="shared" si="74"/>
        <v>6.1876595744680962E-2</v>
      </c>
      <c r="AT70" s="21">
        <f t="shared" si="74"/>
        <v>6.2970212765957267E-2</v>
      </c>
      <c r="AU70" s="21">
        <f t="shared" si="74"/>
        <v>6.4063829787234017E-2</v>
      </c>
      <c r="AV70" s="21">
        <f t="shared" si="74"/>
        <v>6.5157446808510766E-2</v>
      </c>
      <c r="AW70" s="21">
        <f t="shared" si="74"/>
        <v>6.6251063829787071E-2</v>
      </c>
      <c r="AX70" s="21">
        <f t="shared" si="74"/>
        <v>6.7344680851063821E-2</v>
      </c>
      <c r="AY70" s="21">
        <f t="shared" si="74"/>
        <v>6.8438297872340126E-2</v>
      </c>
      <c r="AZ70" s="21">
        <f t="shared" si="74"/>
        <v>6.9531914893616875E-2</v>
      </c>
      <c r="BA70" s="21">
        <f t="shared" si="74"/>
        <v>7.0625531914893624E-2</v>
      </c>
      <c r="BB70" s="21">
        <f t="shared" si="74"/>
        <v>7.171914893616993E-2</v>
      </c>
      <c r="BC70" s="21">
        <f t="shared" si="74"/>
        <v>7.2812765957446679E-2</v>
      </c>
      <c r="BD70" s="21">
        <f t="shared" si="74"/>
        <v>7.3906382978723428E-2</v>
      </c>
      <c r="BE70" s="21">
        <f t="shared" si="74"/>
        <v>7.4999999999999997E-2</v>
      </c>
      <c r="BF70" s="15"/>
    </row>
    <row r="71" spans="2:58" x14ac:dyDescent="0.35">
      <c r="B71" s="12"/>
      <c r="C71" s="14" t="s">
        <v>69</v>
      </c>
      <c r="D71" s="14" t="s">
        <v>32</v>
      </c>
      <c r="E71" s="21">
        <f t="shared" ref="E71:AJ71" si="75">1-E69-E70</f>
        <v>0.96576000000000006</v>
      </c>
      <c r="F71" s="21">
        <f t="shared" si="75"/>
        <v>0.96576000000000006</v>
      </c>
      <c r="G71" s="21">
        <f t="shared" si="75"/>
        <v>0.96576000000000006</v>
      </c>
      <c r="H71" s="21">
        <f t="shared" si="75"/>
        <v>0.96576000000000006</v>
      </c>
      <c r="I71" s="21">
        <f t="shared" si="75"/>
        <v>0.96576000000000006</v>
      </c>
      <c r="J71" s="21">
        <f t="shared" si="75"/>
        <v>0.96576000000000006</v>
      </c>
      <c r="K71" s="21">
        <f t="shared" si="75"/>
        <v>0.95957361702127697</v>
      </c>
      <c r="L71" s="21">
        <f t="shared" si="75"/>
        <v>0.95338723404255221</v>
      </c>
      <c r="M71" s="21">
        <f t="shared" si="75"/>
        <v>0.94720085106382923</v>
      </c>
      <c r="N71" s="21">
        <f t="shared" si="75"/>
        <v>0.94101446808510669</v>
      </c>
      <c r="O71" s="21">
        <f t="shared" si="75"/>
        <v>0.93482808510638193</v>
      </c>
      <c r="P71" s="21">
        <f t="shared" si="75"/>
        <v>0.92864170212765895</v>
      </c>
      <c r="Q71" s="21">
        <f t="shared" si="75"/>
        <v>0.92245531914893641</v>
      </c>
      <c r="R71" s="21">
        <f t="shared" si="75"/>
        <v>0.91626893617021343</v>
      </c>
      <c r="S71" s="21">
        <f t="shared" si="75"/>
        <v>0.91008255319148867</v>
      </c>
      <c r="T71" s="21">
        <f t="shared" si="75"/>
        <v>0.90389617021276614</v>
      </c>
      <c r="U71" s="21">
        <f t="shared" si="75"/>
        <v>0.89770978723404316</v>
      </c>
      <c r="V71" s="21">
        <f t="shared" si="75"/>
        <v>0.89152340425531884</v>
      </c>
      <c r="W71" s="21">
        <f t="shared" si="75"/>
        <v>0.88533702127659586</v>
      </c>
      <c r="X71" s="21">
        <f t="shared" si="75"/>
        <v>0.87915063829787288</v>
      </c>
      <c r="Y71" s="21">
        <f t="shared" si="75"/>
        <v>0.87296425531914856</v>
      </c>
      <c r="Z71" s="21">
        <f t="shared" si="75"/>
        <v>0.86677787234042558</v>
      </c>
      <c r="AA71" s="21">
        <f t="shared" si="75"/>
        <v>0.8605914893617026</v>
      </c>
      <c r="AB71" s="21">
        <f t="shared" si="75"/>
        <v>0.85440510638297829</v>
      </c>
      <c r="AC71" s="21">
        <f t="shared" si="75"/>
        <v>0.8482187234042553</v>
      </c>
      <c r="AD71" s="21">
        <f t="shared" si="75"/>
        <v>0.84203234042553232</v>
      </c>
      <c r="AE71" s="21">
        <f t="shared" si="75"/>
        <v>0.83584595744680801</v>
      </c>
      <c r="AF71" s="21">
        <f t="shared" si="75"/>
        <v>0.82965957446808503</v>
      </c>
      <c r="AG71" s="21">
        <f t="shared" si="75"/>
        <v>0.82347319148936204</v>
      </c>
      <c r="AH71" s="21">
        <f t="shared" si="75"/>
        <v>0.81728680851063773</v>
      </c>
      <c r="AI71" s="21">
        <f t="shared" si="75"/>
        <v>0.81110042553191475</v>
      </c>
      <c r="AJ71" s="21">
        <f t="shared" si="75"/>
        <v>0.80491404255319177</v>
      </c>
      <c r="AK71" s="21">
        <f t="shared" ref="AK71:BE71" si="76">1-AK69-AK70</f>
        <v>0.79872765957446745</v>
      </c>
      <c r="AL71" s="21">
        <f t="shared" si="76"/>
        <v>0.79254127659574447</v>
      </c>
      <c r="AM71" s="21">
        <f t="shared" si="76"/>
        <v>0.78635489361702149</v>
      </c>
      <c r="AN71" s="21">
        <f t="shared" si="76"/>
        <v>0.78016851063829717</v>
      </c>
      <c r="AO71" s="21">
        <f t="shared" si="76"/>
        <v>0.77398212765957419</v>
      </c>
      <c r="AP71" s="21">
        <f t="shared" si="76"/>
        <v>0.76779574468085121</v>
      </c>
      <c r="AQ71" s="21">
        <f t="shared" si="76"/>
        <v>0.7616093617021269</v>
      </c>
      <c r="AR71" s="21">
        <f t="shared" si="76"/>
        <v>0.75542297872340392</v>
      </c>
      <c r="AS71" s="21">
        <f t="shared" si="76"/>
        <v>0.74923659574468093</v>
      </c>
      <c r="AT71" s="21">
        <f t="shared" si="76"/>
        <v>0.74305021276595662</v>
      </c>
      <c r="AU71" s="21">
        <f t="shared" si="76"/>
        <v>0.73686382978723364</v>
      </c>
      <c r="AV71" s="21">
        <f t="shared" si="76"/>
        <v>0.73067744680851066</v>
      </c>
      <c r="AW71" s="21">
        <f t="shared" si="76"/>
        <v>0.72449106382978634</v>
      </c>
      <c r="AX71" s="21">
        <f t="shared" si="76"/>
        <v>0.71830468085106336</v>
      </c>
      <c r="AY71" s="21">
        <f t="shared" si="76"/>
        <v>0.71211829787234082</v>
      </c>
      <c r="AZ71" s="21">
        <f t="shared" si="76"/>
        <v>0.70593191489361606</v>
      </c>
      <c r="BA71" s="21">
        <f t="shared" si="76"/>
        <v>0.69974553191489308</v>
      </c>
      <c r="BB71" s="21">
        <f t="shared" si="76"/>
        <v>0.69355914893617054</v>
      </c>
      <c r="BC71" s="21">
        <f t="shared" si="76"/>
        <v>0.68737276595744756</v>
      </c>
      <c r="BD71" s="21">
        <f t="shared" si="76"/>
        <v>0.6811863829787228</v>
      </c>
      <c r="BE71" s="21">
        <f t="shared" si="76"/>
        <v>0.67500000000000004</v>
      </c>
      <c r="BF71" s="15"/>
    </row>
    <row r="72" spans="2:58" x14ac:dyDescent="0.35">
      <c r="B72" s="12"/>
      <c r="C72" s="14"/>
      <c r="D72" s="14"/>
      <c r="E72" s="34">
        <f>SUM(E69:E71)</f>
        <v>1</v>
      </c>
      <c r="F72" s="34">
        <f>SUM(F69:F71)</f>
        <v>1</v>
      </c>
      <c r="G72" s="34">
        <f>SUM(G69:G71)</f>
        <v>1</v>
      </c>
      <c r="H72" s="34">
        <f>SUM(H69:H71)</f>
        <v>1</v>
      </c>
      <c r="I72" s="34">
        <f t="shared" ref="I72:BE72" si="77">SUM(I69:I71)</f>
        <v>1</v>
      </c>
      <c r="J72" s="34">
        <f t="shared" si="77"/>
        <v>1</v>
      </c>
      <c r="K72" s="34">
        <f t="shared" si="77"/>
        <v>1</v>
      </c>
      <c r="L72" s="34">
        <f t="shared" si="77"/>
        <v>1</v>
      </c>
      <c r="M72" s="34">
        <f t="shared" si="77"/>
        <v>1</v>
      </c>
      <c r="N72" s="34">
        <f t="shared" si="77"/>
        <v>1</v>
      </c>
      <c r="O72" s="34">
        <f t="shared" si="77"/>
        <v>1</v>
      </c>
      <c r="P72" s="34">
        <f t="shared" si="77"/>
        <v>1</v>
      </c>
      <c r="Q72" s="34">
        <f t="shared" si="77"/>
        <v>1</v>
      </c>
      <c r="R72" s="34">
        <f t="shared" si="77"/>
        <v>1</v>
      </c>
      <c r="S72" s="34">
        <f t="shared" si="77"/>
        <v>1</v>
      </c>
      <c r="T72" s="34">
        <f t="shared" si="77"/>
        <v>1</v>
      </c>
      <c r="U72" s="34">
        <f t="shared" si="77"/>
        <v>1</v>
      </c>
      <c r="V72" s="34">
        <f t="shared" si="77"/>
        <v>1</v>
      </c>
      <c r="W72" s="34">
        <f t="shared" si="77"/>
        <v>1</v>
      </c>
      <c r="X72" s="34">
        <f t="shared" si="77"/>
        <v>1</v>
      </c>
      <c r="Y72" s="34">
        <f t="shared" si="77"/>
        <v>1</v>
      </c>
      <c r="Z72" s="34">
        <f t="shared" si="77"/>
        <v>1</v>
      </c>
      <c r="AA72" s="34">
        <f t="shared" si="77"/>
        <v>1</v>
      </c>
      <c r="AB72" s="34">
        <f t="shared" si="77"/>
        <v>1</v>
      </c>
      <c r="AC72" s="34">
        <f t="shared" si="77"/>
        <v>1</v>
      </c>
      <c r="AD72" s="34">
        <f t="shared" si="77"/>
        <v>1</v>
      </c>
      <c r="AE72" s="34">
        <f t="shared" si="77"/>
        <v>1</v>
      </c>
      <c r="AF72" s="34">
        <f t="shared" si="77"/>
        <v>1</v>
      </c>
      <c r="AG72" s="34">
        <f t="shared" si="77"/>
        <v>1</v>
      </c>
      <c r="AH72" s="34">
        <f t="shared" si="77"/>
        <v>1</v>
      </c>
      <c r="AI72" s="34">
        <f t="shared" si="77"/>
        <v>1</v>
      </c>
      <c r="AJ72" s="34">
        <f t="shared" si="77"/>
        <v>1</v>
      </c>
      <c r="AK72" s="34">
        <f t="shared" si="77"/>
        <v>1</v>
      </c>
      <c r="AL72" s="34">
        <f t="shared" si="77"/>
        <v>1</v>
      </c>
      <c r="AM72" s="34">
        <f t="shared" si="77"/>
        <v>1</v>
      </c>
      <c r="AN72" s="34">
        <f t="shared" si="77"/>
        <v>1</v>
      </c>
      <c r="AO72" s="34">
        <f t="shared" si="77"/>
        <v>1</v>
      </c>
      <c r="AP72" s="34">
        <f t="shared" si="77"/>
        <v>1</v>
      </c>
      <c r="AQ72" s="34">
        <f t="shared" si="77"/>
        <v>1</v>
      </c>
      <c r="AR72" s="34">
        <f t="shared" si="77"/>
        <v>1</v>
      </c>
      <c r="AS72" s="34">
        <f t="shared" si="77"/>
        <v>1</v>
      </c>
      <c r="AT72" s="34">
        <f t="shared" si="77"/>
        <v>1</v>
      </c>
      <c r="AU72" s="34">
        <f t="shared" si="77"/>
        <v>1</v>
      </c>
      <c r="AV72" s="34">
        <f t="shared" si="77"/>
        <v>1</v>
      </c>
      <c r="AW72" s="34">
        <f t="shared" si="77"/>
        <v>1</v>
      </c>
      <c r="AX72" s="34">
        <f t="shared" si="77"/>
        <v>1</v>
      </c>
      <c r="AY72" s="34">
        <f t="shared" si="77"/>
        <v>1</v>
      </c>
      <c r="AZ72" s="34">
        <f t="shared" si="77"/>
        <v>1</v>
      </c>
      <c r="BA72" s="34">
        <f t="shared" si="77"/>
        <v>1</v>
      </c>
      <c r="BB72" s="34">
        <f t="shared" si="77"/>
        <v>1</v>
      </c>
      <c r="BC72" s="34">
        <f t="shared" si="77"/>
        <v>1</v>
      </c>
      <c r="BD72" s="34">
        <f t="shared" si="77"/>
        <v>1</v>
      </c>
      <c r="BE72" s="34">
        <f t="shared" si="77"/>
        <v>1</v>
      </c>
      <c r="BF72" s="15"/>
    </row>
    <row r="73" spans="2:58" x14ac:dyDescent="0.35">
      <c r="B73" s="12"/>
      <c r="C73" s="14"/>
      <c r="D73" s="13" t="s">
        <v>33</v>
      </c>
      <c r="E73" s="35"/>
      <c r="F73" s="35"/>
      <c r="G73" s="35"/>
      <c r="H73" s="35"/>
      <c r="I73" s="35"/>
      <c r="J73" s="35"/>
      <c r="K73" s="35"/>
      <c r="L73" s="37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7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7"/>
      <c r="BF73" s="15"/>
    </row>
    <row r="74" spans="2:58" x14ac:dyDescent="0.35">
      <c r="B74" s="12"/>
      <c r="C74" s="14" t="s">
        <v>66</v>
      </c>
      <c r="D74" s="14" t="s">
        <v>34</v>
      </c>
      <c r="E74" s="21">
        <f t="shared" ref="E74:AJ74" si="78">E70</f>
        <v>2.3599999999999999E-2</v>
      </c>
      <c r="F74" s="21">
        <f t="shared" si="78"/>
        <v>2.3599999999999999E-2</v>
      </c>
      <c r="G74" s="21">
        <f t="shared" si="78"/>
        <v>2.3599999999999999E-2</v>
      </c>
      <c r="H74" s="21">
        <f t="shared" si="78"/>
        <v>2.3599999999999999E-2</v>
      </c>
      <c r="I74" s="21">
        <f t="shared" si="78"/>
        <v>2.3599999999999999E-2</v>
      </c>
      <c r="J74" s="21">
        <f t="shared" si="78"/>
        <v>2.3599999999999999E-2</v>
      </c>
      <c r="K74" s="21">
        <f t="shared" si="78"/>
        <v>2.4693617021276371E-2</v>
      </c>
      <c r="L74" s="21">
        <f t="shared" si="78"/>
        <v>2.578723404255312E-2</v>
      </c>
      <c r="M74" s="21">
        <f t="shared" si="78"/>
        <v>2.6880851063829869E-2</v>
      </c>
      <c r="N74" s="21">
        <f t="shared" si="78"/>
        <v>2.7974468085106174E-2</v>
      </c>
      <c r="O74" s="21">
        <f t="shared" si="78"/>
        <v>2.9068085106382924E-2</v>
      </c>
      <c r="P74" s="21">
        <f t="shared" si="78"/>
        <v>3.0161702127659673E-2</v>
      </c>
      <c r="Q74" s="21">
        <f t="shared" si="78"/>
        <v>3.1255319148935978E-2</v>
      </c>
      <c r="R74" s="21">
        <f t="shared" si="78"/>
        <v>3.2348936170212728E-2</v>
      </c>
      <c r="S74" s="21">
        <f t="shared" si="78"/>
        <v>3.3442553191489477E-2</v>
      </c>
      <c r="T74" s="21">
        <f t="shared" si="78"/>
        <v>3.4536170212765782E-2</v>
      </c>
      <c r="U74" s="21">
        <f t="shared" si="78"/>
        <v>3.5629787234042531E-2</v>
      </c>
      <c r="V74" s="21">
        <f t="shared" si="78"/>
        <v>3.6723404255318837E-2</v>
      </c>
      <c r="W74" s="21">
        <f t="shared" si="78"/>
        <v>3.7817021276595586E-2</v>
      </c>
      <c r="X74" s="21">
        <f t="shared" si="78"/>
        <v>3.8910638297872335E-2</v>
      </c>
      <c r="Y74" s="21">
        <f t="shared" si="78"/>
        <v>4.0004255319148641E-2</v>
      </c>
      <c r="Z74" s="21">
        <f t="shared" si="78"/>
        <v>4.109787234042539E-2</v>
      </c>
      <c r="AA74" s="21">
        <f t="shared" si="78"/>
        <v>4.2191489361702139E-2</v>
      </c>
      <c r="AB74" s="21">
        <f t="shared" si="78"/>
        <v>4.3285106382978444E-2</v>
      </c>
      <c r="AC74" s="21">
        <f t="shared" si="78"/>
        <v>4.4378723404255194E-2</v>
      </c>
      <c r="AD74" s="21">
        <f t="shared" si="78"/>
        <v>4.5472340425531943E-2</v>
      </c>
      <c r="AE74" s="21">
        <f t="shared" si="78"/>
        <v>4.6565957446808248E-2</v>
      </c>
      <c r="AF74" s="21">
        <f t="shared" si="78"/>
        <v>4.7659574468084998E-2</v>
      </c>
      <c r="AG74" s="21">
        <f t="shared" si="78"/>
        <v>4.8753191489361747E-2</v>
      </c>
      <c r="AH74" s="21">
        <f t="shared" si="78"/>
        <v>4.9846808510638052E-2</v>
      </c>
      <c r="AI74" s="21">
        <f t="shared" si="78"/>
        <v>5.0940425531914801E-2</v>
      </c>
      <c r="AJ74" s="21">
        <f t="shared" si="78"/>
        <v>5.2034042553191551E-2</v>
      </c>
      <c r="AK74" s="21">
        <f t="shared" ref="AK74:BE74" si="79">AK70</f>
        <v>5.3127659574467856E-2</v>
      </c>
      <c r="AL74" s="21">
        <f t="shared" si="79"/>
        <v>5.4221276595744605E-2</v>
      </c>
      <c r="AM74" s="21">
        <f t="shared" si="79"/>
        <v>5.5314893617021355E-2</v>
      </c>
      <c r="AN74" s="21">
        <f t="shared" si="79"/>
        <v>5.640851063829766E-2</v>
      </c>
      <c r="AO74" s="21">
        <f t="shared" si="79"/>
        <v>5.7502127659574409E-2</v>
      </c>
      <c r="AP74" s="21">
        <f t="shared" si="79"/>
        <v>5.8595744680851158E-2</v>
      </c>
      <c r="AQ74" s="21">
        <f t="shared" si="79"/>
        <v>5.9689361702127464E-2</v>
      </c>
      <c r="AR74" s="21">
        <f t="shared" si="79"/>
        <v>6.0782978723404213E-2</v>
      </c>
      <c r="AS74" s="21">
        <f t="shared" si="79"/>
        <v>6.1876595744680962E-2</v>
      </c>
      <c r="AT74" s="21">
        <f t="shared" si="79"/>
        <v>6.2970212765957267E-2</v>
      </c>
      <c r="AU74" s="21">
        <f t="shared" si="79"/>
        <v>6.4063829787234017E-2</v>
      </c>
      <c r="AV74" s="21">
        <f t="shared" si="79"/>
        <v>6.5157446808510766E-2</v>
      </c>
      <c r="AW74" s="21">
        <f t="shared" si="79"/>
        <v>6.6251063829787071E-2</v>
      </c>
      <c r="AX74" s="21">
        <f t="shared" si="79"/>
        <v>6.7344680851063821E-2</v>
      </c>
      <c r="AY74" s="21">
        <f t="shared" si="79"/>
        <v>6.8438297872340126E-2</v>
      </c>
      <c r="AZ74" s="21">
        <f t="shared" si="79"/>
        <v>6.9531914893616875E-2</v>
      </c>
      <c r="BA74" s="21">
        <f t="shared" si="79"/>
        <v>7.0625531914893624E-2</v>
      </c>
      <c r="BB74" s="21">
        <f t="shared" si="79"/>
        <v>7.171914893616993E-2</v>
      </c>
      <c r="BC74" s="21">
        <f t="shared" si="79"/>
        <v>7.2812765957446679E-2</v>
      </c>
      <c r="BD74" s="21">
        <f t="shared" si="79"/>
        <v>7.3906382978723428E-2</v>
      </c>
      <c r="BE74" s="21">
        <f t="shared" si="79"/>
        <v>7.4999999999999997E-2</v>
      </c>
      <c r="BF74" s="15"/>
    </row>
    <row r="75" spans="2:58" x14ac:dyDescent="0.35">
      <c r="B75" s="12"/>
      <c r="C75" s="14" t="s">
        <v>67</v>
      </c>
      <c r="D75" s="14" t="s">
        <v>35</v>
      </c>
      <c r="E75" s="21">
        <f t="shared" ref="E75:AJ75" si="80">E69</f>
        <v>1.064E-2</v>
      </c>
      <c r="F75" s="21">
        <f t="shared" si="80"/>
        <v>1.064E-2</v>
      </c>
      <c r="G75" s="21">
        <f t="shared" si="80"/>
        <v>1.064E-2</v>
      </c>
      <c r="H75" s="21">
        <f t="shared" si="80"/>
        <v>1.064E-2</v>
      </c>
      <c r="I75" s="21">
        <f t="shared" si="80"/>
        <v>1.064E-2</v>
      </c>
      <c r="J75" s="21">
        <f t="shared" si="80"/>
        <v>1.064E-2</v>
      </c>
      <c r="K75" s="21">
        <f t="shared" si="80"/>
        <v>1.5732765957446659E-2</v>
      </c>
      <c r="L75" s="21">
        <f t="shared" si="80"/>
        <v>2.0825531914894668E-2</v>
      </c>
      <c r="M75" s="21">
        <f t="shared" si="80"/>
        <v>2.5918297872340901E-2</v>
      </c>
      <c r="N75" s="21">
        <f t="shared" si="80"/>
        <v>3.1011063829787133E-2</v>
      </c>
      <c r="O75" s="21">
        <f t="shared" si="80"/>
        <v>3.6103829787235142E-2</v>
      </c>
      <c r="P75" s="21">
        <f t="shared" si="80"/>
        <v>4.1196595744681375E-2</v>
      </c>
      <c r="Q75" s="21">
        <f t="shared" si="80"/>
        <v>4.6289361702127607E-2</v>
      </c>
      <c r="R75" s="21">
        <f t="shared" si="80"/>
        <v>5.138212765957384E-2</v>
      </c>
      <c r="S75" s="21">
        <f t="shared" si="80"/>
        <v>5.6474893617021849E-2</v>
      </c>
      <c r="T75" s="21">
        <f t="shared" si="80"/>
        <v>6.1567659574468081E-2</v>
      </c>
      <c r="U75" s="21">
        <f t="shared" si="80"/>
        <v>6.6660425531914314E-2</v>
      </c>
      <c r="V75" s="21">
        <f t="shared" si="80"/>
        <v>7.1753191489362322E-2</v>
      </c>
      <c r="W75" s="21">
        <f t="shared" si="80"/>
        <v>7.6845957446808555E-2</v>
      </c>
      <c r="X75" s="21">
        <f t="shared" si="80"/>
        <v>8.1938723404254787E-2</v>
      </c>
      <c r="Y75" s="21">
        <f t="shared" si="80"/>
        <v>8.7031489361702796E-2</v>
      </c>
      <c r="Z75" s="21">
        <f t="shared" si="80"/>
        <v>9.2124255319149029E-2</v>
      </c>
      <c r="AA75" s="21">
        <f t="shared" si="80"/>
        <v>9.7217021276595261E-2</v>
      </c>
      <c r="AB75" s="21">
        <f t="shared" si="80"/>
        <v>0.10230978723404327</v>
      </c>
      <c r="AC75" s="21">
        <f t="shared" si="80"/>
        <v>0.1074025531914895</v>
      </c>
      <c r="AD75" s="21">
        <f t="shared" si="80"/>
        <v>0.11249531914893574</v>
      </c>
      <c r="AE75" s="21">
        <f t="shared" si="80"/>
        <v>0.11758808510638374</v>
      </c>
      <c r="AF75" s="21">
        <f t="shared" si="80"/>
        <v>0.12268085106382998</v>
      </c>
      <c r="AG75" s="21">
        <f t="shared" si="80"/>
        <v>0.12777361702127621</v>
      </c>
      <c r="AH75" s="21">
        <f t="shared" si="80"/>
        <v>0.13286638297872422</v>
      </c>
      <c r="AI75" s="21">
        <f t="shared" si="80"/>
        <v>0.13795914893617045</v>
      </c>
      <c r="AJ75" s="21">
        <f t="shared" si="80"/>
        <v>0.14305191489361668</v>
      </c>
      <c r="AK75" s="21">
        <f t="shared" ref="AK75:BE75" si="81">AK69</f>
        <v>0.14814468085106469</v>
      </c>
      <c r="AL75" s="21">
        <f t="shared" si="81"/>
        <v>0.15323744680851092</v>
      </c>
      <c r="AM75" s="21">
        <f t="shared" si="81"/>
        <v>0.15833021276595716</v>
      </c>
      <c r="AN75" s="21">
        <f t="shared" si="81"/>
        <v>0.16342297872340517</v>
      </c>
      <c r="AO75" s="21">
        <f t="shared" si="81"/>
        <v>0.1685157446808514</v>
      </c>
      <c r="AP75" s="21">
        <f t="shared" si="81"/>
        <v>0.17360851063829763</v>
      </c>
      <c r="AQ75" s="21">
        <f t="shared" si="81"/>
        <v>0.17870127659574564</v>
      </c>
      <c r="AR75" s="21">
        <f t="shared" si="81"/>
        <v>0.18379404255319187</v>
      </c>
      <c r="AS75" s="21">
        <f t="shared" si="81"/>
        <v>0.1888868085106381</v>
      </c>
      <c r="AT75" s="21">
        <f t="shared" si="81"/>
        <v>0.19397957446808611</v>
      </c>
      <c r="AU75" s="21">
        <f t="shared" si="81"/>
        <v>0.19907234042553235</v>
      </c>
      <c r="AV75" s="21">
        <f t="shared" si="81"/>
        <v>0.20416510638297858</v>
      </c>
      <c r="AW75" s="21">
        <f t="shared" si="81"/>
        <v>0.20925787234042659</v>
      </c>
      <c r="AX75" s="21">
        <f t="shared" si="81"/>
        <v>0.21435063829787282</v>
      </c>
      <c r="AY75" s="21">
        <f t="shared" si="81"/>
        <v>0.21944340425531905</v>
      </c>
      <c r="AZ75" s="21">
        <f t="shared" si="81"/>
        <v>0.22453617021276706</v>
      </c>
      <c r="BA75" s="21">
        <f t="shared" si="81"/>
        <v>0.22962893617021329</v>
      </c>
      <c r="BB75" s="21">
        <f t="shared" si="81"/>
        <v>0.23472170212765953</v>
      </c>
      <c r="BC75" s="21">
        <f t="shared" si="81"/>
        <v>0.23981446808510576</v>
      </c>
      <c r="BD75" s="21">
        <f t="shared" si="81"/>
        <v>0.24490723404255377</v>
      </c>
      <c r="BE75" s="21">
        <f t="shared" si="81"/>
        <v>0.25</v>
      </c>
      <c r="BF75" s="15"/>
    </row>
    <row r="76" spans="2:58" x14ac:dyDescent="0.35">
      <c r="B76" s="12"/>
      <c r="C76" s="14" t="s">
        <v>68</v>
      </c>
      <c r="D76" s="14" t="s">
        <v>36</v>
      </c>
      <c r="E76" s="21">
        <f>1-E74-E75</f>
        <v>0.96576000000000006</v>
      </c>
      <c r="F76" s="21">
        <f t="shared" ref="F76:BE76" si="82">1-F74-F75</f>
        <v>0.96576000000000006</v>
      </c>
      <c r="G76" s="21">
        <f t="shared" si="82"/>
        <v>0.96576000000000006</v>
      </c>
      <c r="H76" s="21">
        <f t="shared" si="82"/>
        <v>0.96576000000000006</v>
      </c>
      <c r="I76" s="21">
        <f t="shared" si="82"/>
        <v>0.96576000000000006</v>
      </c>
      <c r="J76" s="21">
        <f t="shared" si="82"/>
        <v>0.96576000000000006</v>
      </c>
      <c r="K76" s="21">
        <f t="shared" si="82"/>
        <v>0.95957361702127697</v>
      </c>
      <c r="L76" s="21">
        <f t="shared" si="82"/>
        <v>0.95338723404255221</v>
      </c>
      <c r="M76" s="21">
        <f t="shared" si="82"/>
        <v>0.94720085106382923</v>
      </c>
      <c r="N76" s="21">
        <f t="shared" si="82"/>
        <v>0.94101446808510669</v>
      </c>
      <c r="O76" s="21">
        <f t="shared" si="82"/>
        <v>0.93482808510638193</v>
      </c>
      <c r="P76" s="21">
        <f t="shared" si="82"/>
        <v>0.92864170212765895</v>
      </c>
      <c r="Q76" s="21">
        <f t="shared" si="82"/>
        <v>0.92245531914893641</v>
      </c>
      <c r="R76" s="21">
        <f t="shared" si="82"/>
        <v>0.91626893617021343</v>
      </c>
      <c r="S76" s="21">
        <f t="shared" si="82"/>
        <v>0.91008255319148867</v>
      </c>
      <c r="T76" s="21">
        <f t="shared" si="82"/>
        <v>0.90389617021276614</v>
      </c>
      <c r="U76" s="21">
        <f t="shared" si="82"/>
        <v>0.89770978723404316</v>
      </c>
      <c r="V76" s="21">
        <f t="shared" si="82"/>
        <v>0.89152340425531884</v>
      </c>
      <c r="W76" s="21">
        <f t="shared" si="82"/>
        <v>0.88533702127659586</v>
      </c>
      <c r="X76" s="21">
        <f t="shared" si="82"/>
        <v>0.87915063829787288</v>
      </c>
      <c r="Y76" s="21">
        <f t="shared" si="82"/>
        <v>0.87296425531914856</v>
      </c>
      <c r="Z76" s="21">
        <f t="shared" si="82"/>
        <v>0.86677787234042558</v>
      </c>
      <c r="AA76" s="21">
        <f t="shared" si="82"/>
        <v>0.8605914893617026</v>
      </c>
      <c r="AB76" s="21">
        <f t="shared" si="82"/>
        <v>0.85440510638297829</v>
      </c>
      <c r="AC76" s="21">
        <f t="shared" si="82"/>
        <v>0.8482187234042553</v>
      </c>
      <c r="AD76" s="21">
        <f t="shared" si="82"/>
        <v>0.84203234042553232</v>
      </c>
      <c r="AE76" s="21">
        <f t="shared" si="82"/>
        <v>0.83584595744680801</v>
      </c>
      <c r="AF76" s="21">
        <f t="shared" si="82"/>
        <v>0.82965957446808503</v>
      </c>
      <c r="AG76" s="21">
        <f t="shared" si="82"/>
        <v>0.82347319148936204</v>
      </c>
      <c r="AH76" s="21">
        <f t="shared" si="82"/>
        <v>0.81728680851063773</v>
      </c>
      <c r="AI76" s="21">
        <f t="shared" si="82"/>
        <v>0.81110042553191475</v>
      </c>
      <c r="AJ76" s="21">
        <f t="shared" si="82"/>
        <v>0.80491404255319177</v>
      </c>
      <c r="AK76" s="21">
        <f t="shared" si="82"/>
        <v>0.79872765957446745</v>
      </c>
      <c r="AL76" s="21">
        <f t="shared" si="82"/>
        <v>0.79254127659574447</v>
      </c>
      <c r="AM76" s="21">
        <f t="shared" si="82"/>
        <v>0.78635489361702149</v>
      </c>
      <c r="AN76" s="21">
        <f t="shared" si="82"/>
        <v>0.78016851063829717</v>
      </c>
      <c r="AO76" s="21">
        <f t="shared" si="82"/>
        <v>0.77398212765957419</v>
      </c>
      <c r="AP76" s="21">
        <f t="shared" si="82"/>
        <v>0.76779574468085121</v>
      </c>
      <c r="AQ76" s="21">
        <f t="shared" si="82"/>
        <v>0.7616093617021269</v>
      </c>
      <c r="AR76" s="21">
        <f t="shared" si="82"/>
        <v>0.75542297872340392</v>
      </c>
      <c r="AS76" s="21">
        <f t="shared" si="82"/>
        <v>0.74923659574468093</v>
      </c>
      <c r="AT76" s="21">
        <f t="shared" si="82"/>
        <v>0.74305021276595662</v>
      </c>
      <c r="AU76" s="21">
        <f t="shared" si="82"/>
        <v>0.73686382978723364</v>
      </c>
      <c r="AV76" s="21">
        <f t="shared" si="82"/>
        <v>0.73067744680851066</v>
      </c>
      <c r="AW76" s="21">
        <f t="shared" si="82"/>
        <v>0.72449106382978634</v>
      </c>
      <c r="AX76" s="21">
        <f t="shared" si="82"/>
        <v>0.71830468085106336</v>
      </c>
      <c r="AY76" s="21">
        <f t="shared" si="82"/>
        <v>0.71211829787234082</v>
      </c>
      <c r="AZ76" s="21">
        <f t="shared" si="82"/>
        <v>0.70593191489361606</v>
      </c>
      <c r="BA76" s="21">
        <f t="shared" si="82"/>
        <v>0.69974553191489308</v>
      </c>
      <c r="BB76" s="21">
        <f t="shared" si="82"/>
        <v>0.69355914893617054</v>
      </c>
      <c r="BC76" s="21">
        <f t="shared" si="82"/>
        <v>0.68737276595744756</v>
      </c>
      <c r="BD76" s="21">
        <f t="shared" si="82"/>
        <v>0.6811863829787228</v>
      </c>
      <c r="BE76" s="21">
        <f t="shared" si="82"/>
        <v>0.67500000000000004</v>
      </c>
      <c r="BF76" s="15"/>
    </row>
    <row r="77" spans="2:58" x14ac:dyDescent="0.35">
      <c r="B77" s="12"/>
      <c r="C77" s="14"/>
      <c r="D77" s="14"/>
      <c r="E77" s="34">
        <f>SUM(E74:E76)</f>
        <v>1</v>
      </c>
      <c r="F77" s="34">
        <f t="shared" ref="F77:BE77" si="83">SUM(F74:F76)</f>
        <v>1</v>
      </c>
      <c r="G77" s="34">
        <f t="shared" si="83"/>
        <v>1</v>
      </c>
      <c r="H77" s="34">
        <f t="shared" si="83"/>
        <v>1</v>
      </c>
      <c r="I77" s="34">
        <f t="shared" si="83"/>
        <v>1</v>
      </c>
      <c r="J77" s="34">
        <f t="shared" si="83"/>
        <v>1</v>
      </c>
      <c r="K77" s="34">
        <f t="shared" si="83"/>
        <v>1</v>
      </c>
      <c r="L77" s="34">
        <f t="shared" si="83"/>
        <v>1</v>
      </c>
      <c r="M77" s="34">
        <f t="shared" si="83"/>
        <v>1</v>
      </c>
      <c r="N77" s="34">
        <f t="shared" si="83"/>
        <v>1</v>
      </c>
      <c r="O77" s="34">
        <f t="shared" si="83"/>
        <v>1</v>
      </c>
      <c r="P77" s="34">
        <f t="shared" si="83"/>
        <v>1</v>
      </c>
      <c r="Q77" s="34">
        <f t="shared" si="83"/>
        <v>1</v>
      </c>
      <c r="R77" s="34">
        <f t="shared" si="83"/>
        <v>1</v>
      </c>
      <c r="S77" s="34">
        <f t="shared" si="83"/>
        <v>1</v>
      </c>
      <c r="T77" s="34">
        <f t="shared" si="83"/>
        <v>1</v>
      </c>
      <c r="U77" s="34">
        <f t="shared" si="83"/>
        <v>1</v>
      </c>
      <c r="V77" s="34">
        <f t="shared" si="83"/>
        <v>1</v>
      </c>
      <c r="W77" s="34">
        <f t="shared" si="83"/>
        <v>1</v>
      </c>
      <c r="X77" s="34">
        <f t="shared" si="83"/>
        <v>1</v>
      </c>
      <c r="Y77" s="34">
        <f t="shared" si="83"/>
        <v>1</v>
      </c>
      <c r="Z77" s="34">
        <f t="shared" si="83"/>
        <v>1</v>
      </c>
      <c r="AA77" s="34">
        <f t="shared" si="83"/>
        <v>1</v>
      </c>
      <c r="AB77" s="34">
        <f t="shared" si="83"/>
        <v>1</v>
      </c>
      <c r="AC77" s="34">
        <f t="shared" si="83"/>
        <v>1</v>
      </c>
      <c r="AD77" s="34">
        <f t="shared" si="83"/>
        <v>1</v>
      </c>
      <c r="AE77" s="34">
        <f t="shared" si="83"/>
        <v>1</v>
      </c>
      <c r="AF77" s="34">
        <f t="shared" si="83"/>
        <v>1</v>
      </c>
      <c r="AG77" s="34">
        <f t="shared" si="83"/>
        <v>1</v>
      </c>
      <c r="AH77" s="34">
        <f t="shared" si="83"/>
        <v>1</v>
      </c>
      <c r="AI77" s="34">
        <f t="shared" si="83"/>
        <v>1</v>
      </c>
      <c r="AJ77" s="34">
        <f t="shared" si="83"/>
        <v>1</v>
      </c>
      <c r="AK77" s="34">
        <f t="shared" si="83"/>
        <v>1</v>
      </c>
      <c r="AL77" s="34">
        <f t="shared" si="83"/>
        <v>1</v>
      </c>
      <c r="AM77" s="34">
        <f t="shared" si="83"/>
        <v>1</v>
      </c>
      <c r="AN77" s="34">
        <f t="shared" si="83"/>
        <v>1</v>
      </c>
      <c r="AO77" s="34">
        <f t="shared" si="83"/>
        <v>1</v>
      </c>
      <c r="AP77" s="34">
        <f t="shared" si="83"/>
        <v>1</v>
      </c>
      <c r="AQ77" s="34">
        <f t="shared" si="83"/>
        <v>1</v>
      </c>
      <c r="AR77" s="34">
        <f t="shared" si="83"/>
        <v>1</v>
      </c>
      <c r="AS77" s="34">
        <f t="shared" si="83"/>
        <v>1</v>
      </c>
      <c r="AT77" s="34">
        <f t="shared" si="83"/>
        <v>1</v>
      </c>
      <c r="AU77" s="34">
        <f t="shared" si="83"/>
        <v>1</v>
      </c>
      <c r="AV77" s="34">
        <f t="shared" si="83"/>
        <v>1</v>
      </c>
      <c r="AW77" s="34">
        <f t="shared" si="83"/>
        <v>1</v>
      </c>
      <c r="AX77" s="34">
        <f t="shared" si="83"/>
        <v>1</v>
      </c>
      <c r="AY77" s="34">
        <f t="shared" si="83"/>
        <v>1</v>
      </c>
      <c r="AZ77" s="34">
        <f t="shared" si="83"/>
        <v>1</v>
      </c>
      <c r="BA77" s="34">
        <f t="shared" si="83"/>
        <v>1</v>
      </c>
      <c r="BB77" s="34">
        <f t="shared" si="83"/>
        <v>1</v>
      </c>
      <c r="BC77" s="34">
        <f t="shared" si="83"/>
        <v>1</v>
      </c>
      <c r="BD77" s="34">
        <f t="shared" si="83"/>
        <v>1</v>
      </c>
      <c r="BE77" s="34">
        <f t="shared" si="83"/>
        <v>1</v>
      </c>
      <c r="BF77" s="15"/>
    </row>
    <row r="78" spans="2:58" ht="15" thickBot="1" x14ac:dyDescent="0.4">
      <c r="B78" s="16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8"/>
    </row>
    <row r="81" spans="4:57" x14ac:dyDescent="0.35"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</row>
    <row r="83" spans="4:57" x14ac:dyDescent="0.35">
      <c r="D83" s="25" t="s">
        <v>20</v>
      </c>
      <c r="H83">
        <v>2021</v>
      </c>
      <c r="I83">
        <v>2022</v>
      </c>
      <c r="J83">
        <v>2023</v>
      </c>
      <c r="K83">
        <v>2024</v>
      </c>
      <c r="L83">
        <v>2025</v>
      </c>
      <c r="M83">
        <v>2026</v>
      </c>
      <c r="N83">
        <v>2027</v>
      </c>
      <c r="O83">
        <v>2028</v>
      </c>
      <c r="P83">
        <v>2029</v>
      </c>
      <c r="Q83">
        <v>2030</v>
      </c>
      <c r="R83">
        <v>2031</v>
      </c>
      <c r="S83">
        <v>2032</v>
      </c>
      <c r="T83">
        <v>2033</v>
      </c>
      <c r="U83">
        <v>2034</v>
      </c>
      <c r="V83">
        <v>2035</v>
      </c>
      <c r="W83">
        <v>2036</v>
      </c>
      <c r="X83">
        <v>2037</v>
      </c>
      <c r="Y83">
        <v>2038</v>
      </c>
      <c r="Z83">
        <v>2039</v>
      </c>
      <c r="AA83">
        <v>2040</v>
      </c>
      <c r="AB83">
        <v>2041</v>
      </c>
      <c r="AC83">
        <v>2042</v>
      </c>
      <c r="AD83">
        <v>2043</v>
      </c>
      <c r="AE83">
        <v>2044</v>
      </c>
      <c r="AF83">
        <v>2045</v>
      </c>
      <c r="AG83">
        <v>2046</v>
      </c>
      <c r="AH83">
        <v>2047</v>
      </c>
      <c r="AI83">
        <v>2048</v>
      </c>
      <c r="AJ83">
        <v>2049</v>
      </c>
      <c r="AK83">
        <v>2050</v>
      </c>
      <c r="AL83">
        <v>2051</v>
      </c>
      <c r="AM83">
        <v>2052</v>
      </c>
      <c r="AN83">
        <v>2053</v>
      </c>
      <c r="AO83">
        <v>2054</v>
      </c>
      <c r="AP83">
        <v>2055</v>
      </c>
      <c r="AQ83">
        <v>2056</v>
      </c>
      <c r="AR83">
        <v>2057</v>
      </c>
      <c r="AS83">
        <v>2058</v>
      </c>
      <c r="AT83">
        <v>2059</v>
      </c>
      <c r="AU83">
        <v>2060</v>
      </c>
      <c r="AV83">
        <v>2061</v>
      </c>
      <c r="AW83">
        <v>2062</v>
      </c>
      <c r="AX83">
        <v>2063</v>
      </c>
      <c r="AY83">
        <v>2064</v>
      </c>
      <c r="AZ83">
        <v>2065</v>
      </c>
      <c r="BA83">
        <v>2066</v>
      </c>
      <c r="BB83">
        <v>2067</v>
      </c>
      <c r="BC83">
        <v>2068</v>
      </c>
      <c r="BD83">
        <v>2069</v>
      </c>
      <c r="BE83">
        <v>2070</v>
      </c>
    </row>
    <row r="85" spans="4:57" x14ac:dyDescent="0.35">
      <c r="D85" t="s">
        <v>21</v>
      </c>
    </row>
    <row r="86" spans="4:57" x14ac:dyDescent="0.35">
      <c r="D86" t="s">
        <v>22</v>
      </c>
      <c r="E86" s="29"/>
      <c r="F86" s="29"/>
      <c r="G86" s="29"/>
      <c r="H86" s="60">
        <f t="shared" ref="H86:J89" si="84">H9</f>
        <v>1.064E-2</v>
      </c>
      <c r="I86" s="60">
        <f t="shared" si="84"/>
        <v>1.064E-2</v>
      </c>
      <c r="J86" s="60">
        <f t="shared" si="84"/>
        <v>1.064E-2</v>
      </c>
      <c r="K86" s="61">
        <f t="shared" ref="K86:AJ86" si="85">$L$95*K83+$L$96</f>
        <v>1.5801481481481972E-2</v>
      </c>
      <c r="L86" s="61">
        <f t="shared" si="85"/>
        <v>2.0962962962963516E-2</v>
      </c>
      <c r="M86" s="61">
        <f t="shared" si="85"/>
        <v>2.6124444444445061E-2</v>
      </c>
      <c r="N86" s="61">
        <f t="shared" si="85"/>
        <v>3.1285925925926605E-2</v>
      </c>
      <c r="O86" s="61">
        <f t="shared" si="85"/>
        <v>3.644740740740815E-2</v>
      </c>
      <c r="P86" s="61">
        <f t="shared" si="85"/>
        <v>4.1608888888889695E-2</v>
      </c>
      <c r="Q86" s="61">
        <f t="shared" si="85"/>
        <v>4.6770370370371239E-2</v>
      </c>
      <c r="R86" s="61">
        <f t="shared" si="85"/>
        <v>5.1931851851852784E-2</v>
      </c>
      <c r="S86" s="61">
        <f t="shared" si="85"/>
        <v>5.7093333333334328E-2</v>
      </c>
      <c r="T86" s="61">
        <f t="shared" si="85"/>
        <v>6.2254814814815873E-2</v>
      </c>
      <c r="U86" s="61">
        <f t="shared" si="85"/>
        <v>6.7416296296295641E-2</v>
      </c>
      <c r="V86" s="61">
        <f t="shared" si="85"/>
        <v>7.2577777777777186E-2</v>
      </c>
      <c r="W86" s="61">
        <f t="shared" si="85"/>
        <v>7.7739259259258731E-2</v>
      </c>
      <c r="X86" s="61">
        <f t="shared" si="85"/>
        <v>8.2900740740740275E-2</v>
      </c>
      <c r="Y86" s="61">
        <f t="shared" si="85"/>
        <v>8.806222222222182E-2</v>
      </c>
      <c r="Z86" s="61">
        <f t="shared" si="85"/>
        <v>9.3223703703703364E-2</v>
      </c>
      <c r="AA86" s="61">
        <f t="shared" si="85"/>
        <v>9.8385185185184909E-2</v>
      </c>
      <c r="AB86" s="61">
        <f t="shared" si="85"/>
        <v>0.10354666666666645</v>
      </c>
      <c r="AC86" s="61">
        <f t="shared" si="85"/>
        <v>0.108708148148148</v>
      </c>
      <c r="AD86" s="61">
        <f t="shared" si="85"/>
        <v>0.11386962962962954</v>
      </c>
      <c r="AE86" s="61">
        <f t="shared" si="85"/>
        <v>0.11903111111111109</v>
      </c>
      <c r="AF86" s="61">
        <f t="shared" si="85"/>
        <v>0.12419259259259263</v>
      </c>
      <c r="AG86" s="61">
        <f t="shared" si="85"/>
        <v>0.12935407407407418</v>
      </c>
      <c r="AH86" s="61">
        <f t="shared" si="85"/>
        <v>0.13451555555555572</v>
      </c>
      <c r="AI86" s="61">
        <f t="shared" si="85"/>
        <v>0.13967703703703727</v>
      </c>
      <c r="AJ86" s="61">
        <f t="shared" si="85"/>
        <v>0.14483851851851881</v>
      </c>
      <c r="AK86" s="60">
        <f>AK9</f>
        <v>0.15</v>
      </c>
      <c r="AL86" s="60">
        <f>AK86</f>
        <v>0.15</v>
      </c>
      <c r="AM86" s="60">
        <f t="shared" ref="AM86:BE86" si="86">AL86</f>
        <v>0.15</v>
      </c>
      <c r="AN86" s="60">
        <f t="shared" si="86"/>
        <v>0.15</v>
      </c>
      <c r="AO86" s="60">
        <f t="shared" si="86"/>
        <v>0.15</v>
      </c>
      <c r="AP86" s="60">
        <f t="shared" si="86"/>
        <v>0.15</v>
      </c>
      <c r="AQ86" s="60">
        <f t="shared" si="86"/>
        <v>0.15</v>
      </c>
      <c r="AR86" s="60">
        <f t="shared" si="86"/>
        <v>0.15</v>
      </c>
      <c r="AS86" s="60">
        <f t="shared" si="86"/>
        <v>0.15</v>
      </c>
      <c r="AT86" s="60">
        <f t="shared" si="86"/>
        <v>0.15</v>
      </c>
      <c r="AU86" s="60">
        <f t="shared" si="86"/>
        <v>0.15</v>
      </c>
      <c r="AV86" s="60">
        <f t="shared" si="86"/>
        <v>0.15</v>
      </c>
      <c r="AW86" s="60">
        <f t="shared" si="86"/>
        <v>0.15</v>
      </c>
      <c r="AX86" s="60">
        <f t="shared" si="86"/>
        <v>0.15</v>
      </c>
      <c r="AY86" s="60">
        <f t="shared" si="86"/>
        <v>0.15</v>
      </c>
      <c r="AZ86" s="60">
        <f t="shared" si="86"/>
        <v>0.15</v>
      </c>
      <c r="BA86" s="60">
        <f t="shared" si="86"/>
        <v>0.15</v>
      </c>
      <c r="BB86" s="60">
        <f t="shared" si="86"/>
        <v>0.15</v>
      </c>
      <c r="BC86" s="60">
        <f t="shared" si="86"/>
        <v>0.15</v>
      </c>
      <c r="BD86" s="60">
        <f t="shared" si="86"/>
        <v>0.15</v>
      </c>
      <c r="BE86" s="60">
        <f t="shared" si="86"/>
        <v>0.15</v>
      </c>
    </row>
    <row r="87" spans="4:57" x14ac:dyDescent="0.35">
      <c r="D87" t="s">
        <v>23</v>
      </c>
      <c r="E87" s="29"/>
      <c r="F87" s="29"/>
      <c r="G87" s="29"/>
      <c r="H87" s="60">
        <f t="shared" si="84"/>
        <v>2.3599999999999999E-2</v>
      </c>
      <c r="I87" s="60">
        <f t="shared" si="84"/>
        <v>2.3599999999999999E-2</v>
      </c>
      <c r="J87" s="60">
        <f t="shared" si="84"/>
        <v>2.3599999999999999E-2</v>
      </c>
      <c r="K87" s="64">
        <f t="shared" ref="K87:AJ87" si="87">$L$98*K83+$L$99</f>
        <v>2.4577777777777809E-2</v>
      </c>
      <c r="L87" s="64">
        <f t="shared" si="87"/>
        <v>2.5555555555555554E-2</v>
      </c>
      <c r="M87" s="64">
        <f t="shared" si="87"/>
        <v>2.653333333333352E-2</v>
      </c>
      <c r="N87" s="64">
        <f t="shared" si="87"/>
        <v>2.7511111111111264E-2</v>
      </c>
      <c r="O87" s="64">
        <f t="shared" si="87"/>
        <v>2.8488888888889008E-2</v>
      </c>
      <c r="P87" s="64">
        <f t="shared" si="87"/>
        <v>2.9466666666666752E-2</v>
      </c>
      <c r="Q87" s="64">
        <f t="shared" si="87"/>
        <v>3.0444444444444496E-2</v>
      </c>
      <c r="R87" s="64">
        <f t="shared" si="87"/>
        <v>3.142222222222224E-2</v>
      </c>
      <c r="S87" s="64">
        <f t="shared" si="87"/>
        <v>3.2400000000000206E-2</v>
      </c>
      <c r="T87" s="64">
        <f t="shared" si="87"/>
        <v>3.3377777777777951E-2</v>
      </c>
      <c r="U87" s="64">
        <f t="shared" si="87"/>
        <v>3.4355555555555695E-2</v>
      </c>
      <c r="V87" s="64">
        <f t="shared" si="87"/>
        <v>3.5333333333333439E-2</v>
      </c>
      <c r="W87" s="64">
        <f t="shared" si="87"/>
        <v>3.6311111111111183E-2</v>
      </c>
      <c r="X87" s="64">
        <f t="shared" si="87"/>
        <v>3.7288888888888927E-2</v>
      </c>
      <c r="Y87" s="64">
        <f t="shared" si="87"/>
        <v>3.8266666666666671E-2</v>
      </c>
      <c r="Z87" s="64">
        <f t="shared" si="87"/>
        <v>3.9244444444444637E-2</v>
      </c>
      <c r="AA87" s="64">
        <f t="shared" si="87"/>
        <v>4.0222222222222381E-2</v>
      </c>
      <c r="AB87" s="64">
        <f t="shared" si="87"/>
        <v>4.1200000000000125E-2</v>
      </c>
      <c r="AC87" s="64">
        <f t="shared" si="87"/>
        <v>4.217777777777787E-2</v>
      </c>
      <c r="AD87" s="64">
        <f t="shared" si="87"/>
        <v>4.3155555555555614E-2</v>
      </c>
      <c r="AE87" s="64">
        <f t="shared" si="87"/>
        <v>4.4133333333333358E-2</v>
      </c>
      <c r="AF87" s="64">
        <f t="shared" si="87"/>
        <v>4.5111111111111324E-2</v>
      </c>
      <c r="AG87" s="64">
        <f t="shared" si="87"/>
        <v>4.6088888888889068E-2</v>
      </c>
      <c r="AH87" s="64">
        <f t="shared" si="87"/>
        <v>4.706666666666659E-2</v>
      </c>
      <c r="AI87" s="64">
        <f t="shared" si="87"/>
        <v>4.8044444444444556E-2</v>
      </c>
      <c r="AJ87" s="64">
        <f t="shared" si="87"/>
        <v>4.9022222222222522E-2</v>
      </c>
      <c r="AK87" s="63">
        <f>AK10</f>
        <v>0.05</v>
      </c>
      <c r="AL87" s="64">
        <f t="shared" ref="AL87:BD87" si="88">$AK$98*AL83+$AK$99</f>
        <v>0.05</v>
      </c>
      <c r="AM87" s="64">
        <f t="shared" si="88"/>
        <v>0.05</v>
      </c>
      <c r="AN87" s="64">
        <f t="shared" si="88"/>
        <v>0.05</v>
      </c>
      <c r="AO87" s="64">
        <f t="shared" si="88"/>
        <v>0.05</v>
      </c>
      <c r="AP87" s="64">
        <f t="shared" si="88"/>
        <v>0.05</v>
      </c>
      <c r="AQ87" s="64">
        <f t="shared" si="88"/>
        <v>0.05</v>
      </c>
      <c r="AR87" s="64">
        <f t="shared" si="88"/>
        <v>0.05</v>
      </c>
      <c r="AS87" s="64">
        <f t="shared" si="88"/>
        <v>0.05</v>
      </c>
      <c r="AT87" s="64">
        <f t="shared" si="88"/>
        <v>0.05</v>
      </c>
      <c r="AU87" s="64">
        <f t="shared" si="88"/>
        <v>0.05</v>
      </c>
      <c r="AV87" s="64">
        <f t="shared" si="88"/>
        <v>0.05</v>
      </c>
      <c r="AW87" s="64">
        <f t="shared" si="88"/>
        <v>0.05</v>
      </c>
      <c r="AX87" s="64">
        <f t="shared" si="88"/>
        <v>0.05</v>
      </c>
      <c r="AY87" s="64">
        <f t="shared" si="88"/>
        <v>0.05</v>
      </c>
      <c r="AZ87" s="64">
        <f t="shared" si="88"/>
        <v>0.05</v>
      </c>
      <c r="BA87" s="64">
        <f t="shared" si="88"/>
        <v>0.05</v>
      </c>
      <c r="BB87" s="64">
        <f t="shared" si="88"/>
        <v>0.05</v>
      </c>
      <c r="BC87" s="64">
        <f t="shared" si="88"/>
        <v>0.05</v>
      </c>
      <c r="BD87" s="64">
        <f t="shared" si="88"/>
        <v>0.05</v>
      </c>
      <c r="BE87" s="63">
        <f>BE10</f>
        <v>0.05</v>
      </c>
    </row>
    <row r="88" spans="4:57" x14ac:dyDescent="0.35">
      <c r="D88" t="s">
        <v>24</v>
      </c>
      <c r="E88" s="29"/>
      <c r="F88" s="29"/>
      <c r="G88" s="29"/>
      <c r="H88" s="60">
        <f t="shared" si="84"/>
        <v>0.43459200000000009</v>
      </c>
      <c r="I88" s="60">
        <f t="shared" si="84"/>
        <v>0.43459200000000009</v>
      </c>
      <c r="J88" s="60">
        <f t="shared" si="84"/>
        <v>0.43459200000000009</v>
      </c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0">
        <f>AK11</f>
        <v>0.36000000000000004</v>
      </c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0">
        <f>BE11</f>
        <v>0.36000000000000004</v>
      </c>
    </row>
    <row r="89" spans="4:57" x14ac:dyDescent="0.35">
      <c r="D89" t="s">
        <v>25</v>
      </c>
      <c r="E89" s="29"/>
      <c r="F89" s="29"/>
      <c r="G89" s="29"/>
      <c r="H89" s="60">
        <f t="shared" si="84"/>
        <v>0.53116799999999997</v>
      </c>
      <c r="I89" s="60">
        <f t="shared" si="84"/>
        <v>0.53116799999999997</v>
      </c>
      <c r="J89" s="60">
        <f t="shared" si="84"/>
        <v>0.53116799999999997</v>
      </c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0">
        <f>AK12</f>
        <v>0.43999999999999984</v>
      </c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0">
        <f>BE12</f>
        <v>0.43999999999999984</v>
      </c>
    </row>
    <row r="90" spans="4:57" x14ac:dyDescent="0.35">
      <c r="E90" s="29"/>
      <c r="F90" s="29"/>
      <c r="G90" s="29"/>
      <c r="H90" s="29">
        <f t="shared" ref="H90:AM90" si="89">SUM(H86:H89)</f>
        <v>1</v>
      </c>
      <c r="I90" s="29">
        <f t="shared" si="89"/>
        <v>1</v>
      </c>
      <c r="J90" s="29">
        <f t="shared" si="89"/>
        <v>1</v>
      </c>
      <c r="K90" s="29">
        <f t="shared" si="89"/>
        <v>4.0379259259259781E-2</v>
      </c>
      <c r="L90" s="29">
        <f t="shared" si="89"/>
        <v>4.651851851851907E-2</v>
      </c>
      <c r="M90" s="29">
        <f t="shared" si="89"/>
        <v>5.265777777777858E-2</v>
      </c>
      <c r="N90" s="29">
        <f t="shared" si="89"/>
        <v>5.8797037037037869E-2</v>
      </c>
      <c r="O90" s="29">
        <f t="shared" si="89"/>
        <v>6.4936296296297158E-2</v>
      </c>
      <c r="P90" s="29">
        <f t="shared" si="89"/>
        <v>7.1075555555556447E-2</v>
      </c>
      <c r="Q90" s="29">
        <f t="shared" si="89"/>
        <v>7.7214814814815735E-2</v>
      </c>
      <c r="R90" s="29">
        <f t="shared" si="89"/>
        <v>8.3354074074075024E-2</v>
      </c>
      <c r="S90" s="29">
        <f t="shared" si="89"/>
        <v>8.9493333333334535E-2</v>
      </c>
      <c r="T90" s="29">
        <f t="shared" si="89"/>
        <v>9.5632592592593824E-2</v>
      </c>
      <c r="U90" s="29">
        <f t="shared" si="89"/>
        <v>0.10177185185185134</v>
      </c>
      <c r="V90" s="29">
        <f t="shared" si="89"/>
        <v>0.10791111111111062</v>
      </c>
      <c r="W90" s="29">
        <f t="shared" si="89"/>
        <v>0.11405037037036991</v>
      </c>
      <c r="X90" s="29">
        <f t="shared" si="89"/>
        <v>0.1201896296296292</v>
      </c>
      <c r="Y90" s="29">
        <f t="shared" si="89"/>
        <v>0.12632888888888849</v>
      </c>
      <c r="Z90" s="29">
        <f t="shared" si="89"/>
        <v>0.132468148148148</v>
      </c>
      <c r="AA90" s="29">
        <f t="shared" si="89"/>
        <v>0.13860740740740729</v>
      </c>
      <c r="AB90" s="29">
        <f t="shared" si="89"/>
        <v>0.14474666666666658</v>
      </c>
      <c r="AC90" s="29">
        <f t="shared" si="89"/>
        <v>0.15088592592592587</v>
      </c>
      <c r="AD90" s="29">
        <f t="shared" si="89"/>
        <v>0.15702518518518516</v>
      </c>
      <c r="AE90" s="29">
        <f t="shared" si="89"/>
        <v>0.16316444444444445</v>
      </c>
      <c r="AF90" s="29">
        <f t="shared" si="89"/>
        <v>0.16930370370370396</v>
      </c>
      <c r="AG90" s="29">
        <f t="shared" si="89"/>
        <v>0.17544296296296324</v>
      </c>
      <c r="AH90" s="29">
        <f t="shared" si="89"/>
        <v>0.18158222222222231</v>
      </c>
      <c r="AI90" s="29">
        <f t="shared" si="89"/>
        <v>0.18772148148148182</v>
      </c>
      <c r="AJ90" s="29">
        <f t="shared" si="89"/>
        <v>0.19386074074074133</v>
      </c>
      <c r="AK90" s="29">
        <f t="shared" si="89"/>
        <v>0.99999999999999989</v>
      </c>
      <c r="AL90" s="29">
        <f t="shared" si="89"/>
        <v>0.2</v>
      </c>
      <c r="AM90" s="29">
        <f t="shared" si="89"/>
        <v>0.2</v>
      </c>
      <c r="AN90" s="29">
        <f t="shared" ref="AN90:BE90" si="90">SUM(AN86:AN89)</f>
        <v>0.2</v>
      </c>
      <c r="AO90" s="29">
        <f t="shared" si="90"/>
        <v>0.2</v>
      </c>
      <c r="AP90" s="29">
        <f t="shared" si="90"/>
        <v>0.2</v>
      </c>
      <c r="AQ90" s="29">
        <f t="shared" si="90"/>
        <v>0.2</v>
      </c>
      <c r="AR90" s="29">
        <f t="shared" si="90"/>
        <v>0.2</v>
      </c>
      <c r="AS90" s="29">
        <f t="shared" si="90"/>
        <v>0.2</v>
      </c>
      <c r="AT90" s="29">
        <f t="shared" si="90"/>
        <v>0.2</v>
      </c>
      <c r="AU90" s="29">
        <f t="shared" si="90"/>
        <v>0.2</v>
      </c>
      <c r="AV90" s="29">
        <f t="shared" si="90"/>
        <v>0.2</v>
      </c>
      <c r="AW90" s="29">
        <f t="shared" si="90"/>
        <v>0.2</v>
      </c>
      <c r="AX90" s="29">
        <f t="shared" si="90"/>
        <v>0.2</v>
      </c>
      <c r="AY90" s="29">
        <f t="shared" si="90"/>
        <v>0.2</v>
      </c>
      <c r="AZ90" s="29">
        <f t="shared" si="90"/>
        <v>0.2</v>
      </c>
      <c r="BA90" s="29">
        <f t="shared" si="90"/>
        <v>0.2</v>
      </c>
      <c r="BB90" s="29">
        <f t="shared" si="90"/>
        <v>0.2</v>
      </c>
      <c r="BC90" s="29">
        <f t="shared" si="90"/>
        <v>0.2</v>
      </c>
      <c r="BD90" s="29">
        <f t="shared" si="90"/>
        <v>0.2</v>
      </c>
      <c r="BE90" s="29">
        <f t="shared" si="90"/>
        <v>0.99999999999999989</v>
      </c>
    </row>
    <row r="93" spans="4:57" x14ac:dyDescent="0.35">
      <c r="H93" s="28"/>
      <c r="L93" s="28"/>
      <c r="AK93" s="28"/>
    </row>
    <row r="95" spans="4:57" x14ac:dyDescent="0.35">
      <c r="K95" t="s">
        <v>50</v>
      </c>
      <c r="L95">
        <f>(AK86-J86)/(AK83-J83)</f>
        <v>5.1614814814814813E-3</v>
      </c>
      <c r="AJ95" t="s">
        <v>50</v>
      </c>
      <c r="AK95">
        <f>(BE86-AK86)/(BE83-AK83)</f>
        <v>0</v>
      </c>
    </row>
    <row r="96" spans="4:57" x14ac:dyDescent="0.35">
      <c r="H96" s="46"/>
      <c r="K96" t="s">
        <v>51</v>
      </c>
      <c r="L96" s="47">
        <f>J86-L95*J83</f>
        <v>-10.431037037037036</v>
      </c>
      <c r="AJ96" t="s">
        <v>51</v>
      </c>
      <c r="AK96" s="47">
        <f>AK86-AK95*AK83</f>
        <v>0.15</v>
      </c>
    </row>
    <row r="98" spans="4:57" x14ac:dyDescent="0.35">
      <c r="K98" t="s">
        <v>52</v>
      </c>
      <c r="L98">
        <f>(AK87-J87)/(AK83-J83)</f>
        <v>9.7777777777777793E-4</v>
      </c>
      <c r="AJ98" t="s">
        <v>52</v>
      </c>
      <c r="AK98">
        <f>(BE87-AK87)/(BE83-AK83)</f>
        <v>0</v>
      </c>
    </row>
    <row r="99" spans="4:57" x14ac:dyDescent="0.35">
      <c r="H99" s="28"/>
      <c r="K99" t="s">
        <v>53</v>
      </c>
      <c r="L99" s="28">
        <f>J87-L98*J83</f>
        <v>-1.9544444444444447</v>
      </c>
      <c r="AJ99" t="s">
        <v>53</v>
      </c>
      <c r="AK99" s="28">
        <f>AK87-AK98*AK83</f>
        <v>0.05</v>
      </c>
    </row>
    <row r="101" spans="4:57" x14ac:dyDescent="0.35">
      <c r="K101" t="s">
        <v>54</v>
      </c>
      <c r="L101">
        <f>(AK88-J88)/(AK83-J83)</f>
        <v>-2.7626666666666685E-3</v>
      </c>
      <c r="AJ101" t="s">
        <v>54</v>
      </c>
      <c r="AK101">
        <f>(BE88-AK88)/(BE83-AK83)</f>
        <v>0</v>
      </c>
    </row>
    <row r="102" spans="4:57" x14ac:dyDescent="0.35">
      <c r="H102" s="47"/>
      <c r="K102" t="s">
        <v>55</v>
      </c>
      <c r="L102" s="47">
        <f>J88-L101*J83</f>
        <v>6.0234666666666703</v>
      </c>
      <c r="AJ102" t="s">
        <v>55</v>
      </c>
      <c r="AK102" s="47">
        <f>AK88-AK101*AK83</f>
        <v>0.36000000000000004</v>
      </c>
    </row>
    <row r="104" spans="4:57" x14ac:dyDescent="0.35">
      <c r="K104" t="s">
        <v>57</v>
      </c>
      <c r="L104">
        <f>(AK89-J89)/(AK83-J83)</f>
        <v>-3.3765925925925977E-3</v>
      </c>
      <c r="AJ104" t="s">
        <v>57</v>
      </c>
      <c r="AK104">
        <f>(BE89-AK89)/(BE83-AK83)</f>
        <v>0</v>
      </c>
    </row>
    <row r="105" spans="4:57" x14ac:dyDescent="0.35">
      <c r="H105" s="28"/>
      <c r="K105" t="s">
        <v>58</v>
      </c>
      <c r="L105" s="28">
        <f>J89-L104*J83</f>
        <v>7.3620148148148248</v>
      </c>
      <c r="AJ105" t="s">
        <v>58</v>
      </c>
      <c r="AK105" s="28">
        <f>AK89-AK104*AK83</f>
        <v>0.43999999999999984</v>
      </c>
    </row>
    <row r="109" spans="4:57" x14ac:dyDescent="0.35">
      <c r="D109" s="48" t="s">
        <v>37</v>
      </c>
      <c r="E109" s="26"/>
      <c r="F109" s="26"/>
      <c r="G109" s="26"/>
      <c r="H109" s="26">
        <v>2021</v>
      </c>
      <c r="I109" s="26">
        <v>2022</v>
      </c>
      <c r="J109" s="26">
        <v>2023</v>
      </c>
      <c r="K109" s="26">
        <v>2024</v>
      </c>
      <c r="L109" s="26">
        <v>2025</v>
      </c>
      <c r="M109" s="26">
        <v>2026</v>
      </c>
      <c r="N109" s="26">
        <v>2027</v>
      </c>
      <c r="O109" s="26">
        <v>2028</v>
      </c>
      <c r="P109" s="26">
        <v>2029</v>
      </c>
      <c r="Q109" s="26">
        <v>2030</v>
      </c>
      <c r="R109" s="26">
        <v>2031</v>
      </c>
      <c r="S109" s="26">
        <v>2032</v>
      </c>
      <c r="T109" s="26">
        <v>2033</v>
      </c>
      <c r="U109" s="26">
        <v>2034</v>
      </c>
      <c r="V109" s="26">
        <v>2035</v>
      </c>
      <c r="W109" s="26">
        <v>2036</v>
      </c>
      <c r="X109" s="26">
        <v>2037</v>
      </c>
      <c r="Y109" s="26">
        <v>2038</v>
      </c>
      <c r="Z109" s="26">
        <v>2039</v>
      </c>
      <c r="AA109" s="26">
        <v>2040</v>
      </c>
      <c r="AB109" s="26">
        <v>2041</v>
      </c>
      <c r="AC109" s="26">
        <v>2042</v>
      </c>
      <c r="AD109" s="26">
        <v>2043</v>
      </c>
      <c r="AE109" s="26">
        <v>2044</v>
      </c>
      <c r="AF109" s="26">
        <v>2045</v>
      </c>
      <c r="AG109" s="26">
        <v>2046</v>
      </c>
      <c r="AH109" s="26">
        <v>2047</v>
      </c>
      <c r="AI109" s="26">
        <v>2048</v>
      </c>
      <c r="AJ109" s="26">
        <v>2049</v>
      </c>
      <c r="AK109" s="26">
        <v>2050</v>
      </c>
      <c r="AL109" s="26">
        <v>2051</v>
      </c>
      <c r="AM109" s="26">
        <v>2052</v>
      </c>
      <c r="AN109" s="26">
        <v>2053</v>
      </c>
      <c r="AO109" s="26">
        <v>2054</v>
      </c>
      <c r="AP109" s="26">
        <v>2055</v>
      </c>
      <c r="AQ109" s="26">
        <v>2056</v>
      </c>
      <c r="AR109" s="26">
        <v>2057</v>
      </c>
      <c r="AS109" s="26">
        <v>2058</v>
      </c>
      <c r="AT109" s="26">
        <v>2059</v>
      </c>
      <c r="AU109" s="26">
        <v>2060</v>
      </c>
      <c r="AV109" s="26">
        <v>2061</v>
      </c>
      <c r="AW109" s="26">
        <v>2062</v>
      </c>
      <c r="AX109" s="26">
        <v>2063</v>
      </c>
      <c r="AY109" s="26">
        <v>2064</v>
      </c>
      <c r="AZ109" s="26">
        <v>2065</v>
      </c>
      <c r="BA109" s="26">
        <v>2066</v>
      </c>
      <c r="BB109" s="26">
        <v>2067</v>
      </c>
      <c r="BC109" s="26">
        <v>2068</v>
      </c>
      <c r="BD109" s="26">
        <v>2069</v>
      </c>
      <c r="BE109" s="26">
        <v>2070</v>
      </c>
    </row>
    <row r="111" spans="4:57" x14ac:dyDescent="0.35">
      <c r="D111" t="s">
        <v>21</v>
      </c>
    </row>
    <row r="112" spans="4:57" x14ac:dyDescent="0.35">
      <c r="D112" t="s">
        <v>22</v>
      </c>
      <c r="E112" s="29"/>
      <c r="F112" s="29"/>
      <c r="G112" s="29"/>
      <c r="H112" s="60">
        <f t="shared" ref="H112:J115" si="91">H33</f>
        <v>1.064E-2</v>
      </c>
      <c r="I112" s="60">
        <f t="shared" si="91"/>
        <v>1.064E-2</v>
      </c>
      <c r="J112" s="60">
        <f t="shared" si="91"/>
        <v>1.064E-2</v>
      </c>
      <c r="K112" s="64">
        <f t="shared" ref="K112:AJ112" si="92">$L$121*K109+$L$122</f>
        <v>1.9505185185181517E-2</v>
      </c>
      <c r="L112" s="64">
        <f t="shared" si="92"/>
        <v>2.8370370370367937E-2</v>
      </c>
      <c r="M112" s="64">
        <f t="shared" si="92"/>
        <v>3.7235555555554356E-2</v>
      </c>
      <c r="N112" s="64">
        <f t="shared" si="92"/>
        <v>4.6100740740737223E-2</v>
      </c>
      <c r="O112" s="64">
        <f t="shared" si="92"/>
        <v>5.4965925925923642E-2</v>
      </c>
      <c r="P112" s="64">
        <f t="shared" si="92"/>
        <v>6.3831111111110062E-2</v>
      </c>
      <c r="Q112" s="64">
        <f t="shared" si="92"/>
        <v>7.2696296296292928E-2</v>
      </c>
      <c r="R112" s="64">
        <f t="shared" si="92"/>
        <v>8.1561481481479348E-2</v>
      </c>
      <c r="S112" s="64">
        <f t="shared" si="92"/>
        <v>9.0426666666665767E-2</v>
      </c>
      <c r="T112" s="64">
        <f t="shared" si="92"/>
        <v>9.9291851851848634E-2</v>
      </c>
      <c r="U112" s="64">
        <f t="shared" si="92"/>
        <v>0.10815703703703505</v>
      </c>
      <c r="V112" s="64">
        <f t="shared" si="92"/>
        <v>0.11702222222222147</v>
      </c>
      <c r="W112" s="64">
        <f t="shared" si="92"/>
        <v>0.12588740740740434</v>
      </c>
      <c r="X112" s="64">
        <f t="shared" si="92"/>
        <v>0.13475259259259076</v>
      </c>
      <c r="Y112" s="64">
        <f t="shared" si="92"/>
        <v>0.14361777777777363</v>
      </c>
      <c r="Z112" s="64">
        <f t="shared" si="92"/>
        <v>0.15248296296296004</v>
      </c>
      <c r="AA112" s="64">
        <f t="shared" si="92"/>
        <v>0.16134814814814646</v>
      </c>
      <c r="AB112" s="64">
        <f t="shared" si="92"/>
        <v>0.17021333333332933</v>
      </c>
      <c r="AC112" s="64">
        <f t="shared" si="92"/>
        <v>0.17907851851851575</v>
      </c>
      <c r="AD112" s="64">
        <f t="shared" si="92"/>
        <v>0.18794370370370217</v>
      </c>
      <c r="AE112" s="64">
        <f t="shared" si="92"/>
        <v>0.19680888888888504</v>
      </c>
      <c r="AF112" s="64">
        <f t="shared" si="92"/>
        <v>0.20567407407407146</v>
      </c>
      <c r="AG112" s="64">
        <f t="shared" si="92"/>
        <v>0.21453925925925788</v>
      </c>
      <c r="AH112" s="64">
        <f t="shared" si="92"/>
        <v>0.22340444444444074</v>
      </c>
      <c r="AI112" s="64">
        <f t="shared" si="92"/>
        <v>0.23226962962962716</v>
      </c>
      <c r="AJ112" s="64">
        <f t="shared" si="92"/>
        <v>0.24113481481481358</v>
      </c>
      <c r="AK112" s="60">
        <f t="shared" ref="AK112:BE112" si="93">AK33</f>
        <v>0.25</v>
      </c>
      <c r="AL112" s="60">
        <f t="shared" si="93"/>
        <v>0.25</v>
      </c>
      <c r="AM112" s="60">
        <f t="shared" si="93"/>
        <v>0.25</v>
      </c>
      <c r="AN112" s="60">
        <f t="shared" si="93"/>
        <v>0.25</v>
      </c>
      <c r="AO112" s="60">
        <f t="shared" si="93"/>
        <v>0.25</v>
      </c>
      <c r="AP112" s="60">
        <f t="shared" si="93"/>
        <v>0.25</v>
      </c>
      <c r="AQ112" s="60">
        <f t="shared" si="93"/>
        <v>0.25</v>
      </c>
      <c r="AR112" s="60">
        <f t="shared" si="93"/>
        <v>0.25</v>
      </c>
      <c r="AS112" s="60">
        <f t="shared" si="93"/>
        <v>0.25</v>
      </c>
      <c r="AT112" s="60">
        <f t="shared" si="93"/>
        <v>0.25</v>
      </c>
      <c r="AU112" s="60">
        <f t="shared" si="93"/>
        <v>0.25</v>
      </c>
      <c r="AV112" s="60">
        <f t="shared" si="93"/>
        <v>0.25</v>
      </c>
      <c r="AW112" s="60">
        <f t="shared" si="93"/>
        <v>0.25</v>
      </c>
      <c r="AX112" s="60">
        <f t="shared" si="93"/>
        <v>0.25</v>
      </c>
      <c r="AY112" s="60">
        <f t="shared" si="93"/>
        <v>0.25</v>
      </c>
      <c r="AZ112" s="60">
        <f t="shared" si="93"/>
        <v>0.25</v>
      </c>
      <c r="BA112" s="60">
        <f t="shared" si="93"/>
        <v>0.25</v>
      </c>
      <c r="BB112" s="60">
        <f t="shared" si="93"/>
        <v>0.25</v>
      </c>
      <c r="BC112" s="60">
        <f t="shared" si="93"/>
        <v>0.25</v>
      </c>
      <c r="BD112" s="60">
        <f t="shared" si="93"/>
        <v>0.25</v>
      </c>
      <c r="BE112" s="60">
        <f t="shared" si="93"/>
        <v>0.25</v>
      </c>
    </row>
    <row r="113" spans="4:57" x14ac:dyDescent="0.35">
      <c r="D113" t="s">
        <v>23</v>
      </c>
      <c r="E113" s="29"/>
      <c r="F113" s="29"/>
      <c r="G113" s="29"/>
      <c r="H113" s="60">
        <f t="shared" si="91"/>
        <v>2.3599999999999999E-2</v>
      </c>
      <c r="I113" s="60">
        <f t="shared" si="91"/>
        <v>2.3599999999999999E-2</v>
      </c>
      <c r="J113" s="60">
        <f t="shared" si="91"/>
        <v>2.3599999999999999E-2</v>
      </c>
      <c r="K113" s="64">
        <f t="shared" ref="K113:AJ113" si="94">$L$124*K109+$L$125</f>
        <v>2.5503703703703806E-2</v>
      </c>
      <c r="L113" s="64">
        <f t="shared" si="94"/>
        <v>2.7407407407407547E-2</v>
      </c>
      <c r="M113" s="64">
        <f t="shared" si="94"/>
        <v>2.9311111111111288E-2</v>
      </c>
      <c r="N113" s="64">
        <f t="shared" si="94"/>
        <v>3.1214814814815028E-2</v>
      </c>
      <c r="O113" s="64">
        <f t="shared" si="94"/>
        <v>3.3118518518518769E-2</v>
      </c>
      <c r="P113" s="64">
        <f t="shared" si="94"/>
        <v>3.502222222222251E-2</v>
      </c>
      <c r="Q113" s="64">
        <f t="shared" si="94"/>
        <v>3.6925925925926251E-2</v>
      </c>
      <c r="R113" s="64">
        <f t="shared" si="94"/>
        <v>3.8829629629629547E-2</v>
      </c>
      <c r="S113" s="64">
        <f t="shared" si="94"/>
        <v>4.0733333333333288E-2</v>
      </c>
      <c r="T113" s="64">
        <f t="shared" si="94"/>
        <v>4.2637037037037029E-2</v>
      </c>
      <c r="U113" s="64">
        <f t="shared" si="94"/>
        <v>4.454074074074077E-2</v>
      </c>
      <c r="V113" s="64">
        <f t="shared" si="94"/>
        <v>4.644444444444451E-2</v>
      </c>
      <c r="W113" s="64">
        <f t="shared" si="94"/>
        <v>4.8348148148148251E-2</v>
      </c>
      <c r="X113" s="64">
        <f t="shared" si="94"/>
        <v>5.0251851851851992E-2</v>
      </c>
      <c r="Y113" s="64">
        <f t="shared" si="94"/>
        <v>5.2155555555555733E-2</v>
      </c>
      <c r="Z113" s="64">
        <f t="shared" si="94"/>
        <v>5.4059259259259473E-2</v>
      </c>
      <c r="AA113" s="64">
        <f t="shared" si="94"/>
        <v>5.5962962962963214E-2</v>
      </c>
      <c r="AB113" s="64">
        <f t="shared" si="94"/>
        <v>5.7866666666666955E-2</v>
      </c>
      <c r="AC113" s="64">
        <f t="shared" si="94"/>
        <v>5.9770370370370696E-2</v>
      </c>
      <c r="AD113" s="64">
        <f t="shared" si="94"/>
        <v>6.1674074074073992E-2</v>
      </c>
      <c r="AE113" s="64">
        <f t="shared" si="94"/>
        <v>6.3577777777777733E-2</v>
      </c>
      <c r="AF113" s="64">
        <f t="shared" si="94"/>
        <v>6.5481481481481474E-2</v>
      </c>
      <c r="AG113" s="64">
        <f t="shared" si="94"/>
        <v>6.7385185185185215E-2</v>
      </c>
      <c r="AH113" s="64">
        <f t="shared" si="94"/>
        <v>6.9288888888888955E-2</v>
      </c>
      <c r="AI113" s="64">
        <f t="shared" si="94"/>
        <v>7.1192592592592696E-2</v>
      </c>
      <c r="AJ113" s="64">
        <f t="shared" si="94"/>
        <v>7.3096296296296437E-2</v>
      </c>
      <c r="AK113" s="63">
        <f>AK34</f>
        <v>7.4999999999999997E-2</v>
      </c>
      <c r="AL113" s="64">
        <f t="shared" ref="AL113:BD113" si="95">$AK$124*AL109+$AK$125</f>
        <v>7.4999999999999997E-2</v>
      </c>
      <c r="AM113" s="64">
        <f t="shared" si="95"/>
        <v>7.4999999999999997E-2</v>
      </c>
      <c r="AN113" s="64">
        <f t="shared" si="95"/>
        <v>7.4999999999999997E-2</v>
      </c>
      <c r="AO113" s="64">
        <f t="shared" si="95"/>
        <v>7.4999999999999997E-2</v>
      </c>
      <c r="AP113" s="64">
        <f t="shared" si="95"/>
        <v>7.4999999999999997E-2</v>
      </c>
      <c r="AQ113" s="64">
        <f t="shared" si="95"/>
        <v>7.4999999999999997E-2</v>
      </c>
      <c r="AR113" s="64">
        <f t="shared" si="95"/>
        <v>7.4999999999999997E-2</v>
      </c>
      <c r="AS113" s="64">
        <f t="shared" si="95"/>
        <v>7.4999999999999997E-2</v>
      </c>
      <c r="AT113" s="64">
        <f t="shared" si="95"/>
        <v>7.4999999999999997E-2</v>
      </c>
      <c r="AU113" s="64">
        <f t="shared" si="95"/>
        <v>7.4999999999999997E-2</v>
      </c>
      <c r="AV113" s="64">
        <f t="shared" si="95"/>
        <v>7.4999999999999997E-2</v>
      </c>
      <c r="AW113" s="64">
        <f t="shared" si="95"/>
        <v>7.4999999999999997E-2</v>
      </c>
      <c r="AX113" s="64">
        <f t="shared" si="95"/>
        <v>7.4999999999999997E-2</v>
      </c>
      <c r="AY113" s="64">
        <f t="shared" si="95"/>
        <v>7.4999999999999997E-2</v>
      </c>
      <c r="AZ113" s="64">
        <f t="shared" si="95"/>
        <v>7.4999999999999997E-2</v>
      </c>
      <c r="BA113" s="64">
        <f t="shared" si="95"/>
        <v>7.4999999999999997E-2</v>
      </c>
      <c r="BB113" s="64">
        <f t="shared" si="95"/>
        <v>7.4999999999999997E-2</v>
      </c>
      <c r="BC113" s="64">
        <f t="shared" si="95"/>
        <v>7.4999999999999997E-2</v>
      </c>
      <c r="BD113" s="64">
        <f t="shared" si="95"/>
        <v>7.4999999999999997E-2</v>
      </c>
      <c r="BE113" s="63">
        <f>BE34</f>
        <v>7.4999999999999997E-2</v>
      </c>
    </row>
    <row r="114" spans="4:57" x14ac:dyDescent="0.35">
      <c r="D114" t="s">
        <v>24</v>
      </c>
      <c r="E114" s="29"/>
      <c r="F114" s="29"/>
      <c r="G114" s="29"/>
      <c r="H114" s="60">
        <f t="shared" si="91"/>
        <v>0.43459200000000009</v>
      </c>
      <c r="I114" s="60">
        <f t="shared" si="91"/>
        <v>0.43459200000000009</v>
      </c>
      <c r="J114" s="60">
        <f t="shared" si="91"/>
        <v>0.43459200000000009</v>
      </c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0">
        <f>AK35</f>
        <v>0.30375000000000002</v>
      </c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0">
        <f>BE35</f>
        <v>0.30375000000000002</v>
      </c>
    </row>
    <row r="115" spans="4:57" x14ac:dyDescent="0.35">
      <c r="D115" t="s">
        <v>25</v>
      </c>
      <c r="E115" s="29"/>
      <c r="F115" s="29"/>
      <c r="G115" s="29"/>
      <c r="H115" s="60">
        <f t="shared" si="91"/>
        <v>0.53116799999999997</v>
      </c>
      <c r="I115" s="60">
        <f t="shared" si="91"/>
        <v>0.53116799999999997</v>
      </c>
      <c r="J115" s="60">
        <f t="shared" si="91"/>
        <v>0.53116799999999997</v>
      </c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0">
        <f>AK36</f>
        <v>0.37125000000000002</v>
      </c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0">
        <f>BE36</f>
        <v>0.37125000000000002</v>
      </c>
    </row>
    <row r="116" spans="4:57" x14ac:dyDescent="0.35">
      <c r="E116" s="29"/>
      <c r="F116" s="29"/>
      <c r="G116" s="29"/>
      <c r="H116" s="29">
        <f t="shared" ref="H116:AM116" si="96">SUM(H112:H115)</f>
        <v>1</v>
      </c>
      <c r="I116" s="29">
        <f t="shared" si="96"/>
        <v>1</v>
      </c>
      <c r="J116" s="29">
        <f t="shared" si="96"/>
        <v>1</v>
      </c>
      <c r="K116" s="29">
        <f t="shared" si="96"/>
        <v>4.5008888888885323E-2</v>
      </c>
      <c r="L116" s="29">
        <f t="shared" si="96"/>
        <v>5.5777777777775484E-2</v>
      </c>
      <c r="M116" s="29">
        <f t="shared" si="96"/>
        <v>6.6546666666665644E-2</v>
      </c>
      <c r="N116" s="29">
        <f t="shared" si="96"/>
        <v>7.7315555555552251E-2</v>
      </c>
      <c r="O116" s="29">
        <f t="shared" si="96"/>
        <v>8.8084444444442411E-2</v>
      </c>
      <c r="P116" s="29">
        <f t="shared" si="96"/>
        <v>9.8853333333332571E-2</v>
      </c>
      <c r="Q116" s="29">
        <f t="shared" si="96"/>
        <v>0.10962222222221918</v>
      </c>
      <c r="R116" s="29">
        <f t="shared" si="96"/>
        <v>0.12039111111110889</v>
      </c>
      <c r="S116" s="29">
        <f t="shared" si="96"/>
        <v>0.13115999999999906</v>
      </c>
      <c r="T116" s="29">
        <f t="shared" si="96"/>
        <v>0.14192888888888566</v>
      </c>
      <c r="U116" s="29">
        <f t="shared" si="96"/>
        <v>0.15269777777777582</v>
      </c>
      <c r="V116" s="29">
        <f t="shared" si="96"/>
        <v>0.16346666666666598</v>
      </c>
      <c r="W116" s="29">
        <f t="shared" si="96"/>
        <v>0.17423555555555259</v>
      </c>
      <c r="X116" s="29">
        <f t="shared" si="96"/>
        <v>0.18500444444444275</v>
      </c>
      <c r="Y116" s="29">
        <f t="shared" si="96"/>
        <v>0.19577333333332936</v>
      </c>
      <c r="Z116" s="29">
        <f t="shared" si="96"/>
        <v>0.20654222222221952</v>
      </c>
      <c r="AA116" s="29">
        <f t="shared" si="96"/>
        <v>0.21731111111110968</v>
      </c>
      <c r="AB116" s="29">
        <f t="shared" si="96"/>
        <v>0.22807999999999629</v>
      </c>
      <c r="AC116" s="29">
        <f t="shared" si="96"/>
        <v>0.23884888888888645</v>
      </c>
      <c r="AD116" s="29">
        <f t="shared" si="96"/>
        <v>0.24961777777777616</v>
      </c>
      <c r="AE116" s="29">
        <f t="shared" si="96"/>
        <v>0.26038666666666277</v>
      </c>
      <c r="AF116" s="29">
        <f t="shared" si="96"/>
        <v>0.27115555555555293</v>
      </c>
      <c r="AG116" s="29">
        <f t="shared" si="96"/>
        <v>0.28192444444444309</v>
      </c>
      <c r="AH116" s="29">
        <f t="shared" si="96"/>
        <v>0.2926933333333297</v>
      </c>
      <c r="AI116" s="29">
        <f t="shared" si="96"/>
        <v>0.30346222222221986</v>
      </c>
      <c r="AJ116" s="29">
        <f t="shared" si="96"/>
        <v>0.31423111111111002</v>
      </c>
      <c r="AK116" s="29">
        <f t="shared" si="96"/>
        <v>1</v>
      </c>
      <c r="AL116" s="29">
        <f t="shared" si="96"/>
        <v>0.32500000000000001</v>
      </c>
      <c r="AM116" s="29">
        <f t="shared" si="96"/>
        <v>0.32500000000000001</v>
      </c>
      <c r="AN116" s="29">
        <f t="shared" ref="AN116:BE116" si="97">SUM(AN112:AN115)</f>
        <v>0.32500000000000001</v>
      </c>
      <c r="AO116" s="29">
        <f t="shared" si="97"/>
        <v>0.32500000000000001</v>
      </c>
      <c r="AP116" s="29">
        <f t="shared" si="97"/>
        <v>0.32500000000000001</v>
      </c>
      <c r="AQ116" s="29">
        <f t="shared" si="97"/>
        <v>0.32500000000000001</v>
      </c>
      <c r="AR116" s="29">
        <f t="shared" si="97"/>
        <v>0.32500000000000001</v>
      </c>
      <c r="AS116" s="29">
        <f t="shared" si="97"/>
        <v>0.32500000000000001</v>
      </c>
      <c r="AT116" s="29">
        <f t="shared" si="97"/>
        <v>0.32500000000000001</v>
      </c>
      <c r="AU116" s="29">
        <f t="shared" si="97"/>
        <v>0.32500000000000001</v>
      </c>
      <c r="AV116" s="29">
        <f t="shared" si="97"/>
        <v>0.32500000000000001</v>
      </c>
      <c r="AW116" s="29">
        <f t="shared" si="97"/>
        <v>0.32500000000000001</v>
      </c>
      <c r="AX116" s="29">
        <f t="shared" si="97"/>
        <v>0.32500000000000001</v>
      </c>
      <c r="AY116" s="29">
        <f t="shared" si="97"/>
        <v>0.32500000000000001</v>
      </c>
      <c r="AZ116" s="29">
        <f t="shared" si="97"/>
        <v>0.32500000000000001</v>
      </c>
      <c r="BA116" s="29">
        <f t="shared" si="97"/>
        <v>0.32500000000000001</v>
      </c>
      <c r="BB116" s="29">
        <f t="shared" si="97"/>
        <v>0.32500000000000001</v>
      </c>
      <c r="BC116" s="29">
        <f t="shared" si="97"/>
        <v>0.32500000000000001</v>
      </c>
      <c r="BD116" s="29">
        <f t="shared" si="97"/>
        <v>0.32500000000000001</v>
      </c>
      <c r="BE116" s="29">
        <f t="shared" si="97"/>
        <v>1</v>
      </c>
    </row>
    <row r="119" spans="4:57" x14ac:dyDescent="0.35">
      <c r="H119" s="28"/>
      <c r="L119" s="28"/>
      <c r="AK119" s="28"/>
    </row>
    <row r="121" spans="4:57" x14ac:dyDescent="0.35">
      <c r="K121" t="s">
        <v>50</v>
      </c>
      <c r="L121">
        <f>(AK112-J112)/(AK109-J109)</f>
        <v>8.8651851851851843E-3</v>
      </c>
      <c r="AJ121" t="s">
        <v>50</v>
      </c>
      <c r="AK121">
        <f>(BE112-AK112)/(BE109-AK109)</f>
        <v>0</v>
      </c>
    </row>
    <row r="122" spans="4:57" x14ac:dyDescent="0.35">
      <c r="H122" s="46"/>
      <c r="K122" t="s">
        <v>51</v>
      </c>
      <c r="L122" s="47">
        <f>J112-L121*J109</f>
        <v>-17.92362962962963</v>
      </c>
      <c r="AJ122" t="s">
        <v>51</v>
      </c>
      <c r="AK122" s="47">
        <f>AK112-AK121*AK109</f>
        <v>0.25</v>
      </c>
    </row>
    <row r="124" spans="4:57" x14ac:dyDescent="0.35">
      <c r="K124" t="s">
        <v>52</v>
      </c>
      <c r="L124">
        <f>(AK113-J113)/(AK109-J109)</f>
        <v>1.9037037037037037E-3</v>
      </c>
      <c r="AJ124" t="s">
        <v>52</v>
      </c>
      <c r="AK124">
        <f>(BE113-AK113)/(BE109-AK109)</f>
        <v>0</v>
      </c>
    </row>
    <row r="125" spans="4:57" x14ac:dyDescent="0.35">
      <c r="H125" s="28"/>
      <c r="K125" t="s">
        <v>53</v>
      </c>
      <c r="L125" s="28">
        <f>J113-L124*J109</f>
        <v>-3.8275925925925924</v>
      </c>
      <c r="AJ125" t="s">
        <v>53</v>
      </c>
      <c r="AK125" s="28">
        <f>AK113-AK124*AK109</f>
        <v>7.4999999999999997E-2</v>
      </c>
    </row>
    <row r="127" spans="4:57" x14ac:dyDescent="0.35">
      <c r="K127" t="s">
        <v>54</v>
      </c>
      <c r="L127">
        <f>(AK114-J114)/(AK109-J109)</f>
        <v>-4.8460000000000022E-3</v>
      </c>
      <c r="AJ127" t="s">
        <v>54</v>
      </c>
      <c r="AK127">
        <f>(BE114-AK114)/(BE109-AK109)</f>
        <v>0</v>
      </c>
    </row>
    <row r="128" spans="4:57" x14ac:dyDescent="0.35">
      <c r="H128" s="47"/>
      <c r="K128" t="s">
        <v>55</v>
      </c>
      <c r="L128" s="47">
        <f>J114-L127*J109</f>
        <v>10.238050000000005</v>
      </c>
      <c r="AJ128" t="s">
        <v>55</v>
      </c>
      <c r="AK128" s="47">
        <f>AK114-AK127*AK109</f>
        <v>0.30375000000000002</v>
      </c>
    </row>
    <row r="130" spans="4:57" x14ac:dyDescent="0.35">
      <c r="K130" t="s">
        <v>57</v>
      </c>
      <c r="L130">
        <f>(AK115-J115)/(AK109-J109)</f>
        <v>-5.9228888888888873E-3</v>
      </c>
      <c r="AJ130" t="s">
        <v>57</v>
      </c>
      <c r="AK130">
        <f>(BE115-AK115)/(BE109-AK109)</f>
        <v>0</v>
      </c>
    </row>
    <row r="131" spans="4:57" x14ac:dyDescent="0.35">
      <c r="H131" s="28"/>
      <c r="K131" t="s">
        <v>58</v>
      </c>
      <c r="L131" s="28">
        <f>J115-L130*J109</f>
        <v>12.513172222222218</v>
      </c>
      <c r="AJ131" t="s">
        <v>58</v>
      </c>
      <c r="AK131" s="28">
        <f>AK115-AK130*AK109</f>
        <v>0.37125000000000002</v>
      </c>
    </row>
    <row r="135" spans="4:57" x14ac:dyDescent="0.35">
      <c r="D135" s="25" t="s">
        <v>38</v>
      </c>
      <c r="E135" s="26"/>
      <c r="F135" s="26"/>
      <c r="G135" s="26"/>
      <c r="H135" s="26">
        <v>2021</v>
      </c>
      <c r="I135" s="26">
        <v>2022</v>
      </c>
      <c r="J135" s="26">
        <v>2023</v>
      </c>
      <c r="K135" s="26">
        <v>2024</v>
      </c>
      <c r="L135" s="26">
        <v>2025</v>
      </c>
      <c r="M135" s="26">
        <v>2026</v>
      </c>
      <c r="N135" s="26">
        <v>2027</v>
      </c>
      <c r="O135" s="26">
        <v>2028</v>
      </c>
      <c r="P135" s="26">
        <v>2029</v>
      </c>
      <c r="Q135" s="26">
        <v>2030</v>
      </c>
      <c r="R135" s="26">
        <v>2031</v>
      </c>
      <c r="S135" s="26">
        <v>2032</v>
      </c>
      <c r="T135" s="26">
        <v>2033</v>
      </c>
      <c r="U135" s="26">
        <v>2034</v>
      </c>
      <c r="V135" s="26">
        <v>2035</v>
      </c>
      <c r="W135" s="26">
        <v>2036</v>
      </c>
      <c r="X135" s="26">
        <v>2037</v>
      </c>
      <c r="Y135" s="26">
        <v>2038</v>
      </c>
      <c r="Z135" s="26">
        <v>2039</v>
      </c>
      <c r="AA135" s="26">
        <v>2040</v>
      </c>
      <c r="AB135" s="26">
        <v>2041</v>
      </c>
      <c r="AC135" s="26">
        <v>2042</v>
      </c>
      <c r="AD135" s="26">
        <v>2043</v>
      </c>
      <c r="AE135" s="26">
        <v>2044</v>
      </c>
      <c r="AF135" s="26">
        <v>2045</v>
      </c>
      <c r="AG135" s="26">
        <v>2046</v>
      </c>
      <c r="AH135" s="26">
        <v>2047</v>
      </c>
      <c r="AI135" s="26">
        <v>2048</v>
      </c>
      <c r="AJ135" s="26">
        <v>2049</v>
      </c>
      <c r="AK135" s="26">
        <v>2050</v>
      </c>
      <c r="AL135" s="26">
        <v>2051</v>
      </c>
      <c r="AM135" s="26">
        <v>2052</v>
      </c>
      <c r="AN135" s="26">
        <v>2053</v>
      </c>
      <c r="AO135" s="26">
        <v>2054</v>
      </c>
      <c r="AP135" s="26">
        <v>2055</v>
      </c>
      <c r="AQ135" s="26">
        <v>2056</v>
      </c>
      <c r="AR135" s="26">
        <v>2057</v>
      </c>
      <c r="AS135" s="26">
        <v>2058</v>
      </c>
      <c r="AT135" s="26">
        <v>2059</v>
      </c>
      <c r="AU135" s="26">
        <v>2060</v>
      </c>
      <c r="AV135" s="26">
        <v>2061</v>
      </c>
      <c r="AW135" s="26">
        <v>2062</v>
      </c>
      <c r="AX135" s="26">
        <v>2063</v>
      </c>
      <c r="AY135" s="26">
        <v>2064</v>
      </c>
      <c r="AZ135" s="26">
        <v>2065</v>
      </c>
      <c r="BA135" s="26">
        <v>2066</v>
      </c>
      <c r="BB135" s="26">
        <v>2067</v>
      </c>
      <c r="BC135" s="26">
        <v>2068</v>
      </c>
      <c r="BD135" s="26">
        <v>2069</v>
      </c>
      <c r="BE135" s="26">
        <v>2070</v>
      </c>
    </row>
    <row r="137" spans="4:57" x14ac:dyDescent="0.35">
      <c r="D137" t="s">
        <v>21</v>
      </c>
    </row>
    <row r="138" spans="4:57" x14ac:dyDescent="0.35">
      <c r="D138" t="s">
        <v>22</v>
      </c>
      <c r="H138" s="60">
        <f t="shared" ref="H138:J141" si="98">H57</f>
        <v>1.064E-2</v>
      </c>
      <c r="I138" s="60">
        <f t="shared" si="98"/>
        <v>1.064E-2</v>
      </c>
      <c r="J138" s="60">
        <f t="shared" si="98"/>
        <v>1.064E-2</v>
      </c>
      <c r="K138" s="64">
        <f t="shared" ref="K138:BD138" si="99">$L$147*K135+$L$148</f>
        <v>1.5732765957446659E-2</v>
      </c>
      <c r="L138" s="64">
        <f t="shared" si="99"/>
        <v>2.0825531914894668E-2</v>
      </c>
      <c r="M138" s="64">
        <f t="shared" si="99"/>
        <v>2.5918297872340901E-2</v>
      </c>
      <c r="N138" s="64">
        <f t="shared" si="99"/>
        <v>3.1011063829787133E-2</v>
      </c>
      <c r="O138" s="64">
        <f t="shared" si="99"/>
        <v>3.6103829787235142E-2</v>
      </c>
      <c r="P138" s="64">
        <f t="shared" si="99"/>
        <v>4.1196595744681375E-2</v>
      </c>
      <c r="Q138" s="64">
        <f t="shared" si="99"/>
        <v>4.6289361702127607E-2</v>
      </c>
      <c r="R138" s="64">
        <f t="shared" si="99"/>
        <v>5.138212765957384E-2</v>
      </c>
      <c r="S138" s="64">
        <f t="shared" si="99"/>
        <v>5.6474893617021849E-2</v>
      </c>
      <c r="T138" s="64">
        <f t="shared" si="99"/>
        <v>6.1567659574468081E-2</v>
      </c>
      <c r="U138" s="64">
        <f t="shared" si="99"/>
        <v>6.6660425531914314E-2</v>
      </c>
      <c r="V138" s="64">
        <f t="shared" si="99"/>
        <v>7.1753191489362322E-2</v>
      </c>
      <c r="W138" s="64">
        <f t="shared" si="99"/>
        <v>7.6845957446808555E-2</v>
      </c>
      <c r="X138" s="64">
        <f t="shared" si="99"/>
        <v>8.1938723404254787E-2</v>
      </c>
      <c r="Y138" s="64">
        <f t="shared" si="99"/>
        <v>8.7031489361702796E-2</v>
      </c>
      <c r="Z138" s="64">
        <f t="shared" si="99"/>
        <v>9.2124255319149029E-2</v>
      </c>
      <c r="AA138" s="64">
        <f t="shared" si="99"/>
        <v>9.7217021276595261E-2</v>
      </c>
      <c r="AB138" s="64">
        <f t="shared" si="99"/>
        <v>0.10230978723404327</v>
      </c>
      <c r="AC138" s="64">
        <f t="shared" si="99"/>
        <v>0.1074025531914895</v>
      </c>
      <c r="AD138" s="64">
        <f t="shared" si="99"/>
        <v>0.11249531914893574</v>
      </c>
      <c r="AE138" s="64">
        <f t="shared" si="99"/>
        <v>0.11758808510638374</v>
      </c>
      <c r="AF138" s="64">
        <f t="shared" si="99"/>
        <v>0.12268085106382998</v>
      </c>
      <c r="AG138" s="64">
        <f t="shared" si="99"/>
        <v>0.12777361702127621</v>
      </c>
      <c r="AH138" s="64">
        <f t="shared" si="99"/>
        <v>0.13286638297872422</v>
      </c>
      <c r="AI138" s="64">
        <f t="shared" si="99"/>
        <v>0.13795914893617045</v>
      </c>
      <c r="AJ138" s="64">
        <f t="shared" si="99"/>
        <v>0.14305191489361668</v>
      </c>
      <c r="AK138" s="64">
        <f t="shared" si="99"/>
        <v>0.14814468085106469</v>
      </c>
      <c r="AL138" s="64">
        <f t="shared" si="99"/>
        <v>0.15323744680851092</v>
      </c>
      <c r="AM138" s="64">
        <f t="shared" si="99"/>
        <v>0.15833021276595716</v>
      </c>
      <c r="AN138" s="64">
        <f t="shared" si="99"/>
        <v>0.16342297872340517</v>
      </c>
      <c r="AO138" s="64">
        <f t="shared" si="99"/>
        <v>0.1685157446808514</v>
      </c>
      <c r="AP138" s="64">
        <f t="shared" si="99"/>
        <v>0.17360851063829763</v>
      </c>
      <c r="AQ138" s="64">
        <f t="shared" si="99"/>
        <v>0.17870127659574564</v>
      </c>
      <c r="AR138" s="64">
        <f t="shared" si="99"/>
        <v>0.18379404255319187</v>
      </c>
      <c r="AS138" s="64">
        <f t="shared" si="99"/>
        <v>0.1888868085106381</v>
      </c>
      <c r="AT138" s="64">
        <f t="shared" si="99"/>
        <v>0.19397957446808611</v>
      </c>
      <c r="AU138" s="64">
        <f t="shared" si="99"/>
        <v>0.19907234042553235</v>
      </c>
      <c r="AV138" s="64">
        <f t="shared" si="99"/>
        <v>0.20416510638297858</v>
      </c>
      <c r="AW138" s="64">
        <f t="shared" si="99"/>
        <v>0.20925787234042659</v>
      </c>
      <c r="AX138" s="64">
        <f t="shared" si="99"/>
        <v>0.21435063829787282</v>
      </c>
      <c r="AY138" s="64">
        <f t="shared" si="99"/>
        <v>0.21944340425531905</v>
      </c>
      <c r="AZ138" s="64">
        <f t="shared" si="99"/>
        <v>0.22453617021276706</v>
      </c>
      <c r="BA138" s="64">
        <f t="shared" si="99"/>
        <v>0.22962893617021329</v>
      </c>
      <c r="BB138" s="64">
        <f t="shared" si="99"/>
        <v>0.23472170212765953</v>
      </c>
      <c r="BC138" s="64">
        <f t="shared" si="99"/>
        <v>0.23981446808510576</v>
      </c>
      <c r="BD138" s="64">
        <f t="shared" si="99"/>
        <v>0.24490723404255377</v>
      </c>
      <c r="BE138" s="60">
        <f>BE57</f>
        <v>0.25</v>
      </c>
    </row>
    <row r="139" spans="4:57" x14ac:dyDescent="0.35">
      <c r="D139" t="s">
        <v>23</v>
      </c>
      <c r="H139" s="60">
        <f t="shared" si="98"/>
        <v>2.3599999999999999E-2</v>
      </c>
      <c r="I139" s="60">
        <f t="shared" si="98"/>
        <v>2.3599999999999999E-2</v>
      </c>
      <c r="J139" s="60">
        <f t="shared" si="98"/>
        <v>2.3599999999999999E-2</v>
      </c>
      <c r="K139" s="64">
        <f t="shared" ref="K139:BD139" si="100">$L$150*K135+$L$151</f>
        <v>2.4693617021276371E-2</v>
      </c>
      <c r="L139" s="64">
        <f t="shared" si="100"/>
        <v>2.578723404255312E-2</v>
      </c>
      <c r="M139" s="64">
        <f t="shared" si="100"/>
        <v>2.6880851063829869E-2</v>
      </c>
      <c r="N139" s="64">
        <f t="shared" si="100"/>
        <v>2.7974468085106174E-2</v>
      </c>
      <c r="O139" s="64">
        <f t="shared" si="100"/>
        <v>2.9068085106382924E-2</v>
      </c>
      <c r="P139" s="64">
        <f t="shared" si="100"/>
        <v>3.0161702127659673E-2</v>
      </c>
      <c r="Q139" s="64">
        <f t="shared" si="100"/>
        <v>3.1255319148935978E-2</v>
      </c>
      <c r="R139" s="64">
        <f t="shared" si="100"/>
        <v>3.2348936170212728E-2</v>
      </c>
      <c r="S139" s="64">
        <f t="shared" si="100"/>
        <v>3.3442553191489477E-2</v>
      </c>
      <c r="T139" s="64">
        <f t="shared" si="100"/>
        <v>3.4536170212765782E-2</v>
      </c>
      <c r="U139" s="64">
        <f t="shared" si="100"/>
        <v>3.5629787234042531E-2</v>
      </c>
      <c r="V139" s="64">
        <f t="shared" si="100"/>
        <v>3.6723404255318837E-2</v>
      </c>
      <c r="W139" s="64">
        <f t="shared" si="100"/>
        <v>3.7817021276595586E-2</v>
      </c>
      <c r="X139" s="64">
        <f t="shared" si="100"/>
        <v>3.8910638297872335E-2</v>
      </c>
      <c r="Y139" s="64">
        <f t="shared" si="100"/>
        <v>4.0004255319148641E-2</v>
      </c>
      <c r="Z139" s="64">
        <f t="shared" si="100"/>
        <v>4.109787234042539E-2</v>
      </c>
      <c r="AA139" s="64">
        <f t="shared" si="100"/>
        <v>4.2191489361702139E-2</v>
      </c>
      <c r="AB139" s="64">
        <f t="shared" si="100"/>
        <v>4.3285106382978444E-2</v>
      </c>
      <c r="AC139" s="64">
        <f t="shared" si="100"/>
        <v>4.4378723404255194E-2</v>
      </c>
      <c r="AD139" s="64">
        <f t="shared" si="100"/>
        <v>4.5472340425531943E-2</v>
      </c>
      <c r="AE139" s="64">
        <f t="shared" si="100"/>
        <v>4.6565957446808248E-2</v>
      </c>
      <c r="AF139" s="64">
        <f t="shared" si="100"/>
        <v>4.7659574468084998E-2</v>
      </c>
      <c r="AG139" s="64">
        <f t="shared" si="100"/>
        <v>4.8753191489361747E-2</v>
      </c>
      <c r="AH139" s="64">
        <f t="shared" si="100"/>
        <v>4.9846808510638052E-2</v>
      </c>
      <c r="AI139" s="64">
        <f t="shared" si="100"/>
        <v>5.0940425531914801E-2</v>
      </c>
      <c r="AJ139" s="64">
        <f t="shared" si="100"/>
        <v>5.2034042553191551E-2</v>
      </c>
      <c r="AK139" s="64">
        <f t="shared" si="100"/>
        <v>5.3127659574467856E-2</v>
      </c>
      <c r="AL139" s="64">
        <f t="shared" si="100"/>
        <v>5.4221276595744605E-2</v>
      </c>
      <c r="AM139" s="64">
        <f t="shared" si="100"/>
        <v>5.5314893617021355E-2</v>
      </c>
      <c r="AN139" s="64">
        <f t="shared" si="100"/>
        <v>5.640851063829766E-2</v>
      </c>
      <c r="AO139" s="64">
        <f t="shared" si="100"/>
        <v>5.7502127659574409E-2</v>
      </c>
      <c r="AP139" s="64">
        <f t="shared" si="100"/>
        <v>5.8595744680851158E-2</v>
      </c>
      <c r="AQ139" s="64">
        <f t="shared" si="100"/>
        <v>5.9689361702127464E-2</v>
      </c>
      <c r="AR139" s="64">
        <f t="shared" si="100"/>
        <v>6.0782978723404213E-2</v>
      </c>
      <c r="AS139" s="64">
        <f t="shared" si="100"/>
        <v>6.1876595744680962E-2</v>
      </c>
      <c r="AT139" s="64">
        <f t="shared" si="100"/>
        <v>6.2970212765957267E-2</v>
      </c>
      <c r="AU139" s="64">
        <f t="shared" si="100"/>
        <v>6.4063829787234017E-2</v>
      </c>
      <c r="AV139" s="64">
        <f t="shared" si="100"/>
        <v>6.5157446808510766E-2</v>
      </c>
      <c r="AW139" s="64">
        <f t="shared" si="100"/>
        <v>6.6251063829787071E-2</v>
      </c>
      <c r="AX139" s="64">
        <f t="shared" si="100"/>
        <v>6.7344680851063821E-2</v>
      </c>
      <c r="AY139" s="64">
        <f t="shared" si="100"/>
        <v>6.8438297872340126E-2</v>
      </c>
      <c r="AZ139" s="64">
        <f t="shared" si="100"/>
        <v>6.9531914893616875E-2</v>
      </c>
      <c r="BA139" s="64">
        <f t="shared" si="100"/>
        <v>7.0625531914893624E-2</v>
      </c>
      <c r="BB139" s="64">
        <f t="shared" si="100"/>
        <v>7.171914893616993E-2</v>
      </c>
      <c r="BC139" s="64">
        <f t="shared" si="100"/>
        <v>7.2812765957446679E-2</v>
      </c>
      <c r="BD139" s="64">
        <f t="shared" si="100"/>
        <v>7.3906382978723428E-2</v>
      </c>
      <c r="BE139" s="63">
        <f>BE58</f>
        <v>7.4999999999999997E-2</v>
      </c>
    </row>
    <row r="140" spans="4:57" x14ac:dyDescent="0.35">
      <c r="D140" t="s">
        <v>24</v>
      </c>
      <c r="H140" s="60">
        <f t="shared" si="98"/>
        <v>0.43459200000000009</v>
      </c>
      <c r="I140" s="60">
        <f t="shared" si="98"/>
        <v>0.43459200000000009</v>
      </c>
      <c r="J140" s="60">
        <f t="shared" si="98"/>
        <v>0.43459200000000009</v>
      </c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  <c r="BC140" s="61"/>
      <c r="BD140" s="61"/>
      <c r="BE140" s="60">
        <f>BE59</f>
        <v>0.30375000000000019</v>
      </c>
    </row>
    <row r="141" spans="4:57" x14ac:dyDescent="0.35">
      <c r="D141" t="s">
        <v>25</v>
      </c>
      <c r="H141" s="60">
        <f t="shared" si="98"/>
        <v>0.53116799999999997</v>
      </c>
      <c r="I141" s="60">
        <f t="shared" si="98"/>
        <v>0.53116799999999997</v>
      </c>
      <c r="J141" s="60">
        <f t="shared" si="98"/>
        <v>0.53116799999999997</v>
      </c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1"/>
      <c r="BD141" s="61"/>
      <c r="BE141" s="60">
        <f>BE60</f>
        <v>0.37124999999999986</v>
      </c>
    </row>
    <row r="142" spans="4:57" x14ac:dyDescent="0.35">
      <c r="H142" s="29">
        <f t="shared" ref="H142:AM142" si="101">SUM(H138:H141)</f>
        <v>1</v>
      </c>
      <c r="I142" s="29">
        <f t="shared" si="101"/>
        <v>1</v>
      </c>
      <c r="J142" s="29">
        <f t="shared" si="101"/>
        <v>1</v>
      </c>
      <c r="K142" s="29">
        <f t="shared" si="101"/>
        <v>4.042638297872303E-2</v>
      </c>
      <c r="L142" s="29">
        <f t="shared" si="101"/>
        <v>4.6612765957447788E-2</v>
      </c>
      <c r="M142" s="29">
        <f t="shared" si="101"/>
        <v>5.279914893617077E-2</v>
      </c>
      <c r="N142" s="29">
        <f t="shared" si="101"/>
        <v>5.8985531914893308E-2</v>
      </c>
      <c r="O142" s="29">
        <f t="shared" si="101"/>
        <v>6.5171914893618066E-2</v>
      </c>
      <c r="P142" s="29">
        <f t="shared" si="101"/>
        <v>7.1358297872341048E-2</v>
      </c>
      <c r="Q142" s="29">
        <f t="shared" si="101"/>
        <v>7.7544680851063585E-2</v>
      </c>
      <c r="R142" s="29">
        <f t="shared" si="101"/>
        <v>8.3731063829786567E-2</v>
      </c>
      <c r="S142" s="29">
        <f t="shared" si="101"/>
        <v>8.9917446808511325E-2</v>
      </c>
      <c r="T142" s="29">
        <f t="shared" si="101"/>
        <v>9.6103829787233863E-2</v>
      </c>
      <c r="U142" s="29">
        <f t="shared" si="101"/>
        <v>0.10229021276595684</v>
      </c>
      <c r="V142" s="29">
        <f t="shared" si="101"/>
        <v>0.10847659574468116</v>
      </c>
      <c r="W142" s="29">
        <f t="shared" si="101"/>
        <v>0.11466297872340414</v>
      </c>
      <c r="X142" s="29">
        <f t="shared" si="101"/>
        <v>0.12084936170212712</v>
      </c>
      <c r="Y142" s="29">
        <f t="shared" si="101"/>
        <v>0.12703574468085144</v>
      </c>
      <c r="Z142" s="29">
        <f t="shared" si="101"/>
        <v>0.13322212765957442</v>
      </c>
      <c r="AA142" s="29">
        <f t="shared" si="101"/>
        <v>0.1394085106382974</v>
      </c>
      <c r="AB142" s="29">
        <f t="shared" si="101"/>
        <v>0.14559489361702171</v>
      </c>
      <c r="AC142" s="29">
        <f t="shared" si="101"/>
        <v>0.1517812765957447</v>
      </c>
      <c r="AD142" s="29">
        <f t="shared" si="101"/>
        <v>0.15796765957446768</v>
      </c>
      <c r="AE142" s="29">
        <f t="shared" si="101"/>
        <v>0.16415404255319199</v>
      </c>
      <c r="AF142" s="29">
        <f t="shared" si="101"/>
        <v>0.17034042553191497</v>
      </c>
      <c r="AG142" s="29">
        <f t="shared" si="101"/>
        <v>0.17652680851063796</v>
      </c>
      <c r="AH142" s="29">
        <f t="shared" si="101"/>
        <v>0.18271319148936227</v>
      </c>
      <c r="AI142" s="29">
        <f t="shared" si="101"/>
        <v>0.18889957446808525</v>
      </c>
      <c r="AJ142" s="29">
        <f t="shared" si="101"/>
        <v>0.19508595744680823</v>
      </c>
      <c r="AK142" s="29">
        <f t="shared" si="101"/>
        <v>0.20127234042553255</v>
      </c>
      <c r="AL142" s="29">
        <f t="shared" si="101"/>
        <v>0.20745872340425553</v>
      </c>
      <c r="AM142" s="29">
        <f t="shared" si="101"/>
        <v>0.21364510638297851</v>
      </c>
      <c r="AN142" s="29">
        <f t="shared" ref="AN142:BE142" si="102">SUM(AN138:AN141)</f>
        <v>0.21983148936170283</v>
      </c>
      <c r="AO142" s="29">
        <f t="shared" si="102"/>
        <v>0.22601787234042581</v>
      </c>
      <c r="AP142" s="29">
        <f t="shared" si="102"/>
        <v>0.23220425531914879</v>
      </c>
      <c r="AQ142" s="29">
        <f t="shared" si="102"/>
        <v>0.2383906382978731</v>
      </c>
      <c r="AR142" s="29">
        <f t="shared" si="102"/>
        <v>0.24457702127659608</v>
      </c>
      <c r="AS142" s="29">
        <f t="shared" si="102"/>
        <v>0.25076340425531907</v>
      </c>
      <c r="AT142" s="29">
        <f t="shared" si="102"/>
        <v>0.25694978723404338</v>
      </c>
      <c r="AU142" s="29">
        <f t="shared" si="102"/>
        <v>0.26313617021276636</v>
      </c>
      <c r="AV142" s="29">
        <f t="shared" si="102"/>
        <v>0.26932255319148934</v>
      </c>
      <c r="AW142" s="29">
        <f t="shared" si="102"/>
        <v>0.27550893617021366</v>
      </c>
      <c r="AX142" s="29">
        <f t="shared" si="102"/>
        <v>0.28169531914893664</v>
      </c>
      <c r="AY142" s="29">
        <f t="shared" si="102"/>
        <v>0.28788170212765918</v>
      </c>
      <c r="AZ142" s="29">
        <f t="shared" si="102"/>
        <v>0.29406808510638394</v>
      </c>
      <c r="BA142" s="29">
        <f t="shared" si="102"/>
        <v>0.30025446808510692</v>
      </c>
      <c r="BB142" s="29">
        <f t="shared" si="102"/>
        <v>0.30644085106382946</v>
      </c>
      <c r="BC142" s="29">
        <f t="shared" si="102"/>
        <v>0.31262723404255244</v>
      </c>
      <c r="BD142" s="29">
        <f t="shared" si="102"/>
        <v>0.3188136170212772</v>
      </c>
      <c r="BE142" s="29">
        <f t="shared" si="102"/>
        <v>1</v>
      </c>
    </row>
    <row r="145" spans="8:37" x14ac:dyDescent="0.35">
      <c r="H145" s="28"/>
      <c r="L145" s="28"/>
      <c r="AK145" s="28"/>
    </row>
    <row r="147" spans="8:37" x14ac:dyDescent="0.35">
      <c r="K147" t="s">
        <v>50</v>
      </c>
      <c r="L147">
        <f>(BE138-J138)/(BE135-J135)</f>
        <v>5.0927659574468084E-3</v>
      </c>
    </row>
    <row r="148" spans="8:37" x14ac:dyDescent="0.35">
      <c r="H148" s="46"/>
      <c r="K148" t="s">
        <v>51</v>
      </c>
      <c r="L148" s="47">
        <f>J138-L147*J135</f>
        <v>-10.292025531914893</v>
      </c>
      <c r="AK148" s="47"/>
    </row>
    <row r="150" spans="8:37" x14ac:dyDescent="0.35">
      <c r="K150" t="s">
        <v>52</v>
      </c>
      <c r="L150">
        <f>(BE139-J139)/(BE135-J135)</f>
        <v>1.0936170212765958E-3</v>
      </c>
    </row>
    <row r="151" spans="8:37" x14ac:dyDescent="0.35">
      <c r="H151" s="28"/>
      <c r="K151" t="s">
        <v>53</v>
      </c>
      <c r="L151" s="28">
        <f>J139-L150*J135</f>
        <v>-2.1887872340425534</v>
      </c>
      <c r="AK151" s="28"/>
    </row>
    <row r="153" spans="8:37" x14ac:dyDescent="0.35">
      <c r="K153" t="s">
        <v>54</v>
      </c>
      <c r="L153">
        <f>(BE140-J140)/(BE135-J135)</f>
        <v>-2.7838723404255299E-3</v>
      </c>
    </row>
    <row r="154" spans="8:37" x14ac:dyDescent="0.35">
      <c r="H154" s="47"/>
      <c r="K154" t="s">
        <v>55</v>
      </c>
      <c r="L154" s="47">
        <f>J140-L153*J135</f>
        <v>6.066365744680847</v>
      </c>
      <c r="AK154" s="47"/>
    </row>
    <row r="156" spans="8:37" x14ac:dyDescent="0.35">
      <c r="K156" t="s">
        <v>57</v>
      </c>
      <c r="L156">
        <f>(BE141-J141)/(BE135-J135)</f>
        <v>-3.4025106382978747E-3</v>
      </c>
    </row>
    <row r="157" spans="8:37" x14ac:dyDescent="0.35">
      <c r="H157" s="28"/>
      <c r="K157" t="s">
        <v>58</v>
      </c>
      <c r="L157" s="28">
        <f>J141-L156*J135</f>
        <v>7.4144470212766009</v>
      </c>
      <c r="AK157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A5A02-CB2A-4C90-8BAD-D0BA181ADA1F}">
  <dimension ref="B1:BF10"/>
  <sheetViews>
    <sheetView workbookViewId="0"/>
  </sheetViews>
  <sheetFormatPr baseColWidth="10" defaultRowHeight="14.5" x14ac:dyDescent="0.35"/>
  <cols>
    <col min="2" max="2" width="10.6328125" customWidth="1"/>
    <col min="3" max="3" width="9.81640625" customWidth="1"/>
    <col min="4" max="4" width="20.453125" customWidth="1"/>
  </cols>
  <sheetData>
    <row r="1" spans="2:58" ht="20" thickBot="1" x14ac:dyDescent="0.4">
      <c r="B1" s="1"/>
      <c r="C1" s="2"/>
      <c r="D1" s="2" t="s">
        <v>12</v>
      </c>
      <c r="E1" s="3">
        <v>2018</v>
      </c>
      <c r="F1" s="3">
        <v>2019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  <c r="AL1" s="3">
        <v>2051</v>
      </c>
      <c r="AM1" s="3">
        <v>2052</v>
      </c>
      <c r="AN1" s="3">
        <v>2053</v>
      </c>
      <c r="AO1" s="3">
        <v>2054</v>
      </c>
      <c r="AP1" s="3">
        <v>2055</v>
      </c>
      <c r="AQ1" s="3">
        <v>2056</v>
      </c>
      <c r="AR1" s="3">
        <v>2057</v>
      </c>
      <c r="AS1" s="3">
        <v>2058</v>
      </c>
      <c r="AT1" s="3">
        <v>2059</v>
      </c>
      <c r="AU1" s="3">
        <v>2060</v>
      </c>
      <c r="AV1" s="3">
        <v>2061</v>
      </c>
      <c r="AW1" s="3">
        <v>2062</v>
      </c>
      <c r="AX1" s="3">
        <v>2063</v>
      </c>
      <c r="AY1" s="3">
        <v>2064</v>
      </c>
      <c r="AZ1" s="3">
        <v>2065</v>
      </c>
      <c r="BA1" s="3">
        <v>2066</v>
      </c>
      <c r="BB1" s="3">
        <v>2067</v>
      </c>
      <c r="BC1" s="3">
        <v>2068</v>
      </c>
      <c r="BD1" s="3">
        <v>2069</v>
      </c>
      <c r="BE1" s="3">
        <v>2070</v>
      </c>
      <c r="BF1" s="4"/>
    </row>
    <row r="2" spans="2:58" ht="15" thickBot="1" x14ac:dyDescent="0.4"/>
    <row r="3" spans="2:58" x14ac:dyDescent="0.3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1"/>
    </row>
    <row r="4" spans="2:58" x14ac:dyDescent="0.35">
      <c r="B4" s="12"/>
      <c r="C4" s="13" t="s">
        <v>117</v>
      </c>
      <c r="D4" s="13" t="s">
        <v>121</v>
      </c>
      <c r="E4" s="13" t="s">
        <v>122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5"/>
    </row>
    <row r="5" spans="2:58" x14ac:dyDescent="0.35">
      <c r="B5" s="12"/>
      <c r="C5" s="14" t="s">
        <v>91</v>
      </c>
      <c r="D5" s="14" t="s">
        <v>98</v>
      </c>
      <c r="E5" s="83">
        <v>0</v>
      </c>
      <c r="F5" s="83">
        <v>0</v>
      </c>
      <c r="G5" s="83">
        <v>0</v>
      </c>
      <c r="H5" s="83">
        <v>0</v>
      </c>
      <c r="I5" s="83">
        <v>0</v>
      </c>
      <c r="J5" s="83">
        <v>0</v>
      </c>
      <c r="K5" s="83">
        <v>0</v>
      </c>
      <c r="L5" s="83">
        <v>0</v>
      </c>
      <c r="M5" s="83">
        <v>0</v>
      </c>
      <c r="N5" s="83">
        <v>0</v>
      </c>
      <c r="O5" s="83">
        <v>0</v>
      </c>
      <c r="P5" s="83">
        <v>0</v>
      </c>
      <c r="Q5" s="83">
        <v>0</v>
      </c>
      <c r="R5" s="83">
        <v>0</v>
      </c>
      <c r="S5" s="83">
        <v>0</v>
      </c>
      <c r="T5" s="83">
        <v>0</v>
      </c>
      <c r="U5" s="83">
        <v>0</v>
      </c>
      <c r="V5" s="83">
        <v>0</v>
      </c>
      <c r="W5" s="83">
        <v>0</v>
      </c>
      <c r="X5" s="83">
        <v>0</v>
      </c>
      <c r="Y5" s="83">
        <v>0</v>
      </c>
      <c r="Z5" s="83">
        <v>0</v>
      </c>
      <c r="AA5" s="83">
        <v>0</v>
      </c>
      <c r="AB5" s="83">
        <v>0</v>
      </c>
      <c r="AC5" s="83">
        <v>0</v>
      </c>
      <c r="AD5" s="83">
        <v>0</v>
      </c>
      <c r="AE5" s="83">
        <v>0</v>
      </c>
      <c r="AF5" s="83">
        <v>0</v>
      </c>
      <c r="AG5" s="83">
        <v>0</v>
      </c>
      <c r="AH5" s="83">
        <v>0</v>
      </c>
      <c r="AI5" s="83">
        <v>0</v>
      </c>
      <c r="AJ5" s="83">
        <v>0</v>
      </c>
      <c r="AK5" s="83">
        <v>0</v>
      </c>
      <c r="AL5" s="83">
        <v>0</v>
      </c>
      <c r="AM5" s="83">
        <v>0</v>
      </c>
      <c r="AN5" s="83">
        <v>0</v>
      </c>
      <c r="AO5" s="83">
        <v>0</v>
      </c>
      <c r="AP5" s="83">
        <v>0</v>
      </c>
      <c r="AQ5" s="83">
        <v>0</v>
      </c>
      <c r="AR5" s="83">
        <v>0</v>
      </c>
      <c r="AS5" s="83">
        <v>0</v>
      </c>
      <c r="AT5" s="83">
        <v>0</v>
      </c>
      <c r="AU5" s="83">
        <v>0</v>
      </c>
      <c r="AV5" s="83">
        <v>0</v>
      </c>
      <c r="AW5" s="83">
        <v>0</v>
      </c>
      <c r="AX5" s="83">
        <v>0</v>
      </c>
      <c r="AY5" s="83">
        <v>0</v>
      </c>
      <c r="AZ5" s="83">
        <v>0</v>
      </c>
      <c r="BA5" s="83">
        <v>0</v>
      </c>
      <c r="BB5" s="83">
        <v>0</v>
      </c>
      <c r="BC5" s="83">
        <v>0</v>
      </c>
      <c r="BD5" s="83">
        <v>0</v>
      </c>
      <c r="BE5" s="83">
        <v>0</v>
      </c>
      <c r="BF5" s="15"/>
    </row>
    <row r="6" spans="2:58" x14ac:dyDescent="0.35">
      <c r="B6" s="12"/>
      <c r="C6" s="14" t="s">
        <v>118</v>
      </c>
      <c r="D6" s="14" t="s">
        <v>98</v>
      </c>
      <c r="E6" s="83">
        <v>0</v>
      </c>
      <c r="F6" s="83">
        <v>0.31016392553439293</v>
      </c>
      <c r="G6" s="83">
        <v>0.31016392553439293</v>
      </c>
      <c r="H6" s="83">
        <v>0.31016392553439293</v>
      </c>
      <c r="I6" s="83">
        <v>0.31016392553439293</v>
      </c>
      <c r="J6" s="83">
        <v>0.31016392553439293</v>
      </c>
      <c r="K6" s="83">
        <v>0.31016392553439293</v>
      </c>
      <c r="L6" s="83">
        <v>0.31016392553439293</v>
      </c>
      <c r="M6" s="83">
        <v>0.31016392553439293</v>
      </c>
      <c r="N6" s="83">
        <v>0.31016392553439293</v>
      </c>
      <c r="O6" s="83">
        <v>0.31016392553439293</v>
      </c>
      <c r="P6" s="83">
        <v>0.31016392553439293</v>
      </c>
      <c r="Q6" s="83">
        <v>0.31016392553439293</v>
      </c>
      <c r="R6" s="83">
        <v>0.31016392553439293</v>
      </c>
      <c r="S6" s="83">
        <v>0.31016392553439293</v>
      </c>
      <c r="T6" s="83">
        <v>0.31016392553439293</v>
      </c>
      <c r="U6" s="83">
        <v>0.31016392553439293</v>
      </c>
      <c r="V6" s="83">
        <v>0.31016392553439293</v>
      </c>
      <c r="W6" s="83">
        <v>0.31016392553439293</v>
      </c>
      <c r="X6" s="83">
        <v>0.31016392553439293</v>
      </c>
      <c r="Y6" s="83">
        <v>0</v>
      </c>
      <c r="Z6" s="83">
        <v>0</v>
      </c>
      <c r="AA6" s="83">
        <v>0</v>
      </c>
      <c r="AB6" s="83">
        <v>0</v>
      </c>
      <c r="AC6" s="83">
        <v>0</v>
      </c>
      <c r="AD6" s="83">
        <v>0</v>
      </c>
      <c r="AE6" s="83">
        <v>0</v>
      </c>
      <c r="AF6" s="83">
        <v>0</v>
      </c>
      <c r="AG6" s="83">
        <v>0</v>
      </c>
      <c r="AH6" s="83">
        <v>0</v>
      </c>
      <c r="AI6" s="83">
        <v>0</v>
      </c>
      <c r="AJ6" s="83">
        <v>0</v>
      </c>
      <c r="AK6" s="83">
        <v>0</v>
      </c>
      <c r="AL6" s="83">
        <v>0</v>
      </c>
      <c r="AM6" s="83">
        <v>0</v>
      </c>
      <c r="AN6" s="83">
        <v>0</v>
      </c>
      <c r="AO6" s="83">
        <v>0</v>
      </c>
      <c r="AP6" s="83">
        <v>0</v>
      </c>
      <c r="AQ6" s="83">
        <v>0</v>
      </c>
      <c r="AR6" s="83">
        <v>0</v>
      </c>
      <c r="AS6" s="83">
        <v>0</v>
      </c>
      <c r="AT6" s="83">
        <v>0</v>
      </c>
      <c r="AU6" s="83">
        <v>0</v>
      </c>
      <c r="AV6" s="83">
        <v>0</v>
      </c>
      <c r="AW6" s="83">
        <v>0</v>
      </c>
      <c r="AX6" s="83">
        <v>0</v>
      </c>
      <c r="AY6" s="83">
        <v>0</v>
      </c>
      <c r="AZ6" s="83">
        <v>0</v>
      </c>
      <c r="BA6" s="83">
        <v>0</v>
      </c>
      <c r="BB6" s="83">
        <v>0</v>
      </c>
      <c r="BC6" s="83">
        <v>0</v>
      </c>
      <c r="BD6" s="83">
        <v>0</v>
      </c>
      <c r="BE6" s="83">
        <v>0</v>
      </c>
      <c r="BF6" s="15"/>
    </row>
    <row r="7" spans="2:58" x14ac:dyDescent="0.35">
      <c r="B7" s="12"/>
      <c r="C7" s="14" t="s">
        <v>119</v>
      </c>
      <c r="D7" s="14" t="s">
        <v>98</v>
      </c>
      <c r="E7" s="83">
        <v>0</v>
      </c>
      <c r="F7" s="83">
        <v>0.31016392553439293</v>
      </c>
      <c r="G7" s="83">
        <v>0.31016392553439293</v>
      </c>
      <c r="H7" s="83">
        <v>0.31016392553439293</v>
      </c>
      <c r="I7" s="83">
        <v>0.31016392553439293</v>
      </c>
      <c r="J7" s="83">
        <v>0.31016392553439293</v>
      </c>
      <c r="K7" s="83">
        <v>0.31016392553439293</v>
      </c>
      <c r="L7" s="83">
        <v>0.31016392553439293</v>
      </c>
      <c r="M7" s="83">
        <v>0.31016392553439293</v>
      </c>
      <c r="N7" s="83">
        <v>0.31016392553439293</v>
      </c>
      <c r="O7" s="83">
        <v>0.31016392553439293</v>
      </c>
      <c r="P7" s="83">
        <v>0.31016392553439293</v>
      </c>
      <c r="Q7" s="83">
        <v>0.31016392553439293</v>
      </c>
      <c r="R7" s="83">
        <v>0.31016392553439293</v>
      </c>
      <c r="S7" s="83">
        <v>0.31016392553439293</v>
      </c>
      <c r="T7" s="83">
        <v>0.31016392553439293</v>
      </c>
      <c r="U7" s="83">
        <v>0.31016392553439293</v>
      </c>
      <c r="V7" s="83">
        <v>0.31016392553439293</v>
      </c>
      <c r="W7" s="83">
        <v>0.31016392553439293</v>
      </c>
      <c r="X7" s="83">
        <v>0.31016392553439293</v>
      </c>
      <c r="Y7" s="83">
        <v>0</v>
      </c>
      <c r="Z7" s="83">
        <v>0</v>
      </c>
      <c r="AA7" s="83">
        <v>0</v>
      </c>
      <c r="AB7" s="83">
        <v>0</v>
      </c>
      <c r="AC7" s="83">
        <v>0</v>
      </c>
      <c r="AD7" s="83">
        <v>0</v>
      </c>
      <c r="AE7" s="83">
        <v>0</v>
      </c>
      <c r="AF7" s="83">
        <v>0</v>
      </c>
      <c r="AG7" s="83">
        <v>0</v>
      </c>
      <c r="AH7" s="83">
        <v>0</v>
      </c>
      <c r="AI7" s="83">
        <v>0</v>
      </c>
      <c r="AJ7" s="83">
        <v>0</v>
      </c>
      <c r="AK7" s="83">
        <v>0</v>
      </c>
      <c r="AL7" s="83">
        <v>0</v>
      </c>
      <c r="AM7" s="83">
        <v>0</v>
      </c>
      <c r="AN7" s="83">
        <v>0</v>
      </c>
      <c r="AO7" s="83">
        <v>0</v>
      </c>
      <c r="AP7" s="83">
        <v>0</v>
      </c>
      <c r="AQ7" s="83">
        <v>0</v>
      </c>
      <c r="AR7" s="83">
        <v>0</v>
      </c>
      <c r="AS7" s="83">
        <v>0</v>
      </c>
      <c r="AT7" s="83">
        <v>0</v>
      </c>
      <c r="AU7" s="83">
        <v>0</v>
      </c>
      <c r="AV7" s="83">
        <v>0</v>
      </c>
      <c r="AW7" s="83">
        <v>0</v>
      </c>
      <c r="AX7" s="83">
        <v>0</v>
      </c>
      <c r="AY7" s="83">
        <v>0</v>
      </c>
      <c r="AZ7" s="83">
        <v>0</v>
      </c>
      <c r="BA7" s="83">
        <v>0</v>
      </c>
      <c r="BB7" s="83">
        <v>0</v>
      </c>
      <c r="BC7" s="83">
        <v>0</v>
      </c>
      <c r="BD7" s="83">
        <v>0</v>
      </c>
      <c r="BE7" s="83">
        <v>0</v>
      </c>
      <c r="BF7" s="15"/>
    </row>
    <row r="8" spans="2:58" x14ac:dyDescent="0.35">
      <c r="B8" s="12"/>
      <c r="C8" s="14" t="s">
        <v>120</v>
      </c>
      <c r="D8" s="14" t="s">
        <v>98</v>
      </c>
      <c r="E8" s="83">
        <v>0</v>
      </c>
      <c r="F8" s="83">
        <v>0.31016392553439293</v>
      </c>
      <c r="G8" s="83">
        <v>0.31016392553439293</v>
      </c>
      <c r="H8" s="83">
        <v>0.31016392553439293</v>
      </c>
      <c r="I8" s="83">
        <v>0.31016392553439293</v>
      </c>
      <c r="J8" s="83">
        <v>0.31016392553439293</v>
      </c>
      <c r="K8" s="83">
        <v>0.31016392553439293</v>
      </c>
      <c r="L8" s="83">
        <v>0.31016392553439293</v>
      </c>
      <c r="M8" s="83">
        <v>0.31016392553439293</v>
      </c>
      <c r="N8" s="83">
        <v>0.31016392553439293</v>
      </c>
      <c r="O8" s="83">
        <v>0.31016392553439293</v>
      </c>
      <c r="P8" s="83">
        <v>0.31016392553439293</v>
      </c>
      <c r="Q8" s="83">
        <v>0.31016392553439293</v>
      </c>
      <c r="R8" s="83">
        <v>0.31016392553439293</v>
      </c>
      <c r="S8" s="83">
        <v>0.31016392553439293</v>
      </c>
      <c r="T8" s="83">
        <v>0.31016392553439293</v>
      </c>
      <c r="U8" s="83">
        <v>0.31016392553439293</v>
      </c>
      <c r="V8" s="83">
        <v>0.31016392553439293</v>
      </c>
      <c r="W8" s="83">
        <v>0.31016392553439293</v>
      </c>
      <c r="X8" s="83">
        <v>0.31016392553439293</v>
      </c>
      <c r="Y8" s="83">
        <v>0</v>
      </c>
      <c r="Z8" s="83">
        <v>0</v>
      </c>
      <c r="AA8" s="83">
        <v>0</v>
      </c>
      <c r="AB8" s="83">
        <v>0</v>
      </c>
      <c r="AC8" s="83">
        <v>0</v>
      </c>
      <c r="AD8" s="83">
        <v>0</v>
      </c>
      <c r="AE8" s="83">
        <v>0</v>
      </c>
      <c r="AF8" s="83">
        <v>0</v>
      </c>
      <c r="AG8" s="83">
        <v>0</v>
      </c>
      <c r="AH8" s="83">
        <v>0</v>
      </c>
      <c r="AI8" s="83">
        <v>0</v>
      </c>
      <c r="AJ8" s="83">
        <v>0</v>
      </c>
      <c r="AK8" s="83">
        <v>0</v>
      </c>
      <c r="AL8" s="83">
        <v>0</v>
      </c>
      <c r="AM8" s="83">
        <v>0</v>
      </c>
      <c r="AN8" s="83">
        <v>0</v>
      </c>
      <c r="AO8" s="83">
        <v>0</v>
      </c>
      <c r="AP8" s="83">
        <v>0</v>
      </c>
      <c r="AQ8" s="83">
        <v>0</v>
      </c>
      <c r="AR8" s="83">
        <v>0</v>
      </c>
      <c r="AS8" s="83">
        <v>0</v>
      </c>
      <c r="AT8" s="83">
        <v>0</v>
      </c>
      <c r="AU8" s="83">
        <v>0</v>
      </c>
      <c r="AV8" s="83">
        <v>0</v>
      </c>
      <c r="AW8" s="83">
        <v>0</v>
      </c>
      <c r="AX8" s="83">
        <v>0</v>
      </c>
      <c r="AY8" s="83">
        <v>0</v>
      </c>
      <c r="AZ8" s="83">
        <v>0</v>
      </c>
      <c r="BA8" s="83">
        <v>0</v>
      </c>
      <c r="BB8" s="83">
        <v>0</v>
      </c>
      <c r="BC8" s="83">
        <v>0</v>
      </c>
      <c r="BD8" s="83">
        <v>0</v>
      </c>
      <c r="BE8" s="83">
        <v>0</v>
      </c>
      <c r="BF8" s="15"/>
    </row>
    <row r="9" spans="2:58" x14ac:dyDescent="0.35">
      <c r="B9" s="12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5"/>
    </row>
    <row r="10" spans="2:58" ht="15" thickBot="1" x14ac:dyDescent="0.4"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E235-8971-478B-B6D5-1237DC130B30}">
  <dimension ref="B1:BE43"/>
  <sheetViews>
    <sheetView zoomScaleNormal="100" workbookViewId="0"/>
  </sheetViews>
  <sheetFormatPr baseColWidth="10" defaultColWidth="11.453125" defaultRowHeight="14.5" x14ac:dyDescent="0.35"/>
  <cols>
    <col min="3" max="3" width="46.81640625" customWidth="1"/>
    <col min="4" max="10" width="12.54296875" bestFit="1" customWidth="1"/>
  </cols>
  <sheetData>
    <row r="1" spans="2:57" ht="20" thickBot="1" x14ac:dyDescent="0.4">
      <c r="B1" s="1"/>
      <c r="C1" s="2" t="s">
        <v>12</v>
      </c>
      <c r="D1" s="3">
        <v>2018</v>
      </c>
      <c r="E1" s="3">
        <v>2019</v>
      </c>
      <c r="F1" s="3">
        <v>2020</v>
      </c>
      <c r="G1" s="3">
        <v>2021</v>
      </c>
      <c r="H1" s="3">
        <v>2022</v>
      </c>
      <c r="I1" s="3">
        <v>2023</v>
      </c>
      <c r="J1" s="3">
        <v>2024</v>
      </c>
      <c r="K1" s="3">
        <v>2025</v>
      </c>
      <c r="L1" s="3">
        <v>2026</v>
      </c>
      <c r="M1" s="3">
        <v>2027</v>
      </c>
      <c r="N1" s="3">
        <v>2028</v>
      </c>
      <c r="O1" s="3">
        <v>2029</v>
      </c>
      <c r="P1" s="3">
        <v>2030</v>
      </c>
      <c r="Q1" s="3">
        <v>2031</v>
      </c>
      <c r="R1" s="3">
        <v>2032</v>
      </c>
      <c r="S1" s="3">
        <v>2033</v>
      </c>
      <c r="T1" s="3">
        <v>2034</v>
      </c>
      <c r="U1" s="3">
        <v>2035</v>
      </c>
      <c r="V1" s="3">
        <v>2036</v>
      </c>
      <c r="W1" s="3">
        <v>2037</v>
      </c>
      <c r="X1" s="3">
        <v>2038</v>
      </c>
      <c r="Y1" s="3">
        <v>2039</v>
      </c>
      <c r="Z1" s="3">
        <v>2040</v>
      </c>
      <c r="AA1" s="3">
        <v>2041</v>
      </c>
      <c r="AB1" s="3">
        <v>2042</v>
      </c>
      <c r="AC1" s="3">
        <v>2043</v>
      </c>
      <c r="AD1" s="3">
        <v>2044</v>
      </c>
      <c r="AE1" s="3">
        <v>2045</v>
      </c>
      <c r="AF1" s="3">
        <v>2046</v>
      </c>
      <c r="AG1" s="3">
        <v>2047</v>
      </c>
      <c r="AH1" s="3">
        <v>2048</v>
      </c>
      <c r="AI1" s="3">
        <v>2049</v>
      </c>
      <c r="AJ1" s="3">
        <v>2050</v>
      </c>
      <c r="AK1" s="3">
        <v>2051</v>
      </c>
      <c r="AL1" s="3">
        <v>2052</v>
      </c>
      <c r="AM1" s="3">
        <v>2053</v>
      </c>
      <c r="AN1" s="3">
        <v>2054</v>
      </c>
      <c r="AO1" s="3">
        <v>2055</v>
      </c>
      <c r="AP1" s="3">
        <v>2056</v>
      </c>
      <c r="AQ1" s="3">
        <v>2057</v>
      </c>
      <c r="AR1" s="3">
        <v>2058</v>
      </c>
      <c r="AS1" s="3">
        <v>2059</v>
      </c>
      <c r="AT1" s="3">
        <v>2060</v>
      </c>
      <c r="AU1" s="3">
        <v>2061</v>
      </c>
      <c r="AV1" s="3">
        <v>2062</v>
      </c>
      <c r="AW1" s="3">
        <v>2063</v>
      </c>
      <c r="AX1" s="3">
        <v>2064</v>
      </c>
      <c r="AY1" s="3">
        <v>2065</v>
      </c>
      <c r="AZ1" s="3">
        <v>2066</v>
      </c>
      <c r="BA1" s="3">
        <v>2067</v>
      </c>
      <c r="BB1" s="3">
        <v>2068</v>
      </c>
      <c r="BC1" s="3">
        <v>2069</v>
      </c>
      <c r="BD1" s="3">
        <v>2070</v>
      </c>
      <c r="BE1" s="4"/>
    </row>
    <row r="2" spans="2:57" ht="15" thickBot="1" x14ac:dyDescent="0.4"/>
    <row r="3" spans="2:57" x14ac:dyDescent="0.3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1"/>
    </row>
    <row r="4" spans="2:57" x14ac:dyDescent="0.35">
      <c r="B4" s="12"/>
      <c r="C4" s="13" t="s">
        <v>18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5"/>
    </row>
    <row r="5" spans="2:57" x14ac:dyDescent="0.35">
      <c r="B5" s="12"/>
      <c r="C5" s="13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5"/>
    </row>
    <row r="6" spans="2:57" x14ac:dyDescent="0.35">
      <c r="B6" s="12"/>
      <c r="C6" s="14" t="s">
        <v>72</v>
      </c>
      <c r="D6" s="14">
        <v>17023408</v>
      </c>
      <c r="E6" s="14">
        <v>17267986</v>
      </c>
      <c r="F6" s="14">
        <v>17510643</v>
      </c>
      <c r="G6" s="14">
        <v>17751277</v>
      </c>
      <c r="H6" s="14">
        <v>17989912</v>
      </c>
      <c r="I6" s="14">
        <v>18226512</v>
      </c>
      <c r="J6" s="14">
        <v>18460936</v>
      </c>
      <c r="K6" s="14">
        <v>18693140</v>
      </c>
      <c r="L6" s="14">
        <v>18922864</v>
      </c>
      <c r="M6" s="14">
        <v>19150021</v>
      </c>
      <c r="N6" s="14">
        <v>19374448</v>
      </c>
      <c r="O6" s="14">
        <v>19596113</v>
      </c>
      <c r="P6" s="14">
        <v>19814767</v>
      </c>
      <c r="Q6" s="14">
        <v>20030293</v>
      </c>
      <c r="R6" s="14">
        <v>20242540</v>
      </c>
      <c r="S6" s="14">
        <v>20451333</v>
      </c>
      <c r="T6" s="14">
        <v>20656586</v>
      </c>
      <c r="U6" s="14">
        <v>20858149</v>
      </c>
      <c r="V6" s="14">
        <v>21055934</v>
      </c>
      <c r="W6" s="14">
        <v>21249772</v>
      </c>
      <c r="X6" s="14">
        <v>21439596</v>
      </c>
      <c r="Y6" s="14">
        <v>21625281</v>
      </c>
      <c r="Z6" s="14">
        <v>21806740</v>
      </c>
      <c r="AA6" s="14">
        <v>21983950</v>
      </c>
      <c r="AB6" s="14">
        <v>22156850</v>
      </c>
      <c r="AC6" s="14">
        <v>22325333</v>
      </c>
      <c r="AD6" s="14">
        <v>22489377</v>
      </c>
      <c r="AE6" s="14">
        <v>22648875</v>
      </c>
      <c r="AF6" s="14">
        <v>22803800</v>
      </c>
      <c r="AG6" s="14">
        <v>22954177</v>
      </c>
      <c r="AH6" s="14">
        <v>23099877</v>
      </c>
      <c r="AI6" s="14">
        <v>23240939</v>
      </c>
      <c r="AJ6" s="14">
        <v>23377412</v>
      </c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5"/>
    </row>
    <row r="7" spans="2:57" x14ac:dyDescent="0.35">
      <c r="B7" s="12"/>
      <c r="C7" s="13" t="s">
        <v>86</v>
      </c>
      <c r="D7" s="90">
        <f>(E6-D6)/D6</f>
        <v>1.4367158444419589E-2</v>
      </c>
      <c r="E7" s="90">
        <f t="shared" ref="E7:AI7" si="0">(F6-E6)/E6</f>
        <v>1.4052420473354565E-2</v>
      </c>
      <c r="F7" s="90">
        <f t="shared" si="0"/>
        <v>1.374215669864322E-2</v>
      </c>
      <c r="G7" s="90">
        <f t="shared" si="0"/>
        <v>1.3443258194889302E-2</v>
      </c>
      <c r="H7" s="90">
        <f t="shared" si="0"/>
        <v>1.3151815306267202E-2</v>
      </c>
      <c r="I7" s="90">
        <f t="shared" si="0"/>
        <v>1.2861703874005075E-2</v>
      </c>
      <c r="J7" s="90">
        <f t="shared" si="0"/>
        <v>1.2578127132882103E-2</v>
      </c>
      <c r="K7" s="90">
        <f t="shared" si="0"/>
        <v>1.2289214118120338E-2</v>
      </c>
      <c r="L7" s="90">
        <f t="shared" si="0"/>
        <v>1.2004366780842476E-2</v>
      </c>
      <c r="M7" s="90">
        <f t="shared" si="0"/>
        <v>1.1719412735892039E-2</v>
      </c>
      <c r="N7" s="90">
        <f t="shared" si="0"/>
        <v>1.1441100154182458E-2</v>
      </c>
      <c r="O7" s="90">
        <f t="shared" si="0"/>
        <v>1.1158029145882145E-2</v>
      </c>
      <c r="P7" s="90">
        <f t="shared" si="0"/>
        <v>1.0877039331322946E-2</v>
      </c>
      <c r="Q7" s="90">
        <f t="shared" si="0"/>
        <v>1.0596300313729809E-2</v>
      </c>
      <c r="R7" s="90">
        <f t="shared" si="0"/>
        <v>1.0314565267007006E-2</v>
      </c>
      <c r="S7" s="90">
        <f t="shared" si="0"/>
        <v>1.0036167324643337E-2</v>
      </c>
      <c r="T7" s="90">
        <f t="shared" si="0"/>
        <v>9.7578079940218582E-3</v>
      </c>
      <c r="U7" s="90">
        <f t="shared" si="0"/>
        <v>9.4823850380971013E-3</v>
      </c>
      <c r="V7" s="90">
        <f t="shared" si="0"/>
        <v>9.2058609226263726E-3</v>
      </c>
      <c r="W7" s="90">
        <f t="shared" si="0"/>
        <v>8.9329899633746653E-3</v>
      </c>
      <c r="X7" s="90">
        <f t="shared" si="0"/>
        <v>8.6608441688919881E-3</v>
      </c>
      <c r="Y7" s="90">
        <f t="shared" si="0"/>
        <v>8.3910585947992999E-3</v>
      </c>
      <c r="Z7" s="90">
        <f t="shared" si="0"/>
        <v>8.1263866125794136E-3</v>
      </c>
      <c r="AA7" s="90">
        <f t="shared" si="0"/>
        <v>7.8648286590899275E-3</v>
      </c>
      <c r="AB7" s="90">
        <f t="shared" si="0"/>
        <v>7.6041043740423392E-3</v>
      </c>
      <c r="AC7" s="90">
        <f t="shared" si="0"/>
        <v>7.3478859195515696E-3</v>
      </c>
      <c r="AD7" s="90">
        <f t="shared" si="0"/>
        <v>7.0921484396833222E-3</v>
      </c>
      <c r="AE7" s="90">
        <f t="shared" si="0"/>
        <v>6.8402955996710651E-3</v>
      </c>
      <c r="AF7" s="90">
        <f t="shared" si="0"/>
        <v>6.5943833922416442E-3</v>
      </c>
      <c r="AG7" s="90">
        <f t="shared" si="0"/>
        <v>6.3474286183294653E-3</v>
      </c>
      <c r="AH7" s="90">
        <f t="shared" si="0"/>
        <v>6.1066126023095278E-3</v>
      </c>
      <c r="AI7" s="90">
        <f t="shared" si="0"/>
        <v>5.8720949269734759E-3</v>
      </c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5"/>
    </row>
    <row r="8" spans="2:57" x14ac:dyDescent="0.35">
      <c r="B8" s="12"/>
      <c r="C8" s="13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5"/>
    </row>
    <row r="9" spans="2:57" x14ac:dyDescent="0.35">
      <c r="B9" s="12"/>
      <c r="C9" s="14" t="s">
        <v>74</v>
      </c>
      <c r="D9" s="14">
        <f>(AI7-D7)/(AI1-D1)</f>
        <v>-2.7403430701439078E-4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5"/>
    </row>
    <row r="10" spans="2:57" x14ac:dyDescent="0.35">
      <c r="B10" s="12"/>
      <c r="C10" s="14" t="s">
        <v>75</v>
      </c>
      <c r="D10" s="14">
        <f>D7-D9*D1</f>
        <v>0.56736838999946015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5"/>
    </row>
    <row r="11" spans="2:57" x14ac:dyDescent="0.35">
      <c r="B11" s="12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5"/>
    </row>
    <row r="12" spans="2:57" x14ac:dyDescent="0.35">
      <c r="B12" s="12"/>
      <c r="C12" s="13" t="s">
        <v>87</v>
      </c>
      <c r="D12" s="90">
        <f>$D$9*D1+$D$10</f>
        <v>1.4367158444419603E-2</v>
      </c>
      <c r="E12" s="90">
        <f t="shared" ref="E12:BD12" si="1">$D$9*E1+$D$10</f>
        <v>1.4093124137405155E-2</v>
      </c>
      <c r="F12" s="90">
        <f t="shared" si="1"/>
        <v>1.3819089830390818E-2</v>
      </c>
      <c r="G12" s="90">
        <f t="shared" si="1"/>
        <v>1.354505552337637E-2</v>
      </c>
      <c r="H12" s="90">
        <f t="shared" si="1"/>
        <v>1.3271021216362033E-2</v>
      </c>
      <c r="I12" s="90">
        <f t="shared" si="1"/>
        <v>1.2996986909347585E-2</v>
      </c>
      <c r="J12" s="90">
        <f t="shared" si="1"/>
        <v>1.2722952602333248E-2</v>
      </c>
      <c r="K12" s="90">
        <f t="shared" si="1"/>
        <v>1.24489182953188E-2</v>
      </c>
      <c r="L12" s="90">
        <f t="shared" si="1"/>
        <v>1.2174883988304464E-2</v>
      </c>
      <c r="M12" s="90">
        <f t="shared" si="1"/>
        <v>1.1900849681290016E-2</v>
      </c>
      <c r="N12" s="90">
        <f t="shared" si="1"/>
        <v>1.1626815374275679E-2</v>
      </c>
      <c r="O12" s="90">
        <f t="shared" si="1"/>
        <v>1.1352781067261231E-2</v>
      </c>
      <c r="P12" s="90">
        <f t="shared" si="1"/>
        <v>1.1078746760246894E-2</v>
      </c>
      <c r="Q12" s="90">
        <f t="shared" si="1"/>
        <v>1.0804712453232446E-2</v>
      </c>
      <c r="R12" s="90">
        <f t="shared" si="1"/>
        <v>1.0530678146218109E-2</v>
      </c>
      <c r="S12" s="90">
        <f t="shared" si="1"/>
        <v>1.0256643839203661E-2</v>
      </c>
      <c r="T12" s="90">
        <f t="shared" si="1"/>
        <v>9.9826095321893238E-3</v>
      </c>
      <c r="U12" s="90">
        <f t="shared" si="1"/>
        <v>9.7085752251748758E-3</v>
      </c>
      <c r="V12" s="90">
        <f t="shared" si="1"/>
        <v>9.4345409181605389E-3</v>
      </c>
      <c r="W12" s="90">
        <f t="shared" si="1"/>
        <v>9.1605066111460909E-3</v>
      </c>
      <c r="X12" s="90">
        <f t="shared" si="1"/>
        <v>8.8864723041317539E-3</v>
      </c>
      <c r="Y12" s="90">
        <f t="shared" si="1"/>
        <v>8.612437997117306E-3</v>
      </c>
      <c r="Z12" s="90">
        <f t="shared" si="1"/>
        <v>8.338403690102969E-3</v>
      </c>
      <c r="AA12" s="90">
        <f t="shared" si="1"/>
        <v>8.064369383088521E-3</v>
      </c>
      <c r="AB12" s="90">
        <f t="shared" si="1"/>
        <v>7.7903350760741841E-3</v>
      </c>
      <c r="AC12" s="90">
        <f t="shared" si="1"/>
        <v>7.5163007690597361E-3</v>
      </c>
      <c r="AD12" s="90">
        <f t="shared" si="1"/>
        <v>7.2422664620453991E-3</v>
      </c>
      <c r="AE12" s="90">
        <f t="shared" si="1"/>
        <v>6.9682321550309512E-3</v>
      </c>
      <c r="AF12" s="90">
        <f t="shared" si="1"/>
        <v>6.6941978480166142E-3</v>
      </c>
      <c r="AG12" s="90">
        <f t="shared" si="1"/>
        <v>6.4201635410021662E-3</v>
      </c>
      <c r="AH12" s="90">
        <f t="shared" si="1"/>
        <v>6.1461292339878293E-3</v>
      </c>
      <c r="AI12" s="90">
        <f t="shared" si="1"/>
        <v>5.8720949269734923E-3</v>
      </c>
      <c r="AJ12" s="90">
        <f>$D$9*AJ1+$D$10</f>
        <v>5.5980606199590444E-3</v>
      </c>
      <c r="AK12" s="90">
        <f t="shared" si="1"/>
        <v>5.3240263129447074E-3</v>
      </c>
      <c r="AL12" s="90">
        <f t="shared" si="1"/>
        <v>5.0499920059302594E-3</v>
      </c>
      <c r="AM12" s="90">
        <f t="shared" si="1"/>
        <v>4.7759576989159225E-3</v>
      </c>
      <c r="AN12" s="90">
        <f t="shared" si="1"/>
        <v>4.5019233919014745E-3</v>
      </c>
      <c r="AO12" s="90">
        <f t="shared" si="1"/>
        <v>4.2278890848871375E-3</v>
      </c>
      <c r="AP12" s="90">
        <f t="shared" si="1"/>
        <v>3.9538547778726896E-3</v>
      </c>
      <c r="AQ12" s="90">
        <f t="shared" si="1"/>
        <v>3.6798204708583526E-3</v>
      </c>
      <c r="AR12" s="90">
        <f t="shared" si="1"/>
        <v>3.4057861638439046E-3</v>
      </c>
      <c r="AS12" s="90">
        <f t="shared" si="1"/>
        <v>3.1317518568295677E-3</v>
      </c>
      <c r="AT12" s="90">
        <f t="shared" si="1"/>
        <v>2.8577175498151197E-3</v>
      </c>
      <c r="AU12" s="90">
        <f t="shared" si="1"/>
        <v>2.5836832428007828E-3</v>
      </c>
      <c r="AV12" s="90">
        <f t="shared" si="1"/>
        <v>2.3096489357863348E-3</v>
      </c>
      <c r="AW12" s="90">
        <f t="shared" si="1"/>
        <v>2.0356146287719978E-3</v>
      </c>
      <c r="AX12" s="90">
        <f t="shared" si="1"/>
        <v>1.7615803217575499E-3</v>
      </c>
      <c r="AY12" s="90">
        <f t="shared" si="1"/>
        <v>1.4875460147432129E-3</v>
      </c>
      <c r="AZ12" s="90">
        <f t="shared" si="1"/>
        <v>1.2135117077287649E-3</v>
      </c>
      <c r="BA12" s="90">
        <f t="shared" si="1"/>
        <v>9.3947740071442798E-4</v>
      </c>
      <c r="BB12" s="90">
        <f t="shared" si="1"/>
        <v>6.6544309369998E-4</v>
      </c>
      <c r="BC12" s="90">
        <f t="shared" si="1"/>
        <v>3.9140878668564305E-4</v>
      </c>
      <c r="BD12" s="90">
        <f t="shared" si="1"/>
        <v>1.1737447967119508E-4</v>
      </c>
      <c r="BE12" s="15"/>
    </row>
    <row r="13" spans="2:57" x14ac:dyDescent="0.35">
      <c r="B13" s="12"/>
      <c r="C13" s="14" t="s">
        <v>76</v>
      </c>
      <c r="D13" s="58">
        <f>D6</f>
        <v>17023408</v>
      </c>
      <c r="E13" s="58">
        <f t="shared" ref="E13:AJ13" si="2">E6</f>
        <v>17267986</v>
      </c>
      <c r="F13" s="58">
        <f t="shared" si="2"/>
        <v>17510643</v>
      </c>
      <c r="G13" s="58">
        <f t="shared" si="2"/>
        <v>17751277</v>
      </c>
      <c r="H13" s="58">
        <f t="shared" si="2"/>
        <v>17989912</v>
      </c>
      <c r="I13" s="58">
        <f t="shared" si="2"/>
        <v>18226512</v>
      </c>
      <c r="J13" s="58">
        <f t="shared" si="2"/>
        <v>18460936</v>
      </c>
      <c r="K13" s="58">
        <f t="shared" si="2"/>
        <v>18693140</v>
      </c>
      <c r="L13" s="58">
        <f t="shared" si="2"/>
        <v>18922864</v>
      </c>
      <c r="M13" s="58">
        <f t="shared" si="2"/>
        <v>19150021</v>
      </c>
      <c r="N13" s="58">
        <f t="shared" si="2"/>
        <v>19374448</v>
      </c>
      <c r="O13" s="58">
        <f t="shared" si="2"/>
        <v>19596113</v>
      </c>
      <c r="P13" s="58">
        <f t="shared" si="2"/>
        <v>19814767</v>
      </c>
      <c r="Q13" s="58">
        <f t="shared" si="2"/>
        <v>20030293</v>
      </c>
      <c r="R13" s="58">
        <f t="shared" si="2"/>
        <v>20242540</v>
      </c>
      <c r="S13" s="58">
        <f t="shared" si="2"/>
        <v>20451333</v>
      </c>
      <c r="T13" s="58">
        <f t="shared" si="2"/>
        <v>20656586</v>
      </c>
      <c r="U13" s="58">
        <f t="shared" si="2"/>
        <v>20858149</v>
      </c>
      <c r="V13" s="58">
        <f t="shared" si="2"/>
        <v>21055934</v>
      </c>
      <c r="W13" s="58">
        <f t="shared" si="2"/>
        <v>21249772</v>
      </c>
      <c r="X13" s="58">
        <f t="shared" si="2"/>
        <v>21439596</v>
      </c>
      <c r="Y13" s="58">
        <f t="shared" si="2"/>
        <v>21625281</v>
      </c>
      <c r="Z13" s="58">
        <f t="shared" si="2"/>
        <v>21806740</v>
      </c>
      <c r="AA13" s="58">
        <f t="shared" si="2"/>
        <v>21983950</v>
      </c>
      <c r="AB13" s="58">
        <f t="shared" si="2"/>
        <v>22156850</v>
      </c>
      <c r="AC13" s="58">
        <f t="shared" si="2"/>
        <v>22325333</v>
      </c>
      <c r="AD13" s="58">
        <f t="shared" si="2"/>
        <v>22489377</v>
      </c>
      <c r="AE13" s="58">
        <f t="shared" si="2"/>
        <v>22648875</v>
      </c>
      <c r="AF13" s="58">
        <f t="shared" si="2"/>
        <v>22803800</v>
      </c>
      <c r="AG13" s="58">
        <f t="shared" si="2"/>
        <v>22954177</v>
      </c>
      <c r="AH13" s="58">
        <f t="shared" si="2"/>
        <v>23099877</v>
      </c>
      <c r="AI13" s="58">
        <f t="shared" si="2"/>
        <v>23240939</v>
      </c>
      <c r="AJ13" s="58">
        <f t="shared" si="2"/>
        <v>23377412</v>
      </c>
      <c r="AK13" s="58">
        <f>AK12*AJ13+AJ13</f>
        <v>23501873.956616551</v>
      </c>
      <c r="AL13" s="58">
        <f t="shared" ref="AL13:BD13" si="3">AL12*AK13+AK13</f>
        <v>23620558.232221846</v>
      </c>
      <c r="AM13" s="58">
        <f t="shared" si="3"/>
        <v>23733369.019163717</v>
      </c>
      <c r="AN13" s="58">
        <f t="shared" si="3"/>
        <v>23840214.828319721</v>
      </c>
      <c r="AO13" s="58">
        <f t="shared" si="3"/>
        <v>23941008.612373739</v>
      </c>
      <c r="AP13" s="58">
        <f t="shared" si="3"/>
        <v>24035667.883662865</v>
      </c>
      <c r="AQ13" s="58">
        <f t="shared" si="3"/>
        <v>24124114.826371919</v>
      </c>
      <c r="AR13" s="58">
        <f t="shared" si="3"/>
        <v>24206276.40286256</v>
      </c>
      <c r="AS13" s="58">
        <f t="shared" si="3"/>
        <v>24282084.453934155</v>
      </c>
      <c r="AT13" s="58">
        <f t="shared" si="3"/>
        <v>24351475.792824257</v>
      </c>
      <c r="AU13" s="58">
        <f t="shared" si="3"/>
        <v>24414392.292767648</v>
      </c>
      <c r="AV13" s="58">
        <f t="shared" si="3"/>
        <v>24470780.96794451</v>
      </c>
      <c r="AW13" s="58">
        <f t="shared" si="3"/>
        <v>24520594.047660332</v>
      </c>
      <c r="AX13" s="58">
        <f t="shared" si="3"/>
        <v>24563789.043612495</v>
      </c>
      <c r="AY13" s="58">
        <f t="shared" si="3"/>
        <v>24600328.810111314</v>
      </c>
      <c r="AZ13" s="58">
        <f t="shared" si="3"/>
        <v>24630181.59713636</v>
      </c>
      <c r="BA13" s="58">
        <f t="shared" si="3"/>
        <v>24653321.096122362</v>
      </c>
      <c r="BB13" s="58">
        <f t="shared" si="3"/>
        <v>24669726.478382543</v>
      </c>
      <c r="BC13" s="58">
        <f t="shared" si="3"/>
        <v>24679382.426091313</v>
      </c>
      <c r="BD13" s="58">
        <f t="shared" si="3"/>
        <v>24682279.155762181</v>
      </c>
      <c r="BE13" s="15"/>
    </row>
    <row r="14" spans="2:57" x14ac:dyDescent="0.35">
      <c r="B14" s="12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5"/>
    </row>
    <row r="15" spans="2:57" x14ac:dyDescent="0.35">
      <c r="B15" s="12"/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5"/>
    </row>
    <row r="16" spans="2:57" x14ac:dyDescent="0.35">
      <c r="B16" s="12"/>
      <c r="C16" s="13" t="s">
        <v>19</v>
      </c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15"/>
    </row>
    <row r="17" spans="2:57" x14ac:dyDescent="0.35">
      <c r="B17" s="12"/>
      <c r="C17" s="14" t="s">
        <v>91</v>
      </c>
      <c r="D17" s="89">
        <f>(19.8*12)</f>
        <v>237.60000000000002</v>
      </c>
      <c r="E17" s="89">
        <f>(19.34*12)</f>
        <v>232.07999999999998</v>
      </c>
      <c r="F17" s="89">
        <f>(19.31*12)</f>
        <v>231.71999999999997</v>
      </c>
      <c r="G17" s="89">
        <v>232.08</v>
      </c>
      <c r="H17" s="89">
        <v>248.08551724137942</v>
      </c>
      <c r="I17" s="89">
        <v>264.09103448276073</v>
      </c>
      <c r="J17" s="89">
        <v>280.09655172413841</v>
      </c>
      <c r="K17" s="89">
        <v>296.10206896551972</v>
      </c>
      <c r="L17" s="89">
        <v>312.10758620689739</v>
      </c>
      <c r="M17" s="89">
        <v>328.11310344827871</v>
      </c>
      <c r="N17" s="89">
        <v>344.11862068965638</v>
      </c>
      <c r="O17" s="89">
        <v>360.12413793103406</v>
      </c>
      <c r="P17" s="89">
        <v>376.12965517241537</v>
      </c>
      <c r="Q17" s="89">
        <v>392.13517241379304</v>
      </c>
      <c r="R17" s="89">
        <v>408.14068965517436</v>
      </c>
      <c r="S17" s="89">
        <v>424.14620689655203</v>
      </c>
      <c r="T17" s="89">
        <v>440.15172413793334</v>
      </c>
      <c r="U17" s="89">
        <v>456.15724137931102</v>
      </c>
      <c r="V17" s="89">
        <v>472.16275862069233</v>
      </c>
      <c r="W17" s="89">
        <v>488.16827586207</v>
      </c>
      <c r="X17" s="89">
        <v>504.17379310344768</v>
      </c>
      <c r="Y17" s="89">
        <v>520.17931034482899</v>
      </c>
      <c r="Z17" s="89">
        <v>536.18482758620667</v>
      </c>
      <c r="AA17" s="89">
        <v>552.19034482758798</v>
      </c>
      <c r="AB17" s="89">
        <v>568.19586206896565</v>
      </c>
      <c r="AC17" s="89">
        <v>584.20137931034697</v>
      </c>
      <c r="AD17" s="89">
        <v>600.20689655172464</v>
      </c>
      <c r="AE17" s="89">
        <v>616.21241379310595</v>
      </c>
      <c r="AF17" s="89">
        <v>632.21793103448363</v>
      </c>
      <c r="AG17" s="89">
        <v>648.22344827586494</v>
      </c>
      <c r="AH17" s="89">
        <v>664.22896551724261</v>
      </c>
      <c r="AI17" s="89">
        <v>680.23448275862029</v>
      </c>
      <c r="AJ17" s="89">
        <v>696.24</v>
      </c>
      <c r="AK17" s="89">
        <v>712.24551724138291</v>
      </c>
      <c r="AL17" s="89">
        <v>728.25103448276059</v>
      </c>
      <c r="AM17" s="89">
        <v>744.25655172413826</v>
      </c>
      <c r="AN17" s="89">
        <v>760.26206896551594</v>
      </c>
      <c r="AO17" s="89">
        <v>776.26758620690089</v>
      </c>
      <c r="AP17" s="89">
        <v>792.27310344827856</v>
      </c>
      <c r="AQ17" s="89">
        <v>808.27862068965624</v>
      </c>
      <c r="AR17" s="89">
        <v>824.28413793103391</v>
      </c>
      <c r="AS17" s="89">
        <v>840.28965517241159</v>
      </c>
      <c r="AT17" s="89">
        <v>856.29517241379654</v>
      </c>
      <c r="AU17" s="89">
        <v>872.30068965517421</v>
      </c>
      <c r="AV17" s="89">
        <v>888.30620689655188</v>
      </c>
      <c r="AW17" s="89">
        <v>904.31172413792956</v>
      </c>
      <c r="AX17" s="89">
        <v>920.31724137931451</v>
      </c>
      <c r="AY17" s="89">
        <v>936.32275862069218</v>
      </c>
      <c r="AZ17" s="89">
        <v>952.32827586206986</v>
      </c>
      <c r="BA17" s="89">
        <v>968.33379310344753</v>
      </c>
      <c r="BB17" s="89">
        <v>984.33931034483248</v>
      </c>
      <c r="BC17" s="89">
        <v>1000.3448275862102</v>
      </c>
      <c r="BD17" s="89">
        <v>1016.3503448275878</v>
      </c>
      <c r="BE17" s="15"/>
    </row>
    <row r="18" spans="2:57" x14ac:dyDescent="0.35">
      <c r="B18" s="12"/>
      <c r="C18" s="14" t="s">
        <v>15</v>
      </c>
      <c r="D18" s="89">
        <f>(19.8*12)</f>
        <v>237.60000000000002</v>
      </c>
      <c r="E18" s="89">
        <f>(19.34*12)</f>
        <v>232.07999999999998</v>
      </c>
      <c r="F18" s="89">
        <f>(19.31*12)</f>
        <v>231.71999999999997</v>
      </c>
      <c r="G18" s="89">
        <v>232.08</v>
      </c>
      <c r="H18" s="89">
        <v>248.08551724137942</v>
      </c>
      <c r="I18" s="89">
        <v>264.09103448276073</v>
      </c>
      <c r="J18" s="89">
        <f t="shared" ref="J18" si="4">I18+$G$18*0.05</f>
        <v>275.69503448276072</v>
      </c>
      <c r="K18" s="89">
        <f>G18+(G18*4*0.05)</f>
        <v>278.49600000000004</v>
      </c>
      <c r="L18" s="89">
        <f t="shared" ref="L18:O18" si="5">K18+$G$18*0.05</f>
        <v>290.10000000000002</v>
      </c>
      <c r="M18" s="89">
        <f t="shared" si="5"/>
        <v>301.70400000000001</v>
      </c>
      <c r="N18" s="89">
        <f t="shared" si="5"/>
        <v>313.30799999999999</v>
      </c>
      <c r="O18" s="89">
        <f t="shared" si="5"/>
        <v>324.91199999999998</v>
      </c>
      <c r="P18" s="89">
        <f>G18+(G18*0.05*9)</f>
        <v>336.51600000000002</v>
      </c>
      <c r="Q18" s="89">
        <f t="shared" ref="Q18:AI18" si="6">P18+$G$18*0.05</f>
        <v>348.12</v>
      </c>
      <c r="R18" s="89">
        <f t="shared" si="6"/>
        <v>359.72399999999999</v>
      </c>
      <c r="S18" s="89">
        <f t="shared" si="6"/>
        <v>371.32799999999997</v>
      </c>
      <c r="T18" s="89">
        <f t="shared" si="6"/>
        <v>382.93199999999996</v>
      </c>
      <c r="U18" s="89">
        <f t="shared" si="6"/>
        <v>394.53599999999994</v>
      </c>
      <c r="V18" s="89">
        <f t="shared" si="6"/>
        <v>406.13999999999993</v>
      </c>
      <c r="W18" s="89">
        <f t="shared" si="6"/>
        <v>417.74399999999991</v>
      </c>
      <c r="X18" s="89">
        <f t="shared" si="6"/>
        <v>429.3479999999999</v>
      </c>
      <c r="Y18" s="89">
        <f t="shared" si="6"/>
        <v>440.95199999999988</v>
      </c>
      <c r="Z18" s="89">
        <f t="shared" si="6"/>
        <v>452.55599999999987</v>
      </c>
      <c r="AA18" s="89">
        <f t="shared" si="6"/>
        <v>464.15999999999985</v>
      </c>
      <c r="AB18" s="89">
        <f t="shared" si="6"/>
        <v>475.76399999999984</v>
      </c>
      <c r="AC18" s="89">
        <f t="shared" si="6"/>
        <v>487.36799999999982</v>
      </c>
      <c r="AD18" s="89">
        <f t="shared" si="6"/>
        <v>498.97199999999981</v>
      </c>
      <c r="AE18" s="89">
        <f t="shared" si="6"/>
        <v>510.57599999999979</v>
      </c>
      <c r="AF18" s="89">
        <f t="shared" si="6"/>
        <v>522.17999999999984</v>
      </c>
      <c r="AG18" s="89">
        <f t="shared" si="6"/>
        <v>533.78399999999988</v>
      </c>
      <c r="AH18" s="89">
        <f t="shared" si="6"/>
        <v>545.38799999999992</v>
      </c>
      <c r="AI18" s="89">
        <f t="shared" si="6"/>
        <v>556.99199999999996</v>
      </c>
      <c r="AJ18" s="89">
        <f>G18+(G18*29*0.05)</f>
        <v>568.59600000000012</v>
      </c>
      <c r="AK18" s="89">
        <f t="shared" ref="AK18:BC18" si="7">AJ18+$G$18*0.05</f>
        <v>580.20000000000016</v>
      </c>
      <c r="AL18" s="89">
        <f t="shared" si="7"/>
        <v>591.8040000000002</v>
      </c>
      <c r="AM18" s="89">
        <f t="shared" si="7"/>
        <v>603.40800000000024</v>
      </c>
      <c r="AN18" s="89">
        <f t="shared" si="7"/>
        <v>615.01200000000028</v>
      </c>
      <c r="AO18" s="89">
        <f t="shared" si="7"/>
        <v>626.61600000000033</v>
      </c>
      <c r="AP18" s="89">
        <f t="shared" si="7"/>
        <v>638.22000000000037</v>
      </c>
      <c r="AQ18" s="89">
        <f t="shared" si="7"/>
        <v>649.82400000000041</v>
      </c>
      <c r="AR18" s="89">
        <f t="shared" si="7"/>
        <v>661.42800000000045</v>
      </c>
      <c r="AS18" s="89">
        <f t="shared" si="7"/>
        <v>673.03200000000049</v>
      </c>
      <c r="AT18" s="89">
        <f t="shared" si="7"/>
        <v>684.63600000000054</v>
      </c>
      <c r="AU18" s="89">
        <f t="shared" si="7"/>
        <v>696.24000000000058</v>
      </c>
      <c r="AV18" s="89">
        <f t="shared" si="7"/>
        <v>707.84400000000062</v>
      </c>
      <c r="AW18" s="89">
        <f t="shared" si="7"/>
        <v>719.44800000000066</v>
      </c>
      <c r="AX18" s="89">
        <f t="shared" si="7"/>
        <v>731.0520000000007</v>
      </c>
      <c r="AY18" s="89">
        <f t="shared" si="7"/>
        <v>742.65600000000074</v>
      </c>
      <c r="AZ18" s="89">
        <f t="shared" si="7"/>
        <v>754.26000000000079</v>
      </c>
      <c r="BA18" s="89">
        <f t="shared" si="7"/>
        <v>765.86400000000083</v>
      </c>
      <c r="BB18" s="89">
        <f t="shared" si="7"/>
        <v>777.46800000000087</v>
      </c>
      <c r="BC18" s="89">
        <f t="shared" si="7"/>
        <v>789.07200000000091</v>
      </c>
      <c r="BD18" s="89">
        <f>G18+(G18*49*0.05)</f>
        <v>800.67600000000004</v>
      </c>
      <c r="BE18" s="15"/>
    </row>
    <row r="19" spans="2:57" x14ac:dyDescent="0.35">
      <c r="B19" s="12"/>
      <c r="C19" s="14" t="s">
        <v>16</v>
      </c>
      <c r="D19" s="89">
        <f t="shared" ref="D19:D20" si="8">(19.8*12)</f>
        <v>237.60000000000002</v>
      </c>
      <c r="E19" s="89">
        <f t="shared" ref="E19:E20" si="9">(19.34*12)</f>
        <v>232.07999999999998</v>
      </c>
      <c r="F19" s="89">
        <f t="shared" ref="F19:F20" si="10">(19.31*12)</f>
        <v>231.71999999999997</v>
      </c>
      <c r="G19" s="89">
        <v>232.08</v>
      </c>
      <c r="H19" s="89">
        <v>248.08551724137942</v>
      </c>
      <c r="I19" s="89">
        <v>264.09103448276073</v>
      </c>
      <c r="J19" s="89">
        <f t="shared" ref="J19" si="11">I19+$G$19*0.05</f>
        <v>275.69503448276072</v>
      </c>
      <c r="K19" s="89">
        <f t="shared" ref="K19:K20" si="12">G19+(G19*4*0.05)</f>
        <v>278.49600000000004</v>
      </c>
      <c r="L19" s="89">
        <f>K19+$G$19*0.05</f>
        <v>290.10000000000002</v>
      </c>
      <c r="M19" s="89">
        <f t="shared" ref="M19:O19" si="13">L19+$G$19*0.05</f>
        <v>301.70400000000001</v>
      </c>
      <c r="N19" s="89">
        <f t="shared" si="13"/>
        <v>313.30799999999999</v>
      </c>
      <c r="O19" s="89">
        <f t="shared" si="13"/>
        <v>324.91199999999998</v>
      </c>
      <c r="P19" s="89">
        <f t="shared" ref="P19:P20" si="14">G19+(G19*0.05*9)</f>
        <v>336.51600000000002</v>
      </c>
      <c r="Q19" s="89">
        <f>Q34</f>
        <v>338.02452000000039</v>
      </c>
      <c r="R19" s="89">
        <f t="shared" ref="R19:AI20" si="15">R34</f>
        <v>339.53304000000026</v>
      </c>
      <c r="S19" s="89">
        <f t="shared" si="15"/>
        <v>341.04156000000012</v>
      </c>
      <c r="T19" s="89">
        <f t="shared" si="15"/>
        <v>342.55008000000043</v>
      </c>
      <c r="U19" s="89">
        <f t="shared" si="15"/>
        <v>344.0586000000003</v>
      </c>
      <c r="V19" s="89">
        <f t="shared" si="15"/>
        <v>345.56712000000016</v>
      </c>
      <c r="W19" s="89">
        <f t="shared" si="15"/>
        <v>347.07564000000048</v>
      </c>
      <c r="X19" s="89">
        <f t="shared" si="15"/>
        <v>348.58416000000034</v>
      </c>
      <c r="Y19" s="89">
        <f t="shared" si="15"/>
        <v>350.0926800000002</v>
      </c>
      <c r="Z19" s="89">
        <f t="shared" si="15"/>
        <v>351.60120000000052</v>
      </c>
      <c r="AA19" s="89">
        <f t="shared" si="15"/>
        <v>353.10972000000038</v>
      </c>
      <c r="AB19" s="89">
        <f t="shared" si="15"/>
        <v>354.61824000000024</v>
      </c>
      <c r="AC19" s="89">
        <f t="shared" si="15"/>
        <v>356.1267600000001</v>
      </c>
      <c r="AD19" s="89">
        <f t="shared" si="15"/>
        <v>357.63528000000042</v>
      </c>
      <c r="AE19" s="89">
        <f t="shared" si="15"/>
        <v>359.14380000000028</v>
      </c>
      <c r="AF19" s="89">
        <f t="shared" si="15"/>
        <v>360.65232000000015</v>
      </c>
      <c r="AG19" s="89">
        <f t="shared" si="15"/>
        <v>362.16084000000046</v>
      </c>
      <c r="AH19" s="89">
        <f t="shared" si="15"/>
        <v>363.66936000000032</v>
      </c>
      <c r="AI19" s="89">
        <f t="shared" si="15"/>
        <v>365.17788000000019</v>
      </c>
      <c r="AJ19" s="89">
        <f>G19+(G19*29*0.02)</f>
        <v>366.68640000000005</v>
      </c>
      <c r="AK19" s="89">
        <f>AK34</f>
        <v>370.35326400000122</v>
      </c>
      <c r="AL19" s="89">
        <f t="shared" ref="AL19:BC20" si="16">AL34</f>
        <v>374.02012800000102</v>
      </c>
      <c r="AM19" s="89">
        <f t="shared" si="16"/>
        <v>377.68699200000083</v>
      </c>
      <c r="AN19" s="89">
        <f t="shared" si="16"/>
        <v>381.35385600000063</v>
      </c>
      <c r="AO19" s="89">
        <f t="shared" si="16"/>
        <v>385.02072000000135</v>
      </c>
      <c r="AP19" s="89">
        <f t="shared" si="16"/>
        <v>388.68758400000115</v>
      </c>
      <c r="AQ19" s="89">
        <f t="shared" si="16"/>
        <v>392.35444800000096</v>
      </c>
      <c r="AR19" s="89">
        <f t="shared" si="16"/>
        <v>396.02131200000076</v>
      </c>
      <c r="AS19" s="89">
        <f t="shared" si="16"/>
        <v>399.68817600000057</v>
      </c>
      <c r="AT19" s="89">
        <f t="shared" si="16"/>
        <v>403.35504000000128</v>
      </c>
      <c r="AU19" s="89">
        <f t="shared" si="16"/>
        <v>407.02190400000109</v>
      </c>
      <c r="AV19" s="89">
        <f t="shared" si="16"/>
        <v>410.68876800000089</v>
      </c>
      <c r="AW19" s="89">
        <f t="shared" si="16"/>
        <v>414.3556320000007</v>
      </c>
      <c r="AX19" s="89">
        <f t="shared" si="16"/>
        <v>418.0224960000005</v>
      </c>
      <c r="AY19" s="89">
        <f t="shared" si="16"/>
        <v>421.68936000000122</v>
      </c>
      <c r="AZ19" s="89">
        <f t="shared" si="16"/>
        <v>425.35622400000102</v>
      </c>
      <c r="BA19" s="89">
        <f t="shared" si="16"/>
        <v>429.02308800000083</v>
      </c>
      <c r="BB19" s="89">
        <f t="shared" si="16"/>
        <v>432.68995200000063</v>
      </c>
      <c r="BC19" s="89">
        <f t="shared" si="16"/>
        <v>436.35681600000134</v>
      </c>
      <c r="BD19" s="89">
        <f t="shared" ref="BD19" si="17">AJ19*1.2</f>
        <v>440.02368000000007</v>
      </c>
      <c r="BE19" s="15"/>
    </row>
    <row r="20" spans="2:57" x14ac:dyDescent="0.35">
      <c r="B20" s="12"/>
      <c r="C20" s="14" t="s">
        <v>17</v>
      </c>
      <c r="D20" s="89">
        <f t="shared" si="8"/>
        <v>237.60000000000002</v>
      </c>
      <c r="E20" s="89">
        <f t="shared" si="9"/>
        <v>232.07999999999998</v>
      </c>
      <c r="F20" s="89">
        <f t="shared" si="10"/>
        <v>231.71999999999997</v>
      </c>
      <c r="G20" s="89">
        <v>232.08</v>
      </c>
      <c r="H20" s="89">
        <v>248.08551724137942</v>
      </c>
      <c r="I20" s="89">
        <v>264.09103448276073</v>
      </c>
      <c r="J20" s="89">
        <f t="shared" ref="J20" si="18">I20+$G$20*0.05</f>
        <v>275.69503448276072</v>
      </c>
      <c r="K20" s="89">
        <f t="shared" si="12"/>
        <v>278.49600000000004</v>
      </c>
      <c r="L20" s="89">
        <f>K20+$G$20*0.05</f>
        <v>290.10000000000002</v>
      </c>
      <c r="M20" s="89">
        <f t="shared" ref="M20:O20" si="19">L20+$G$20*0.05</f>
        <v>301.70400000000001</v>
      </c>
      <c r="N20" s="89">
        <f t="shared" si="19"/>
        <v>313.30799999999999</v>
      </c>
      <c r="O20" s="89">
        <f t="shared" si="19"/>
        <v>324.91199999999998</v>
      </c>
      <c r="P20" s="89">
        <f t="shared" si="14"/>
        <v>336.51600000000002</v>
      </c>
      <c r="Q20" s="89">
        <f>Q35</f>
        <v>339.70709999999963</v>
      </c>
      <c r="R20" s="89">
        <f t="shared" si="15"/>
        <v>342.89819999999963</v>
      </c>
      <c r="S20" s="89">
        <f t="shared" si="15"/>
        <v>346.08929999999964</v>
      </c>
      <c r="T20" s="89">
        <f t="shared" si="15"/>
        <v>349.28039999999964</v>
      </c>
      <c r="U20" s="89">
        <f t="shared" si="15"/>
        <v>352.47149999999965</v>
      </c>
      <c r="V20" s="89">
        <f t="shared" si="15"/>
        <v>355.66259999999966</v>
      </c>
      <c r="W20" s="89">
        <f t="shared" si="15"/>
        <v>358.85369999999966</v>
      </c>
      <c r="X20" s="89">
        <f t="shared" si="15"/>
        <v>362.04479999999967</v>
      </c>
      <c r="Y20" s="89">
        <f t="shared" si="15"/>
        <v>365.23589999999967</v>
      </c>
      <c r="Z20" s="89">
        <f t="shared" si="15"/>
        <v>368.42699999999968</v>
      </c>
      <c r="AA20" s="89">
        <f t="shared" si="15"/>
        <v>371.61809999999969</v>
      </c>
      <c r="AB20" s="89">
        <f t="shared" si="15"/>
        <v>374.80919999999969</v>
      </c>
      <c r="AC20" s="89">
        <f t="shared" si="15"/>
        <v>378.0002999999997</v>
      </c>
      <c r="AD20" s="89">
        <f t="shared" si="15"/>
        <v>381.1913999999997</v>
      </c>
      <c r="AE20" s="89">
        <f t="shared" si="15"/>
        <v>384.38249999999971</v>
      </c>
      <c r="AF20" s="89">
        <f t="shared" si="15"/>
        <v>387.57359999999971</v>
      </c>
      <c r="AG20" s="89">
        <f t="shared" si="15"/>
        <v>390.76469999999972</v>
      </c>
      <c r="AH20" s="89">
        <f t="shared" si="15"/>
        <v>393.95579999999973</v>
      </c>
      <c r="AI20" s="89">
        <f t="shared" si="15"/>
        <v>397.14689999999973</v>
      </c>
      <c r="AJ20" s="89">
        <f>G20+(G20*29*0.025)</f>
        <v>400.33800000000008</v>
      </c>
      <c r="AK20" s="89">
        <f>AK35</f>
        <v>402.32228400000031</v>
      </c>
      <c r="AL20" s="89">
        <f t="shared" si="16"/>
        <v>404.30656800000042</v>
      </c>
      <c r="AM20" s="89">
        <f t="shared" si="16"/>
        <v>406.29085200000054</v>
      </c>
      <c r="AN20" s="89">
        <f t="shared" si="16"/>
        <v>408.2751360000002</v>
      </c>
      <c r="AO20" s="89">
        <f t="shared" si="16"/>
        <v>410.25942000000032</v>
      </c>
      <c r="AP20" s="89">
        <f t="shared" si="16"/>
        <v>412.24370400000043</v>
      </c>
      <c r="AQ20" s="89">
        <f t="shared" si="16"/>
        <v>414.22798800000055</v>
      </c>
      <c r="AR20" s="89">
        <f t="shared" si="16"/>
        <v>416.21227200000021</v>
      </c>
      <c r="AS20" s="89">
        <f t="shared" si="16"/>
        <v>418.19655600000033</v>
      </c>
      <c r="AT20" s="89">
        <f t="shared" si="16"/>
        <v>420.18084000000044</v>
      </c>
      <c r="AU20" s="89">
        <f t="shared" si="16"/>
        <v>422.16512400000056</v>
      </c>
      <c r="AV20" s="89">
        <f t="shared" si="16"/>
        <v>424.14940800000022</v>
      </c>
      <c r="AW20" s="89">
        <f t="shared" si="16"/>
        <v>426.13369200000034</v>
      </c>
      <c r="AX20" s="89">
        <f t="shared" si="16"/>
        <v>428.11797600000045</v>
      </c>
      <c r="AY20" s="89">
        <f t="shared" si="16"/>
        <v>430.10226000000011</v>
      </c>
      <c r="AZ20" s="89">
        <f t="shared" si="16"/>
        <v>432.08654400000023</v>
      </c>
      <c r="BA20" s="89">
        <f t="shared" si="16"/>
        <v>434.07082800000035</v>
      </c>
      <c r="BB20" s="89">
        <f t="shared" si="16"/>
        <v>436.05511200000046</v>
      </c>
      <c r="BC20" s="89">
        <f t="shared" si="16"/>
        <v>438.03939600000058</v>
      </c>
      <c r="BD20" s="89">
        <f>BD19</f>
        <v>440.02368000000007</v>
      </c>
      <c r="BE20" s="15"/>
    </row>
    <row r="21" spans="2:57" x14ac:dyDescent="0.35">
      <c r="B21" s="12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5"/>
    </row>
    <row r="22" spans="2:57" x14ac:dyDescent="0.35">
      <c r="B22" s="12"/>
      <c r="C22" s="13" t="s">
        <v>89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5"/>
    </row>
    <row r="23" spans="2:57" x14ac:dyDescent="0.35">
      <c r="B23" s="12"/>
      <c r="C23" s="14" t="s">
        <v>91</v>
      </c>
      <c r="D23" s="87">
        <v>4.0447617408000003</v>
      </c>
      <c r="E23" s="87">
        <v>4.0075541908799996</v>
      </c>
      <c r="F23" s="87">
        <v>4.0575661959599998</v>
      </c>
      <c r="G23" s="87">
        <v>4.1197163661599996</v>
      </c>
      <c r="H23" s="87">
        <v>4.4630366236468983</v>
      </c>
      <c r="I23" s="87">
        <v>4.8134584090924522</v>
      </c>
      <c r="J23" s="87">
        <v>5.1708445152000087</v>
      </c>
      <c r="K23" s="87">
        <v>5.1532093184358896</v>
      </c>
      <c r="L23" s="87">
        <v>5.3459067179827402</v>
      </c>
      <c r="M23" s="87">
        <v>6.28337282140971</v>
      </c>
      <c r="N23" s="87">
        <v>6.6671083223834717</v>
      </c>
      <c r="O23" s="87">
        <v>7.0570333009241297</v>
      </c>
      <c r="P23" s="87">
        <v>7.4529214790317555</v>
      </c>
      <c r="Q23" s="87">
        <v>7.8545823990537924</v>
      </c>
      <c r="R23" s="87">
        <v>8.2618042359724537</v>
      </c>
      <c r="S23" s="87">
        <v>8.6743553179282813</v>
      </c>
      <c r="T23" s="87">
        <v>9.0920319427034944</v>
      </c>
      <c r="U23" s="87">
        <v>9.5145957081186356</v>
      </c>
      <c r="V23" s="87">
        <v>9.9418278827752289</v>
      </c>
      <c r="W23" s="87">
        <v>10.373464559702091</v>
      </c>
      <c r="X23" s="87">
        <v>10.809282437925505</v>
      </c>
      <c r="Y23" s="87">
        <v>11.249023756593134</v>
      </c>
      <c r="Z23" s="87">
        <v>11.692443127117237</v>
      </c>
      <c r="AA23" s="87">
        <v>12.139324931172453</v>
      </c>
      <c r="AB23" s="87">
        <v>12.589430486482762</v>
      </c>
      <c r="AC23" s="87">
        <v>13.042490332162805</v>
      </c>
      <c r="AD23" s="87">
        <v>13.498279174551735</v>
      </c>
      <c r="AE23" s="87">
        <v>13.956517933448332</v>
      </c>
      <c r="AF23" s="87">
        <v>14.416971255724157</v>
      </c>
      <c r="AG23" s="87">
        <v>14.879435767274549</v>
      </c>
      <c r="AH23" s="87">
        <v>15.343607403285546</v>
      </c>
      <c r="AI23" s="87">
        <v>15.809288119489645</v>
      </c>
      <c r="AJ23" s="87">
        <v>16.276289330880001</v>
      </c>
      <c r="AK23" s="87">
        <v>16.73910437237214</v>
      </c>
      <c r="AL23" s="87">
        <v>17.201695967675846</v>
      </c>
      <c r="AM23" s="87">
        <v>17.663715386999282</v>
      </c>
      <c r="AN23" s="87">
        <v>18.124811049960723</v>
      </c>
      <c r="AO23" s="87">
        <v>18.58462896688599</v>
      </c>
      <c r="AP23" s="87">
        <v>19.042813187641698</v>
      </c>
      <c r="AQ23" s="87">
        <v>19.499006257218781</v>
      </c>
      <c r="AR23" s="87">
        <v>19.952849677253894</v>
      </c>
      <c r="AS23" s="87">
        <v>20.403984372663707</v>
      </c>
      <c r="AT23" s="87">
        <v>20.852051162546839</v>
      </c>
      <c r="AU23" s="87">
        <v>21.296691234493192</v>
      </c>
      <c r="AV23" s="87">
        <v>21.737546621431122</v>
      </c>
      <c r="AW23" s="87">
        <v>22.174260680125968</v>
      </c>
      <c r="AX23" s="87">
        <v>22.606478570440881</v>
      </c>
      <c r="AY23" s="87">
        <v>23.033847734459513</v>
      </c>
      <c r="AZ23" s="87">
        <v>23.456018374570554</v>
      </c>
      <c r="BA23" s="87">
        <v>23.872643929605406</v>
      </c>
      <c r="BB23" s="87">
        <v>24.283381548126723</v>
      </c>
      <c r="BC23" s="87">
        <v>24.68789255796246</v>
      </c>
      <c r="BD23" s="87">
        <v>25.085842931089676</v>
      </c>
      <c r="BE23" s="15"/>
    </row>
    <row r="24" spans="2:57" x14ac:dyDescent="0.35">
      <c r="B24" s="12"/>
      <c r="C24" s="14" t="s">
        <v>15</v>
      </c>
      <c r="D24" s="87">
        <f t="shared" ref="D24:AI24" si="20">D18*D13/1000000000</f>
        <v>4.0447617408000003</v>
      </c>
      <c r="E24" s="87">
        <f t="shared" si="20"/>
        <v>4.0075541908799996</v>
      </c>
      <c r="F24" s="87">
        <f t="shared" si="20"/>
        <v>4.0575661959599998</v>
      </c>
      <c r="G24" s="87">
        <f t="shared" si="20"/>
        <v>4.1197163661600005</v>
      </c>
      <c r="H24" s="87">
        <f t="shared" si="20"/>
        <v>4.4630366236468983</v>
      </c>
      <c r="I24" s="87">
        <f t="shared" si="20"/>
        <v>4.8134584090924522</v>
      </c>
      <c r="J24" s="87">
        <f t="shared" si="20"/>
        <v>5.0895883871040395</v>
      </c>
      <c r="K24" s="87">
        <f t="shared" si="20"/>
        <v>5.2059647174400006</v>
      </c>
      <c r="L24" s="87">
        <f t="shared" si="20"/>
        <v>5.4895228464000008</v>
      </c>
      <c r="M24" s="87">
        <f t="shared" si="20"/>
        <v>5.777637935784</v>
      </c>
      <c r="N24" s="87">
        <f t="shared" si="20"/>
        <v>6.0701695539839999</v>
      </c>
      <c r="O24" s="87">
        <f t="shared" si="20"/>
        <v>6.3670122670559994</v>
      </c>
      <c r="P24" s="87">
        <f t="shared" si="20"/>
        <v>6.6679861317720004</v>
      </c>
      <c r="Q24" s="87">
        <f t="shared" si="20"/>
        <v>6.97294559916</v>
      </c>
      <c r="R24" s="87">
        <f t="shared" si="20"/>
        <v>7.2817274589599998</v>
      </c>
      <c r="S24" s="87">
        <f t="shared" si="20"/>
        <v>7.5941525802239989</v>
      </c>
      <c r="T24" s="87">
        <f t="shared" si="20"/>
        <v>7.9100677901519996</v>
      </c>
      <c r="U24" s="87">
        <f t="shared" si="20"/>
        <v>8.2292906738639982</v>
      </c>
      <c r="V24" s="87">
        <f t="shared" si="20"/>
        <v>8.5516570347599981</v>
      </c>
      <c r="W24" s="87">
        <f t="shared" si="20"/>
        <v>8.8769647543679984</v>
      </c>
      <c r="X24" s="87">
        <f t="shared" si="20"/>
        <v>9.2050476634079974</v>
      </c>
      <c r="Y24" s="87">
        <f t="shared" si="20"/>
        <v>9.5357109075119979</v>
      </c>
      <c r="Z24" s="87">
        <f t="shared" si="20"/>
        <v>9.8687710274399976</v>
      </c>
      <c r="AA24" s="87">
        <f t="shared" si="20"/>
        <v>10.204070231999996</v>
      </c>
      <c r="AB24" s="87">
        <f t="shared" si="20"/>
        <v>10.541431583399996</v>
      </c>
      <c r="AC24" s="87">
        <f t="shared" si="20"/>
        <v>10.880652893543997</v>
      </c>
      <c r="AD24" s="87">
        <f t="shared" si="20"/>
        <v>11.221569420443997</v>
      </c>
      <c r="AE24" s="87">
        <f t="shared" si="20"/>
        <v>11.563972001999996</v>
      </c>
      <c r="AF24" s="87">
        <f t="shared" si="20"/>
        <v>11.907688283999995</v>
      </c>
      <c r="AG24" s="87">
        <f t="shared" si="20"/>
        <v>12.252572415767998</v>
      </c>
      <c r="AH24" s="87">
        <f t="shared" si="20"/>
        <v>12.598395717275999</v>
      </c>
      <c r="AI24" s="87">
        <f t="shared" si="20"/>
        <v>12.945017095488</v>
      </c>
      <c r="AJ24" s="87">
        <f t="shared" ref="AJ24:BD24" si="21">AJ18*AJ13/1000000000</f>
        <v>13.292302953552001</v>
      </c>
      <c r="AK24" s="87">
        <f t="shared" si="21"/>
        <v>13.635787269628928</v>
      </c>
      <c r="AL24" s="87">
        <f t="shared" si="21"/>
        <v>13.978740844061821</v>
      </c>
      <c r="AM24" s="87">
        <f t="shared" si="21"/>
        <v>14.320904733115546</v>
      </c>
      <c r="AN24" s="87">
        <f t="shared" si="21"/>
        <v>14.662018201994576</v>
      </c>
      <c r="AO24" s="87">
        <f t="shared" si="21"/>
        <v>15.001819052651191</v>
      </c>
      <c r="AP24" s="87">
        <f t="shared" si="21"/>
        <v>15.340043956711323</v>
      </c>
      <c r="AQ24" s="87">
        <f t="shared" si="21"/>
        <v>15.676428792932315</v>
      </c>
      <c r="AR24" s="87">
        <f t="shared" si="21"/>
        <v>16.01070898859259</v>
      </c>
      <c r="AS24" s="87">
        <f t="shared" si="21"/>
        <v>16.342619864200223</v>
      </c>
      <c r="AT24" s="87">
        <f t="shared" si="21"/>
        <v>16.67189698089604</v>
      </c>
      <c r="AU24" s="87">
        <f t="shared" si="21"/>
        <v>16.998276489916559</v>
      </c>
      <c r="AV24" s="87">
        <f t="shared" si="21"/>
        <v>17.321495483473729</v>
      </c>
      <c r="AW24" s="87">
        <f t="shared" si="21"/>
        <v>17.641292346401144</v>
      </c>
      <c r="AX24" s="87">
        <f t="shared" si="21"/>
        <v>17.957407107911017</v>
      </c>
      <c r="AY24" s="87">
        <f t="shared" si="21"/>
        <v>18.269581792802047</v>
      </c>
      <c r="AZ24" s="87">
        <f t="shared" si="21"/>
        <v>18.577560771456088</v>
      </c>
      <c r="BA24" s="87">
        <f t="shared" si="21"/>
        <v>18.881091107960678</v>
      </c>
      <c r="BB24" s="87">
        <f t="shared" si="21"/>
        <v>19.17992290569514</v>
      </c>
      <c r="BC24" s="87">
        <f t="shared" si="21"/>
        <v>19.473809649720749</v>
      </c>
      <c r="BD24" s="87">
        <f t="shared" si="21"/>
        <v>19.762508545319044</v>
      </c>
      <c r="BE24" s="15"/>
    </row>
    <row r="25" spans="2:57" x14ac:dyDescent="0.35">
      <c r="B25" s="12"/>
      <c r="C25" s="14" t="s">
        <v>16</v>
      </c>
      <c r="D25" s="87">
        <f t="shared" ref="D25:AI25" si="22">D19*D13/1000000000</f>
        <v>4.0447617408000003</v>
      </c>
      <c r="E25" s="87">
        <f t="shared" si="22"/>
        <v>4.0075541908799996</v>
      </c>
      <c r="F25" s="87">
        <f t="shared" si="22"/>
        <v>4.0575661959599998</v>
      </c>
      <c r="G25" s="87">
        <f t="shared" si="22"/>
        <v>4.1197163661600005</v>
      </c>
      <c r="H25" s="87">
        <f t="shared" si="22"/>
        <v>4.4630366236468983</v>
      </c>
      <c r="I25" s="87">
        <f t="shared" si="22"/>
        <v>4.8134584090924522</v>
      </c>
      <c r="J25" s="87">
        <f t="shared" si="22"/>
        <v>5.0895883871040395</v>
      </c>
      <c r="K25" s="87">
        <f t="shared" si="22"/>
        <v>5.2059647174400006</v>
      </c>
      <c r="L25" s="87">
        <f t="shared" si="22"/>
        <v>5.4895228464000008</v>
      </c>
      <c r="M25" s="87">
        <f t="shared" si="22"/>
        <v>5.777637935784</v>
      </c>
      <c r="N25" s="87">
        <f t="shared" si="22"/>
        <v>6.0701695539839999</v>
      </c>
      <c r="O25" s="87">
        <f t="shared" si="22"/>
        <v>6.3670122670559994</v>
      </c>
      <c r="P25" s="87">
        <f t="shared" si="22"/>
        <v>6.6679861317720004</v>
      </c>
      <c r="Q25" s="87">
        <f t="shared" si="22"/>
        <v>6.7707301767843679</v>
      </c>
      <c r="R25" s="87">
        <f t="shared" si="22"/>
        <v>6.8730111435216052</v>
      </c>
      <c r="S25" s="87">
        <f t="shared" si="22"/>
        <v>6.9747545103994826</v>
      </c>
      <c r="T25" s="87">
        <f t="shared" si="22"/>
        <v>7.0759151868268892</v>
      </c>
      <c r="U25" s="87">
        <f t="shared" si="22"/>
        <v>7.1764255435314066</v>
      </c>
      <c r="V25" s="87">
        <f t="shared" si="22"/>
        <v>7.2762384712900827</v>
      </c>
      <c r="W25" s="87">
        <f t="shared" si="22"/>
        <v>7.37527821675409</v>
      </c>
      <c r="X25" s="87">
        <f t="shared" si="22"/>
        <v>7.4735035623993671</v>
      </c>
      <c r="Y25" s="87">
        <f t="shared" si="22"/>
        <v>7.5708525810430842</v>
      </c>
      <c r="Z25" s="87">
        <f t="shared" si="22"/>
        <v>7.667275952088012</v>
      </c>
      <c r="AA25" s="87">
        <f t="shared" si="22"/>
        <v>7.7627464289940082</v>
      </c>
      <c r="AB25" s="87">
        <f t="shared" si="22"/>
        <v>7.8572231509440051</v>
      </c>
      <c r="AC25" s="87">
        <f t="shared" si="22"/>
        <v>7.9506485072110822</v>
      </c>
      <c r="AD25" s="87">
        <f t="shared" si="22"/>
        <v>8.0429946404205701</v>
      </c>
      <c r="AE25" s="87">
        <f t="shared" si="22"/>
        <v>8.1342030332250062</v>
      </c>
      <c r="AF25" s="87">
        <f t="shared" si="22"/>
        <v>8.2242433748160035</v>
      </c>
      <c r="AG25" s="87">
        <f t="shared" si="22"/>
        <v>8.3131040238286911</v>
      </c>
      <c r="AH25" s="87">
        <f t="shared" si="22"/>
        <v>8.4007174846687285</v>
      </c>
      <c r="AI25" s="87">
        <f t="shared" si="22"/>
        <v>8.4870768332293238</v>
      </c>
      <c r="AJ25" s="87">
        <f t="shared" ref="AJ25:BD25" si="23">AJ19*AJ13/1000000000</f>
        <v>8.5721790475968014</v>
      </c>
      <c r="AK25" s="87">
        <f t="shared" si="23"/>
        <v>8.7039957299495629</v>
      </c>
      <c r="AL25" s="87">
        <f t="shared" si="23"/>
        <v>8.8345642134470914</v>
      </c>
      <c r="AM25" s="87">
        <f t="shared" si="23"/>
        <v>8.963784754873954</v>
      </c>
      <c r="AN25" s="87">
        <f t="shared" si="23"/>
        <v>9.0915578526481191</v>
      </c>
      <c r="AO25" s="87">
        <f t="shared" si="23"/>
        <v>9.2177843734623703</v>
      </c>
      <c r="AP25" s="87">
        <f t="shared" si="23"/>
        <v>9.3423656795273402</v>
      </c>
      <c r="AQ25" s="87">
        <f t="shared" si="23"/>
        <v>9.4652037561897924</v>
      </c>
      <c r="AR25" s="87">
        <f t="shared" si="23"/>
        <v>9.5862013396962897</v>
      </c>
      <c r="AS25" s="87">
        <f t="shared" si="23"/>
        <v>9.7052620448709117</v>
      </c>
      <c r="AT25" s="87">
        <f t="shared" si="23"/>
        <v>9.8222904924736927</v>
      </c>
      <c r="AU25" s="87">
        <f t="shared" si="23"/>
        <v>9.9371924360052386</v>
      </c>
      <c r="AV25" s="87">
        <f t="shared" si="23"/>
        <v>10.049874887723</v>
      </c>
      <c r="AW25" s="87">
        <f t="shared" si="23"/>
        <v>10.160246243633752</v>
      </c>
      <c r="AX25" s="87">
        <f t="shared" si="23"/>
        <v>10.268216407228362</v>
      </c>
      <c r="AY25" s="87">
        <f t="shared" si="23"/>
        <v>10.373696911725432</v>
      </c>
      <c r="AZ25" s="87">
        <f t="shared" si="23"/>
        <v>10.476601040592236</v>
      </c>
      <c r="BA25" s="87">
        <f t="shared" si="23"/>
        <v>10.576843946113982</v>
      </c>
      <c r="BB25" s="87">
        <f t="shared" si="23"/>
        <v>10.674342765784488</v>
      </c>
      <c r="BC25" s="87">
        <f t="shared" si="23"/>
        <v>10.769016736295594</v>
      </c>
      <c r="BD25" s="87">
        <f t="shared" si="23"/>
        <v>10.86078730490577</v>
      </c>
      <c r="BE25" s="15"/>
    </row>
    <row r="26" spans="2:57" x14ac:dyDescent="0.35">
      <c r="B26" s="12"/>
      <c r="C26" s="14" t="s">
        <v>17</v>
      </c>
      <c r="D26" s="87">
        <f t="shared" ref="D26:AI26" si="24">D20*D13/1000000000</f>
        <v>4.0447617408000003</v>
      </c>
      <c r="E26" s="87">
        <f t="shared" si="24"/>
        <v>4.0075541908799996</v>
      </c>
      <c r="F26" s="87">
        <f t="shared" si="24"/>
        <v>4.0575661959599998</v>
      </c>
      <c r="G26" s="87">
        <f t="shared" si="24"/>
        <v>4.1197163661600005</v>
      </c>
      <c r="H26" s="87">
        <f t="shared" si="24"/>
        <v>4.4630366236468983</v>
      </c>
      <c r="I26" s="87">
        <f t="shared" si="24"/>
        <v>4.8134584090924522</v>
      </c>
      <c r="J26" s="87">
        <f t="shared" si="24"/>
        <v>5.0895883871040395</v>
      </c>
      <c r="K26" s="87">
        <f t="shared" si="24"/>
        <v>5.2059647174400006</v>
      </c>
      <c r="L26" s="87">
        <f t="shared" si="24"/>
        <v>5.4895228464000008</v>
      </c>
      <c r="M26" s="87">
        <f t="shared" si="24"/>
        <v>5.777637935784</v>
      </c>
      <c r="N26" s="87">
        <f t="shared" si="24"/>
        <v>6.0701695539839999</v>
      </c>
      <c r="O26" s="87">
        <f t="shared" si="24"/>
        <v>6.3670122670559994</v>
      </c>
      <c r="P26" s="87">
        <f t="shared" si="24"/>
        <v>6.6679861317720004</v>
      </c>
      <c r="Q26" s="87">
        <f t="shared" si="24"/>
        <v>6.8044327471802921</v>
      </c>
      <c r="R26" s="87">
        <f t="shared" si="24"/>
        <v>6.9411305294279932</v>
      </c>
      <c r="S26" s="87">
        <f t="shared" si="24"/>
        <v>7.0779875220368931</v>
      </c>
      <c r="T26" s="87">
        <f t="shared" si="24"/>
        <v>7.2149406207143922</v>
      </c>
      <c r="U26" s="87">
        <f t="shared" si="24"/>
        <v>7.3519030652534925</v>
      </c>
      <c r="V26" s="87">
        <f t="shared" si="24"/>
        <v>7.4888082318683926</v>
      </c>
      <c r="W26" s="87">
        <f t="shared" si="24"/>
        <v>7.6255593063563927</v>
      </c>
      <c r="X26" s="87">
        <f t="shared" si="24"/>
        <v>7.7620942459007933</v>
      </c>
      <c r="Y26" s="87">
        <f t="shared" si="24"/>
        <v>7.8983289687878937</v>
      </c>
      <c r="Z26" s="87">
        <f t="shared" si="24"/>
        <v>8.0341917979799931</v>
      </c>
      <c r="AA26" s="87">
        <f t="shared" si="24"/>
        <v>8.1696337294949934</v>
      </c>
      <c r="AB26" s="87">
        <f t="shared" si="24"/>
        <v>8.3045912230199921</v>
      </c>
      <c r="AC26" s="87">
        <f t="shared" si="24"/>
        <v>8.4389825715998938</v>
      </c>
      <c r="AD26" s="87">
        <f t="shared" si="24"/>
        <v>8.5727571037577928</v>
      </c>
      <c r="AE26" s="87">
        <f t="shared" si="24"/>
        <v>8.7058311946874944</v>
      </c>
      <c r="AF26" s="87">
        <f t="shared" si="24"/>
        <v>8.8381508596799918</v>
      </c>
      <c r="AG26" s="87">
        <f t="shared" si="24"/>
        <v>8.9696820891518936</v>
      </c>
      <c r="AH26" s="87">
        <f t="shared" si="24"/>
        <v>9.1003305234365932</v>
      </c>
      <c r="AI26" s="87">
        <f t="shared" si="24"/>
        <v>9.2300668769390946</v>
      </c>
      <c r="AJ26" s="87">
        <f t="shared" ref="AJ26:BC26" si="25">AJ20*AJ13/1000000000</f>
        <v>9.3588663652560022</v>
      </c>
      <c r="AK26" s="87">
        <f t="shared" si="25"/>
        <v>9.455327608506094</v>
      </c>
      <c r="AL26" s="87">
        <f t="shared" si="25"/>
        <v>9.549946833113772</v>
      </c>
      <c r="AM26" s="87">
        <f t="shared" si="25"/>
        <v>9.6426507196264435</v>
      </c>
      <c r="AN26" s="87">
        <f t="shared" si="25"/>
        <v>9.7333669513014556</v>
      </c>
      <c r="AO26" s="87">
        <f t="shared" si="25"/>
        <v>9.822024307527462</v>
      </c>
      <c r="AP26" s="87">
        <f t="shared" si="25"/>
        <v>9.9085527564750304</v>
      </c>
      <c r="AQ26" s="87">
        <f t="shared" si="25"/>
        <v>9.992883546809022</v>
      </c>
      <c r="AR26" s="87">
        <f t="shared" si="25"/>
        <v>10.074949298295417</v>
      </c>
      <c r="AS26" s="87">
        <f t="shared" si="25"/>
        <v>10.154684091136412</v>
      </c>
      <c r="AT26" s="87">
        <f t="shared" si="25"/>
        <v>10.232023553868572</v>
      </c>
      <c r="AU26" s="87">
        <f t="shared" si="25"/>
        <v>10.306904949660911</v>
      </c>
      <c r="AV26" s="87">
        <f t="shared" si="25"/>
        <v>10.379267260851336</v>
      </c>
      <c r="AW26" s="87">
        <f t="shared" si="25"/>
        <v>10.449051271562729</v>
      </c>
      <c r="AX26" s="87">
        <f t="shared" si="25"/>
        <v>10.516199648242369</v>
      </c>
      <c r="AY26" s="87">
        <f t="shared" si="25"/>
        <v>10.580657017971991</v>
      </c>
      <c r="AZ26" s="87">
        <f t="shared" si="25"/>
        <v>10.642370044399055</v>
      </c>
      <c r="BA26" s="87">
        <f t="shared" si="25"/>
        <v>10.701287501143709</v>
      </c>
      <c r="BB26" s="87">
        <f t="shared" si="25"/>
        <v>10.757360342540476</v>
      </c>
      <c r="BC26" s="87">
        <f t="shared" si="25"/>
        <v>10.810541771578068</v>
      </c>
      <c r="BD26" s="87">
        <f>BD20*BD13/1000000000</f>
        <v>10.86078730490577</v>
      </c>
      <c r="BE26" s="15"/>
    </row>
    <row r="27" spans="2:57" x14ac:dyDescent="0.35">
      <c r="B27" s="12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15"/>
    </row>
    <row r="28" spans="2:57" ht="15" thickBot="1" x14ac:dyDescent="0.4">
      <c r="B28" s="16"/>
      <c r="C28" s="70"/>
      <c r="D28" s="68"/>
      <c r="E28" s="68"/>
      <c r="F28" s="68"/>
      <c r="G28" s="68"/>
      <c r="H28" s="68"/>
      <c r="I28" s="68"/>
      <c r="J28" s="68"/>
      <c r="K28" s="68"/>
      <c r="L28" s="68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8"/>
    </row>
    <row r="31" spans="2:57" x14ac:dyDescent="0.35">
      <c r="C31" t="s">
        <v>47</v>
      </c>
    </row>
    <row r="32" spans="2:57" x14ac:dyDescent="0.35">
      <c r="P32">
        <v>2030</v>
      </c>
      <c r="Q32">
        <v>2031</v>
      </c>
      <c r="R32">
        <v>2032</v>
      </c>
      <c r="S32">
        <v>2033</v>
      </c>
      <c r="T32">
        <v>2034</v>
      </c>
      <c r="U32">
        <v>2035</v>
      </c>
      <c r="V32">
        <v>2036</v>
      </c>
      <c r="W32">
        <v>2037</v>
      </c>
      <c r="X32">
        <v>2038</v>
      </c>
      <c r="Y32">
        <v>2039</v>
      </c>
      <c r="Z32">
        <v>2040</v>
      </c>
      <c r="AA32">
        <v>2041</v>
      </c>
      <c r="AB32">
        <v>2042</v>
      </c>
      <c r="AC32">
        <v>2043</v>
      </c>
      <c r="AD32">
        <v>2044</v>
      </c>
      <c r="AE32">
        <v>2045</v>
      </c>
      <c r="AF32">
        <v>2046</v>
      </c>
      <c r="AG32">
        <v>2047</v>
      </c>
      <c r="AH32">
        <v>2048</v>
      </c>
      <c r="AI32">
        <v>2049</v>
      </c>
      <c r="AJ32">
        <v>2050</v>
      </c>
      <c r="AK32">
        <v>2051</v>
      </c>
      <c r="AL32">
        <v>2052</v>
      </c>
      <c r="AM32">
        <v>2053</v>
      </c>
      <c r="AN32">
        <v>2054</v>
      </c>
      <c r="AO32">
        <v>2055</v>
      </c>
      <c r="AP32">
        <v>2056</v>
      </c>
      <c r="AQ32">
        <v>2057</v>
      </c>
      <c r="AR32">
        <v>2058</v>
      </c>
      <c r="AS32">
        <v>2059</v>
      </c>
      <c r="AT32">
        <v>2060</v>
      </c>
      <c r="AU32">
        <v>2061</v>
      </c>
      <c r="AV32">
        <v>2062</v>
      </c>
      <c r="AW32">
        <v>2063</v>
      </c>
      <c r="AX32">
        <v>2064</v>
      </c>
      <c r="AY32">
        <v>2065</v>
      </c>
      <c r="AZ32">
        <v>2066</v>
      </c>
      <c r="BA32">
        <v>2067</v>
      </c>
      <c r="BB32">
        <v>2068</v>
      </c>
      <c r="BC32">
        <v>2069</v>
      </c>
      <c r="BD32">
        <v>2070</v>
      </c>
    </row>
    <row r="33" spans="15:56" x14ac:dyDescent="0.35">
      <c r="P33" s="42"/>
    </row>
    <row r="34" spans="15:56" x14ac:dyDescent="0.35">
      <c r="O34" t="s">
        <v>16</v>
      </c>
      <c r="P34" s="42">
        <f>P19</f>
        <v>336.51600000000002</v>
      </c>
      <c r="Q34" s="43">
        <f>$P$39*Q32+$P$40</f>
        <v>338.02452000000039</v>
      </c>
      <c r="R34" s="43">
        <f t="shared" ref="R34:AI34" si="26">$P$39*R32+$P$40</f>
        <v>339.53304000000026</v>
      </c>
      <c r="S34" s="43">
        <f t="shared" si="26"/>
        <v>341.04156000000012</v>
      </c>
      <c r="T34" s="43">
        <f t="shared" si="26"/>
        <v>342.55008000000043</v>
      </c>
      <c r="U34" s="43">
        <f t="shared" si="26"/>
        <v>344.0586000000003</v>
      </c>
      <c r="V34" s="43">
        <f t="shared" si="26"/>
        <v>345.56712000000016</v>
      </c>
      <c r="W34" s="43">
        <f t="shared" si="26"/>
        <v>347.07564000000048</v>
      </c>
      <c r="X34" s="43">
        <f t="shared" si="26"/>
        <v>348.58416000000034</v>
      </c>
      <c r="Y34" s="43">
        <f t="shared" si="26"/>
        <v>350.0926800000002</v>
      </c>
      <c r="Z34" s="43">
        <f t="shared" si="26"/>
        <v>351.60120000000052</v>
      </c>
      <c r="AA34" s="43">
        <f t="shared" si="26"/>
        <v>353.10972000000038</v>
      </c>
      <c r="AB34" s="43">
        <f t="shared" si="26"/>
        <v>354.61824000000024</v>
      </c>
      <c r="AC34" s="43">
        <f t="shared" si="26"/>
        <v>356.1267600000001</v>
      </c>
      <c r="AD34" s="43">
        <f t="shared" si="26"/>
        <v>357.63528000000042</v>
      </c>
      <c r="AE34" s="43">
        <f t="shared" si="26"/>
        <v>359.14380000000028</v>
      </c>
      <c r="AF34" s="43">
        <f t="shared" si="26"/>
        <v>360.65232000000015</v>
      </c>
      <c r="AG34" s="43">
        <f t="shared" si="26"/>
        <v>362.16084000000046</v>
      </c>
      <c r="AH34" s="43">
        <f t="shared" si="26"/>
        <v>363.66936000000032</v>
      </c>
      <c r="AI34" s="43">
        <f t="shared" si="26"/>
        <v>365.17788000000019</v>
      </c>
      <c r="AJ34" s="42">
        <f>AJ19</f>
        <v>366.68640000000005</v>
      </c>
      <c r="AK34" s="43">
        <f>$AJ$39*AK32+$AJ$40</f>
        <v>370.35326400000122</v>
      </c>
      <c r="AL34" s="43">
        <f t="shared" ref="AL34:BC34" si="27">$AJ$39*AL32+$AJ$40</f>
        <v>374.02012800000102</v>
      </c>
      <c r="AM34" s="43">
        <f t="shared" si="27"/>
        <v>377.68699200000083</v>
      </c>
      <c r="AN34" s="43">
        <f t="shared" si="27"/>
        <v>381.35385600000063</v>
      </c>
      <c r="AO34" s="43">
        <f t="shared" si="27"/>
        <v>385.02072000000135</v>
      </c>
      <c r="AP34" s="43">
        <f t="shared" si="27"/>
        <v>388.68758400000115</v>
      </c>
      <c r="AQ34" s="43">
        <f t="shared" si="27"/>
        <v>392.35444800000096</v>
      </c>
      <c r="AR34" s="43">
        <f t="shared" si="27"/>
        <v>396.02131200000076</v>
      </c>
      <c r="AS34" s="43">
        <f t="shared" si="27"/>
        <v>399.68817600000057</v>
      </c>
      <c r="AT34" s="43">
        <f t="shared" si="27"/>
        <v>403.35504000000128</v>
      </c>
      <c r="AU34" s="43">
        <f t="shared" si="27"/>
        <v>407.02190400000109</v>
      </c>
      <c r="AV34" s="43">
        <f t="shared" si="27"/>
        <v>410.68876800000089</v>
      </c>
      <c r="AW34" s="43">
        <f t="shared" si="27"/>
        <v>414.3556320000007</v>
      </c>
      <c r="AX34" s="43">
        <f t="shared" si="27"/>
        <v>418.0224960000005</v>
      </c>
      <c r="AY34" s="43">
        <f t="shared" si="27"/>
        <v>421.68936000000122</v>
      </c>
      <c r="AZ34" s="43">
        <f t="shared" si="27"/>
        <v>425.35622400000102</v>
      </c>
      <c r="BA34" s="43">
        <f t="shared" si="27"/>
        <v>429.02308800000083</v>
      </c>
      <c r="BB34" s="43">
        <f t="shared" si="27"/>
        <v>432.68995200000063</v>
      </c>
      <c r="BC34" s="43">
        <f t="shared" si="27"/>
        <v>436.35681600000134</v>
      </c>
      <c r="BD34" s="42">
        <f>BD19</f>
        <v>440.02368000000007</v>
      </c>
    </row>
    <row r="35" spans="15:56" x14ac:dyDescent="0.35">
      <c r="O35" t="s">
        <v>17</v>
      </c>
      <c r="P35" s="42">
        <f>P20</f>
        <v>336.51600000000002</v>
      </c>
      <c r="Q35" s="43">
        <f>$P$42*Q32+$P$43</f>
        <v>339.70709999999963</v>
      </c>
      <c r="R35" s="43">
        <f t="shared" ref="R35:AI35" si="28">$P$42*R32+$P$43</f>
        <v>342.89819999999963</v>
      </c>
      <c r="S35" s="43">
        <f t="shared" si="28"/>
        <v>346.08929999999964</v>
      </c>
      <c r="T35" s="43">
        <f t="shared" si="28"/>
        <v>349.28039999999964</v>
      </c>
      <c r="U35" s="43">
        <f t="shared" si="28"/>
        <v>352.47149999999965</v>
      </c>
      <c r="V35" s="43">
        <f t="shared" si="28"/>
        <v>355.66259999999966</v>
      </c>
      <c r="W35" s="43">
        <f t="shared" si="28"/>
        <v>358.85369999999966</v>
      </c>
      <c r="X35" s="43">
        <f t="shared" si="28"/>
        <v>362.04479999999967</v>
      </c>
      <c r="Y35" s="43">
        <f t="shared" si="28"/>
        <v>365.23589999999967</v>
      </c>
      <c r="Z35" s="43">
        <f t="shared" si="28"/>
        <v>368.42699999999968</v>
      </c>
      <c r="AA35" s="43">
        <f t="shared" si="28"/>
        <v>371.61809999999969</v>
      </c>
      <c r="AB35" s="43">
        <f t="shared" si="28"/>
        <v>374.80919999999969</v>
      </c>
      <c r="AC35" s="43">
        <f t="shared" si="28"/>
        <v>378.0002999999997</v>
      </c>
      <c r="AD35" s="43">
        <f t="shared" si="28"/>
        <v>381.1913999999997</v>
      </c>
      <c r="AE35" s="43">
        <f t="shared" si="28"/>
        <v>384.38249999999971</v>
      </c>
      <c r="AF35" s="43">
        <f t="shared" si="28"/>
        <v>387.57359999999971</v>
      </c>
      <c r="AG35" s="43">
        <f t="shared" si="28"/>
        <v>390.76469999999972</v>
      </c>
      <c r="AH35" s="43">
        <f t="shared" si="28"/>
        <v>393.95579999999973</v>
      </c>
      <c r="AI35" s="43">
        <f t="shared" si="28"/>
        <v>397.14689999999973</v>
      </c>
      <c r="AJ35" s="42">
        <f>AJ20</f>
        <v>400.33800000000008</v>
      </c>
      <c r="AK35" s="43">
        <f>$AJ$42*AK32+$AJ$43</f>
        <v>402.32228400000031</v>
      </c>
      <c r="AL35" s="43">
        <f t="shared" ref="AL35:BC35" si="29">$AJ$42*AL32+$AJ$43</f>
        <v>404.30656800000042</v>
      </c>
      <c r="AM35" s="43">
        <f t="shared" si="29"/>
        <v>406.29085200000054</v>
      </c>
      <c r="AN35" s="43">
        <f t="shared" si="29"/>
        <v>408.2751360000002</v>
      </c>
      <c r="AO35" s="43">
        <f t="shared" si="29"/>
        <v>410.25942000000032</v>
      </c>
      <c r="AP35" s="43">
        <f t="shared" si="29"/>
        <v>412.24370400000043</v>
      </c>
      <c r="AQ35" s="43">
        <f t="shared" si="29"/>
        <v>414.22798800000055</v>
      </c>
      <c r="AR35" s="43">
        <f t="shared" si="29"/>
        <v>416.21227200000021</v>
      </c>
      <c r="AS35" s="43">
        <f t="shared" si="29"/>
        <v>418.19655600000033</v>
      </c>
      <c r="AT35" s="43">
        <f t="shared" si="29"/>
        <v>420.18084000000044</v>
      </c>
      <c r="AU35" s="43">
        <f t="shared" si="29"/>
        <v>422.16512400000056</v>
      </c>
      <c r="AV35" s="43">
        <f t="shared" si="29"/>
        <v>424.14940800000022</v>
      </c>
      <c r="AW35" s="43">
        <f t="shared" si="29"/>
        <v>426.13369200000034</v>
      </c>
      <c r="AX35" s="43">
        <f t="shared" si="29"/>
        <v>428.11797600000045</v>
      </c>
      <c r="AY35" s="43">
        <f t="shared" si="29"/>
        <v>430.10226000000011</v>
      </c>
      <c r="AZ35" s="43">
        <f t="shared" si="29"/>
        <v>432.08654400000023</v>
      </c>
      <c r="BA35" s="43">
        <f t="shared" si="29"/>
        <v>434.07082800000035</v>
      </c>
      <c r="BB35" s="43">
        <f t="shared" si="29"/>
        <v>436.05511200000046</v>
      </c>
      <c r="BC35" s="43">
        <f t="shared" si="29"/>
        <v>438.03939600000058</v>
      </c>
      <c r="BD35" s="42">
        <f>BD20</f>
        <v>440.02368000000007</v>
      </c>
    </row>
    <row r="39" spans="15:56" x14ac:dyDescent="0.35">
      <c r="O39" t="s">
        <v>50</v>
      </c>
      <c r="P39">
        <f>(AJ34-P34)/(AJ32-P32)</f>
        <v>1.5085200000000014</v>
      </c>
      <c r="AI39" t="s">
        <v>50</v>
      </c>
      <c r="AJ39">
        <f>(BD34-AJ34)/(BD32-AJ32)</f>
        <v>3.6668640000000012</v>
      </c>
    </row>
    <row r="40" spans="15:56" x14ac:dyDescent="0.35">
      <c r="O40" t="s">
        <v>51</v>
      </c>
      <c r="P40">
        <f>P34-P39*P32</f>
        <v>-2725.7796000000026</v>
      </c>
      <c r="AI40" t="s">
        <v>51</v>
      </c>
      <c r="AJ40">
        <f>AJ34-AJ39*AJ32</f>
        <v>-7150.3848000000016</v>
      </c>
    </row>
    <row r="42" spans="15:56" x14ac:dyDescent="0.35">
      <c r="O42" t="s">
        <v>52</v>
      </c>
      <c r="P42">
        <f>(AJ35-P35)/(AJ32-P32)</f>
        <v>3.1911000000000032</v>
      </c>
      <c r="AI42" t="s">
        <v>52</v>
      </c>
      <c r="AJ42">
        <f>(BD35-AJ35)/(BD32-AJ32)</f>
        <v>1.9842839999999995</v>
      </c>
    </row>
    <row r="43" spans="15:56" x14ac:dyDescent="0.35">
      <c r="O43" t="s">
        <v>53</v>
      </c>
      <c r="P43">
        <f>P35-P42*P32</f>
        <v>-6141.4170000000067</v>
      </c>
      <c r="AI43" t="s">
        <v>53</v>
      </c>
      <c r="AJ43">
        <f>AJ35-AJ42*AJ32</f>
        <v>-3667.4441999999985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E3215-DCE5-4173-A2C3-426760CF6816}">
  <dimension ref="B1:BF49"/>
  <sheetViews>
    <sheetView zoomScale="70" zoomScaleNormal="70" workbookViewId="0"/>
  </sheetViews>
  <sheetFormatPr baseColWidth="10" defaultColWidth="11.453125" defaultRowHeight="14.5" x14ac:dyDescent="0.35"/>
  <cols>
    <col min="3" max="3" width="33.36328125" customWidth="1"/>
    <col min="4" max="4" width="70.81640625" bestFit="1" customWidth="1"/>
    <col min="8" max="8" width="13.1796875" bestFit="1" customWidth="1"/>
    <col min="12" max="12" width="12.81640625" bestFit="1" customWidth="1"/>
  </cols>
  <sheetData>
    <row r="1" spans="2:58" ht="20" thickBot="1" x14ac:dyDescent="0.4">
      <c r="B1" s="1"/>
      <c r="C1" s="2"/>
      <c r="D1" s="2" t="s">
        <v>12</v>
      </c>
      <c r="E1" s="3">
        <v>2018</v>
      </c>
      <c r="F1" s="3">
        <v>2019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  <c r="AL1" s="3">
        <v>2051</v>
      </c>
      <c r="AM1" s="3">
        <v>2052</v>
      </c>
      <c r="AN1" s="3">
        <v>2053</v>
      </c>
      <c r="AO1" s="3">
        <v>2054</v>
      </c>
      <c r="AP1" s="3">
        <v>2055</v>
      </c>
      <c r="AQ1" s="3">
        <v>2056</v>
      </c>
      <c r="AR1" s="3">
        <v>2057</v>
      </c>
      <c r="AS1" s="3">
        <v>2058</v>
      </c>
      <c r="AT1" s="3">
        <v>2059</v>
      </c>
      <c r="AU1" s="3">
        <v>2060</v>
      </c>
      <c r="AV1" s="3">
        <v>2061</v>
      </c>
      <c r="AW1" s="3">
        <v>2062</v>
      </c>
      <c r="AX1" s="3">
        <v>2063</v>
      </c>
      <c r="AY1" s="3">
        <v>2064</v>
      </c>
      <c r="AZ1" s="3">
        <v>2065</v>
      </c>
      <c r="BA1" s="3">
        <v>2066</v>
      </c>
      <c r="BB1" s="3">
        <v>2067</v>
      </c>
      <c r="BC1" s="3">
        <v>2068</v>
      </c>
      <c r="BD1" s="3">
        <v>2069</v>
      </c>
      <c r="BE1" s="3">
        <v>2070</v>
      </c>
      <c r="BF1" s="4"/>
    </row>
    <row r="2" spans="2:58" ht="15" thickBot="1" x14ac:dyDescent="0.4"/>
    <row r="3" spans="2:58" x14ac:dyDescent="0.3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1"/>
    </row>
    <row r="4" spans="2:58" x14ac:dyDescent="0.35">
      <c r="B4" s="12"/>
      <c r="C4" s="14"/>
      <c r="D4" s="13" t="s">
        <v>93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5"/>
    </row>
    <row r="5" spans="2:58" x14ac:dyDescent="0.35">
      <c r="B5" s="12"/>
      <c r="C5" s="14"/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5"/>
    </row>
    <row r="6" spans="2:58" x14ac:dyDescent="0.35">
      <c r="B6" s="12"/>
      <c r="C6" s="13" t="s">
        <v>82</v>
      </c>
      <c r="D6" s="25" t="s">
        <v>134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5"/>
    </row>
    <row r="7" spans="2:58" x14ac:dyDescent="0.35">
      <c r="B7" s="12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5"/>
    </row>
    <row r="8" spans="2:58" x14ac:dyDescent="0.35">
      <c r="B8" s="12"/>
      <c r="C8" s="14"/>
      <c r="D8" s="13" t="s">
        <v>39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2:58" x14ac:dyDescent="0.35">
      <c r="B9" s="12"/>
      <c r="C9" s="14"/>
      <c r="D9" s="14" t="s">
        <v>40</v>
      </c>
      <c r="E9" s="32">
        <v>0.75</v>
      </c>
      <c r="F9" s="32">
        <v>0.75</v>
      </c>
      <c r="G9" s="32">
        <v>0.75</v>
      </c>
      <c r="H9" s="32">
        <v>0.75</v>
      </c>
      <c r="I9" s="32">
        <f>H9</f>
        <v>0.75</v>
      </c>
      <c r="J9" s="32">
        <f>I9</f>
        <v>0.75</v>
      </c>
      <c r="K9" s="32">
        <f t="shared" ref="K9:BE11" si="0">J9</f>
        <v>0.75</v>
      </c>
      <c r="L9" s="32">
        <f t="shared" si="0"/>
        <v>0.75</v>
      </c>
      <c r="M9" s="32">
        <f t="shared" si="0"/>
        <v>0.75</v>
      </c>
      <c r="N9" s="32">
        <f t="shared" si="0"/>
        <v>0.75</v>
      </c>
      <c r="O9" s="32">
        <f t="shared" si="0"/>
        <v>0.75</v>
      </c>
      <c r="P9" s="32">
        <f t="shared" si="0"/>
        <v>0.75</v>
      </c>
      <c r="Q9" s="32">
        <f t="shared" si="0"/>
        <v>0.75</v>
      </c>
      <c r="R9" s="32">
        <f t="shared" si="0"/>
        <v>0.75</v>
      </c>
      <c r="S9" s="32">
        <f t="shared" si="0"/>
        <v>0.75</v>
      </c>
      <c r="T9" s="32">
        <f t="shared" si="0"/>
        <v>0.75</v>
      </c>
      <c r="U9" s="32">
        <f t="shared" si="0"/>
        <v>0.75</v>
      </c>
      <c r="V9" s="32">
        <f t="shared" si="0"/>
        <v>0.75</v>
      </c>
      <c r="W9" s="32">
        <f t="shared" si="0"/>
        <v>0.75</v>
      </c>
      <c r="X9" s="32">
        <f t="shared" si="0"/>
        <v>0.75</v>
      </c>
      <c r="Y9" s="32">
        <f t="shared" si="0"/>
        <v>0.75</v>
      </c>
      <c r="Z9" s="32">
        <f t="shared" si="0"/>
        <v>0.75</v>
      </c>
      <c r="AA9" s="32">
        <f t="shared" si="0"/>
        <v>0.75</v>
      </c>
      <c r="AB9" s="32">
        <f t="shared" si="0"/>
        <v>0.75</v>
      </c>
      <c r="AC9" s="32">
        <f t="shared" si="0"/>
        <v>0.75</v>
      </c>
      <c r="AD9" s="32">
        <f t="shared" si="0"/>
        <v>0.75</v>
      </c>
      <c r="AE9" s="32">
        <f t="shared" si="0"/>
        <v>0.75</v>
      </c>
      <c r="AF9" s="32">
        <f t="shared" si="0"/>
        <v>0.75</v>
      </c>
      <c r="AG9" s="32">
        <f t="shared" si="0"/>
        <v>0.75</v>
      </c>
      <c r="AH9" s="32">
        <f t="shared" si="0"/>
        <v>0.75</v>
      </c>
      <c r="AI9" s="32">
        <f t="shared" si="0"/>
        <v>0.75</v>
      </c>
      <c r="AJ9" s="32">
        <f t="shared" si="0"/>
        <v>0.75</v>
      </c>
      <c r="AK9" s="32">
        <f t="shared" si="0"/>
        <v>0.75</v>
      </c>
      <c r="AL9" s="32">
        <f t="shared" si="0"/>
        <v>0.75</v>
      </c>
      <c r="AM9" s="32">
        <f t="shared" si="0"/>
        <v>0.75</v>
      </c>
      <c r="AN9" s="32">
        <f t="shared" si="0"/>
        <v>0.75</v>
      </c>
      <c r="AO9" s="32">
        <f t="shared" si="0"/>
        <v>0.75</v>
      </c>
      <c r="AP9" s="32">
        <f t="shared" si="0"/>
        <v>0.75</v>
      </c>
      <c r="AQ9" s="32">
        <f t="shared" si="0"/>
        <v>0.75</v>
      </c>
      <c r="AR9" s="32">
        <f t="shared" si="0"/>
        <v>0.75</v>
      </c>
      <c r="AS9" s="32">
        <f t="shared" si="0"/>
        <v>0.75</v>
      </c>
      <c r="AT9" s="32">
        <f t="shared" si="0"/>
        <v>0.75</v>
      </c>
      <c r="AU9" s="32">
        <f t="shared" si="0"/>
        <v>0.75</v>
      </c>
      <c r="AV9" s="32">
        <f t="shared" si="0"/>
        <v>0.75</v>
      </c>
      <c r="AW9" s="32">
        <f t="shared" si="0"/>
        <v>0.75</v>
      </c>
      <c r="AX9" s="32">
        <f t="shared" si="0"/>
        <v>0.75</v>
      </c>
      <c r="AY9" s="32">
        <f t="shared" si="0"/>
        <v>0.75</v>
      </c>
      <c r="AZ9" s="32">
        <f t="shared" si="0"/>
        <v>0.75</v>
      </c>
      <c r="BA9" s="32">
        <f t="shared" si="0"/>
        <v>0.75</v>
      </c>
      <c r="BB9" s="32">
        <f t="shared" si="0"/>
        <v>0.75</v>
      </c>
      <c r="BC9" s="32">
        <f t="shared" si="0"/>
        <v>0.75</v>
      </c>
      <c r="BD9" s="32">
        <f t="shared" si="0"/>
        <v>0.75</v>
      </c>
      <c r="BE9" s="32">
        <f t="shared" si="0"/>
        <v>0.75</v>
      </c>
      <c r="BF9" s="15"/>
    </row>
    <row r="10" spans="2:58" x14ac:dyDescent="0.35">
      <c r="B10" s="12"/>
      <c r="C10" s="14"/>
      <c r="D10" s="14" t="s">
        <v>41</v>
      </c>
      <c r="E10" s="33">
        <v>0.25</v>
      </c>
      <c r="F10" s="32">
        <v>0.25</v>
      </c>
      <c r="G10" s="32">
        <v>0.25</v>
      </c>
      <c r="H10" s="33">
        <v>0.25</v>
      </c>
      <c r="I10" s="32">
        <f t="shared" ref="I10:J11" si="1">H10</f>
        <v>0.25</v>
      </c>
      <c r="J10" s="32">
        <f t="shared" si="1"/>
        <v>0.25</v>
      </c>
      <c r="K10" s="32">
        <f t="shared" si="0"/>
        <v>0.25</v>
      </c>
      <c r="L10" s="32">
        <f t="shared" si="0"/>
        <v>0.25</v>
      </c>
      <c r="M10" s="32">
        <f t="shared" si="0"/>
        <v>0.25</v>
      </c>
      <c r="N10" s="32">
        <f t="shared" si="0"/>
        <v>0.25</v>
      </c>
      <c r="O10" s="32">
        <f t="shared" si="0"/>
        <v>0.25</v>
      </c>
      <c r="P10" s="32">
        <f t="shared" si="0"/>
        <v>0.25</v>
      </c>
      <c r="Q10" s="32">
        <f t="shared" si="0"/>
        <v>0.25</v>
      </c>
      <c r="R10" s="32">
        <f t="shared" si="0"/>
        <v>0.25</v>
      </c>
      <c r="S10" s="32">
        <f t="shared" si="0"/>
        <v>0.25</v>
      </c>
      <c r="T10" s="32">
        <f t="shared" si="0"/>
        <v>0.25</v>
      </c>
      <c r="U10" s="32">
        <f t="shared" si="0"/>
        <v>0.25</v>
      </c>
      <c r="V10" s="32">
        <f t="shared" si="0"/>
        <v>0.25</v>
      </c>
      <c r="W10" s="32">
        <f t="shared" si="0"/>
        <v>0.25</v>
      </c>
      <c r="X10" s="32">
        <f t="shared" si="0"/>
        <v>0.25</v>
      </c>
      <c r="Y10" s="32">
        <f t="shared" si="0"/>
        <v>0.25</v>
      </c>
      <c r="Z10" s="32">
        <f t="shared" si="0"/>
        <v>0.25</v>
      </c>
      <c r="AA10" s="32">
        <f t="shared" si="0"/>
        <v>0.25</v>
      </c>
      <c r="AB10" s="32">
        <f t="shared" si="0"/>
        <v>0.25</v>
      </c>
      <c r="AC10" s="32">
        <f t="shared" si="0"/>
        <v>0.25</v>
      </c>
      <c r="AD10" s="32">
        <f t="shared" si="0"/>
        <v>0.25</v>
      </c>
      <c r="AE10" s="32">
        <f t="shared" si="0"/>
        <v>0.25</v>
      </c>
      <c r="AF10" s="32">
        <f t="shared" si="0"/>
        <v>0.25</v>
      </c>
      <c r="AG10" s="32">
        <f t="shared" si="0"/>
        <v>0.25</v>
      </c>
      <c r="AH10" s="32">
        <f t="shared" si="0"/>
        <v>0.25</v>
      </c>
      <c r="AI10" s="32">
        <f t="shared" si="0"/>
        <v>0.25</v>
      </c>
      <c r="AJ10" s="32">
        <f t="shared" si="0"/>
        <v>0.25</v>
      </c>
      <c r="AK10" s="32">
        <f t="shared" si="0"/>
        <v>0.25</v>
      </c>
      <c r="AL10" s="32">
        <f t="shared" si="0"/>
        <v>0.25</v>
      </c>
      <c r="AM10" s="32">
        <f t="shared" si="0"/>
        <v>0.25</v>
      </c>
      <c r="AN10" s="32">
        <f t="shared" si="0"/>
        <v>0.25</v>
      </c>
      <c r="AO10" s="32">
        <f t="shared" si="0"/>
        <v>0.25</v>
      </c>
      <c r="AP10" s="32">
        <f t="shared" si="0"/>
        <v>0.25</v>
      </c>
      <c r="AQ10" s="32">
        <f t="shared" si="0"/>
        <v>0.25</v>
      </c>
      <c r="AR10" s="32">
        <f t="shared" si="0"/>
        <v>0.25</v>
      </c>
      <c r="AS10" s="32">
        <f t="shared" si="0"/>
        <v>0.25</v>
      </c>
      <c r="AT10" s="32">
        <f t="shared" si="0"/>
        <v>0.25</v>
      </c>
      <c r="AU10" s="32">
        <f t="shared" si="0"/>
        <v>0.25</v>
      </c>
      <c r="AV10" s="32">
        <f t="shared" si="0"/>
        <v>0.25</v>
      </c>
      <c r="AW10" s="32">
        <f t="shared" si="0"/>
        <v>0.25</v>
      </c>
      <c r="AX10" s="32">
        <f t="shared" si="0"/>
        <v>0.25</v>
      </c>
      <c r="AY10" s="32">
        <f t="shared" si="0"/>
        <v>0.25</v>
      </c>
      <c r="AZ10" s="32">
        <f t="shared" si="0"/>
        <v>0.25</v>
      </c>
      <c r="BA10" s="32">
        <f t="shared" si="0"/>
        <v>0.25</v>
      </c>
      <c r="BB10" s="32">
        <f t="shared" si="0"/>
        <v>0.25</v>
      </c>
      <c r="BC10" s="32">
        <f t="shared" si="0"/>
        <v>0.25</v>
      </c>
      <c r="BD10" s="32">
        <f t="shared" si="0"/>
        <v>0.25</v>
      </c>
      <c r="BE10" s="32">
        <f t="shared" si="0"/>
        <v>0.25</v>
      </c>
      <c r="BF10" s="15"/>
    </row>
    <row r="11" spans="2:58" x14ac:dyDescent="0.35">
      <c r="B11" s="12"/>
      <c r="C11" s="14" t="s">
        <v>85</v>
      </c>
      <c r="D11" s="14" t="s">
        <v>48</v>
      </c>
      <c r="E11" s="33">
        <v>0</v>
      </c>
      <c r="F11" s="33">
        <v>0</v>
      </c>
      <c r="G11" s="33">
        <v>0</v>
      </c>
      <c r="H11" s="33">
        <v>0</v>
      </c>
      <c r="I11" s="32">
        <f t="shared" si="1"/>
        <v>0</v>
      </c>
      <c r="J11" s="32">
        <f t="shared" si="1"/>
        <v>0</v>
      </c>
      <c r="K11" s="32">
        <f t="shared" si="0"/>
        <v>0</v>
      </c>
      <c r="L11" s="32">
        <f t="shared" si="0"/>
        <v>0</v>
      </c>
      <c r="M11" s="32">
        <f t="shared" si="0"/>
        <v>0</v>
      </c>
      <c r="N11" s="32">
        <f t="shared" si="0"/>
        <v>0</v>
      </c>
      <c r="O11" s="32">
        <f t="shared" si="0"/>
        <v>0</v>
      </c>
      <c r="P11" s="32">
        <f t="shared" si="0"/>
        <v>0</v>
      </c>
      <c r="Q11" s="32">
        <f t="shared" si="0"/>
        <v>0</v>
      </c>
      <c r="R11" s="32">
        <f t="shared" si="0"/>
        <v>0</v>
      </c>
      <c r="S11" s="32">
        <f t="shared" si="0"/>
        <v>0</v>
      </c>
      <c r="T11" s="32">
        <f t="shared" si="0"/>
        <v>0</v>
      </c>
      <c r="U11" s="32">
        <f t="shared" si="0"/>
        <v>0</v>
      </c>
      <c r="V11" s="32">
        <f t="shared" si="0"/>
        <v>0</v>
      </c>
      <c r="W11" s="32">
        <f t="shared" si="0"/>
        <v>0</v>
      </c>
      <c r="X11" s="32">
        <f t="shared" si="0"/>
        <v>0</v>
      </c>
      <c r="Y11" s="32">
        <f t="shared" si="0"/>
        <v>0</v>
      </c>
      <c r="Z11" s="32">
        <f t="shared" si="0"/>
        <v>0</v>
      </c>
      <c r="AA11" s="32">
        <f t="shared" si="0"/>
        <v>0</v>
      </c>
      <c r="AB11" s="32">
        <f t="shared" si="0"/>
        <v>0</v>
      </c>
      <c r="AC11" s="32">
        <f t="shared" si="0"/>
        <v>0</v>
      </c>
      <c r="AD11" s="32">
        <f t="shared" si="0"/>
        <v>0</v>
      </c>
      <c r="AE11" s="32">
        <f t="shared" si="0"/>
        <v>0</v>
      </c>
      <c r="AF11" s="32">
        <f t="shared" si="0"/>
        <v>0</v>
      </c>
      <c r="AG11" s="32">
        <f t="shared" si="0"/>
        <v>0</v>
      </c>
      <c r="AH11" s="32">
        <f t="shared" si="0"/>
        <v>0</v>
      </c>
      <c r="AI11" s="32">
        <f t="shared" si="0"/>
        <v>0</v>
      </c>
      <c r="AJ11" s="32">
        <f t="shared" si="0"/>
        <v>0</v>
      </c>
      <c r="AK11" s="32">
        <f t="shared" si="0"/>
        <v>0</v>
      </c>
      <c r="AL11" s="32">
        <f t="shared" si="0"/>
        <v>0</v>
      </c>
      <c r="AM11" s="32">
        <f t="shared" si="0"/>
        <v>0</v>
      </c>
      <c r="AN11" s="32">
        <f t="shared" si="0"/>
        <v>0</v>
      </c>
      <c r="AO11" s="32">
        <f t="shared" si="0"/>
        <v>0</v>
      </c>
      <c r="AP11" s="32">
        <f t="shared" si="0"/>
        <v>0</v>
      </c>
      <c r="AQ11" s="32">
        <f t="shared" si="0"/>
        <v>0</v>
      </c>
      <c r="AR11" s="32">
        <f t="shared" si="0"/>
        <v>0</v>
      </c>
      <c r="AS11" s="32">
        <f t="shared" si="0"/>
        <v>0</v>
      </c>
      <c r="AT11" s="32">
        <f t="shared" si="0"/>
        <v>0</v>
      </c>
      <c r="AU11" s="32">
        <f t="shared" si="0"/>
        <v>0</v>
      </c>
      <c r="AV11" s="32">
        <f t="shared" si="0"/>
        <v>0</v>
      </c>
      <c r="AW11" s="32">
        <f t="shared" si="0"/>
        <v>0</v>
      </c>
      <c r="AX11" s="32">
        <f t="shared" si="0"/>
        <v>0</v>
      </c>
      <c r="AY11" s="32">
        <f t="shared" si="0"/>
        <v>0</v>
      </c>
      <c r="AZ11" s="32">
        <f t="shared" si="0"/>
        <v>0</v>
      </c>
      <c r="BA11" s="32">
        <f t="shared" si="0"/>
        <v>0</v>
      </c>
      <c r="BB11" s="32">
        <f t="shared" si="0"/>
        <v>0</v>
      </c>
      <c r="BC11" s="32">
        <f t="shared" si="0"/>
        <v>0</v>
      </c>
      <c r="BD11" s="32">
        <f t="shared" si="0"/>
        <v>0</v>
      </c>
      <c r="BE11" s="32">
        <f t="shared" si="0"/>
        <v>0</v>
      </c>
      <c r="BF11" s="15"/>
    </row>
    <row r="12" spans="2:58" x14ac:dyDescent="0.35">
      <c r="B12" s="12"/>
      <c r="C12" s="14"/>
      <c r="D12" s="13" t="s">
        <v>43</v>
      </c>
      <c r="E12" s="34">
        <f>SUM(E9:E11)</f>
        <v>1</v>
      </c>
      <c r="F12" s="34">
        <f t="shared" ref="F12:BE12" si="2">SUM(F9:F11)</f>
        <v>1</v>
      </c>
      <c r="G12" s="34">
        <f t="shared" si="2"/>
        <v>1</v>
      </c>
      <c r="H12" s="34">
        <f t="shared" si="2"/>
        <v>1</v>
      </c>
      <c r="I12" s="34">
        <f t="shared" si="2"/>
        <v>1</v>
      </c>
      <c r="J12" s="34">
        <f t="shared" si="2"/>
        <v>1</v>
      </c>
      <c r="K12" s="34">
        <f t="shared" si="2"/>
        <v>1</v>
      </c>
      <c r="L12" s="34">
        <f t="shared" si="2"/>
        <v>1</v>
      </c>
      <c r="M12" s="34">
        <f t="shared" si="2"/>
        <v>1</v>
      </c>
      <c r="N12" s="34">
        <f t="shared" si="2"/>
        <v>1</v>
      </c>
      <c r="O12" s="34">
        <f t="shared" si="2"/>
        <v>1</v>
      </c>
      <c r="P12" s="34">
        <f t="shared" si="2"/>
        <v>1</v>
      </c>
      <c r="Q12" s="34">
        <f t="shared" si="2"/>
        <v>1</v>
      </c>
      <c r="R12" s="34">
        <f t="shared" si="2"/>
        <v>1</v>
      </c>
      <c r="S12" s="34">
        <f t="shared" si="2"/>
        <v>1</v>
      </c>
      <c r="T12" s="34">
        <f t="shared" si="2"/>
        <v>1</v>
      </c>
      <c r="U12" s="34">
        <f t="shared" si="2"/>
        <v>1</v>
      </c>
      <c r="V12" s="34">
        <f t="shared" si="2"/>
        <v>1</v>
      </c>
      <c r="W12" s="34">
        <f t="shared" si="2"/>
        <v>1</v>
      </c>
      <c r="X12" s="34">
        <f t="shared" si="2"/>
        <v>1</v>
      </c>
      <c r="Y12" s="34">
        <f t="shared" si="2"/>
        <v>1</v>
      </c>
      <c r="Z12" s="34">
        <f t="shared" si="2"/>
        <v>1</v>
      </c>
      <c r="AA12" s="34">
        <f t="shared" si="2"/>
        <v>1</v>
      </c>
      <c r="AB12" s="34">
        <f t="shared" si="2"/>
        <v>1</v>
      </c>
      <c r="AC12" s="34">
        <f t="shared" si="2"/>
        <v>1</v>
      </c>
      <c r="AD12" s="34">
        <f t="shared" si="2"/>
        <v>1</v>
      </c>
      <c r="AE12" s="34">
        <f t="shared" si="2"/>
        <v>1</v>
      </c>
      <c r="AF12" s="34">
        <f t="shared" si="2"/>
        <v>1</v>
      </c>
      <c r="AG12" s="34">
        <f t="shared" si="2"/>
        <v>1</v>
      </c>
      <c r="AH12" s="34">
        <f t="shared" si="2"/>
        <v>1</v>
      </c>
      <c r="AI12" s="34">
        <f t="shared" si="2"/>
        <v>1</v>
      </c>
      <c r="AJ12" s="34">
        <f t="shared" si="2"/>
        <v>1</v>
      </c>
      <c r="AK12" s="34">
        <f t="shared" si="2"/>
        <v>1</v>
      </c>
      <c r="AL12" s="34">
        <f>SUM(AL9:AL11)</f>
        <v>1</v>
      </c>
      <c r="AM12" s="34">
        <f t="shared" si="2"/>
        <v>1</v>
      </c>
      <c r="AN12" s="34">
        <f t="shared" si="2"/>
        <v>1</v>
      </c>
      <c r="AO12" s="34">
        <f t="shared" si="2"/>
        <v>1</v>
      </c>
      <c r="AP12" s="34">
        <f t="shared" si="2"/>
        <v>1</v>
      </c>
      <c r="AQ12" s="34">
        <f t="shared" si="2"/>
        <v>1</v>
      </c>
      <c r="AR12" s="34">
        <f t="shared" si="2"/>
        <v>1</v>
      </c>
      <c r="AS12" s="34">
        <f t="shared" si="2"/>
        <v>1</v>
      </c>
      <c r="AT12" s="34">
        <f t="shared" si="2"/>
        <v>1</v>
      </c>
      <c r="AU12" s="34">
        <f t="shared" si="2"/>
        <v>1</v>
      </c>
      <c r="AV12" s="34">
        <f t="shared" si="2"/>
        <v>1</v>
      </c>
      <c r="AW12" s="34">
        <f t="shared" si="2"/>
        <v>1</v>
      </c>
      <c r="AX12" s="34">
        <f t="shared" si="2"/>
        <v>1</v>
      </c>
      <c r="AY12" s="34">
        <f t="shared" si="2"/>
        <v>1</v>
      </c>
      <c r="AZ12" s="34">
        <f t="shared" si="2"/>
        <v>1</v>
      </c>
      <c r="BA12" s="34">
        <f t="shared" si="2"/>
        <v>1</v>
      </c>
      <c r="BB12" s="34">
        <f t="shared" si="2"/>
        <v>1</v>
      </c>
      <c r="BC12" s="34">
        <f t="shared" si="2"/>
        <v>1</v>
      </c>
      <c r="BD12" s="34">
        <f t="shared" si="2"/>
        <v>1</v>
      </c>
      <c r="BE12" s="34">
        <f t="shared" si="2"/>
        <v>1</v>
      </c>
      <c r="BF12" s="15"/>
    </row>
    <row r="13" spans="2:58" x14ac:dyDescent="0.35">
      <c r="B13" s="12"/>
      <c r="C13" s="14"/>
      <c r="D13" s="13"/>
      <c r="E13" s="71"/>
      <c r="F13" s="71"/>
      <c r="G13" s="71"/>
      <c r="H13" s="71"/>
      <c r="I13" s="71"/>
      <c r="J13" s="71"/>
      <c r="K13" s="35"/>
      <c r="L13" s="37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7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7"/>
      <c r="BF13" s="15"/>
    </row>
    <row r="14" spans="2:58" x14ac:dyDescent="0.35">
      <c r="B14" s="12"/>
      <c r="C14" s="14"/>
      <c r="D14" s="13" t="s">
        <v>44</v>
      </c>
      <c r="E14" s="71"/>
      <c r="F14" s="71"/>
      <c r="G14" s="71"/>
      <c r="H14" s="71"/>
      <c r="I14" s="71"/>
      <c r="J14" s="71"/>
      <c r="K14" s="35"/>
      <c r="L14" s="37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7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7"/>
      <c r="BF14" s="15"/>
    </row>
    <row r="15" spans="2:58" x14ac:dyDescent="0.35">
      <c r="B15" s="12"/>
      <c r="C15" s="14"/>
      <c r="D15" s="14" t="s">
        <v>132</v>
      </c>
      <c r="E15" s="31">
        <v>0.25</v>
      </c>
      <c r="F15" s="32">
        <v>0.25</v>
      </c>
      <c r="G15" s="32">
        <v>0.25</v>
      </c>
      <c r="H15" s="33">
        <v>0.25</v>
      </c>
      <c r="I15" s="33">
        <f>H15</f>
        <v>0.25</v>
      </c>
      <c r="J15" s="33">
        <f>I15</f>
        <v>0.25</v>
      </c>
      <c r="K15" s="33">
        <f t="shared" ref="K15:BE15" si="3">J15</f>
        <v>0.25</v>
      </c>
      <c r="L15" s="33">
        <f t="shared" si="3"/>
        <v>0.25</v>
      </c>
      <c r="M15" s="33">
        <f t="shared" si="3"/>
        <v>0.25</v>
      </c>
      <c r="N15" s="33">
        <f t="shared" si="3"/>
        <v>0.25</v>
      </c>
      <c r="O15" s="33">
        <f t="shared" si="3"/>
        <v>0.25</v>
      </c>
      <c r="P15" s="33">
        <f t="shared" si="3"/>
        <v>0.25</v>
      </c>
      <c r="Q15" s="33">
        <f t="shared" si="3"/>
        <v>0.25</v>
      </c>
      <c r="R15" s="33">
        <f t="shared" si="3"/>
        <v>0.25</v>
      </c>
      <c r="S15" s="33">
        <f t="shared" si="3"/>
        <v>0.25</v>
      </c>
      <c r="T15" s="33">
        <f t="shared" si="3"/>
        <v>0.25</v>
      </c>
      <c r="U15" s="33">
        <f t="shared" si="3"/>
        <v>0.25</v>
      </c>
      <c r="V15" s="33">
        <f t="shared" si="3"/>
        <v>0.25</v>
      </c>
      <c r="W15" s="33">
        <f t="shared" si="3"/>
        <v>0.25</v>
      </c>
      <c r="X15" s="33">
        <f t="shared" si="3"/>
        <v>0.25</v>
      </c>
      <c r="Y15" s="33">
        <f t="shared" si="3"/>
        <v>0.25</v>
      </c>
      <c r="Z15" s="33">
        <f t="shared" si="3"/>
        <v>0.25</v>
      </c>
      <c r="AA15" s="33">
        <f t="shared" si="3"/>
        <v>0.25</v>
      </c>
      <c r="AB15" s="33">
        <f t="shared" si="3"/>
        <v>0.25</v>
      </c>
      <c r="AC15" s="33">
        <f t="shared" si="3"/>
        <v>0.25</v>
      </c>
      <c r="AD15" s="33">
        <f t="shared" si="3"/>
        <v>0.25</v>
      </c>
      <c r="AE15" s="33">
        <f t="shared" si="3"/>
        <v>0.25</v>
      </c>
      <c r="AF15" s="33">
        <f t="shared" si="3"/>
        <v>0.25</v>
      </c>
      <c r="AG15" s="33">
        <f t="shared" si="3"/>
        <v>0.25</v>
      </c>
      <c r="AH15" s="33">
        <f t="shared" si="3"/>
        <v>0.25</v>
      </c>
      <c r="AI15" s="33">
        <f t="shared" si="3"/>
        <v>0.25</v>
      </c>
      <c r="AJ15" s="33">
        <f t="shared" si="3"/>
        <v>0.25</v>
      </c>
      <c r="AK15" s="33">
        <f t="shared" si="3"/>
        <v>0.25</v>
      </c>
      <c r="AL15" s="33">
        <f t="shared" si="3"/>
        <v>0.25</v>
      </c>
      <c r="AM15" s="33">
        <f t="shared" si="3"/>
        <v>0.25</v>
      </c>
      <c r="AN15" s="33">
        <f t="shared" si="3"/>
        <v>0.25</v>
      </c>
      <c r="AO15" s="33">
        <f t="shared" si="3"/>
        <v>0.25</v>
      </c>
      <c r="AP15" s="33">
        <f t="shared" si="3"/>
        <v>0.25</v>
      </c>
      <c r="AQ15" s="33">
        <f t="shared" si="3"/>
        <v>0.25</v>
      </c>
      <c r="AR15" s="33">
        <f t="shared" si="3"/>
        <v>0.25</v>
      </c>
      <c r="AS15" s="33">
        <f t="shared" si="3"/>
        <v>0.25</v>
      </c>
      <c r="AT15" s="33">
        <f t="shared" si="3"/>
        <v>0.25</v>
      </c>
      <c r="AU15" s="33">
        <f t="shared" si="3"/>
        <v>0.25</v>
      </c>
      <c r="AV15" s="33">
        <f t="shared" si="3"/>
        <v>0.25</v>
      </c>
      <c r="AW15" s="33">
        <f t="shared" si="3"/>
        <v>0.25</v>
      </c>
      <c r="AX15" s="33">
        <f t="shared" si="3"/>
        <v>0.25</v>
      </c>
      <c r="AY15" s="33">
        <f t="shared" si="3"/>
        <v>0.25</v>
      </c>
      <c r="AZ15" s="33">
        <f t="shared" si="3"/>
        <v>0.25</v>
      </c>
      <c r="BA15" s="33">
        <f t="shared" si="3"/>
        <v>0.25</v>
      </c>
      <c r="BB15" s="33">
        <f t="shared" si="3"/>
        <v>0.25</v>
      </c>
      <c r="BC15" s="33">
        <f t="shared" si="3"/>
        <v>0.25</v>
      </c>
      <c r="BD15" s="33">
        <f t="shared" si="3"/>
        <v>0.25</v>
      </c>
      <c r="BE15" s="33">
        <f t="shared" si="3"/>
        <v>0.25</v>
      </c>
      <c r="BF15" s="15"/>
    </row>
    <row r="16" spans="2:58" x14ac:dyDescent="0.35">
      <c r="B16" s="12"/>
      <c r="C16" s="14"/>
      <c r="D16" s="14" t="s">
        <v>133</v>
      </c>
      <c r="E16" s="33">
        <v>0.75</v>
      </c>
      <c r="F16" s="33">
        <v>0.75</v>
      </c>
      <c r="G16" s="33">
        <v>0.75</v>
      </c>
      <c r="H16" s="33">
        <v>0.75</v>
      </c>
      <c r="I16" s="33">
        <f>H16</f>
        <v>0.75</v>
      </c>
      <c r="J16" s="33">
        <f>I16</f>
        <v>0.75</v>
      </c>
      <c r="K16" s="33">
        <f t="shared" ref="K16:BE16" si="4">J16</f>
        <v>0.75</v>
      </c>
      <c r="L16" s="33">
        <f t="shared" si="4"/>
        <v>0.75</v>
      </c>
      <c r="M16" s="33">
        <f t="shared" si="4"/>
        <v>0.75</v>
      </c>
      <c r="N16" s="33">
        <f t="shared" si="4"/>
        <v>0.75</v>
      </c>
      <c r="O16" s="33">
        <f t="shared" si="4"/>
        <v>0.75</v>
      </c>
      <c r="P16" s="33">
        <f t="shared" si="4"/>
        <v>0.75</v>
      </c>
      <c r="Q16" s="33">
        <f t="shared" si="4"/>
        <v>0.75</v>
      </c>
      <c r="R16" s="33">
        <f t="shared" si="4"/>
        <v>0.75</v>
      </c>
      <c r="S16" s="33">
        <f t="shared" si="4"/>
        <v>0.75</v>
      </c>
      <c r="T16" s="33">
        <f t="shared" si="4"/>
        <v>0.75</v>
      </c>
      <c r="U16" s="33">
        <f t="shared" si="4"/>
        <v>0.75</v>
      </c>
      <c r="V16" s="33">
        <f t="shared" si="4"/>
        <v>0.75</v>
      </c>
      <c r="W16" s="33">
        <f t="shared" si="4"/>
        <v>0.75</v>
      </c>
      <c r="X16" s="33">
        <f t="shared" si="4"/>
        <v>0.75</v>
      </c>
      <c r="Y16" s="33">
        <f t="shared" si="4"/>
        <v>0.75</v>
      </c>
      <c r="Z16" s="33">
        <f t="shared" si="4"/>
        <v>0.75</v>
      </c>
      <c r="AA16" s="33">
        <f t="shared" si="4"/>
        <v>0.75</v>
      </c>
      <c r="AB16" s="33">
        <f t="shared" si="4"/>
        <v>0.75</v>
      </c>
      <c r="AC16" s="33">
        <f t="shared" si="4"/>
        <v>0.75</v>
      </c>
      <c r="AD16" s="33">
        <f t="shared" si="4"/>
        <v>0.75</v>
      </c>
      <c r="AE16" s="33">
        <f t="shared" si="4"/>
        <v>0.75</v>
      </c>
      <c r="AF16" s="33">
        <f t="shared" si="4"/>
        <v>0.75</v>
      </c>
      <c r="AG16" s="33">
        <f t="shared" si="4"/>
        <v>0.75</v>
      </c>
      <c r="AH16" s="33">
        <f t="shared" si="4"/>
        <v>0.75</v>
      </c>
      <c r="AI16" s="33">
        <f t="shared" si="4"/>
        <v>0.75</v>
      </c>
      <c r="AJ16" s="33">
        <f t="shared" si="4"/>
        <v>0.75</v>
      </c>
      <c r="AK16" s="33">
        <f t="shared" si="4"/>
        <v>0.75</v>
      </c>
      <c r="AL16" s="33">
        <f t="shared" si="4"/>
        <v>0.75</v>
      </c>
      <c r="AM16" s="33">
        <f t="shared" si="4"/>
        <v>0.75</v>
      </c>
      <c r="AN16" s="33">
        <f t="shared" si="4"/>
        <v>0.75</v>
      </c>
      <c r="AO16" s="33">
        <f t="shared" si="4"/>
        <v>0.75</v>
      </c>
      <c r="AP16" s="33">
        <f t="shared" si="4"/>
        <v>0.75</v>
      </c>
      <c r="AQ16" s="33">
        <f t="shared" si="4"/>
        <v>0.75</v>
      </c>
      <c r="AR16" s="33">
        <f t="shared" si="4"/>
        <v>0.75</v>
      </c>
      <c r="AS16" s="33">
        <f t="shared" si="4"/>
        <v>0.75</v>
      </c>
      <c r="AT16" s="33">
        <f t="shared" si="4"/>
        <v>0.75</v>
      </c>
      <c r="AU16" s="33">
        <f t="shared" si="4"/>
        <v>0.75</v>
      </c>
      <c r="AV16" s="33">
        <f t="shared" si="4"/>
        <v>0.75</v>
      </c>
      <c r="AW16" s="33">
        <f t="shared" si="4"/>
        <v>0.75</v>
      </c>
      <c r="AX16" s="33">
        <f t="shared" si="4"/>
        <v>0.75</v>
      </c>
      <c r="AY16" s="33">
        <f t="shared" si="4"/>
        <v>0.75</v>
      </c>
      <c r="AZ16" s="33">
        <f t="shared" si="4"/>
        <v>0.75</v>
      </c>
      <c r="BA16" s="33">
        <f t="shared" si="4"/>
        <v>0.75</v>
      </c>
      <c r="BB16" s="33">
        <f t="shared" si="4"/>
        <v>0.75</v>
      </c>
      <c r="BC16" s="33">
        <f t="shared" si="4"/>
        <v>0.75</v>
      </c>
      <c r="BD16" s="33">
        <f t="shared" si="4"/>
        <v>0.75</v>
      </c>
      <c r="BE16" s="33">
        <f t="shared" si="4"/>
        <v>0.75</v>
      </c>
      <c r="BF16" s="15"/>
    </row>
    <row r="17" spans="2:58" x14ac:dyDescent="0.35">
      <c r="B17" s="12"/>
      <c r="C17" s="14"/>
      <c r="D17" s="13"/>
      <c r="E17" s="34">
        <f>SUM(E15:E16)</f>
        <v>1</v>
      </c>
      <c r="F17" s="34">
        <f t="shared" ref="F17:BE17" si="5">SUM(F15:F16)</f>
        <v>1</v>
      </c>
      <c r="G17" s="34">
        <f t="shared" si="5"/>
        <v>1</v>
      </c>
      <c r="H17" s="34">
        <f t="shared" si="5"/>
        <v>1</v>
      </c>
      <c r="I17" s="34">
        <f t="shared" si="5"/>
        <v>1</v>
      </c>
      <c r="J17" s="34">
        <f t="shared" si="5"/>
        <v>1</v>
      </c>
      <c r="K17" s="34">
        <f t="shared" si="5"/>
        <v>1</v>
      </c>
      <c r="L17" s="34">
        <f t="shared" si="5"/>
        <v>1</v>
      </c>
      <c r="M17" s="34">
        <f t="shared" si="5"/>
        <v>1</v>
      </c>
      <c r="N17" s="34">
        <f t="shared" si="5"/>
        <v>1</v>
      </c>
      <c r="O17" s="34">
        <f t="shared" si="5"/>
        <v>1</v>
      </c>
      <c r="P17" s="34">
        <f t="shared" si="5"/>
        <v>1</v>
      </c>
      <c r="Q17" s="34">
        <f t="shared" si="5"/>
        <v>1</v>
      </c>
      <c r="R17" s="34">
        <f t="shared" si="5"/>
        <v>1</v>
      </c>
      <c r="S17" s="34">
        <f t="shared" si="5"/>
        <v>1</v>
      </c>
      <c r="T17" s="34">
        <f t="shared" si="5"/>
        <v>1</v>
      </c>
      <c r="U17" s="34">
        <f t="shared" si="5"/>
        <v>1</v>
      </c>
      <c r="V17" s="34">
        <f t="shared" si="5"/>
        <v>1</v>
      </c>
      <c r="W17" s="34">
        <f t="shared" si="5"/>
        <v>1</v>
      </c>
      <c r="X17" s="34">
        <f t="shared" si="5"/>
        <v>1</v>
      </c>
      <c r="Y17" s="34">
        <f t="shared" si="5"/>
        <v>1</v>
      </c>
      <c r="Z17" s="34">
        <f t="shared" si="5"/>
        <v>1</v>
      </c>
      <c r="AA17" s="34">
        <f t="shared" si="5"/>
        <v>1</v>
      </c>
      <c r="AB17" s="34">
        <f t="shared" si="5"/>
        <v>1</v>
      </c>
      <c r="AC17" s="34">
        <f t="shared" si="5"/>
        <v>1</v>
      </c>
      <c r="AD17" s="34">
        <f t="shared" si="5"/>
        <v>1</v>
      </c>
      <c r="AE17" s="34">
        <f t="shared" si="5"/>
        <v>1</v>
      </c>
      <c r="AF17" s="34">
        <f t="shared" si="5"/>
        <v>1</v>
      </c>
      <c r="AG17" s="34">
        <f t="shared" si="5"/>
        <v>1</v>
      </c>
      <c r="AH17" s="34">
        <f t="shared" si="5"/>
        <v>1</v>
      </c>
      <c r="AI17" s="34">
        <f t="shared" si="5"/>
        <v>1</v>
      </c>
      <c r="AJ17" s="34">
        <f t="shared" si="5"/>
        <v>1</v>
      </c>
      <c r="AK17" s="34">
        <f t="shared" si="5"/>
        <v>1</v>
      </c>
      <c r="AL17" s="34">
        <f t="shared" si="5"/>
        <v>1</v>
      </c>
      <c r="AM17" s="34">
        <f t="shared" si="5"/>
        <v>1</v>
      </c>
      <c r="AN17" s="34">
        <f t="shared" si="5"/>
        <v>1</v>
      </c>
      <c r="AO17" s="34">
        <f t="shared" si="5"/>
        <v>1</v>
      </c>
      <c r="AP17" s="34">
        <f t="shared" si="5"/>
        <v>1</v>
      </c>
      <c r="AQ17" s="34">
        <f t="shared" si="5"/>
        <v>1</v>
      </c>
      <c r="AR17" s="34">
        <f t="shared" si="5"/>
        <v>1</v>
      </c>
      <c r="AS17" s="34">
        <f t="shared" si="5"/>
        <v>1</v>
      </c>
      <c r="AT17" s="34">
        <f t="shared" si="5"/>
        <v>1</v>
      </c>
      <c r="AU17" s="34">
        <f t="shared" si="5"/>
        <v>1</v>
      </c>
      <c r="AV17" s="34">
        <f t="shared" si="5"/>
        <v>1</v>
      </c>
      <c r="AW17" s="34">
        <f t="shared" si="5"/>
        <v>1</v>
      </c>
      <c r="AX17" s="34">
        <f t="shared" si="5"/>
        <v>1</v>
      </c>
      <c r="AY17" s="34">
        <f t="shared" si="5"/>
        <v>1</v>
      </c>
      <c r="AZ17" s="34">
        <f t="shared" si="5"/>
        <v>1</v>
      </c>
      <c r="BA17" s="34">
        <f t="shared" si="5"/>
        <v>1</v>
      </c>
      <c r="BB17" s="34">
        <f t="shared" si="5"/>
        <v>1</v>
      </c>
      <c r="BC17" s="34">
        <f t="shared" si="5"/>
        <v>1</v>
      </c>
      <c r="BD17" s="34">
        <f t="shared" si="5"/>
        <v>1</v>
      </c>
      <c r="BE17" s="34">
        <f t="shared" si="5"/>
        <v>1</v>
      </c>
      <c r="BF17" s="15"/>
    </row>
    <row r="18" spans="2:58" x14ac:dyDescent="0.35">
      <c r="B18" s="12"/>
      <c r="C18" s="14"/>
      <c r="D18" s="13" t="s">
        <v>44</v>
      </c>
      <c r="E18" s="71"/>
      <c r="F18" s="71"/>
      <c r="G18" s="71"/>
      <c r="H18" s="71"/>
      <c r="I18" s="71"/>
      <c r="J18" s="71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15"/>
    </row>
    <row r="19" spans="2:58" x14ac:dyDescent="0.35">
      <c r="B19" s="12"/>
      <c r="C19" s="14" t="s">
        <v>83</v>
      </c>
      <c r="D19" s="14" t="s">
        <v>80</v>
      </c>
      <c r="E19" s="33">
        <f>E10*E15</f>
        <v>6.25E-2</v>
      </c>
      <c r="F19" s="33">
        <f t="shared" ref="F19:BE19" si="6">F10*F15</f>
        <v>6.25E-2</v>
      </c>
      <c r="G19" s="33">
        <f t="shared" si="6"/>
        <v>6.25E-2</v>
      </c>
      <c r="H19" s="33">
        <f t="shared" si="6"/>
        <v>6.25E-2</v>
      </c>
      <c r="I19" s="33">
        <f t="shared" si="6"/>
        <v>6.25E-2</v>
      </c>
      <c r="J19" s="33">
        <f t="shared" si="6"/>
        <v>6.25E-2</v>
      </c>
      <c r="K19" s="33">
        <f t="shared" si="6"/>
        <v>6.25E-2</v>
      </c>
      <c r="L19" s="33">
        <f t="shared" si="6"/>
        <v>6.25E-2</v>
      </c>
      <c r="M19" s="33">
        <f t="shared" si="6"/>
        <v>6.25E-2</v>
      </c>
      <c r="N19" s="33">
        <f t="shared" si="6"/>
        <v>6.25E-2</v>
      </c>
      <c r="O19" s="33">
        <f t="shared" si="6"/>
        <v>6.25E-2</v>
      </c>
      <c r="P19" s="33">
        <f t="shared" si="6"/>
        <v>6.25E-2</v>
      </c>
      <c r="Q19" s="33">
        <f t="shared" si="6"/>
        <v>6.25E-2</v>
      </c>
      <c r="R19" s="33">
        <f t="shared" si="6"/>
        <v>6.25E-2</v>
      </c>
      <c r="S19" s="33">
        <f t="shared" si="6"/>
        <v>6.25E-2</v>
      </c>
      <c r="T19" s="33">
        <f t="shared" si="6"/>
        <v>6.25E-2</v>
      </c>
      <c r="U19" s="33">
        <f t="shared" si="6"/>
        <v>6.25E-2</v>
      </c>
      <c r="V19" s="33">
        <f t="shared" si="6"/>
        <v>6.25E-2</v>
      </c>
      <c r="W19" s="33">
        <f t="shared" si="6"/>
        <v>6.25E-2</v>
      </c>
      <c r="X19" s="33">
        <f t="shared" si="6"/>
        <v>6.25E-2</v>
      </c>
      <c r="Y19" s="33">
        <f t="shared" si="6"/>
        <v>6.25E-2</v>
      </c>
      <c r="Z19" s="33">
        <f t="shared" si="6"/>
        <v>6.25E-2</v>
      </c>
      <c r="AA19" s="33">
        <f t="shared" si="6"/>
        <v>6.25E-2</v>
      </c>
      <c r="AB19" s="33">
        <f t="shared" si="6"/>
        <v>6.25E-2</v>
      </c>
      <c r="AC19" s="33">
        <f t="shared" si="6"/>
        <v>6.25E-2</v>
      </c>
      <c r="AD19" s="33">
        <f t="shared" si="6"/>
        <v>6.25E-2</v>
      </c>
      <c r="AE19" s="33">
        <f t="shared" si="6"/>
        <v>6.25E-2</v>
      </c>
      <c r="AF19" s="33">
        <f t="shared" si="6"/>
        <v>6.25E-2</v>
      </c>
      <c r="AG19" s="33">
        <f t="shared" si="6"/>
        <v>6.25E-2</v>
      </c>
      <c r="AH19" s="33">
        <f t="shared" si="6"/>
        <v>6.25E-2</v>
      </c>
      <c r="AI19" s="33">
        <f t="shared" si="6"/>
        <v>6.25E-2</v>
      </c>
      <c r="AJ19" s="33">
        <f t="shared" si="6"/>
        <v>6.25E-2</v>
      </c>
      <c r="AK19" s="33">
        <f t="shared" si="6"/>
        <v>6.25E-2</v>
      </c>
      <c r="AL19" s="33">
        <f t="shared" si="6"/>
        <v>6.25E-2</v>
      </c>
      <c r="AM19" s="33">
        <f t="shared" si="6"/>
        <v>6.25E-2</v>
      </c>
      <c r="AN19" s="33">
        <f t="shared" si="6"/>
        <v>6.25E-2</v>
      </c>
      <c r="AO19" s="33">
        <f t="shared" si="6"/>
        <v>6.25E-2</v>
      </c>
      <c r="AP19" s="33">
        <f t="shared" si="6"/>
        <v>6.25E-2</v>
      </c>
      <c r="AQ19" s="33">
        <f t="shared" si="6"/>
        <v>6.25E-2</v>
      </c>
      <c r="AR19" s="33">
        <f t="shared" si="6"/>
        <v>6.25E-2</v>
      </c>
      <c r="AS19" s="33">
        <f t="shared" si="6"/>
        <v>6.25E-2</v>
      </c>
      <c r="AT19" s="33">
        <f t="shared" si="6"/>
        <v>6.25E-2</v>
      </c>
      <c r="AU19" s="33">
        <f t="shared" si="6"/>
        <v>6.25E-2</v>
      </c>
      <c r="AV19" s="33">
        <f t="shared" si="6"/>
        <v>6.25E-2</v>
      </c>
      <c r="AW19" s="33">
        <f t="shared" si="6"/>
        <v>6.25E-2</v>
      </c>
      <c r="AX19" s="33">
        <f t="shared" si="6"/>
        <v>6.25E-2</v>
      </c>
      <c r="AY19" s="33">
        <f t="shared" si="6"/>
        <v>6.25E-2</v>
      </c>
      <c r="AZ19" s="33">
        <f t="shared" si="6"/>
        <v>6.25E-2</v>
      </c>
      <c r="BA19" s="33">
        <f t="shared" si="6"/>
        <v>6.25E-2</v>
      </c>
      <c r="BB19" s="33">
        <f t="shared" si="6"/>
        <v>6.25E-2</v>
      </c>
      <c r="BC19" s="33">
        <f t="shared" si="6"/>
        <v>6.25E-2</v>
      </c>
      <c r="BD19" s="33">
        <f t="shared" si="6"/>
        <v>6.25E-2</v>
      </c>
      <c r="BE19" s="33">
        <f t="shared" si="6"/>
        <v>6.25E-2</v>
      </c>
      <c r="BF19" s="15"/>
    </row>
    <row r="20" spans="2:58" x14ac:dyDescent="0.35">
      <c r="B20" s="12"/>
      <c r="C20" s="14"/>
      <c r="D20" s="14" t="s">
        <v>81</v>
      </c>
      <c r="E20" s="33">
        <f>E10*E16</f>
        <v>0.1875</v>
      </c>
      <c r="F20" s="33">
        <f t="shared" ref="F20:BE20" si="7">F10*F16</f>
        <v>0.1875</v>
      </c>
      <c r="G20" s="33">
        <f t="shared" si="7"/>
        <v>0.1875</v>
      </c>
      <c r="H20" s="33">
        <f t="shared" si="7"/>
        <v>0.1875</v>
      </c>
      <c r="I20" s="33">
        <f t="shared" si="7"/>
        <v>0.1875</v>
      </c>
      <c r="J20" s="33">
        <f t="shared" si="7"/>
        <v>0.1875</v>
      </c>
      <c r="K20" s="33">
        <f t="shared" si="7"/>
        <v>0.1875</v>
      </c>
      <c r="L20" s="33">
        <f t="shared" si="7"/>
        <v>0.1875</v>
      </c>
      <c r="M20" s="33">
        <f t="shared" si="7"/>
        <v>0.1875</v>
      </c>
      <c r="N20" s="33">
        <f t="shared" si="7"/>
        <v>0.1875</v>
      </c>
      <c r="O20" s="33">
        <f t="shared" si="7"/>
        <v>0.1875</v>
      </c>
      <c r="P20" s="33">
        <f t="shared" si="7"/>
        <v>0.1875</v>
      </c>
      <c r="Q20" s="33">
        <f t="shared" si="7"/>
        <v>0.1875</v>
      </c>
      <c r="R20" s="33">
        <f t="shared" si="7"/>
        <v>0.1875</v>
      </c>
      <c r="S20" s="33">
        <f t="shared" si="7"/>
        <v>0.1875</v>
      </c>
      <c r="T20" s="33">
        <f t="shared" si="7"/>
        <v>0.1875</v>
      </c>
      <c r="U20" s="33">
        <f t="shared" si="7"/>
        <v>0.1875</v>
      </c>
      <c r="V20" s="33">
        <f t="shared" si="7"/>
        <v>0.1875</v>
      </c>
      <c r="W20" s="33">
        <f t="shared" si="7"/>
        <v>0.1875</v>
      </c>
      <c r="X20" s="33">
        <f t="shared" si="7"/>
        <v>0.1875</v>
      </c>
      <c r="Y20" s="33">
        <f t="shared" si="7"/>
        <v>0.1875</v>
      </c>
      <c r="Z20" s="33">
        <f t="shared" si="7"/>
        <v>0.1875</v>
      </c>
      <c r="AA20" s="33">
        <f t="shared" si="7"/>
        <v>0.1875</v>
      </c>
      <c r="AB20" s="33">
        <f t="shared" si="7"/>
        <v>0.1875</v>
      </c>
      <c r="AC20" s="33">
        <f t="shared" si="7"/>
        <v>0.1875</v>
      </c>
      <c r="AD20" s="33">
        <f t="shared" si="7"/>
        <v>0.1875</v>
      </c>
      <c r="AE20" s="33">
        <f t="shared" si="7"/>
        <v>0.1875</v>
      </c>
      <c r="AF20" s="33">
        <f t="shared" si="7"/>
        <v>0.1875</v>
      </c>
      <c r="AG20" s="33">
        <f t="shared" si="7"/>
        <v>0.1875</v>
      </c>
      <c r="AH20" s="33">
        <f t="shared" si="7"/>
        <v>0.1875</v>
      </c>
      <c r="AI20" s="33">
        <f t="shared" si="7"/>
        <v>0.1875</v>
      </c>
      <c r="AJ20" s="33">
        <f t="shared" si="7"/>
        <v>0.1875</v>
      </c>
      <c r="AK20" s="33">
        <f t="shared" si="7"/>
        <v>0.1875</v>
      </c>
      <c r="AL20" s="33">
        <f t="shared" si="7"/>
        <v>0.1875</v>
      </c>
      <c r="AM20" s="33">
        <f t="shared" si="7"/>
        <v>0.1875</v>
      </c>
      <c r="AN20" s="33">
        <f t="shared" si="7"/>
        <v>0.1875</v>
      </c>
      <c r="AO20" s="33">
        <f t="shared" si="7"/>
        <v>0.1875</v>
      </c>
      <c r="AP20" s="33">
        <f t="shared" si="7"/>
        <v>0.1875</v>
      </c>
      <c r="AQ20" s="33">
        <f t="shared" si="7"/>
        <v>0.1875</v>
      </c>
      <c r="AR20" s="33">
        <f t="shared" si="7"/>
        <v>0.1875</v>
      </c>
      <c r="AS20" s="33">
        <f t="shared" si="7"/>
        <v>0.1875</v>
      </c>
      <c r="AT20" s="33">
        <f t="shared" si="7"/>
        <v>0.1875</v>
      </c>
      <c r="AU20" s="33">
        <f t="shared" si="7"/>
        <v>0.1875</v>
      </c>
      <c r="AV20" s="33">
        <f t="shared" si="7"/>
        <v>0.1875</v>
      </c>
      <c r="AW20" s="33">
        <f t="shared" si="7"/>
        <v>0.1875</v>
      </c>
      <c r="AX20" s="33">
        <f t="shared" si="7"/>
        <v>0.1875</v>
      </c>
      <c r="AY20" s="33">
        <f t="shared" si="7"/>
        <v>0.1875</v>
      </c>
      <c r="AZ20" s="33">
        <f t="shared" si="7"/>
        <v>0.1875</v>
      </c>
      <c r="BA20" s="33">
        <f t="shared" si="7"/>
        <v>0.1875</v>
      </c>
      <c r="BB20" s="33">
        <f t="shared" si="7"/>
        <v>0.1875</v>
      </c>
      <c r="BC20" s="33">
        <f t="shared" si="7"/>
        <v>0.1875</v>
      </c>
      <c r="BD20" s="33">
        <f t="shared" si="7"/>
        <v>0.1875</v>
      </c>
      <c r="BE20" s="33">
        <f t="shared" si="7"/>
        <v>0.1875</v>
      </c>
      <c r="BF20" s="15"/>
    </row>
    <row r="21" spans="2:58" x14ac:dyDescent="0.35">
      <c r="B21" s="12"/>
      <c r="C21" s="14"/>
      <c r="D21" s="13" t="s">
        <v>73</v>
      </c>
      <c r="E21" s="33">
        <f>E19+E20</f>
        <v>0.25</v>
      </c>
      <c r="F21" s="33">
        <f t="shared" ref="F21:BE21" si="8">F19+F20</f>
        <v>0.25</v>
      </c>
      <c r="G21" s="33">
        <f t="shared" si="8"/>
        <v>0.25</v>
      </c>
      <c r="H21" s="33">
        <f t="shared" si="8"/>
        <v>0.25</v>
      </c>
      <c r="I21" s="33">
        <f t="shared" si="8"/>
        <v>0.25</v>
      </c>
      <c r="J21" s="33">
        <f t="shared" si="8"/>
        <v>0.25</v>
      </c>
      <c r="K21" s="33">
        <f t="shared" si="8"/>
        <v>0.25</v>
      </c>
      <c r="L21" s="33">
        <f t="shared" si="8"/>
        <v>0.25</v>
      </c>
      <c r="M21" s="33">
        <f t="shared" si="8"/>
        <v>0.25</v>
      </c>
      <c r="N21" s="33">
        <f t="shared" si="8"/>
        <v>0.25</v>
      </c>
      <c r="O21" s="33">
        <f t="shared" si="8"/>
        <v>0.25</v>
      </c>
      <c r="P21" s="33">
        <f t="shared" si="8"/>
        <v>0.25</v>
      </c>
      <c r="Q21" s="33">
        <f t="shared" si="8"/>
        <v>0.25</v>
      </c>
      <c r="R21" s="33">
        <f t="shared" si="8"/>
        <v>0.25</v>
      </c>
      <c r="S21" s="33">
        <f t="shared" si="8"/>
        <v>0.25</v>
      </c>
      <c r="T21" s="33">
        <f t="shared" si="8"/>
        <v>0.25</v>
      </c>
      <c r="U21" s="33">
        <f t="shared" si="8"/>
        <v>0.25</v>
      </c>
      <c r="V21" s="33">
        <f t="shared" si="8"/>
        <v>0.25</v>
      </c>
      <c r="W21" s="33">
        <f t="shared" si="8"/>
        <v>0.25</v>
      </c>
      <c r="X21" s="33">
        <f t="shared" si="8"/>
        <v>0.25</v>
      </c>
      <c r="Y21" s="33">
        <f t="shared" si="8"/>
        <v>0.25</v>
      </c>
      <c r="Z21" s="33">
        <f t="shared" si="8"/>
        <v>0.25</v>
      </c>
      <c r="AA21" s="33">
        <f t="shared" si="8"/>
        <v>0.25</v>
      </c>
      <c r="AB21" s="33">
        <f t="shared" si="8"/>
        <v>0.25</v>
      </c>
      <c r="AC21" s="33">
        <f t="shared" si="8"/>
        <v>0.25</v>
      </c>
      <c r="AD21" s="33">
        <f t="shared" si="8"/>
        <v>0.25</v>
      </c>
      <c r="AE21" s="33">
        <f t="shared" si="8"/>
        <v>0.25</v>
      </c>
      <c r="AF21" s="33">
        <f t="shared" si="8"/>
        <v>0.25</v>
      </c>
      <c r="AG21" s="33">
        <f t="shared" si="8"/>
        <v>0.25</v>
      </c>
      <c r="AH21" s="33">
        <f t="shared" si="8"/>
        <v>0.25</v>
      </c>
      <c r="AI21" s="33">
        <f t="shared" si="8"/>
        <v>0.25</v>
      </c>
      <c r="AJ21" s="33">
        <f t="shared" si="8"/>
        <v>0.25</v>
      </c>
      <c r="AK21" s="33">
        <f t="shared" si="8"/>
        <v>0.25</v>
      </c>
      <c r="AL21" s="33">
        <f t="shared" si="8"/>
        <v>0.25</v>
      </c>
      <c r="AM21" s="33">
        <f t="shared" si="8"/>
        <v>0.25</v>
      </c>
      <c r="AN21" s="33">
        <f t="shared" si="8"/>
        <v>0.25</v>
      </c>
      <c r="AO21" s="33">
        <f t="shared" si="8"/>
        <v>0.25</v>
      </c>
      <c r="AP21" s="33">
        <f t="shared" si="8"/>
        <v>0.25</v>
      </c>
      <c r="AQ21" s="33">
        <f t="shared" si="8"/>
        <v>0.25</v>
      </c>
      <c r="AR21" s="33">
        <f t="shared" si="8"/>
        <v>0.25</v>
      </c>
      <c r="AS21" s="33">
        <f t="shared" si="8"/>
        <v>0.25</v>
      </c>
      <c r="AT21" s="33">
        <f t="shared" si="8"/>
        <v>0.25</v>
      </c>
      <c r="AU21" s="33">
        <f t="shared" si="8"/>
        <v>0.25</v>
      </c>
      <c r="AV21" s="33">
        <f t="shared" si="8"/>
        <v>0.25</v>
      </c>
      <c r="AW21" s="33">
        <f t="shared" si="8"/>
        <v>0.25</v>
      </c>
      <c r="AX21" s="33">
        <f t="shared" si="8"/>
        <v>0.25</v>
      </c>
      <c r="AY21" s="33">
        <f t="shared" si="8"/>
        <v>0.25</v>
      </c>
      <c r="AZ21" s="33">
        <f t="shared" si="8"/>
        <v>0.25</v>
      </c>
      <c r="BA21" s="33">
        <f t="shared" si="8"/>
        <v>0.25</v>
      </c>
      <c r="BB21" s="33">
        <f t="shared" si="8"/>
        <v>0.25</v>
      </c>
      <c r="BC21" s="33">
        <f t="shared" si="8"/>
        <v>0.25</v>
      </c>
      <c r="BD21" s="33">
        <f t="shared" si="8"/>
        <v>0.25</v>
      </c>
      <c r="BE21" s="33">
        <f t="shared" si="8"/>
        <v>0.25</v>
      </c>
      <c r="BF21" s="15"/>
    </row>
    <row r="22" spans="2:58" x14ac:dyDescent="0.35">
      <c r="B22" s="12"/>
      <c r="C22" s="14" t="s">
        <v>84</v>
      </c>
      <c r="D22" s="14"/>
      <c r="E22" s="34">
        <f>E9+E20</f>
        <v>0.9375</v>
      </c>
      <c r="F22" s="34">
        <f t="shared" ref="F22:BE22" si="9">F9+F20</f>
        <v>0.9375</v>
      </c>
      <c r="G22" s="34">
        <f t="shared" si="9"/>
        <v>0.9375</v>
      </c>
      <c r="H22" s="34">
        <f t="shared" si="9"/>
        <v>0.9375</v>
      </c>
      <c r="I22" s="34">
        <f t="shared" si="9"/>
        <v>0.9375</v>
      </c>
      <c r="J22" s="34">
        <f t="shared" si="9"/>
        <v>0.9375</v>
      </c>
      <c r="K22" s="34">
        <f t="shared" si="9"/>
        <v>0.9375</v>
      </c>
      <c r="L22" s="34">
        <f t="shared" si="9"/>
        <v>0.9375</v>
      </c>
      <c r="M22" s="34">
        <f t="shared" si="9"/>
        <v>0.9375</v>
      </c>
      <c r="N22" s="34">
        <f t="shared" si="9"/>
        <v>0.9375</v>
      </c>
      <c r="O22" s="34">
        <f t="shared" si="9"/>
        <v>0.9375</v>
      </c>
      <c r="P22" s="34">
        <f t="shared" si="9"/>
        <v>0.9375</v>
      </c>
      <c r="Q22" s="34">
        <f t="shared" si="9"/>
        <v>0.9375</v>
      </c>
      <c r="R22" s="34">
        <f t="shared" si="9"/>
        <v>0.9375</v>
      </c>
      <c r="S22" s="34">
        <f t="shared" si="9"/>
        <v>0.9375</v>
      </c>
      <c r="T22" s="34">
        <f t="shared" si="9"/>
        <v>0.9375</v>
      </c>
      <c r="U22" s="34">
        <f t="shared" si="9"/>
        <v>0.9375</v>
      </c>
      <c r="V22" s="34">
        <f t="shared" si="9"/>
        <v>0.9375</v>
      </c>
      <c r="W22" s="34">
        <f t="shared" si="9"/>
        <v>0.9375</v>
      </c>
      <c r="X22" s="34">
        <f t="shared" si="9"/>
        <v>0.9375</v>
      </c>
      <c r="Y22" s="34">
        <f t="shared" si="9"/>
        <v>0.9375</v>
      </c>
      <c r="Z22" s="34">
        <f t="shared" si="9"/>
        <v>0.9375</v>
      </c>
      <c r="AA22" s="34">
        <f t="shared" si="9"/>
        <v>0.9375</v>
      </c>
      <c r="AB22" s="34">
        <f t="shared" si="9"/>
        <v>0.9375</v>
      </c>
      <c r="AC22" s="34">
        <f t="shared" si="9"/>
        <v>0.9375</v>
      </c>
      <c r="AD22" s="34">
        <f t="shared" si="9"/>
        <v>0.9375</v>
      </c>
      <c r="AE22" s="34">
        <f t="shared" si="9"/>
        <v>0.9375</v>
      </c>
      <c r="AF22" s="34">
        <f t="shared" si="9"/>
        <v>0.9375</v>
      </c>
      <c r="AG22" s="34">
        <f t="shared" si="9"/>
        <v>0.9375</v>
      </c>
      <c r="AH22" s="34">
        <f t="shared" si="9"/>
        <v>0.9375</v>
      </c>
      <c r="AI22" s="34">
        <f t="shared" si="9"/>
        <v>0.9375</v>
      </c>
      <c r="AJ22" s="34">
        <f t="shared" si="9"/>
        <v>0.9375</v>
      </c>
      <c r="AK22" s="34">
        <f t="shared" si="9"/>
        <v>0.9375</v>
      </c>
      <c r="AL22" s="34">
        <f t="shared" si="9"/>
        <v>0.9375</v>
      </c>
      <c r="AM22" s="34">
        <f t="shared" si="9"/>
        <v>0.9375</v>
      </c>
      <c r="AN22" s="34">
        <f t="shared" si="9"/>
        <v>0.9375</v>
      </c>
      <c r="AO22" s="34">
        <f t="shared" si="9"/>
        <v>0.9375</v>
      </c>
      <c r="AP22" s="34">
        <f t="shared" si="9"/>
        <v>0.9375</v>
      </c>
      <c r="AQ22" s="34">
        <f t="shared" si="9"/>
        <v>0.9375</v>
      </c>
      <c r="AR22" s="34">
        <f t="shared" si="9"/>
        <v>0.9375</v>
      </c>
      <c r="AS22" s="34">
        <f t="shared" si="9"/>
        <v>0.9375</v>
      </c>
      <c r="AT22" s="34">
        <f t="shared" si="9"/>
        <v>0.9375</v>
      </c>
      <c r="AU22" s="34">
        <f t="shared" si="9"/>
        <v>0.9375</v>
      </c>
      <c r="AV22" s="34">
        <f t="shared" si="9"/>
        <v>0.9375</v>
      </c>
      <c r="AW22" s="34">
        <f t="shared" si="9"/>
        <v>0.9375</v>
      </c>
      <c r="AX22" s="34">
        <f t="shared" si="9"/>
        <v>0.9375</v>
      </c>
      <c r="AY22" s="34">
        <f t="shared" si="9"/>
        <v>0.9375</v>
      </c>
      <c r="AZ22" s="34">
        <f t="shared" si="9"/>
        <v>0.9375</v>
      </c>
      <c r="BA22" s="34">
        <f t="shared" si="9"/>
        <v>0.9375</v>
      </c>
      <c r="BB22" s="34">
        <f t="shared" si="9"/>
        <v>0.9375</v>
      </c>
      <c r="BC22" s="34">
        <f t="shared" si="9"/>
        <v>0.9375</v>
      </c>
      <c r="BD22" s="34">
        <f t="shared" si="9"/>
        <v>0.9375</v>
      </c>
      <c r="BE22" s="34">
        <f t="shared" si="9"/>
        <v>0.9375</v>
      </c>
      <c r="BF22" s="15"/>
    </row>
    <row r="23" spans="2:58" ht="15" thickBot="1" x14ac:dyDescent="0.4">
      <c r="B23" s="16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8"/>
    </row>
    <row r="25" spans="2:58" ht="15" thickBot="1" x14ac:dyDescent="0.4"/>
    <row r="26" spans="2:58" x14ac:dyDescent="0.35"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1"/>
    </row>
    <row r="27" spans="2:58" x14ac:dyDescent="0.35">
      <c r="B27" s="12"/>
      <c r="C27" s="14"/>
      <c r="D27" s="13" t="s">
        <v>135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5"/>
    </row>
    <row r="28" spans="2:58" x14ac:dyDescent="0.35">
      <c r="B28" s="12"/>
      <c r="C28" s="14"/>
      <c r="D28" s="13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5"/>
    </row>
    <row r="29" spans="2:58" x14ac:dyDescent="0.35">
      <c r="B29" s="12"/>
      <c r="C29" s="13" t="s">
        <v>82</v>
      </c>
      <c r="D29" s="25" t="s">
        <v>134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5"/>
    </row>
    <row r="30" spans="2:58" x14ac:dyDescent="0.35">
      <c r="B30" s="12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5"/>
    </row>
    <row r="31" spans="2:58" x14ac:dyDescent="0.35">
      <c r="B31" s="12"/>
      <c r="C31" s="14"/>
      <c r="D31" s="13" t="s">
        <v>39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5"/>
    </row>
    <row r="32" spans="2:58" x14ac:dyDescent="0.35">
      <c r="B32" s="12"/>
      <c r="C32" s="14"/>
      <c r="D32" s="14" t="s">
        <v>137</v>
      </c>
      <c r="E32" s="91">
        <f>E9*E47</f>
        <v>3.0335713056000002</v>
      </c>
      <c r="F32" s="91">
        <f t="shared" ref="F32:BE32" si="10">F9*F47</f>
        <v>3.0056656431599995</v>
      </c>
      <c r="G32" s="91">
        <f t="shared" si="10"/>
        <v>3.0431746469699998</v>
      </c>
      <c r="H32" s="91">
        <f t="shared" si="10"/>
        <v>3.0897872746199999</v>
      </c>
      <c r="I32" s="91">
        <f t="shared" si="10"/>
        <v>3.3472774677351738</v>
      </c>
      <c r="J32" s="91">
        <f t="shared" si="10"/>
        <v>3.6100938068193393</v>
      </c>
      <c r="K32" s="91">
        <f t="shared" si="10"/>
        <v>3.8781333864000063</v>
      </c>
      <c r="L32" s="91">
        <f t="shared" si="10"/>
        <v>3.8649069888269172</v>
      </c>
      <c r="M32" s="91">
        <f t="shared" si="10"/>
        <v>4.0094300384870554</v>
      </c>
      <c r="N32" s="91">
        <f t="shared" si="10"/>
        <v>4.7125296160572825</v>
      </c>
      <c r="O32" s="91">
        <f t="shared" si="10"/>
        <v>5.0003312417876042</v>
      </c>
      <c r="P32" s="91">
        <f t="shared" si="10"/>
        <v>5.2927749756930975</v>
      </c>
      <c r="Q32" s="91">
        <f t="shared" si="10"/>
        <v>5.5896911092738168</v>
      </c>
      <c r="R32" s="91">
        <f t="shared" si="10"/>
        <v>5.8909367992903441</v>
      </c>
      <c r="S32" s="91">
        <f t="shared" si="10"/>
        <v>6.1963531769793398</v>
      </c>
      <c r="T32" s="91">
        <f t="shared" si="10"/>
        <v>6.505766488446211</v>
      </c>
      <c r="U32" s="91">
        <f t="shared" si="10"/>
        <v>6.8190239570276212</v>
      </c>
      <c r="V32" s="91">
        <f t="shared" si="10"/>
        <v>7.1359467810889772</v>
      </c>
      <c r="W32" s="91">
        <f t="shared" si="10"/>
        <v>7.4563709120814217</v>
      </c>
      <c r="X32" s="91">
        <f t="shared" si="10"/>
        <v>7.7800984197765679</v>
      </c>
      <c r="Y32" s="91">
        <f t="shared" si="10"/>
        <v>8.1069618284441294</v>
      </c>
      <c r="Z32" s="91">
        <f t="shared" si="10"/>
        <v>8.436767817444851</v>
      </c>
      <c r="AA32" s="91">
        <f t="shared" si="10"/>
        <v>8.7693323453379275</v>
      </c>
      <c r="AB32" s="91">
        <f t="shared" si="10"/>
        <v>9.1044936983793399</v>
      </c>
      <c r="AC32" s="91">
        <f t="shared" si="10"/>
        <v>9.4420728648620713</v>
      </c>
      <c r="AD32" s="91">
        <f t="shared" si="10"/>
        <v>9.7818677491221031</v>
      </c>
      <c r="AE32" s="91">
        <f t="shared" si="10"/>
        <v>10.123709380913802</v>
      </c>
      <c r="AF32" s="91">
        <f t="shared" si="10"/>
        <v>10.467388450086249</v>
      </c>
      <c r="AG32" s="91">
        <f t="shared" si="10"/>
        <v>10.812728441793118</v>
      </c>
      <c r="AH32" s="91">
        <f t="shared" si="10"/>
        <v>11.159576825455911</v>
      </c>
      <c r="AI32" s="91">
        <f t="shared" si="10"/>
        <v>11.507705552464159</v>
      </c>
      <c r="AJ32" s="91">
        <f t="shared" si="10"/>
        <v>11.856966089617234</v>
      </c>
      <c r="AK32" s="91">
        <f t="shared" si="10"/>
        <v>12.20721699816</v>
      </c>
      <c r="AL32" s="91">
        <f t="shared" si="10"/>
        <v>12.554328279279105</v>
      </c>
      <c r="AM32" s="91">
        <f t="shared" si="10"/>
        <v>12.901271975756885</v>
      </c>
      <c r="AN32" s="91">
        <f t="shared" si="10"/>
        <v>13.247786540249461</v>
      </c>
      <c r="AO32" s="91">
        <f t="shared" si="10"/>
        <v>13.593608287470541</v>
      </c>
      <c r="AP32" s="91">
        <f t="shared" si="10"/>
        <v>13.938471725164494</v>
      </c>
      <c r="AQ32" s="91">
        <f t="shared" si="10"/>
        <v>14.282109890731274</v>
      </c>
      <c r="AR32" s="91">
        <f t="shared" si="10"/>
        <v>14.624254692914086</v>
      </c>
      <c r="AS32" s="91">
        <f t="shared" si="10"/>
        <v>14.964637257940421</v>
      </c>
      <c r="AT32" s="91">
        <f t="shared" si="10"/>
        <v>15.302988279497781</v>
      </c>
      <c r="AU32" s="91">
        <f t="shared" si="10"/>
        <v>15.639038371910129</v>
      </c>
      <c r="AV32" s="91">
        <f t="shared" si="10"/>
        <v>15.972518425869893</v>
      </c>
      <c r="AW32" s="91">
        <f t="shared" si="10"/>
        <v>16.303159966073341</v>
      </c>
      <c r="AX32" s="91">
        <f t="shared" si="10"/>
        <v>16.630695510094476</v>
      </c>
      <c r="AY32" s="91">
        <f t="shared" si="10"/>
        <v>16.95485892783066</v>
      </c>
      <c r="AZ32" s="91">
        <f t="shared" si="10"/>
        <v>17.275385800844635</v>
      </c>
      <c r="BA32" s="91">
        <f t="shared" si="10"/>
        <v>17.592013780927914</v>
      </c>
      <c r="BB32" s="91">
        <f t="shared" si="10"/>
        <v>17.904482947204055</v>
      </c>
      <c r="BC32" s="91">
        <f t="shared" si="10"/>
        <v>18.212536161095041</v>
      </c>
      <c r="BD32" s="91">
        <f t="shared" si="10"/>
        <v>18.515919418471846</v>
      </c>
      <c r="BE32" s="91">
        <f t="shared" si="10"/>
        <v>18.814382198317258</v>
      </c>
      <c r="BF32" s="15"/>
    </row>
    <row r="33" spans="2:58" x14ac:dyDescent="0.35">
      <c r="B33" s="12"/>
      <c r="C33" s="14"/>
      <c r="D33" s="14" t="s">
        <v>138</v>
      </c>
      <c r="E33" s="88">
        <f>E47*E10</f>
        <v>1.0111904352000001</v>
      </c>
      <c r="F33" s="88">
        <f t="shared" ref="F33:BE33" si="11">F47*F10</f>
        <v>1.0018885477199999</v>
      </c>
      <c r="G33" s="88">
        <f t="shared" si="11"/>
        <v>1.0143915489899999</v>
      </c>
      <c r="H33" s="88">
        <f t="shared" si="11"/>
        <v>1.0299290915399999</v>
      </c>
      <c r="I33" s="88">
        <f t="shared" si="11"/>
        <v>1.1157591559117246</v>
      </c>
      <c r="J33" s="88">
        <f t="shared" si="11"/>
        <v>1.203364602273113</v>
      </c>
      <c r="K33" s="88">
        <f t="shared" si="11"/>
        <v>1.2927111288000022</v>
      </c>
      <c r="L33" s="88">
        <f t="shared" si="11"/>
        <v>1.2883023296089724</v>
      </c>
      <c r="M33" s="88">
        <f t="shared" si="11"/>
        <v>1.336476679495685</v>
      </c>
      <c r="N33" s="88">
        <f t="shared" si="11"/>
        <v>1.5708432053524275</v>
      </c>
      <c r="O33" s="88">
        <f t="shared" si="11"/>
        <v>1.6667770805958679</v>
      </c>
      <c r="P33" s="88">
        <f t="shared" si="11"/>
        <v>1.7642583252310324</v>
      </c>
      <c r="Q33" s="88">
        <f t="shared" si="11"/>
        <v>1.8632303697579389</v>
      </c>
      <c r="R33" s="88">
        <f t="shared" si="11"/>
        <v>1.9636455997634481</v>
      </c>
      <c r="S33" s="88">
        <f t="shared" si="11"/>
        <v>2.0654510589931134</v>
      </c>
      <c r="T33" s="88">
        <f t="shared" si="11"/>
        <v>2.1685888294820703</v>
      </c>
      <c r="U33" s="88">
        <f t="shared" si="11"/>
        <v>2.2730079856758736</v>
      </c>
      <c r="V33" s="88">
        <f t="shared" si="11"/>
        <v>2.3786489270296589</v>
      </c>
      <c r="W33" s="88">
        <f t="shared" si="11"/>
        <v>2.4854569706938072</v>
      </c>
      <c r="X33" s="88">
        <f t="shared" si="11"/>
        <v>2.5933661399255228</v>
      </c>
      <c r="Y33" s="88">
        <f t="shared" si="11"/>
        <v>2.7023206094813763</v>
      </c>
      <c r="Z33" s="88">
        <f t="shared" si="11"/>
        <v>2.8122559391482835</v>
      </c>
      <c r="AA33" s="88">
        <f t="shared" si="11"/>
        <v>2.9231107817793092</v>
      </c>
      <c r="AB33" s="88">
        <f t="shared" si="11"/>
        <v>3.0348312327931133</v>
      </c>
      <c r="AC33" s="88">
        <f t="shared" si="11"/>
        <v>3.1473576216206904</v>
      </c>
      <c r="AD33" s="88">
        <f t="shared" si="11"/>
        <v>3.2606225830407012</v>
      </c>
      <c r="AE33" s="88">
        <f t="shared" si="11"/>
        <v>3.3745697936379337</v>
      </c>
      <c r="AF33" s="88">
        <f t="shared" si="11"/>
        <v>3.489129483362083</v>
      </c>
      <c r="AG33" s="88">
        <f t="shared" si="11"/>
        <v>3.6042428139310392</v>
      </c>
      <c r="AH33" s="88">
        <f t="shared" si="11"/>
        <v>3.7198589418186372</v>
      </c>
      <c r="AI33" s="88">
        <f t="shared" si="11"/>
        <v>3.8359018508213865</v>
      </c>
      <c r="AJ33" s="88">
        <f t="shared" si="11"/>
        <v>3.9523220298724113</v>
      </c>
      <c r="AK33" s="88">
        <f t="shared" si="11"/>
        <v>4.0690723327200002</v>
      </c>
      <c r="AL33" s="88">
        <f t="shared" si="11"/>
        <v>4.1847760930930349</v>
      </c>
      <c r="AM33" s="88">
        <f t="shared" si="11"/>
        <v>4.3004239919189615</v>
      </c>
      <c r="AN33" s="88">
        <f t="shared" si="11"/>
        <v>4.4159288467498206</v>
      </c>
      <c r="AO33" s="88">
        <f t="shared" si="11"/>
        <v>4.5312027624901807</v>
      </c>
      <c r="AP33" s="88">
        <f t="shared" si="11"/>
        <v>4.6461572417214976</v>
      </c>
      <c r="AQ33" s="88">
        <f t="shared" si="11"/>
        <v>4.7607032969104246</v>
      </c>
      <c r="AR33" s="88">
        <f t="shared" si="11"/>
        <v>4.8747515643046953</v>
      </c>
      <c r="AS33" s="88">
        <f t="shared" si="11"/>
        <v>4.9882124193134736</v>
      </c>
      <c r="AT33" s="88">
        <f t="shared" si="11"/>
        <v>5.1009960931659268</v>
      </c>
      <c r="AU33" s="88">
        <f t="shared" si="11"/>
        <v>5.2130127906367099</v>
      </c>
      <c r="AV33" s="88">
        <f t="shared" si="11"/>
        <v>5.324172808623298</v>
      </c>
      <c r="AW33" s="88">
        <f t="shared" si="11"/>
        <v>5.4343866553577804</v>
      </c>
      <c r="AX33" s="88">
        <f t="shared" si="11"/>
        <v>5.5435651700314921</v>
      </c>
      <c r="AY33" s="88">
        <f t="shared" si="11"/>
        <v>5.6516196426102203</v>
      </c>
      <c r="AZ33" s="88">
        <f t="shared" si="11"/>
        <v>5.7584619336148783</v>
      </c>
      <c r="BA33" s="88">
        <f t="shared" si="11"/>
        <v>5.8640045936426386</v>
      </c>
      <c r="BB33" s="88">
        <f t="shared" si="11"/>
        <v>5.9681609824013515</v>
      </c>
      <c r="BC33" s="88">
        <f t="shared" si="11"/>
        <v>6.0708453870316808</v>
      </c>
      <c r="BD33" s="88">
        <f t="shared" si="11"/>
        <v>6.171973139490615</v>
      </c>
      <c r="BE33" s="88">
        <f t="shared" si="11"/>
        <v>6.271460732772419</v>
      </c>
      <c r="BF33" s="15"/>
    </row>
    <row r="34" spans="2:58" x14ac:dyDescent="0.35">
      <c r="B34" s="12"/>
      <c r="C34" s="14" t="s">
        <v>85</v>
      </c>
      <c r="D34" s="14" t="s">
        <v>139</v>
      </c>
      <c r="E34" s="88">
        <f>E11*E47</f>
        <v>0</v>
      </c>
      <c r="F34" s="88">
        <f t="shared" ref="F34:BE34" si="12">F11*F47</f>
        <v>0</v>
      </c>
      <c r="G34" s="88">
        <f t="shared" si="12"/>
        <v>0</v>
      </c>
      <c r="H34" s="88">
        <f t="shared" si="12"/>
        <v>0</v>
      </c>
      <c r="I34" s="88">
        <f t="shared" si="12"/>
        <v>0</v>
      </c>
      <c r="J34" s="88">
        <f t="shared" si="12"/>
        <v>0</v>
      </c>
      <c r="K34" s="88">
        <f t="shared" si="12"/>
        <v>0</v>
      </c>
      <c r="L34" s="88">
        <f t="shared" si="12"/>
        <v>0</v>
      </c>
      <c r="M34" s="88">
        <f t="shared" si="12"/>
        <v>0</v>
      </c>
      <c r="N34" s="88">
        <f t="shared" si="12"/>
        <v>0</v>
      </c>
      <c r="O34" s="88">
        <f t="shared" si="12"/>
        <v>0</v>
      </c>
      <c r="P34" s="88">
        <f t="shared" si="12"/>
        <v>0</v>
      </c>
      <c r="Q34" s="88">
        <f t="shared" si="12"/>
        <v>0</v>
      </c>
      <c r="R34" s="88">
        <f t="shared" si="12"/>
        <v>0</v>
      </c>
      <c r="S34" s="88">
        <f t="shared" si="12"/>
        <v>0</v>
      </c>
      <c r="T34" s="88">
        <f t="shared" si="12"/>
        <v>0</v>
      </c>
      <c r="U34" s="88">
        <f t="shared" si="12"/>
        <v>0</v>
      </c>
      <c r="V34" s="88">
        <f t="shared" si="12"/>
        <v>0</v>
      </c>
      <c r="W34" s="88">
        <f t="shared" si="12"/>
        <v>0</v>
      </c>
      <c r="X34" s="88">
        <f t="shared" si="12"/>
        <v>0</v>
      </c>
      <c r="Y34" s="88">
        <f t="shared" si="12"/>
        <v>0</v>
      </c>
      <c r="Z34" s="88">
        <f t="shared" si="12"/>
        <v>0</v>
      </c>
      <c r="AA34" s="88">
        <f t="shared" si="12"/>
        <v>0</v>
      </c>
      <c r="AB34" s="88">
        <f t="shared" si="12"/>
        <v>0</v>
      </c>
      <c r="AC34" s="88">
        <f t="shared" si="12"/>
        <v>0</v>
      </c>
      <c r="AD34" s="88">
        <f t="shared" si="12"/>
        <v>0</v>
      </c>
      <c r="AE34" s="88">
        <f t="shared" si="12"/>
        <v>0</v>
      </c>
      <c r="AF34" s="88">
        <f t="shared" si="12"/>
        <v>0</v>
      </c>
      <c r="AG34" s="88">
        <f t="shared" si="12"/>
        <v>0</v>
      </c>
      <c r="AH34" s="88">
        <f t="shared" si="12"/>
        <v>0</v>
      </c>
      <c r="AI34" s="88">
        <f t="shared" si="12"/>
        <v>0</v>
      </c>
      <c r="AJ34" s="88">
        <f t="shared" si="12"/>
        <v>0</v>
      </c>
      <c r="AK34" s="88">
        <f t="shared" si="12"/>
        <v>0</v>
      </c>
      <c r="AL34" s="88">
        <f t="shared" si="12"/>
        <v>0</v>
      </c>
      <c r="AM34" s="88">
        <f t="shared" si="12"/>
        <v>0</v>
      </c>
      <c r="AN34" s="88">
        <f t="shared" si="12"/>
        <v>0</v>
      </c>
      <c r="AO34" s="88">
        <f t="shared" si="12"/>
        <v>0</v>
      </c>
      <c r="AP34" s="88">
        <f t="shared" si="12"/>
        <v>0</v>
      </c>
      <c r="AQ34" s="88">
        <f t="shared" si="12"/>
        <v>0</v>
      </c>
      <c r="AR34" s="88">
        <f t="shared" si="12"/>
        <v>0</v>
      </c>
      <c r="AS34" s="88">
        <f t="shared" si="12"/>
        <v>0</v>
      </c>
      <c r="AT34" s="88">
        <f t="shared" si="12"/>
        <v>0</v>
      </c>
      <c r="AU34" s="88">
        <f t="shared" si="12"/>
        <v>0</v>
      </c>
      <c r="AV34" s="88">
        <f t="shared" si="12"/>
        <v>0</v>
      </c>
      <c r="AW34" s="88">
        <f t="shared" si="12"/>
        <v>0</v>
      </c>
      <c r="AX34" s="88">
        <f t="shared" si="12"/>
        <v>0</v>
      </c>
      <c r="AY34" s="88">
        <f t="shared" si="12"/>
        <v>0</v>
      </c>
      <c r="AZ34" s="88">
        <f t="shared" si="12"/>
        <v>0</v>
      </c>
      <c r="BA34" s="88">
        <f t="shared" si="12"/>
        <v>0</v>
      </c>
      <c r="BB34" s="88">
        <f t="shared" si="12"/>
        <v>0</v>
      </c>
      <c r="BC34" s="88">
        <f t="shared" si="12"/>
        <v>0</v>
      </c>
      <c r="BD34" s="88">
        <f t="shared" si="12"/>
        <v>0</v>
      </c>
      <c r="BE34" s="88">
        <f t="shared" si="12"/>
        <v>0</v>
      </c>
      <c r="BF34" s="15"/>
    </row>
    <row r="35" spans="2:58" x14ac:dyDescent="0.35">
      <c r="B35" s="12"/>
      <c r="C35" s="14"/>
      <c r="D35" s="13" t="s">
        <v>73</v>
      </c>
      <c r="E35" s="67">
        <f>SUM(E32:E34)</f>
        <v>4.0447617408000003</v>
      </c>
      <c r="F35" s="67">
        <f t="shared" ref="F35:AK35" si="13">SUM(F32:F34)</f>
        <v>4.0075541908799996</v>
      </c>
      <c r="G35" s="67">
        <f t="shared" si="13"/>
        <v>4.0575661959599998</v>
      </c>
      <c r="H35" s="67">
        <f t="shared" si="13"/>
        <v>4.1197163661599996</v>
      </c>
      <c r="I35" s="67">
        <f t="shared" si="13"/>
        <v>4.4630366236468983</v>
      </c>
      <c r="J35" s="67">
        <f t="shared" si="13"/>
        <v>4.8134584090924522</v>
      </c>
      <c r="K35" s="67">
        <f t="shared" si="13"/>
        <v>5.1708445152000087</v>
      </c>
      <c r="L35" s="67">
        <f t="shared" si="13"/>
        <v>5.1532093184358896</v>
      </c>
      <c r="M35" s="67">
        <f t="shared" si="13"/>
        <v>5.3459067179827402</v>
      </c>
      <c r="N35" s="67">
        <f t="shared" si="13"/>
        <v>6.28337282140971</v>
      </c>
      <c r="O35" s="67">
        <f t="shared" si="13"/>
        <v>6.6671083223834717</v>
      </c>
      <c r="P35" s="67">
        <f t="shared" si="13"/>
        <v>7.0570333009241297</v>
      </c>
      <c r="Q35" s="67">
        <f t="shared" si="13"/>
        <v>7.4529214790317555</v>
      </c>
      <c r="R35" s="67">
        <f t="shared" si="13"/>
        <v>7.8545823990537924</v>
      </c>
      <c r="S35" s="67">
        <f t="shared" si="13"/>
        <v>8.2618042359724537</v>
      </c>
      <c r="T35" s="67">
        <f t="shared" si="13"/>
        <v>8.6743553179282813</v>
      </c>
      <c r="U35" s="67">
        <f t="shared" si="13"/>
        <v>9.0920319427034944</v>
      </c>
      <c r="V35" s="67">
        <f t="shared" si="13"/>
        <v>9.5145957081186356</v>
      </c>
      <c r="W35" s="67">
        <f t="shared" si="13"/>
        <v>9.9418278827752289</v>
      </c>
      <c r="X35" s="67">
        <f t="shared" si="13"/>
        <v>10.373464559702091</v>
      </c>
      <c r="Y35" s="67">
        <f t="shared" si="13"/>
        <v>10.809282437925505</v>
      </c>
      <c r="Z35" s="67">
        <f t="shared" si="13"/>
        <v>11.249023756593134</v>
      </c>
      <c r="AA35" s="67">
        <f t="shared" si="13"/>
        <v>11.692443127117237</v>
      </c>
      <c r="AB35" s="67">
        <f t="shared" si="13"/>
        <v>12.139324931172453</v>
      </c>
      <c r="AC35" s="67">
        <f t="shared" si="13"/>
        <v>12.589430486482762</v>
      </c>
      <c r="AD35" s="67">
        <f t="shared" si="13"/>
        <v>13.042490332162805</v>
      </c>
      <c r="AE35" s="67">
        <f t="shared" si="13"/>
        <v>13.498279174551735</v>
      </c>
      <c r="AF35" s="67">
        <f t="shared" si="13"/>
        <v>13.956517933448332</v>
      </c>
      <c r="AG35" s="67">
        <f t="shared" si="13"/>
        <v>14.416971255724157</v>
      </c>
      <c r="AH35" s="67">
        <f t="shared" si="13"/>
        <v>14.879435767274549</v>
      </c>
      <c r="AI35" s="67">
        <f t="shared" si="13"/>
        <v>15.343607403285546</v>
      </c>
      <c r="AJ35" s="67">
        <f t="shared" si="13"/>
        <v>15.809288119489645</v>
      </c>
      <c r="AK35" s="67">
        <f t="shared" si="13"/>
        <v>16.276289330880001</v>
      </c>
      <c r="AL35" s="67">
        <f>SUM(AL32:AL34)</f>
        <v>16.73910437237214</v>
      </c>
      <c r="AM35" s="67">
        <f t="shared" ref="AM35:BE35" si="14">SUM(AM32:AM34)</f>
        <v>17.201695967675846</v>
      </c>
      <c r="AN35" s="67">
        <f t="shared" si="14"/>
        <v>17.663715386999282</v>
      </c>
      <c r="AO35" s="67">
        <f t="shared" si="14"/>
        <v>18.124811049960723</v>
      </c>
      <c r="AP35" s="67">
        <f t="shared" si="14"/>
        <v>18.58462896688599</v>
      </c>
      <c r="AQ35" s="67">
        <f t="shared" si="14"/>
        <v>19.042813187641698</v>
      </c>
      <c r="AR35" s="67">
        <f t="shared" si="14"/>
        <v>19.499006257218781</v>
      </c>
      <c r="AS35" s="67">
        <f t="shared" si="14"/>
        <v>19.952849677253894</v>
      </c>
      <c r="AT35" s="67">
        <f t="shared" si="14"/>
        <v>20.403984372663707</v>
      </c>
      <c r="AU35" s="67">
        <f t="shared" si="14"/>
        <v>20.852051162546839</v>
      </c>
      <c r="AV35" s="67">
        <f t="shared" si="14"/>
        <v>21.296691234493192</v>
      </c>
      <c r="AW35" s="67">
        <f t="shared" si="14"/>
        <v>21.737546621431122</v>
      </c>
      <c r="AX35" s="67">
        <f t="shared" si="14"/>
        <v>22.174260680125968</v>
      </c>
      <c r="AY35" s="67">
        <f t="shared" si="14"/>
        <v>22.606478570440881</v>
      </c>
      <c r="AZ35" s="67">
        <f t="shared" si="14"/>
        <v>23.033847734459513</v>
      </c>
      <c r="BA35" s="67">
        <f t="shared" si="14"/>
        <v>23.456018374570554</v>
      </c>
      <c r="BB35" s="67">
        <f t="shared" si="14"/>
        <v>23.872643929605406</v>
      </c>
      <c r="BC35" s="67">
        <f t="shared" si="14"/>
        <v>24.283381548126723</v>
      </c>
      <c r="BD35" s="67">
        <f t="shared" si="14"/>
        <v>24.68789255796246</v>
      </c>
      <c r="BE35" s="67">
        <f t="shared" si="14"/>
        <v>25.085842931089676</v>
      </c>
      <c r="BF35" s="15"/>
    </row>
    <row r="36" spans="2:58" x14ac:dyDescent="0.35">
      <c r="B36" s="12"/>
      <c r="C36" s="14"/>
      <c r="D36" s="13"/>
      <c r="E36" s="67"/>
      <c r="F36" s="67"/>
      <c r="G36" s="67"/>
      <c r="H36" s="67"/>
      <c r="I36" s="67"/>
      <c r="J36" s="67"/>
      <c r="K36" s="67"/>
      <c r="L36" s="9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92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92"/>
      <c r="BF36" s="15"/>
    </row>
    <row r="37" spans="2:58" x14ac:dyDescent="0.35">
      <c r="B37" s="12"/>
      <c r="C37" s="14"/>
      <c r="D37" s="13" t="s">
        <v>44</v>
      </c>
      <c r="E37" s="67"/>
      <c r="F37" s="67"/>
      <c r="G37" s="67"/>
      <c r="H37" s="67"/>
      <c r="I37" s="67"/>
      <c r="J37" s="67"/>
      <c r="K37" s="67"/>
      <c r="L37" s="9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92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92"/>
      <c r="BF37" s="15"/>
    </row>
    <row r="38" spans="2:58" x14ac:dyDescent="0.35">
      <c r="B38" s="12"/>
      <c r="C38" s="14"/>
      <c r="D38" s="14" t="s">
        <v>140</v>
      </c>
      <c r="E38" s="93">
        <f>E15*E47</f>
        <v>1.0111904352000001</v>
      </c>
      <c r="F38" s="93">
        <f t="shared" ref="F38:BE38" si="15">F15*F47</f>
        <v>1.0018885477199999</v>
      </c>
      <c r="G38" s="93">
        <f t="shared" si="15"/>
        <v>1.0143915489899999</v>
      </c>
      <c r="H38" s="93">
        <f t="shared" si="15"/>
        <v>1.0299290915399999</v>
      </c>
      <c r="I38" s="93">
        <f t="shared" si="15"/>
        <v>1.1157591559117246</v>
      </c>
      <c r="J38" s="93">
        <f t="shared" si="15"/>
        <v>1.203364602273113</v>
      </c>
      <c r="K38" s="93">
        <f t="shared" si="15"/>
        <v>1.2927111288000022</v>
      </c>
      <c r="L38" s="93">
        <f t="shared" si="15"/>
        <v>1.2883023296089724</v>
      </c>
      <c r="M38" s="93">
        <f t="shared" si="15"/>
        <v>1.336476679495685</v>
      </c>
      <c r="N38" s="93">
        <f t="shared" si="15"/>
        <v>1.5708432053524275</v>
      </c>
      <c r="O38" s="93">
        <f t="shared" si="15"/>
        <v>1.6667770805958679</v>
      </c>
      <c r="P38" s="93">
        <f t="shared" si="15"/>
        <v>1.7642583252310324</v>
      </c>
      <c r="Q38" s="93">
        <f t="shared" si="15"/>
        <v>1.8632303697579389</v>
      </c>
      <c r="R38" s="93">
        <f t="shared" si="15"/>
        <v>1.9636455997634481</v>
      </c>
      <c r="S38" s="93">
        <f t="shared" si="15"/>
        <v>2.0654510589931134</v>
      </c>
      <c r="T38" s="93">
        <f t="shared" si="15"/>
        <v>2.1685888294820703</v>
      </c>
      <c r="U38" s="93">
        <f t="shared" si="15"/>
        <v>2.2730079856758736</v>
      </c>
      <c r="V38" s="93">
        <f t="shared" si="15"/>
        <v>2.3786489270296589</v>
      </c>
      <c r="W38" s="93">
        <f t="shared" si="15"/>
        <v>2.4854569706938072</v>
      </c>
      <c r="X38" s="93">
        <f t="shared" si="15"/>
        <v>2.5933661399255228</v>
      </c>
      <c r="Y38" s="93">
        <f t="shared" si="15"/>
        <v>2.7023206094813763</v>
      </c>
      <c r="Z38" s="93">
        <f t="shared" si="15"/>
        <v>2.8122559391482835</v>
      </c>
      <c r="AA38" s="93">
        <f t="shared" si="15"/>
        <v>2.9231107817793092</v>
      </c>
      <c r="AB38" s="93">
        <f t="shared" si="15"/>
        <v>3.0348312327931133</v>
      </c>
      <c r="AC38" s="93">
        <f t="shared" si="15"/>
        <v>3.1473576216206904</v>
      </c>
      <c r="AD38" s="93">
        <f t="shared" si="15"/>
        <v>3.2606225830407012</v>
      </c>
      <c r="AE38" s="93">
        <f t="shared" si="15"/>
        <v>3.3745697936379337</v>
      </c>
      <c r="AF38" s="93">
        <f t="shared" si="15"/>
        <v>3.489129483362083</v>
      </c>
      <c r="AG38" s="93">
        <f t="shared" si="15"/>
        <v>3.6042428139310392</v>
      </c>
      <c r="AH38" s="93">
        <f t="shared" si="15"/>
        <v>3.7198589418186372</v>
      </c>
      <c r="AI38" s="93">
        <f t="shared" si="15"/>
        <v>3.8359018508213865</v>
      </c>
      <c r="AJ38" s="93">
        <f t="shared" si="15"/>
        <v>3.9523220298724113</v>
      </c>
      <c r="AK38" s="93">
        <f t="shared" si="15"/>
        <v>4.0690723327200002</v>
      </c>
      <c r="AL38" s="93">
        <f t="shared" si="15"/>
        <v>4.1847760930930349</v>
      </c>
      <c r="AM38" s="93">
        <f t="shared" si="15"/>
        <v>4.3004239919189615</v>
      </c>
      <c r="AN38" s="93">
        <f t="shared" si="15"/>
        <v>4.4159288467498206</v>
      </c>
      <c r="AO38" s="93">
        <f t="shared" si="15"/>
        <v>4.5312027624901807</v>
      </c>
      <c r="AP38" s="93">
        <f t="shared" si="15"/>
        <v>4.6461572417214976</v>
      </c>
      <c r="AQ38" s="93">
        <f t="shared" si="15"/>
        <v>4.7607032969104246</v>
      </c>
      <c r="AR38" s="93">
        <f t="shared" si="15"/>
        <v>4.8747515643046953</v>
      </c>
      <c r="AS38" s="93">
        <f t="shared" si="15"/>
        <v>4.9882124193134736</v>
      </c>
      <c r="AT38" s="93">
        <f t="shared" si="15"/>
        <v>5.1009960931659268</v>
      </c>
      <c r="AU38" s="93">
        <f t="shared" si="15"/>
        <v>5.2130127906367099</v>
      </c>
      <c r="AV38" s="93">
        <f t="shared" si="15"/>
        <v>5.324172808623298</v>
      </c>
      <c r="AW38" s="93">
        <f t="shared" si="15"/>
        <v>5.4343866553577804</v>
      </c>
      <c r="AX38" s="93">
        <f t="shared" si="15"/>
        <v>5.5435651700314921</v>
      </c>
      <c r="AY38" s="93">
        <f t="shared" si="15"/>
        <v>5.6516196426102203</v>
      </c>
      <c r="AZ38" s="93">
        <f t="shared" si="15"/>
        <v>5.7584619336148783</v>
      </c>
      <c r="BA38" s="93">
        <f t="shared" si="15"/>
        <v>5.8640045936426386</v>
      </c>
      <c r="BB38" s="93">
        <f t="shared" si="15"/>
        <v>5.9681609824013515</v>
      </c>
      <c r="BC38" s="93">
        <f t="shared" si="15"/>
        <v>6.0708453870316808</v>
      </c>
      <c r="BD38" s="93">
        <f t="shared" si="15"/>
        <v>6.171973139490615</v>
      </c>
      <c r="BE38" s="93">
        <f t="shared" si="15"/>
        <v>6.271460732772419</v>
      </c>
      <c r="BF38" s="15"/>
    </row>
    <row r="39" spans="2:58" x14ac:dyDescent="0.35">
      <c r="B39" s="12"/>
      <c r="C39" s="14"/>
      <c r="D39" s="14" t="s">
        <v>141</v>
      </c>
      <c r="E39" s="93">
        <f>E16*E47</f>
        <v>3.0335713056000002</v>
      </c>
      <c r="F39" s="93">
        <f t="shared" ref="F39:BE39" si="16">F16*F47</f>
        <v>3.0056656431599995</v>
      </c>
      <c r="G39" s="93">
        <f t="shared" si="16"/>
        <v>3.0431746469699998</v>
      </c>
      <c r="H39" s="93">
        <f t="shared" si="16"/>
        <v>3.0897872746199999</v>
      </c>
      <c r="I39" s="93">
        <f t="shared" si="16"/>
        <v>3.3472774677351738</v>
      </c>
      <c r="J39" s="93">
        <f t="shared" si="16"/>
        <v>3.6100938068193393</v>
      </c>
      <c r="K39" s="93">
        <f t="shared" si="16"/>
        <v>3.8781333864000063</v>
      </c>
      <c r="L39" s="93">
        <f t="shared" si="16"/>
        <v>3.8649069888269172</v>
      </c>
      <c r="M39" s="93">
        <f t="shared" si="16"/>
        <v>4.0094300384870554</v>
      </c>
      <c r="N39" s="93">
        <f t="shared" si="16"/>
        <v>4.7125296160572825</v>
      </c>
      <c r="O39" s="93">
        <f t="shared" si="16"/>
        <v>5.0003312417876042</v>
      </c>
      <c r="P39" s="93">
        <f t="shared" si="16"/>
        <v>5.2927749756930975</v>
      </c>
      <c r="Q39" s="93">
        <f t="shared" si="16"/>
        <v>5.5896911092738168</v>
      </c>
      <c r="R39" s="93">
        <f t="shared" si="16"/>
        <v>5.8909367992903441</v>
      </c>
      <c r="S39" s="93">
        <f t="shared" si="16"/>
        <v>6.1963531769793398</v>
      </c>
      <c r="T39" s="93">
        <f t="shared" si="16"/>
        <v>6.505766488446211</v>
      </c>
      <c r="U39" s="93">
        <f t="shared" si="16"/>
        <v>6.8190239570276212</v>
      </c>
      <c r="V39" s="93">
        <f t="shared" si="16"/>
        <v>7.1359467810889772</v>
      </c>
      <c r="W39" s="93">
        <f t="shared" si="16"/>
        <v>7.4563709120814217</v>
      </c>
      <c r="X39" s="93">
        <f t="shared" si="16"/>
        <v>7.7800984197765679</v>
      </c>
      <c r="Y39" s="93">
        <f t="shared" si="16"/>
        <v>8.1069618284441294</v>
      </c>
      <c r="Z39" s="93">
        <f t="shared" si="16"/>
        <v>8.436767817444851</v>
      </c>
      <c r="AA39" s="93">
        <f t="shared" si="16"/>
        <v>8.7693323453379275</v>
      </c>
      <c r="AB39" s="93">
        <f t="shared" si="16"/>
        <v>9.1044936983793399</v>
      </c>
      <c r="AC39" s="93">
        <f t="shared" si="16"/>
        <v>9.4420728648620713</v>
      </c>
      <c r="AD39" s="93">
        <f t="shared" si="16"/>
        <v>9.7818677491221031</v>
      </c>
      <c r="AE39" s="93">
        <f t="shared" si="16"/>
        <v>10.123709380913802</v>
      </c>
      <c r="AF39" s="93">
        <f t="shared" si="16"/>
        <v>10.467388450086249</v>
      </c>
      <c r="AG39" s="93">
        <f t="shared" si="16"/>
        <v>10.812728441793118</v>
      </c>
      <c r="AH39" s="93">
        <f t="shared" si="16"/>
        <v>11.159576825455911</v>
      </c>
      <c r="AI39" s="93">
        <f t="shared" si="16"/>
        <v>11.507705552464159</v>
      </c>
      <c r="AJ39" s="93">
        <f t="shared" si="16"/>
        <v>11.856966089617234</v>
      </c>
      <c r="AK39" s="93">
        <f t="shared" si="16"/>
        <v>12.20721699816</v>
      </c>
      <c r="AL39" s="93">
        <f t="shared" si="16"/>
        <v>12.554328279279105</v>
      </c>
      <c r="AM39" s="93">
        <f t="shared" si="16"/>
        <v>12.901271975756885</v>
      </c>
      <c r="AN39" s="93">
        <f t="shared" si="16"/>
        <v>13.247786540249461</v>
      </c>
      <c r="AO39" s="93">
        <f t="shared" si="16"/>
        <v>13.593608287470541</v>
      </c>
      <c r="AP39" s="93">
        <f t="shared" si="16"/>
        <v>13.938471725164494</v>
      </c>
      <c r="AQ39" s="93">
        <f t="shared" si="16"/>
        <v>14.282109890731274</v>
      </c>
      <c r="AR39" s="93">
        <f t="shared" si="16"/>
        <v>14.624254692914086</v>
      </c>
      <c r="AS39" s="93">
        <f t="shared" si="16"/>
        <v>14.964637257940421</v>
      </c>
      <c r="AT39" s="93">
        <f t="shared" si="16"/>
        <v>15.302988279497781</v>
      </c>
      <c r="AU39" s="93">
        <f t="shared" si="16"/>
        <v>15.639038371910129</v>
      </c>
      <c r="AV39" s="93">
        <f t="shared" si="16"/>
        <v>15.972518425869893</v>
      </c>
      <c r="AW39" s="93">
        <f t="shared" si="16"/>
        <v>16.303159966073341</v>
      </c>
      <c r="AX39" s="93">
        <f t="shared" si="16"/>
        <v>16.630695510094476</v>
      </c>
      <c r="AY39" s="93">
        <f t="shared" si="16"/>
        <v>16.95485892783066</v>
      </c>
      <c r="AZ39" s="93">
        <f t="shared" si="16"/>
        <v>17.275385800844635</v>
      </c>
      <c r="BA39" s="93">
        <f t="shared" si="16"/>
        <v>17.592013780927914</v>
      </c>
      <c r="BB39" s="93">
        <f t="shared" si="16"/>
        <v>17.904482947204055</v>
      </c>
      <c r="BC39" s="93">
        <f t="shared" si="16"/>
        <v>18.212536161095041</v>
      </c>
      <c r="BD39" s="93">
        <f t="shared" si="16"/>
        <v>18.515919418471846</v>
      </c>
      <c r="BE39" s="93">
        <f t="shared" si="16"/>
        <v>18.814382198317258</v>
      </c>
      <c r="BF39" s="15"/>
    </row>
    <row r="40" spans="2:58" x14ac:dyDescent="0.35">
      <c r="B40" s="12"/>
      <c r="C40" s="14"/>
      <c r="D40" s="13"/>
      <c r="E40" s="67">
        <f>SUM(E38:E39)</f>
        <v>4.0447617408000003</v>
      </c>
      <c r="F40" s="67">
        <f t="shared" ref="F40:BE40" si="17">SUM(F38:F39)</f>
        <v>4.0075541908799996</v>
      </c>
      <c r="G40" s="67">
        <f t="shared" si="17"/>
        <v>4.0575661959599998</v>
      </c>
      <c r="H40" s="67">
        <f t="shared" si="17"/>
        <v>4.1197163661599996</v>
      </c>
      <c r="I40" s="67">
        <f t="shared" si="17"/>
        <v>4.4630366236468983</v>
      </c>
      <c r="J40" s="67">
        <f t="shared" si="17"/>
        <v>4.8134584090924522</v>
      </c>
      <c r="K40" s="67">
        <f t="shared" si="17"/>
        <v>5.1708445152000087</v>
      </c>
      <c r="L40" s="67">
        <f t="shared" si="17"/>
        <v>5.1532093184358896</v>
      </c>
      <c r="M40" s="67">
        <f t="shared" si="17"/>
        <v>5.3459067179827402</v>
      </c>
      <c r="N40" s="67">
        <f t="shared" si="17"/>
        <v>6.28337282140971</v>
      </c>
      <c r="O40" s="67">
        <f t="shared" si="17"/>
        <v>6.6671083223834717</v>
      </c>
      <c r="P40" s="67">
        <f t="shared" si="17"/>
        <v>7.0570333009241297</v>
      </c>
      <c r="Q40" s="67">
        <f t="shared" si="17"/>
        <v>7.4529214790317555</v>
      </c>
      <c r="R40" s="67">
        <f t="shared" si="17"/>
        <v>7.8545823990537924</v>
      </c>
      <c r="S40" s="67">
        <f t="shared" si="17"/>
        <v>8.2618042359724537</v>
      </c>
      <c r="T40" s="67">
        <f t="shared" si="17"/>
        <v>8.6743553179282813</v>
      </c>
      <c r="U40" s="67">
        <f t="shared" si="17"/>
        <v>9.0920319427034944</v>
      </c>
      <c r="V40" s="67">
        <f t="shared" si="17"/>
        <v>9.5145957081186356</v>
      </c>
      <c r="W40" s="67">
        <f t="shared" si="17"/>
        <v>9.9418278827752289</v>
      </c>
      <c r="X40" s="67">
        <f t="shared" si="17"/>
        <v>10.373464559702091</v>
      </c>
      <c r="Y40" s="67">
        <f t="shared" si="17"/>
        <v>10.809282437925505</v>
      </c>
      <c r="Z40" s="67">
        <f t="shared" si="17"/>
        <v>11.249023756593134</v>
      </c>
      <c r="AA40" s="67">
        <f t="shared" si="17"/>
        <v>11.692443127117237</v>
      </c>
      <c r="AB40" s="67">
        <f t="shared" si="17"/>
        <v>12.139324931172453</v>
      </c>
      <c r="AC40" s="67">
        <f t="shared" si="17"/>
        <v>12.589430486482762</v>
      </c>
      <c r="AD40" s="67">
        <f t="shared" si="17"/>
        <v>13.042490332162805</v>
      </c>
      <c r="AE40" s="67">
        <f t="shared" si="17"/>
        <v>13.498279174551735</v>
      </c>
      <c r="AF40" s="67">
        <f t="shared" si="17"/>
        <v>13.956517933448332</v>
      </c>
      <c r="AG40" s="67">
        <f t="shared" si="17"/>
        <v>14.416971255724157</v>
      </c>
      <c r="AH40" s="67">
        <f t="shared" si="17"/>
        <v>14.879435767274549</v>
      </c>
      <c r="AI40" s="67">
        <f t="shared" si="17"/>
        <v>15.343607403285546</v>
      </c>
      <c r="AJ40" s="67">
        <f t="shared" si="17"/>
        <v>15.809288119489645</v>
      </c>
      <c r="AK40" s="67">
        <f t="shared" si="17"/>
        <v>16.276289330880001</v>
      </c>
      <c r="AL40" s="67">
        <f t="shared" si="17"/>
        <v>16.73910437237214</v>
      </c>
      <c r="AM40" s="67">
        <f t="shared" si="17"/>
        <v>17.201695967675846</v>
      </c>
      <c r="AN40" s="67">
        <f t="shared" si="17"/>
        <v>17.663715386999282</v>
      </c>
      <c r="AO40" s="67">
        <f t="shared" si="17"/>
        <v>18.124811049960723</v>
      </c>
      <c r="AP40" s="67">
        <f t="shared" si="17"/>
        <v>18.58462896688599</v>
      </c>
      <c r="AQ40" s="67">
        <f t="shared" si="17"/>
        <v>19.042813187641698</v>
      </c>
      <c r="AR40" s="67">
        <f t="shared" si="17"/>
        <v>19.499006257218781</v>
      </c>
      <c r="AS40" s="67">
        <f t="shared" si="17"/>
        <v>19.952849677253894</v>
      </c>
      <c r="AT40" s="67">
        <f t="shared" si="17"/>
        <v>20.403984372663707</v>
      </c>
      <c r="AU40" s="67">
        <f t="shared" si="17"/>
        <v>20.852051162546839</v>
      </c>
      <c r="AV40" s="67">
        <f t="shared" si="17"/>
        <v>21.296691234493192</v>
      </c>
      <c r="AW40" s="67">
        <f t="shared" si="17"/>
        <v>21.737546621431122</v>
      </c>
      <c r="AX40" s="67">
        <f t="shared" si="17"/>
        <v>22.174260680125968</v>
      </c>
      <c r="AY40" s="67">
        <f t="shared" si="17"/>
        <v>22.606478570440881</v>
      </c>
      <c r="AZ40" s="67">
        <f t="shared" si="17"/>
        <v>23.033847734459513</v>
      </c>
      <c r="BA40" s="67">
        <f t="shared" si="17"/>
        <v>23.456018374570554</v>
      </c>
      <c r="BB40" s="67">
        <f t="shared" si="17"/>
        <v>23.872643929605406</v>
      </c>
      <c r="BC40" s="67">
        <f t="shared" si="17"/>
        <v>24.283381548126723</v>
      </c>
      <c r="BD40" s="67">
        <f t="shared" si="17"/>
        <v>24.68789255796246</v>
      </c>
      <c r="BE40" s="67">
        <f t="shared" si="17"/>
        <v>25.085842931089676</v>
      </c>
      <c r="BF40" s="15"/>
    </row>
    <row r="41" spans="2:58" x14ac:dyDescent="0.35">
      <c r="B41" s="12"/>
      <c r="C41" s="14"/>
      <c r="D41" s="13" t="s">
        <v>44</v>
      </c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15"/>
    </row>
    <row r="42" spans="2:58" x14ac:dyDescent="0.35">
      <c r="B42" s="12"/>
      <c r="C42" s="14" t="s">
        <v>83</v>
      </c>
      <c r="D42" s="14" t="s">
        <v>142</v>
      </c>
      <c r="E42" s="88">
        <f>E19*E47</f>
        <v>0.25279760880000002</v>
      </c>
      <c r="F42" s="88">
        <f t="shared" ref="F42:BE42" si="18">F19*F47</f>
        <v>0.25047213692999998</v>
      </c>
      <c r="G42" s="88">
        <f t="shared" si="18"/>
        <v>0.25359788724749999</v>
      </c>
      <c r="H42" s="88">
        <f t="shared" si="18"/>
        <v>0.25748227288499997</v>
      </c>
      <c r="I42" s="88">
        <f t="shared" si="18"/>
        <v>0.27893978897793115</v>
      </c>
      <c r="J42" s="88">
        <f t="shared" si="18"/>
        <v>0.30084115056827826</v>
      </c>
      <c r="K42" s="88">
        <f t="shared" si="18"/>
        <v>0.32317778220000054</v>
      </c>
      <c r="L42" s="88">
        <f t="shared" si="18"/>
        <v>0.3220755824022431</v>
      </c>
      <c r="M42" s="88">
        <f t="shared" si="18"/>
        <v>0.33411916987392126</v>
      </c>
      <c r="N42" s="88">
        <f t="shared" si="18"/>
        <v>0.39271080133810687</v>
      </c>
      <c r="O42" s="88">
        <f t="shared" si="18"/>
        <v>0.41669427014896698</v>
      </c>
      <c r="P42" s="88">
        <f t="shared" si="18"/>
        <v>0.44106458130775811</v>
      </c>
      <c r="Q42" s="88">
        <f t="shared" si="18"/>
        <v>0.46580759243948472</v>
      </c>
      <c r="R42" s="88">
        <f t="shared" si="18"/>
        <v>0.49091139994086203</v>
      </c>
      <c r="S42" s="88">
        <f t="shared" si="18"/>
        <v>0.51636276474827836</v>
      </c>
      <c r="T42" s="88">
        <f t="shared" si="18"/>
        <v>0.54214720737051758</v>
      </c>
      <c r="U42" s="88">
        <f t="shared" si="18"/>
        <v>0.5682519964189684</v>
      </c>
      <c r="V42" s="88">
        <f t="shared" si="18"/>
        <v>0.59466223175741473</v>
      </c>
      <c r="W42" s="88">
        <f t="shared" si="18"/>
        <v>0.62136424267345181</v>
      </c>
      <c r="X42" s="88">
        <f t="shared" si="18"/>
        <v>0.6483415349813807</v>
      </c>
      <c r="Y42" s="88">
        <f t="shared" si="18"/>
        <v>0.67558015237034408</v>
      </c>
      <c r="Z42" s="88">
        <f t="shared" si="18"/>
        <v>0.70306398478707088</v>
      </c>
      <c r="AA42" s="88">
        <f t="shared" si="18"/>
        <v>0.73077769544482729</v>
      </c>
      <c r="AB42" s="88">
        <f t="shared" si="18"/>
        <v>0.75870780819827832</v>
      </c>
      <c r="AC42" s="88">
        <f t="shared" si="18"/>
        <v>0.78683940540517261</v>
      </c>
      <c r="AD42" s="88">
        <f t="shared" si="18"/>
        <v>0.8151556457601753</v>
      </c>
      <c r="AE42" s="88">
        <f t="shared" si="18"/>
        <v>0.84364244840948344</v>
      </c>
      <c r="AF42" s="88">
        <f t="shared" si="18"/>
        <v>0.87228237084052074</v>
      </c>
      <c r="AG42" s="88">
        <f t="shared" si="18"/>
        <v>0.90106070348275979</v>
      </c>
      <c r="AH42" s="88">
        <f t="shared" si="18"/>
        <v>0.9299647354546593</v>
      </c>
      <c r="AI42" s="88">
        <f t="shared" si="18"/>
        <v>0.95897546270534662</v>
      </c>
      <c r="AJ42" s="88">
        <f t="shared" si="18"/>
        <v>0.98808050746810283</v>
      </c>
      <c r="AK42" s="88">
        <f t="shared" si="18"/>
        <v>1.0172680831800001</v>
      </c>
      <c r="AL42" s="88">
        <f t="shared" si="18"/>
        <v>1.0461940232732587</v>
      </c>
      <c r="AM42" s="88">
        <f t="shared" si="18"/>
        <v>1.0751059979797404</v>
      </c>
      <c r="AN42" s="88">
        <f t="shared" si="18"/>
        <v>1.1039822116874551</v>
      </c>
      <c r="AO42" s="88">
        <f t="shared" si="18"/>
        <v>1.1328006906225452</v>
      </c>
      <c r="AP42" s="88">
        <f t="shared" si="18"/>
        <v>1.1615393104303744</v>
      </c>
      <c r="AQ42" s="88">
        <f t="shared" si="18"/>
        <v>1.1901758242276061</v>
      </c>
      <c r="AR42" s="88">
        <f t="shared" si="18"/>
        <v>1.2186878910761738</v>
      </c>
      <c r="AS42" s="88">
        <f t="shared" si="18"/>
        <v>1.2470531048283684</v>
      </c>
      <c r="AT42" s="88">
        <f t="shared" si="18"/>
        <v>1.2752490232914817</v>
      </c>
      <c r="AU42" s="88">
        <f t="shared" si="18"/>
        <v>1.3032531976591775</v>
      </c>
      <c r="AV42" s="88">
        <f t="shared" si="18"/>
        <v>1.3310432021558245</v>
      </c>
      <c r="AW42" s="88">
        <f t="shared" si="18"/>
        <v>1.3585966638394451</v>
      </c>
      <c r="AX42" s="88">
        <f t="shared" si="18"/>
        <v>1.385891292507873</v>
      </c>
      <c r="AY42" s="88">
        <f t="shared" si="18"/>
        <v>1.4129049106525551</v>
      </c>
      <c r="AZ42" s="88">
        <f t="shared" si="18"/>
        <v>1.4396154834037196</v>
      </c>
      <c r="BA42" s="88">
        <f t="shared" si="18"/>
        <v>1.4660011484106596</v>
      </c>
      <c r="BB42" s="88">
        <f t="shared" si="18"/>
        <v>1.4920402456003379</v>
      </c>
      <c r="BC42" s="88">
        <f t="shared" si="18"/>
        <v>1.5177113467579202</v>
      </c>
      <c r="BD42" s="88">
        <f t="shared" si="18"/>
        <v>1.5429932848726537</v>
      </c>
      <c r="BE42" s="88">
        <f t="shared" si="18"/>
        <v>1.5678651831931048</v>
      </c>
      <c r="BF42" s="15"/>
    </row>
    <row r="43" spans="2:58" x14ac:dyDescent="0.35">
      <c r="B43" s="12"/>
      <c r="C43" s="14"/>
      <c r="D43" s="14" t="s">
        <v>143</v>
      </c>
      <c r="E43" s="88">
        <f>E20*E47</f>
        <v>0.75839282640000005</v>
      </c>
      <c r="F43" s="88">
        <f t="shared" ref="F43:BE43" si="19">F20*F47</f>
        <v>0.75141641078999988</v>
      </c>
      <c r="G43" s="88">
        <f t="shared" si="19"/>
        <v>0.76079366174249996</v>
      </c>
      <c r="H43" s="88">
        <f t="shared" si="19"/>
        <v>0.77244681865499998</v>
      </c>
      <c r="I43" s="88">
        <f t="shared" si="19"/>
        <v>0.83681936693379344</v>
      </c>
      <c r="J43" s="88">
        <f t="shared" si="19"/>
        <v>0.90252345170483483</v>
      </c>
      <c r="K43" s="88">
        <f t="shared" si="19"/>
        <v>0.96953334660000157</v>
      </c>
      <c r="L43" s="88">
        <f t="shared" si="19"/>
        <v>0.9662267472067293</v>
      </c>
      <c r="M43" s="88">
        <f t="shared" si="19"/>
        <v>1.0023575096217638</v>
      </c>
      <c r="N43" s="88">
        <f t="shared" si="19"/>
        <v>1.1781324040143206</v>
      </c>
      <c r="O43" s="88">
        <f t="shared" si="19"/>
        <v>1.2500828104469011</v>
      </c>
      <c r="P43" s="88">
        <f t="shared" si="19"/>
        <v>1.3231937439232744</v>
      </c>
      <c r="Q43" s="88">
        <f t="shared" si="19"/>
        <v>1.3974227773184542</v>
      </c>
      <c r="R43" s="88">
        <f t="shared" si="19"/>
        <v>1.472734199822586</v>
      </c>
      <c r="S43" s="88">
        <f t="shared" si="19"/>
        <v>1.549088294244835</v>
      </c>
      <c r="T43" s="88">
        <f t="shared" si="19"/>
        <v>1.6264416221115527</v>
      </c>
      <c r="U43" s="88">
        <f t="shared" si="19"/>
        <v>1.7047559892569053</v>
      </c>
      <c r="V43" s="88">
        <f t="shared" si="19"/>
        <v>1.7839866952722443</v>
      </c>
      <c r="W43" s="88">
        <f t="shared" si="19"/>
        <v>1.8640927280203554</v>
      </c>
      <c r="X43" s="88">
        <f t="shared" si="19"/>
        <v>1.945024604944142</v>
      </c>
      <c r="Y43" s="88">
        <f t="shared" si="19"/>
        <v>2.0267404571110323</v>
      </c>
      <c r="Z43" s="88">
        <f t="shared" si="19"/>
        <v>2.1091919543612128</v>
      </c>
      <c r="AA43" s="88">
        <f t="shared" si="19"/>
        <v>2.1923330863344819</v>
      </c>
      <c r="AB43" s="88">
        <f t="shared" si="19"/>
        <v>2.276123424594835</v>
      </c>
      <c r="AC43" s="88">
        <f t="shared" si="19"/>
        <v>2.3605182162155178</v>
      </c>
      <c r="AD43" s="88">
        <f t="shared" si="19"/>
        <v>2.4454669372805258</v>
      </c>
      <c r="AE43" s="88">
        <f t="shared" si="19"/>
        <v>2.5309273452284504</v>
      </c>
      <c r="AF43" s="88">
        <f t="shared" si="19"/>
        <v>2.6168471125215622</v>
      </c>
      <c r="AG43" s="88">
        <f t="shared" si="19"/>
        <v>2.7031821104482794</v>
      </c>
      <c r="AH43" s="88">
        <f t="shared" si="19"/>
        <v>2.7898942063639778</v>
      </c>
      <c r="AI43" s="88">
        <f t="shared" si="19"/>
        <v>2.8769263881160398</v>
      </c>
      <c r="AJ43" s="88">
        <f t="shared" si="19"/>
        <v>2.9642415224043086</v>
      </c>
      <c r="AK43" s="88">
        <f t="shared" si="19"/>
        <v>3.05180424954</v>
      </c>
      <c r="AL43" s="88">
        <f t="shared" si="19"/>
        <v>3.1385820698197762</v>
      </c>
      <c r="AM43" s="88">
        <f t="shared" si="19"/>
        <v>3.2253179939392211</v>
      </c>
      <c r="AN43" s="88">
        <f t="shared" si="19"/>
        <v>3.3119466350623652</v>
      </c>
      <c r="AO43" s="88">
        <f t="shared" si="19"/>
        <v>3.3984020718676353</v>
      </c>
      <c r="AP43" s="88">
        <f t="shared" si="19"/>
        <v>3.4846179312911234</v>
      </c>
      <c r="AQ43" s="88">
        <f t="shared" si="19"/>
        <v>3.5705274726828184</v>
      </c>
      <c r="AR43" s="88">
        <f t="shared" si="19"/>
        <v>3.6560636732285214</v>
      </c>
      <c r="AS43" s="88">
        <f t="shared" si="19"/>
        <v>3.7411593144851052</v>
      </c>
      <c r="AT43" s="88">
        <f t="shared" si="19"/>
        <v>3.8257470698744451</v>
      </c>
      <c r="AU43" s="88">
        <f t="shared" si="19"/>
        <v>3.9097595929775322</v>
      </c>
      <c r="AV43" s="88">
        <f t="shared" si="19"/>
        <v>3.9931296064674733</v>
      </c>
      <c r="AW43" s="88">
        <f t="shared" si="19"/>
        <v>4.0757899915183353</v>
      </c>
      <c r="AX43" s="88">
        <f t="shared" si="19"/>
        <v>4.1576738775236191</v>
      </c>
      <c r="AY43" s="88">
        <f t="shared" si="19"/>
        <v>4.238714731957665</v>
      </c>
      <c r="AZ43" s="88">
        <f t="shared" si="19"/>
        <v>4.3188464502111588</v>
      </c>
      <c r="BA43" s="88">
        <f t="shared" si="19"/>
        <v>4.3980034452319785</v>
      </c>
      <c r="BB43" s="88">
        <f t="shared" si="19"/>
        <v>4.4761207368010139</v>
      </c>
      <c r="BC43" s="88">
        <f t="shared" si="19"/>
        <v>4.5531340402737603</v>
      </c>
      <c r="BD43" s="88">
        <f t="shared" si="19"/>
        <v>4.6289798546179615</v>
      </c>
      <c r="BE43" s="88">
        <f t="shared" si="19"/>
        <v>4.7035955495793145</v>
      </c>
      <c r="BF43" s="15"/>
    </row>
    <row r="44" spans="2:58" x14ac:dyDescent="0.35">
      <c r="B44" s="12"/>
      <c r="C44" s="14"/>
      <c r="D44" s="13" t="s">
        <v>73</v>
      </c>
      <c r="E44" s="88">
        <f>E21*E47</f>
        <v>1.0111904352000001</v>
      </c>
      <c r="F44" s="88">
        <f t="shared" ref="F44:BE44" si="20">F21*F47</f>
        <v>1.0018885477199999</v>
      </c>
      <c r="G44" s="88">
        <f t="shared" si="20"/>
        <v>1.0143915489899999</v>
      </c>
      <c r="H44" s="88">
        <f t="shared" si="20"/>
        <v>1.0299290915399999</v>
      </c>
      <c r="I44" s="88">
        <f t="shared" si="20"/>
        <v>1.1157591559117246</v>
      </c>
      <c r="J44" s="88">
        <f t="shared" si="20"/>
        <v>1.203364602273113</v>
      </c>
      <c r="K44" s="88">
        <f t="shared" si="20"/>
        <v>1.2927111288000022</v>
      </c>
      <c r="L44" s="88">
        <f t="shared" si="20"/>
        <v>1.2883023296089724</v>
      </c>
      <c r="M44" s="88">
        <f t="shared" si="20"/>
        <v>1.336476679495685</v>
      </c>
      <c r="N44" s="88">
        <f t="shared" si="20"/>
        <v>1.5708432053524275</v>
      </c>
      <c r="O44" s="88">
        <f t="shared" si="20"/>
        <v>1.6667770805958679</v>
      </c>
      <c r="P44" s="88">
        <f t="shared" si="20"/>
        <v>1.7642583252310324</v>
      </c>
      <c r="Q44" s="88">
        <f t="shared" si="20"/>
        <v>1.8632303697579389</v>
      </c>
      <c r="R44" s="88">
        <f t="shared" si="20"/>
        <v>1.9636455997634481</v>
      </c>
      <c r="S44" s="88">
        <f t="shared" si="20"/>
        <v>2.0654510589931134</v>
      </c>
      <c r="T44" s="88">
        <f t="shared" si="20"/>
        <v>2.1685888294820703</v>
      </c>
      <c r="U44" s="88">
        <f t="shared" si="20"/>
        <v>2.2730079856758736</v>
      </c>
      <c r="V44" s="88">
        <f t="shared" si="20"/>
        <v>2.3786489270296589</v>
      </c>
      <c r="W44" s="88">
        <f t="shared" si="20"/>
        <v>2.4854569706938072</v>
      </c>
      <c r="X44" s="88">
        <f t="shared" si="20"/>
        <v>2.5933661399255228</v>
      </c>
      <c r="Y44" s="88">
        <f t="shared" si="20"/>
        <v>2.7023206094813763</v>
      </c>
      <c r="Z44" s="88">
        <f t="shared" si="20"/>
        <v>2.8122559391482835</v>
      </c>
      <c r="AA44" s="88">
        <f t="shared" si="20"/>
        <v>2.9231107817793092</v>
      </c>
      <c r="AB44" s="88">
        <f t="shared" si="20"/>
        <v>3.0348312327931133</v>
      </c>
      <c r="AC44" s="88">
        <f t="shared" si="20"/>
        <v>3.1473576216206904</v>
      </c>
      <c r="AD44" s="88">
        <f t="shared" si="20"/>
        <v>3.2606225830407012</v>
      </c>
      <c r="AE44" s="88">
        <f t="shared" si="20"/>
        <v>3.3745697936379337</v>
      </c>
      <c r="AF44" s="88">
        <f t="shared" si="20"/>
        <v>3.489129483362083</v>
      </c>
      <c r="AG44" s="88">
        <f t="shared" si="20"/>
        <v>3.6042428139310392</v>
      </c>
      <c r="AH44" s="88">
        <f t="shared" si="20"/>
        <v>3.7198589418186372</v>
      </c>
      <c r="AI44" s="88">
        <f t="shared" si="20"/>
        <v>3.8359018508213865</v>
      </c>
      <c r="AJ44" s="88">
        <f t="shared" si="20"/>
        <v>3.9523220298724113</v>
      </c>
      <c r="AK44" s="88">
        <f t="shared" si="20"/>
        <v>4.0690723327200002</v>
      </c>
      <c r="AL44" s="88">
        <f t="shared" si="20"/>
        <v>4.1847760930930349</v>
      </c>
      <c r="AM44" s="88">
        <f t="shared" si="20"/>
        <v>4.3004239919189615</v>
      </c>
      <c r="AN44" s="88">
        <f t="shared" si="20"/>
        <v>4.4159288467498206</v>
      </c>
      <c r="AO44" s="88">
        <f t="shared" si="20"/>
        <v>4.5312027624901807</v>
      </c>
      <c r="AP44" s="88">
        <f t="shared" si="20"/>
        <v>4.6461572417214976</v>
      </c>
      <c r="AQ44" s="88">
        <f t="shared" si="20"/>
        <v>4.7607032969104246</v>
      </c>
      <c r="AR44" s="88">
        <f t="shared" si="20"/>
        <v>4.8747515643046953</v>
      </c>
      <c r="AS44" s="88">
        <f t="shared" si="20"/>
        <v>4.9882124193134736</v>
      </c>
      <c r="AT44" s="88">
        <f t="shared" si="20"/>
        <v>5.1009960931659268</v>
      </c>
      <c r="AU44" s="88">
        <f t="shared" si="20"/>
        <v>5.2130127906367099</v>
      </c>
      <c r="AV44" s="88">
        <f t="shared" si="20"/>
        <v>5.324172808623298</v>
      </c>
      <c r="AW44" s="88">
        <f t="shared" si="20"/>
        <v>5.4343866553577804</v>
      </c>
      <c r="AX44" s="88">
        <f t="shared" si="20"/>
        <v>5.5435651700314921</v>
      </c>
      <c r="AY44" s="88">
        <f t="shared" si="20"/>
        <v>5.6516196426102203</v>
      </c>
      <c r="AZ44" s="88">
        <f t="shared" si="20"/>
        <v>5.7584619336148783</v>
      </c>
      <c r="BA44" s="88">
        <f t="shared" si="20"/>
        <v>5.8640045936426386</v>
      </c>
      <c r="BB44" s="88">
        <f t="shared" si="20"/>
        <v>5.9681609824013515</v>
      </c>
      <c r="BC44" s="88">
        <f t="shared" si="20"/>
        <v>6.0708453870316808</v>
      </c>
      <c r="BD44" s="88">
        <f t="shared" si="20"/>
        <v>6.171973139490615</v>
      </c>
      <c r="BE44" s="88">
        <f t="shared" si="20"/>
        <v>6.271460732772419</v>
      </c>
      <c r="BF44" s="15"/>
    </row>
    <row r="45" spans="2:58" x14ac:dyDescent="0.35">
      <c r="B45" s="12"/>
      <c r="C45" s="14" t="s">
        <v>84</v>
      </c>
      <c r="D45" s="14"/>
      <c r="E45" s="67">
        <f>E22*E47</f>
        <v>3.7919641320000004</v>
      </c>
      <c r="F45" s="67">
        <f>F22*F47</f>
        <v>3.7570820539499996</v>
      </c>
      <c r="G45" s="67">
        <f t="shared" ref="G45:BE45" si="21">G22*G47</f>
        <v>3.8039683087124998</v>
      </c>
      <c r="H45" s="67">
        <f t="shared" si="21"/>
        <v>3.8622340932749997</v>
      </c>
      <c r="I45" s="67">
        <f t="shared" si="21"/>
        <v>4.1840968346689671</v>
      </c>
      <c r="J45" s="67">
        <f t="shared" si="21"/>
        <v>4.5126172585241742</v>
      </c>
      <c r="K45" s="67">
        <f t="shared" si="21"/>
        <v>4.8476667330000085</v>
      </c>
      <c r="L45" s="67">
        <f t="shared" si="21"/>
        <v>4.8311337360336468</v>
      </c>
      <c r="M45" s="67">
        <f t="shared" si="21"/>
        <v>5.0117875481088188</v>
      </c>
      <c r="N45" s="67">
        <f t="shared" si="21"/>
        <v>5.8906620200716029</v>
      </c>
      <c r="O45" s="67">
        <f t="shared" si="21"/>
        <v>6.2504140522345049</v>
      </c>
      <c r="P45" s="67">
        <f t="shared" si="21"/>
        <v>6.6159687196163715</v>
      </c>
      <c r="Q45" s="67">
        <f t="shared" si="21"/>
        <v>6.9871138865922706</v>
      </c>
      <c r="R45" s="67">
        <f t="shared" si="21"/>
        <v>7.3636709991129301</v>
      </c>
      <c r="S45" s="67">
        <f t="shared" si="21"/>
        <v>7.7454414712241757</v>
      </c>
      <c r="T45" s="67">
        <f t="shared" si="21"/>
        <v>8.1322081105577642</v>
      </c>
      <c r="U45" s="67">
        <f t="shared" si="21"/>
        <v>8.5237799462845256</v>
      </c>
      <c r="V45" s="67">
        <f t="shared" si="21"/>
        <v>8.919933476361221</v>
      </c>
      <c r="W45" s="67">
        <f t="shared" si="21"/>
        <v>9.320463640101778</v>
      </c>
      <c r="X45" s="67">
        <f t="shared" si="21"/>
        <v>9.7251230247207108</v>
      </c>
      <c r="Y45" s="67">
        <f t="shared" si="21"/>
        <v>10.133702285555161</v>
      </c>
      <c r="Z45" s="67">
        <f t="shared" si="21"/>
        <v>10.545959771806062</v>
      </c>
      <c r="AA45" s="67">
        <f t="shared" si="21"/>
        <v>10.96166543167241</v>
      </c>
      <c r="AB45" s="67">
        <f t="shared" si="21"/>
        <v>11.380617122974176</v>
      </c>
      <c r="AC45" s="67">
        <f t="shared" si="21"/>
        <v>11.802591081077589</v>
      </c>
      <c r="AD45" s="67">
        <f t="shared" si="21"/>
        <v>12.22733468640263</v>
      </c>
      <c r="AE45" s="67">
        <f t="shared" si="21"/>
        <v>12.654636726142252</v>
      </c>
      <c r="AF45" s="67">
        <f t="shared" si="21"/>
        <v>13.084235562607811</v>
      </c>
      <c r="AG45" s="67">
        <f t="shared" si="21"/>
        <v>13.515910552241397</v>
      </c>
      <c r="AH45" s="67">
        <f t="shared" si="21"/>
        <v>13.94947103181989</v>
      </c>
      <c r="AI45" s="67">
        <f t="shared" si="21"/>
        <v>14.384631940580199</v>
      </c>
      <c r="AJ45" s="67">
        <f t="shared" si="21"/>
        <v>14.821207612021542</v>
      </c>
      <c r="AK45" s="67">
        <f t="shared" si="21"/>
        <v>15.259021247700002</v>
      </c>
      <c r="AL45" s="67">
        <f t="shared" si="21"/>
        <v>15.692910349098881</v>
      </c>
      <c r="AM45" s="67">
        <f t="shared" si="21"/>
        <v>16.126589969696106</v>
      </c>
      <c r="AN45" s="67">
        <f t="shared" si="21"/>
        <v>16.559733175311827</v>
      </c>
      <c r="AO45" s="67">
        <f t="shared" si="21"/>
        <v>16.992010359338177</v>
      </c>
      <c r="AP45" s="67">
        <f t="shared" si="21"/>
        <v>17.423089656455616</v>
      </c>
      <c r="AQ45" s="67">
        <f t="shared" si="21"/>
        <v>17.852637363414093</v>
      </c>
      <c r="AR45" s="67">
        <f t="shared" si="21"/>
        <v>18.280318366142609</v>
      </c>
      <c r="AS45" s="67">
        <f t="shared" si="21"/>
        <v>18.705796572425527</v>
      </c>
      <c r="AT45" s="67">
        <f t="shared" si="21"/>
        <v>19.128735349372224</v>
      </c>
      <c r="AU45" s="67">
        <f t="shared" si="21"/>
        <v>19.548797964887662</v>
      </c>
      <c r="AV45" s="67">
        <f t="shared" si="21"/>
        <v>19.965648032337366</v>
      </c>
      <c r="AW45" s="67">
        <f t="shared" si="21"/>
        <v>20.378949957591676</v>
      </c>
      <c r="AX45" s="67">
        <f t="shared" si="21"/>
        <v>20.788369387618097</v>
      </c>
      <c r="AY45" s="67">
        <f t="shared" si="21"/>
        <v>21.193573659788328</v>
      </c>
      <c r="AZ45" s="67">
        <f t="shared" si="21"/>
        <v>21.594232251055793</v>
      </c>
      <c r="BA45" s="67">
        <f t="shared" si="21"/>
        <v>21.990017226159896</v>
      </c>
      <c r="BB45" s="67">
        <f t="shared" si="21"/>
        <v>22.380603684005067</v>
      </c>
      <c r="BC45" s="67">
        <f t="shared" si="21"/>
        <v>22.765670201368803</v>
      </c>
      <c r="BD45" s="67">
        <f t="shared" si="21"/>
        <v>23.144899273089806</v>
      </c>
      <c r="BE45" s="67">
        <f t="shared" si="21"/>
        <v>23.51797774789657</v>
      </c>
      <c r="BF45" s="15"/>
    </row>
    <row r="46" spans="2:58" x14ac:dyDescent="0.35">
      <c r="B46" s="12"/>
      <c r="C46" s="14"/>
      <c r="D46" s="1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15"/>
    </row>
    <row r="47" spans="2:58" x14ac:dyDescent="0.35">
      <c r="B47" s="12"/>
      <c r="C47" s="14" t="s">
        <v>79</v>
      </c>
      <c r="D47" s="13" t="s">
        <v>136</v>
      </c>
      <c r="E47" s="88">
        <v>4.0447617408000003</v>
      </c>
      <c r="F47" s="88">
        <v>4.0075541908799996</v>
      </c>
      <c r="G47" s="88">
        <v>4.0575661959599998</v>
      </c>
      <c r="H47" s="88">
        <v>4.1197163661599996</v>
      </c>
      <c r="I47" s="88">
        <v>4.4630366236468983</v>
      </c>
      <c r="J47" s="88">
        <v>4.8134584090924522</v>
      </c>
      <c r="K47" s="88">
        <v>5.1708445152000087</v>
      </c>
      <c r="L47" s="88">
        <v>5.1532093184358896</v>
      </c>
      <c r="M47" s="88">
        <v>5.3459067179827402</v>
      </c>
      <c r="N47" s="88">
        <v>6.28337282140971</v>
      </c>
      <c r="O47" s="88">
        <v>6.6671083223834717</v>
      </c>
      <c r="P47" s="88">
        <v>7.0570333009241297</v>
      </c>
      <c r="Q47" s="88">
        <v>7.4529214790317555</v>
      </c>
      <c r="R47" s="88">
        <v>7.8545823990537924</v>
      </c>
      <c r="S47" s="88">
        <v>8.2618042359724537</v>
      </c>
      <c r="T47" s="88">
        <v>8.6743553179282813</v>
      </c>
      <c r="U47" s="88">
        <v>9.0920319427034944</v>
      </c>
      <c r="V47" s="88">
        <v>9.5145957081186356</v>
      </c>
      <c r="W47" s="88">
        <v>9.9418278827752289</v>
      </c>
      <c r="X47" s="88">
        <v>10.373464559702091</v>
      </c>
      <c r="Y47" s="88">
        <v>10.809282437925505</v>
      </c>
      <c r="Z47" s="88">
        <v>11.249023756593134</v>
      </c>
      <c r="AA47" s="88">
        <v>11.692443127117237</v>
      </c>
      <c r="AB47" s="88">
        <v>12.139324931172453</v>
      </c>
      <c r="AC47" s="88">
        <v>12.589430486482762</v>
      </c>
      <c r="AD47" s="88">
        <v>13.042490332162805</v>
      </c>
      <c r="AE47" s="88">
        <v>13.498279174551735</v>
      </c>
      <c r="AF47" s="88">
        <v>13.956517933448332</v>
      </c>
      <c r="AG47" s="88">
        <v>14.416971255724157</v>
      </c>
      <c r="AH47" s="88">
        <v>14.879435767274549</v>
      </c>
      <c r="AI47" s="88">
        <v>15.343607403285546</v>
      </c>
      <c r="AJ47" s="88">
        <v>15.809288119489645</v>
      </c>
      <c r="AK47" s="88">
        <v>16.276289330880001</v>
      </c>
      <c r="AL47" s="88">
        <v>16.73910437237214</v>
      </c>
      <c r="AM47" s="88">
        <v>17.201695967675846</v>
      </c>
      <c r="AN47" s="88">
        <v>17.663715386999282</v>
      </c>
      <c r="AO47" s="88">
        <v>18.124811049960723</v>
      </c>
      <c r="AP47" s="88">
        <v>18.58462896688599</v>
      </c>
      <c r="AQ47" s="88">
        <v>19.042813187641698</v>
      </c>
      <c r="AR47" s="88">
        <v>19.499006257218781</v>
      </c>
      <c r="AS47" s="88">
        <v>19.952849677253894</v>
      </c>
      <c r="AT47" s="88">
        <v>20.403984372663707</v>
      </c>
      <c r="AU47" s="88">
        <v>20.852051162546839</v>
      </c>
      <c r="AV47" s="88">
        <v>21.296691234493192</v>
      </c>
      <c r="AW47" s="88">
        <v>21.737546621431122</v>
      </c>
      <c r="AX47" s="88">
        <v>22.174260680125968</v>
      </c>
      <c r="AY47" s="88">
        <v>22.606478570440881</v>
      </c>
      <c r="AZ47" s="88">
        <v>23.033847734459513</v>
      </c>
      <c r="BA47" s="88">
        <v>23.456018374570554</v>
      </c>
      <c r="BB47" s="88">
        <v>23.872643929605406</v>
      </c>
      <c r="BC47" s="88">
        <v>24.283381548126723</v>
      </c>
      <c r="BD47" s="88">
        <v>24.68789255796246</v>
      </c>
      <c r="BE47" s="88">
        <v>25.085842931089676</v>
      </c>
      <c r="BF47" s="15"/>
    </row>
    <row r="48" spans="2:58" x14ac:dyDescent="0.35">
      <c r="B48" s="12"/>
      <c r="C48" s="14"/>
      <c r="D48" s="1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15"/>
    </row>
    <row r="49" spans="2:58" ht="15" thickBot="1" x14ac:dyDescent="0.4">
      <c r="B49" s="16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17C68-7ADE-4AD5-8223-6D1FF5E89C22}">
  <dimension ref="B1:BF161"/>
  <sheetViews>
    <sheetView workbookViewId="0"/>
  </sheetViews>
  <sheetFormatPr baseColWidth="10" defaultColWidth="11.453125" defaultRowHeight="14.5" x14ac:dyDescent="0.35"/>
  <cols>
    <col min="3" max="3" width="33.36328125" customWidth="1"/>
    <col min="4" max="4" width="70.81640625" bestFit="1" customWidth="1"/>
    <col min="8" max="8" width="13.1796875" bestFit="1" customWidth="1"/>
    <col min="12" max="12" width="12.81640625" bestFit="1" customWidth="1"/>
  </cols>
  <sheetData>
    <row r="1" spans="2:58" ht="20" thickBot="1" x14ac:dyDescent="0.4">
      <c r="B1" s="1"/>
      <c r="C1" s="2"/>
      <c r="D1" s="2" t="s">
        <v>12</v>
      </c>
      <c r="E1" s="3">
        <v>2018</v>
      </c>
      <c r="F1" s="3">
        <v>2019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  <c r="AL1" s="3">
        <v>2051</v>
      </c>
      <c r="AM1" s="3">
        <v>2052</v>
      </c>
      <c r="AN1" s="3">
        <v>2053</v>
      </c>
      <c r="AO1" s="3">
        <v>2054</v>
      </c>
      <c r="AP1" s="3">
        <v>2055</v>
      </c>
      <c r="AQ1" s="3">
        <v>2056</v>
      </c>
      <c r="AR1" s="3">
        <v>2057</v>
      </c>
      <c r="AS1" s="3">
        <v>2058</v>
      </c>
      <c r="AT1" s="3">
        <v>2059</v>
      </c>
      <c r="AU1" s="3">
        <v>2060</v>
      </c>
      <c r="AV1" s="3">
        <v>2061</v>
      </c>
      <c r="AW1" s="3">
        <v>2062</v>
      </c>
      <c r="AX1" s="3">
        <v>2063</v>
      </c>
      <c r="AY1" s="3">
        <v>2064</v>
      </c>
      <c r="AZ1" s="3">
        <v>2065</v>
      </c>
      <c r="BA1" s="3">
        <v>2066</v>
      </c>
      <c r="BB1" s="3">
        <v>2067</v>
      </c>
      <c r="BC1" s="3">
        <v>2068</v>
      </c>
      <c r="BD1" s="3">
        <v>2069</v>
      </c>
      <c r="BE1" s="3">
        <v>2070</v>
      </c>
      <c r="BF1" s="4"/>
    </row>
    <row r="2" spans="2:58" ht="15" thickBot="1" x14ac:dyDescent="0.4"/>
    <row r="3" spans="2:58" x14ac:dyDescent="0.3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1"/>
    </row>
    <row r="4" spans="2:58" x14ac:dyDescent="0.35">
      <c r="B4" s="12"/>
      <c r="C4" s="14"/>
      <c r="D4" s="13" t="s">
        <v>93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5"/>
    </row>
    <row r="5" spans="2:58" x14ac:dyDescent="0.35">
      <c r="B5" s="12"/>
      <c r="C5" s="14"/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5"/>
    </row>
    <row r="6" spans="2:58" x14ac:dyDescent="0.35">
      <c r="B6" s="12"/>
      <c r="C6" s="13" t="s">
        <v>82</v>
      </c>
      <c r="D6" s="25" t="s">
        <v>20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5"/>
    </row>
    <row r="7" spans="2:58" x14ac:dyDescent="0.35">
      <c r="B7" s="12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5"/>
    </row>
    <row r="8" spans="2:58" x14ac:dyDescent="0.35">
      <c r="B8" s="12"/>
      <c r="C8" s="14"/>
      <c r="D8" s="13" t="s">
        <v>39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2:58" x14ac:dyDescent="0.35">
      <c r="B9" s="12"/>
      <c r="C9" s="14"/>
      <c r="D9" s="14" t="s">
        <v>40</v>
      </c>
      <c r="E9" s="32">
        <v>0.75</v>
      </c>
      <c r="F9" s="32">
        <v>0.75</v>
      </c>
      <c r="G9" s="32">
        <v>0.75</v>
      </c>
      <c r="H9" s="32">
        <v>0.75</v>
      </c>
      <c r="I9" s="32">
        <f>H9</f>
        <v>0.75</v>
      </c>
      <c r="J9" s="32">
        <f>I9</f>
        <v>0.75</v>
      </c>
      <c r="K9" s="32">
        <f t="shared" ref="K9" si="0">K63</f>
        <v>0.70000000000000284</v>
      </c>
      <c r="L9" s="32">
        <v>0.65</v>
      </c>
      <c r="M9" s="32">
        <f>M63</f>
        <v>0.64499999999999957</v>
      </c>
      <c r="N9" s="32">
        <f t="shared" ref="N9:AJ11" si="1">N63</f>
        <v>0.64000000000000057</v>
      </c>
      <c r="O9" s="32">
        <f t="shared" si="1"/>
        <v>0.63499999999999979</v>
      </c>
      <c r="P9" s="32">
        <f t="shared" si="1"/>
        <v>0.63000000000000078</v>
      </c>
      <c r="Q9" s="32">
        <f t="shared" si="1"/>
        <v>0.625</v>
      </c>
      <c r="R9" s="32">
        <f t="shared" si="1"/>
        <v>0.62000000000000099</v>
      </c>
      <c r="S9" s="32">
        <f t="shared" si="1"/>
        <v>0.61500000000000021</v>
      </c>
      <c r="T9" s="32">
        <f t="shared" si="1"/>
        <v>0.60999999999999943</v>
      </c>
      <c r="U9" s="32">
        <f t="shared" si="1"/>
        <v>0.60500000000000043</v>
      </c>
      <c r="V9" s="32">
        <f t="shared" si="1"/>
        <v>0.59999999999999964</v>
      </c>
      <c r="W9" s="32">
        <f t="shared" si="1"/>
        <v>0.59500000000000064</v>
      </c>
      <c r="X9" s="32">
        <f t="shared" si="1"/>
        <v>0.58999999999999986</v>
      </c>
      <c r="Y9" s="32">
        <f t="shared" si="1"/>
        <v>0.58500000000000085</v>
      </c>
      <c r="Z9" s="32">
        <f t="shared" si="1"/>
        <v>0.58000000000000007</v>
      </c>
      <c r="AA9" s="32">
        <f t="shared" si="1"/>
        <v>0.57499999999999929</v>
      </c>
      <c r="AB9" s="32">
        <f t="shared" si="1"/>
        <v>0.57000000000000028</v>
      </c>
      <c r="AC9" s="32">
        <f t="shared" si="1"/>
        <v>0.5649999999999995</v>
      </c>
      <c r="AD9" s="32">
        <f t="shared" si="1"/>
        <v>0.5600000000000005</v>
      </c>
      <c r="AE9" s="32">
        <f t="shared" si="1"/>
        <v>0.55499999999999972</v>
      </c>
      <c r="AF9" s="32">
        <f t="shared" si="1"/>
        <v>0.55000000000000071</v>
      </c>
      <c r="AG9" s="32">
        <f t="shared" si="1"/>
        <v>0.54499999999999993</v>
      </c>
      <c r="AH9" s="32">
        <f t="shared" si="1"/>
        <v>0.54000000000000092</v>
      </c>
      <c r="AI9" s="32">
        <f t="shared" si="1"/>
        <v>0.53500000000000014</v>
      </c>
      <c r="AJ9" s="32">
        <f t="shared" si="1"/>
        <v>0.52999999999999936</v>
      </c>
      <c r="AK9" s="32">
        <v>0.52500000000000002</v>
      </c>
      <c r="AL9" s="32">
        <f>AL63</f>
        <v>0.51874999999999893</v>
      </c>
      <c r="AM9" s="32">
        <f t="shared" ref="AM9:BD11" si="2">AM63</f>
        <v>0.51249999999999929</v>
      </c>
      <c r="AN9" s="32">
        <f t="shared" si="2"/>
        <v>0.50624999999999964</v>
      </c>
      <c r="AO9" s="32">
        <f t="shared" si="2"/>
        <v>0.5</v>
      </c>
      <c r="AP9" s="32">
        <f t="shared" si="2"/>
        <v>0.49375000000000036</v>
      </c>
      <c r="AQ9" s="32">
        <f t="shared" si="2"/>
        <v>0.48749999999999893</v>
      </c>
      <c r="AR9" s="32">
        <f t="shared" si="2"/>
        <v>0.48124999999999929</v>
      </c>
      <c r="AS9" s="32">
        <f t="shared" si="2"/>
        <v>0.47499999999999964</v>
      </c>
      <c r="AT9" s="32">
        <f t="shared" si="2"/>
        <v>0.46875</v>
      </c>
      <c r="AU9" s="32">
        <f t="shared" si="2"/>
        <v>0.46250000000000036</v>
      </c>
      <c r="AV9" s="32">
        <f t="shared" si="2"/>
        <v>0.45624999999999893</v>
      </c>
      <c r="AW9" s="32">
        <f t="shared" si="2"/>
        <v>0.44999999999999929</v>
      </c>
      <c r="AX9" s="32">
        <f t="shared" si="2"/>
        <v>0.44374999999999964</v>
      </c>
      <c r="AY9" s="32">
        <f t="shared" si="2"/>
        <v>0.4375</v>
      </c>
      <c r="AZ9" s="32">
        <f t="shared" si="2"/>
        <v>0.43125000000000036</v>
      </c>
      <c r="BA9" s="32">
        <f t="shared" si="2"/>
        <v>0.42499999999999893</v>
      </c>
      <c r="BB9" s="32">
        <f t="shared" si="2"/>
        <v>0.41874999999999929</v>
      </c>
      <c r="BC9" s="32">
        <f t="shared" si="2"/>
        <v>0.41249999999999964</v>
      </c>
      <c r="BD9" s="32">
        <f t="shared" si="2"/>
        <v>0.40625</v>
      </c>
      <c r="BE9" s="32">
        <v>0.4</v>
      </c>
      <c r="BF9" s="15"/>
    </row>
    <row r="10" spans="2:58" x14ac:dyDescent="0.35">
      <c r="B10" s="12"/>
      <c r="C10" s="14"/>
      <c r="D10" s="14" t="s">
        <v>41</v>
      </c>
      <c r="E10" s="33">
        <v>0.25</v>
      </c>
      <c r="F10" s="32">
        <v>0.25</v>
      </c>
      <c r="G10" s="32">
        <v>0.25</v>
      </c>
      <c r="H10" s="33">
        <v>0.25</v>
      </c>
      <c r="I10" s="32">
        <f t="shared" ref="I10:J11" si="3">H10</f>
        <v>0.25</v>
      </c>
      <c r="J10" s="32">
        <f t="shared" si="3"/>
        <v>0.25</v>
      </c>
      <c r="K10" s="33">
        <f t="shared" ref="K10" si="4">K64</f>
        <v>0.29000000000000625</v>
      </c>
      <c r="L10" s="32">
        <v>0.33</v>
      </c>
      <c r="M10" s="33">
        <f t="shared" ref="M10:AB11" si="5">M64</f>
        <v>0.3338000000000001</v>
      </c>
      <c r="N10" s="33">
        <f t="shared" si="5"/>
        <v>0.33760000000000012</v>
      </c>
      <c r="O10" s="33">
        <f t="shared" si="5"/>
        <v>0.34140000000000015</v>
      </c>
      <c r="P10" s="33">
        <f t="shared" si="5"/>
        <v>0.34520000000000017</v>
      </c>
      <c r="Q10" s="33">
        <f t="shared" si="5"/>
        <v>0.3490000000000002</v>
      </c>
      <c r="R10" s="33">
        <f t="shared" si="5"/>
        <v>0.35280000000000022</v>
      </c>
      <c r="S10" s="33">
        <f t="shared" si="5"/>
        <v>0.35659999999999936</v>
      </c>
      <c r="T10" s="33">
        <f t="shared" si="5"/>
        <v>0.36039999999999939</v>
      </c>
      <c r="U10" s="33">
        <f t="shared" si="5"/>
        <v>0.36419999999999941</v>
      </c>
      <c r="V10" s="33">
        <f t="shared" si="5"/>
        <v>0.36799999999999944</v>
      </c>
      <c r="W10" s="33">
        <f t="shared" si="5"/>
        <v>0.37179999999999946</v>
      </c>
      <c r="X10" s="33">
        <f t="shared" si="5"/>
        <v>0.37559999999999949</v>
      </c>
      <c r="Y10" s="33">
        <f t="shared" si="5"/>
        <v>0.37939999999999952</v>
      </c>
      <c r="Z10" s="33">
        <f t="shared" si="5"/>
        <v>0.38319999999999954</v>
      </c>
      <c r="AA10" s="33">
        <f t="shared" si="5"/>
        <v>0.38699999999999957</v>
      </c>
      <c r="AB10" s="33">
        <f t="shared" si="5"/>
        <v>0.39079999999999959</v>
      </c>
      <c r="AC10" s="33">
        <f t="shared" si="1"/>
        <v>0.39459999999999962</v>
      </c>
      <c r="AD10" s="33">
        <f t="shared" si="1"/>
        <v>0.39839999999999964</v>
      </c>
      <c r="AE10" s="33">
        <f t="shared" si="1"/>
        <v>0.40219999999999967</v>
      </c>
      <c r="AF10" s="33">
        <f t="shared" si="1"/>
        <v>0.40599999999999969</v>
      </c>
      <c r="AG10" s="33">
        <f t="shared" si="1"/>
        <v>0.40979999999999972</v>
      </c>
      <c r="AH10" s="33">
        <f t="shared" si="1"/>
        <v>0.41359999999999975</v>
      </c>
      <c r="AI10" s="33">
        <f t="shared" si="1"/>
        <v>0.41739999999999977</v>
      </c>
      <c r="AJ10" s="33">
        <f t="shared" si="1"/>
        <v>0.4211999999999998</v>
      </c>
      <c r="AK10" s="32">
        <v>0.42499999999999999</v>
      </c>
      <c r="AL10" s="33">
        <f t="shared" ref="AL10:BA11" si="6">AL64</f>
        <v>0.42625000000000002</v>
      </c>
      <c r="AM10" s="33">
        <f t="shared" si="6"/>
        <v>0.42749999999999977</v>
      </c>
      <c r="AN10" s="33">
        <f t="shared" si="6"/>
        <v>0.42874999999999996</v>
      </c>
      <c r="AO10" s="33">
        <f t="shared" si="6"/>
        <v>0.42999999999999972</v>
      </c>
      <c r="AP10" s="33">
        <f t="shared" si="6"/>
        <v>0.43124999999999991</v>
      </c>
      <c r="AQ10" s="33">
        <f t="shared" si="6"/>
        <v>0.43249999999999966</v>
      </c>
      <c r="AR10" s="33">
        <f t="shared" si="6"/>
        <v>0.43374999999999986</v>
      </c>
      <c r="AS10" s="33">
        <f t="shared" si="6"/>
        <v>0.43500000000000005</v>
      </c>
      <c r="AT10" s="33">
        <f t="shared" si="6"/>
        <v>0.4362499999999998</v>
      </c>
      <c r="AU10" s="33">
        <f t="shared" si="6"/>
        <v>0.4375</v>
      </c>
      <c r="AV10" s="33">
        <f t="shared" si="6"/>
        <v>0.43874999999999975</v>
      </c>
      <c r="AW10" s="33">
        <f t="shared" si="6"/>
        <v>0.43999999999999995</v>
      </c>
      <c r="AX10" s="33">
        <f t="shared" si="6"/>
        <v>0.4412499999999997</v>
      </c>
      <c r="AY10" s="33">
        <f t="shared" si="6"/>
        <v>0.44249999999999989</v>
      </c>
      <c r="AZ10" s="33">
        <f t="shared" si="6"/>
        <v>0.44375000000000009</v>
      </c>
      <c r="BA10" s="33">
        <f t="shared" si="6"/>
        <v>0.44499999999999984</v>
      </c>
      <c r="BB10" s="33">
        <f t="shared" si="2"/>
        <v>0.44625000000000004</v>
      </c>
      <c r="BC10" s="33">
        <f t="shared" si="2"/>
        <v>0.44749999999999979</v>
      </c>
      <c r="BD10" s="33">
        <f t="shared" si="2"/>
        <v>0.44874999999999998</v>
      </c>
      <c r="BE10" s="32">
        <v>0.45</v>
      </c>
      <c r="BF10" s="15"/>
    </row>
    <row r="11" spans="2:58" x14ac:dyDescent="0.35">
      <c r="B11" s="12"/>
      <c r="C11" s="14" t="s">
        <v>85</v>
      </c>
      <c r="D11" s="14" t="s">
        <v>48</v>
      </c>
      <c r="E11" s="33">
        <v>0</v>
      </c>
      <c r="F11" s="33">
        <v>0</v>
      </c>
      <c r="G11" s="33">
        <v>0</v>
      </c>
      <c r="H11" s="33">
        <v>0</v>
      </c>
      <c r="I11" s="32">
        <f t="shared" si="3"/>
        <v>0</v>
      </c>
      <c r="J11" s="32">
        <f t="shared" si="3"/>
        <v>0</v>
      </c>
      <c r="K11" s="33">
        <f t="shared" ref="K11" si="7">K65</f>
        <v>1.0000000000001563E-2</v>
      </c>
      <c r="L11" s="32">
        <v>0.02</v>
      </c>
      <c r="M11" s="33">
        <f t="shared" si="5"/>
        <v>2.1199999999999886E-2</v>
      </c>
      <c r="N11" s="33">
        <f t="shared" si="1"/>
        <v>2.2400000000000198E-2</v>
      </c>
      <c r="O11" s="33">
        <f t="shared" si="1"/>
        <v>2.3600000000000065E-2</v>
      </c>
      <c r="P11" s="33">
        <f t="shared" si="1"/>
        <v>2.4799999999999933E-2</v>
      </c>
      <c r="Q11" s="33">
        <f t="shared" si="1"/>
        <v>2.6000000000000245E-2</v>
      </c>
      <c r="R11" s="33">
        <f t="shared" si="1"/>
        <v>2.7200000000000113E-2</v>
      </c>
      <c r="S11" s="33">
        <f t="shared" si="1"/>
        <v>2.8399999999999981E-2</v>
      </c>
      <c r="T11" s="33">
        <f t="shared" si="1"/>
        <v>2.9600000000000293E-2</v>
      </c>
      <c r="U11" s="33">
        <f t="shared" si="1"/>
        <v>3.0800000000000161E-2</v>
      </c>
      <c r="V11" s="33">
        <f t="shared" si="1"/>
        <v>3.2000000000000028E-2</v>
      </c>
      <c r="W11" s="33">
        <f t="shared" si="1"/>
        <v>3.3199999999999896E-2</v>
      </c>
      <c r="X11" s="33">
        <f t="shared" si="1"/>
        <v>3.4400000000000208E-2</v>
      </c>
      <c r="Y11" s="33">
        <f t="shared" si="1"/>
        <v>3.5600000000000076E-2</v>
      </c>
      <c r="Z11" s="33">
        <f t="shared" si="1"/>
        <v>3.6799999999999944E-2</v>
      </c>
      <c r="AA11" s="33">
        <f t="shared" si="1"/>
        <v>3.8000000000000256E-2</v>
      </c>
      <c r="AB11" s="33">
        <f t="shared" si="1"/>
        <v>3.9200000000000124E-2</v>
      </c>
      <c r="AC11" s="33">
        <f t="shared" si="1"/>
        <v>4.0399999999999991E-2</v>
      </c>
      <c r="AD11" s="33">
        <f t="shared" si="1"/>
        <v>4.1600000000000303E-2</v>
      </c>
      <c r="AE11" s="33">
        <f t="shared" si="1"/>
        <v>4.2800000000000171E-2</v>
      </c>
      <c r="AF11" s="33">
        <f t="shared" si="1"/>
        <v>4.4000000000000039E-2</v>
      </c>
      <c r="AG11" s="33">
        <f t="shared" si="1"/>
        <v>4.5199999999999907E-2</v>
      </c>
      <c r="AH11" s="33">
        <f t="shared" si="1"/>
        <v>4.6400000000000219E-2</v>
      </c>
      <c r="AI11" s="33">
        <f t="shared" si="1"/>
        <v>4.7600000000000087E-2</v>
      </c>
      <c r="AJ11" s="33">
        <f t="shared" si="1"/>
        <v>4.8799999999999955E-2</v>
      </c>
      <c r="AK11" s="32">
        <v>0.05</v>
      </c>
      <c r="AL11" s="33">
        <f t="shared" si="6"/>
        <v>5.5000000000001492E-2</v>
      </c>
      <c r="AM11" s="33">
        <f t="shared" si="2"/>
        <v>6.0000000000000497E-2</v>
      </c>
      <c r="AN11" s="33">
        <f t="shared" si="2"/>
        <v>6.5000000000001279E-2</v>
      </c>
      <c r="AO11" s="33">
        <f t="shared" si="2"/>
        <v>7.0000000000000284E-2</v>
      </c>
      <c r="AP11" s="33">
        <f t="shared" si="2"/>
        <v>7.5000000000001066E-2</v>
      </c>
      <c r="AQ11" s="33">
        <f t="shared" si="2"/>
        <v>8.0000000000000071E-2</v>
      </c>
      <c r="AR11" s="33">
        <f t="shared" si="2"/>
        <v>8.5000000000000853E-2</v>
      </c>
      <c r="AS11" s="33">
        <f t="shared" si="2"/>
        <v>9.0000000000001634E-2</v>
      </c>
      <c r="AT11" s="33">
        <f t="shared" si="2"/>
        <v>9.5000000000000639E-2</v>
      </c>
      <c r="AU11" s="33">
        <f t="shared" si="2"/>
        <v>0.10000000000000142</v>
      </c>
      <c r="AV11" s="33">
        <f t="shared" si="2"/>
        <v>0.10500000000000043</v>
      </c>
      <c r="AW11" s="33">
        <f t="shared" si="2"/>
        <v>0.11000000000000121</v>
      </c>
      <c r="AX11" s="33">
        <f t="shared" si="2"/>
        <v>0.11500000000000021</v>
      </c>
      <c r="AY11" s="33">
        <f t="shared" si="2"/>
        <v>0.12000000000000099</v>
      </c>
      <c r="AZ11" s="33">
        <f t="shared" si="2"/>
        <v>0.12500000000000178</v>
      </c>
      <c r="BA11" s="33">
        <f t="shared" si="2"/>
        <v>0.13000000000000078</v>
      </c>
      <c r="BB11" s="33">
        <f t="shared" si="2"/>
        <v>0.13500000000000156</v>
      </c>
      <c r="BC11" s="33">
        <f t="shared" si="2"/>
        <v>0.14000000000000057</v>
      </c>
      <c r="BD11" s="33">
        <f t="shared" si="2"/>
        <v>0.14500000000000135</v>
      </c>
      <c r="BE11" s="32">
        <v>0.15</v>
      </c>
      <c r="BF11" s="15"/>
    </row>
    <row r="12" spans="2:58" x14ac:dyDescent="0.35">
      <c r="B12" s="12"/>
      <c r="C12" s="14"/>
      <c r="D12" s="13" t="s">
        <v>43</v>
      </c>
      <c r="E12" s="34">
        <f>SUM(E9:E11)</f>
        <v>1</v>
      </c>
      <c r="F12" s="34">
        <f t="shared" ref="F12:BE12" si="8">SUM(F9:F11)</f>
        <v>1</v>
      </c>
      <c r="G12" s="34">
        <f t="shared" si="8"/>
        <v>1</v>
      </c>
      <c r="H12" s="34">
        <f t="shared" si="8"/>
        <v>1</v>
      </c>
      <c r="I12" s="34">
        <f t="shared" si="8"/>
        <v>1</v>
      </c>
      <c r="J12" s="34">
        <f t="shared" si="8"/>
        <v>1</v>
      </c>
      <c r="K12" s="34">
        <f t="shared" si="8"/>
        <v>1.0000000000000107</v>
      </c>
      <c r="L12" s="34">
        <f t="shared" si="8"/>
        <v>1</v>
      </c>
      <c r="M12" s="34">
        <f t="shared" si="8"/>
        <v>0.99999999999999956</v>
      </c>
      <c r="N12" s="34">
        <f t="shared" si="8"/>
        <v>1.0000000000000009</v>
      </c>
      <c r="O12" s="34">
        <f t="shared" si="8"/>
        <v>1</v>
      </c>
      <c r="P12" s="34">
        <f t="shared" si="8"/>
        <v>1.0000000000000009</v>
      </c>
      <c r="Q12" s="34">
        <f t="shared" si="8"/>
        <v>1.0000000000000004</v>
      </c>
      <c r="R12" s="34">
        <f t="shared" si="8"/>
        <v>1.0000000000000013</v>
      </c>
      <c r="S12" s="34">
        <f t="shared" si="8"/>
        <v>0.99999999999999956</v>
      </c>
      <c r="T12" s="34">
        <f t="shared" si="8"/>
        <v>0.99999999999999911</v>
      </c>
      <c r="U12" s="34">
        <f t="shared" si="8"/>
        <v>1</v>
      </c>
      <c r="V12" s="34">
        <f t="shared" si="8"/>
        <v>0.99999999999999911</v>
      </c>
      <c r="W12" s="34">
        <f t="shared" si="8"/>
        <v>1</v>
      </c>
      <c r="X12" s="34">
        <f t="shared" si="8"/>
        <v>0.99999999999999956</v>
      </c>
      <c r="Y12" s="34">
        <f t="shared" si="8"/>
        <v>1.0000000000000004</v>
      </c>
      <c r="Z12" s="34">
        <f t="shared" si="8"/>
        <v>0.99999999999999956</v>
      </c>
      <c r="AA12" s="34">
        <f t="shared" si="8"/>
        <v>0.99999999999999911</v>
      </c>
      <c r="AB12" s="34">
        <f t="shared" si="8"/>
        <v>1</v>
      </c>
      <c r="AC12" s="34">
        <f t="shared" si="8"/>
        <v>0.99999999999999911</v>
      </c>
      <c r="AD12" s="34">
        <f t="shared" si="8"/>
        <v>1.0000000000000004</v>
      </c>
      <c r="AE12" s="34">
        <f t="shared" si="8"/>
        <v>0.99999999999999956</v>
      </c>
      <c r="AF12" s="34">
        <f t="shared" si="8"/>
        <v>1.0000000000000004</v>
      </c>
      <c r="AG12" s="34">
        <f t="shared" si="8"/>
        <v>0.99999999999999956</v>
      </c>
      <c r="AH12" s="34">
        <f t="shared" si="8"/>
        <v>1.0000000000000009</v>
      </c>
      <c r="AI12" s="34">
        <f t="shared" si="8"/>
        <v>1</v>
      </c>
      <c r="AJ12" s="34">
        <f t="shared" si="8"/>
        <v>0.99999999999999911</v>
      </c>
      <c r="AK12" s="34">
        <f t="shared" si="8"/>
        <v>1</v>
      </c>
      <c r="AL12" s="34">
        <f>SUM(AL9:AL11)</f>
        <v>1.0000000000000004</v>
      </c>
      <c r="AM12" s="34">
        <f t="shared" si="8"/>
        <v>0.99999999999999956</v>
      </c>
      <c r="AN12" s="34">
        <f t="shared" si="8"/>
        <v>1.0000000000000009</v>
      </c>
      <c r="AO12" s="34">
        <f t="shared" si="8"/>
        <v>1</v>
      </c>
      <c r="AP12" s="34">
        <f t="shared" si="8"/>
        <v>1.0000000000000013</v>
      </c>
      <c r="AQ12" s="34">
        <f t="shared" si="8"/>
        <v>0.99999999999999867</v>
      </c>
      <c r="AR12" s="34">
        <f t="shared" si="8"/>
        <v>1</v>
      </c>
      <c r="AS12" s="34">
        <f t="shared" si="8"/>
        <v>1.0000000000000013</v>
      </c>
      <c r="AT12" s="34">
        <f t="shared" si="8"/>
        <v>1.0000000000000004</v>
      </c>
      <c r="AU12" s="34">
        <f t="shared" si="8"/>
        <v>1.0000000000000018</v>
      </c>
      <c r="AV12" s="34">
        <f t="shared" si="8"/>
        <v>0.99999999999999911</v>
      </c>
      <c r="AW12" s="34">
        <f t="shared" si="8"/>
        <v>1.0000000000000004</v>
      </c>
      <c r="AX12" s="34">
        <f t="shared" si="8"/>
        <v>0.99999999999999956</v>
      </c>
      <c r="AY12" s="34">
        <f t="shared" si="8"/>
        <v>1.0000000000000009</v>
      </c>
      <c r="AZ12" s="34">
        <f t="shared" si="8"/>
        <v>1.0000000000000022</v>
      </c>
      <c r="BA12" s="34">
        <f t="shared" si="8"/>
        <v>0.99999999999999956</v>
      </c>
      <c r="BB12" s="34">
        <f t="shared" si="8"/>
        <v>1.0000000000000009</v>
      </c>
      <c r="BC12" s="34">
        <f t="shared" si="8"/>
        <v>1</v>
      </c>
      <c r="BD12" s="34">
        <f t="shared" si="8"/>
        <v>1.0000000000000013</v>
      </c>
      <c r="BE12" s="34">
        <f t="shared" si="8"/>
        <v>1</v>
      </c>
      <c r="BF12" s="15"/>
    </row>
    <row r="13" spans="2:58" x14ac:dyDescent="0.35">
      <c r="B13" s="12"/>
      <c r="C13" s="14"/>
      <c r="D13" s="13"/>
      <c r="E13" s="71"/>
      <c r="F13" s="71"/>
      <c r="G13" s="71"/>
      <c r="H13" s="71"/>
      <c r="I13" s="71"/>
      <c r="J13" s="71"/>
      <c r="K13" s="35"/>
      <c r="L13" s="37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7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7"/>
      <c r="BF13" s="15"/>
    </row>
    <row r="14" spans="2:58" x14ac:dyDescent="0.35">
      <c r="B14" s="12"/>
      <c r="C14" s="14"/>
      <c r="D14" s="13" t="s">
        <v>44</v>
      </c>
      <c r="E14" s="71"/>
      <c r="F14" s="71"/>
      <c r="G14" s="71"/>
      <c r="H14" s="71"/>
      <c r="I14" s="71"/>
      <c r="J14" s="71"/>
      <c r="K14" s="35"/>
      <c r="L14" s="37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7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7"/>
      <c r="BF14" s="15"/>
    </row>
    <row r="15" spans="2:58" x14ac:dyDescent="0.35">
      <c r="B15" s="12"/>
      <c r="C15" s="14"/>
      <c r="D15" s="14" t="s">
        <v>132</v>
      </c>
      <c r="E15" s="31">
        <v>0.25</v>
      </c>
      <c r="F15" s="32">
        <v>0.25</v>
      </c>
      <c r="G15" s="32">
        <v>0.25</v>
      </c>
      <c r="H15" s="33">
        <v>0.25</v>
      </c>
      <c r="I15" s="33">
        <f>H15</f>
        <v>0.25</v>
      </c>
      <c r="J15" s="33">
        <f>I15</f>
        <v>0.25</v>
      </c>
      <c r="K15" s="33">
        <f t="shared" ref="K15:BE15" si="9">J15</f>
        <v>0.25</v>
      </c>
      <c r="L15" s="33">
        <f t="shared" si="9"/>
        <v>0.25</v>
      </c>
      <c r="M15" s="33">
        <f t="shared" si="9"/>
        <v>0.25</v>
      </c>
      <c r="N15" s="33">
        <f t="shared" si="9"/>
        <v>0.25</v>
      </c>
      <c r="O15" s="33">
        <f t="shared" si="9"/>
        <v>0.25</v>
      </c>
      <c r="P15" s="33">
        <f t="shared" si="9"/>
        <v>0.25</v>
      </c>
      <c r="Q15" s="33">
        <f t="shared" si="9"/>
        <v>0.25</v>
      </c>
      <c r="R15" s="33">
        <f t="shared" si="9"/>
        <v>0.25</v>
      </c>
      <c r="S15" s="33">
        <f t="shared" si="9"/>
        <v>0.25</v>
      </c>
      <c r="T15" s="33">
        <f t="shared" si="9"/>
        <v>0.25</v>
      </c>
      <c r="U15" s="33">
        <f t="shared" si="9"/>
        <v>0.25</v>
      </c>
      <c r="V15" s="33">
        <f t="shared" si="9"/>
        <v>0.25</v>
      </c>
      <c r="W15" s="33">
        <f t="shared" si="9"/>
        <v>0.25</v>
      </c>
      <c r="X15" s="33">
        <f t="shared" si="9"/>
        <v>0.25</v>
      </c>
      <c r="Y15" s="33">
        <f t="shared" si="9"/>
        <v>0.25</v>
      </c>
      <c r="Z15" s="33">
        <f t="shared" si="9"/>
        <v>0.25</v>
      </c>
      <c r="AA15" s="33">
        <f t="shared" si="9"/>
        <v>0.25</v>
      </c>
      <c r="AB15" s="33">
        <f t="shared" si="9"/>
        <v>0.25</v>
      </c>
      <c r="AC15" s="33">
        <f t="shared" si="9"/>
        <v>0.25</v>
      </c>
      <c r="AD15" s="33">
        <f t="shared" si="9"/>
        <v>0.25</v>
      </c>
      <c r="AE15" s="33">
        <f t="shared" si="9"/>
        <v>0.25</v>
      </c>
      <c r="AF15" s="33">
        <f t="shared" si="9"/>
        <v>0.25</v>
      </c>
      <c r="AG15" s="33">
        <f t="shared" si="9"/>
        <v>0.25</v>
      </c>
      <c r="AH15" s="33">
        <f t="shared" si="9"/>
        <v>0.25</v>
      </c>
      <c r="AI15" s="33">
        <f t="shared" si="9"/>
        <v>0.25</v>
      </c>
      <c r="AJ15" s="33">
        <f t="shared" si="9"/>
        <v>0.25</v>
      </c>
      <c r="AK15" s="33">
        <f t="shared" si="9"/>
        <v>0.25</v>
      </c>
      <c r="AL15" s="33">
        <f t="shared" si="9"/>
        <v>0.25</v>
      </c>
      <c r="AM15" s="33">
        <f t="shared" si="9"/>
        <v>0.25</v>
      </c>
      <c r="AN15" s="33">
        <f t="shared" si="9"/>
        <v>0.25</v>
      </c>
      <c r="AO15" s="33">
        <f t="shared" si="9"/>
        <v>0.25</v>
      </c>
      <c r="AP15" s="33">
        <f t="shared" si="9"/>
        <v>0.25</v>
      </c>
      <c r="AQ15" s="33">
        <f t="shared" si="9"/>
        <v>0.25</v>
      </c>
      <c r="AR15" s="33">
        <f t="shared" si="9"/>
        <v>0.25</v>
      </c>
      <c r="AS15" s="33">
        <f t="shared" si="9"/>
        <v>0.25</v>
      </c>
      <c r="AT15" s="33">
        <f t="shared" si="9"/>
        <v>0.25</v>
      </c>
      <c r="AU15" s="33">
        <f t="shared" si="9"/>
        <v>0.25</v>
      </c>
      <c r="AV15" s="33">
        <f t="shared" si="9"/>
        <v>0.25</v>
      </c>
      <c r="AW15" s="33">
        <f t="shared" si="9"/>
        <v>0.25</v>
      </c>
      <c r="AX15" s="33">
        <f t="shared" si="9"/>
        <v>0.25</v>
      </c>
      <c r="AY15" s="33">
        <f t="shared" si="9"/>
        <v>0.25</v>
      </c>
      <c r="AZ15" s="33">
        <f t="shared" si="9"/>
        <v>0.25</v>
      </c>
      <c r="BA15" s="33">
        <f t="shared" si="9"/>
        <v>0.25</v>
      </c>
      <c r="BB15" s="33">
        <f t="shared" si="9"/>
        <v>0.25</v>
      </c>
      <c r="BC15" s="33">
        <f t="shared" si="9"/>
        <v>0.25</v>
      </c>
      <c r="BD15" s="33">
        <f t="shared" si="9"/>
        <v>0.25</v>
      </c>
      <c r="BE15" s="33">
        <f t="shared" si="9"/>
        <v>0.25</v>
      </c>
      <c r="BF15" s="15"/>
    </row>
    <row r="16" spans="2:58" x14ac:dyDescent="0.35">
      <c r="B16" s="12"/>
      <c r="C16" s="14"/>
      <c r="D16" s="14" t="s">
        <v>133</v>
      </c>
      <c r="E16" s="33">
        <v>0.75</v>
      </c>
      <c r="F16" s="33">
        <v>0.75</v>
      </c>
      <c r="G16" s="33">
        <v>0.75</v>
      </c>
      <c r="H16" s="33">
        <v>0.75</v>
      </c>
      <c r="I16" s="33">
        <f>H16</f>
        <v>0.75</v>
      </c>
      <c r="J16" s="33">
        <f>I16</f>
        <v>0.75</v>
      </c>
      <c r="K16" s="33">
        <f t="shared" ref="K16:BE16" si="10">J16</f>
        <v>0.75</v>
      </c>
      <c r="L16" s="33">
        <f t="shared" si="10"/>
        <v>0.75</v>
      </c>
      <c r="M16" s="33">
        <f t="shared" si="10"/>
        <v>0.75</v>
      </c>
      <c r="N16" s="33">
        <f t="shared" si="10"/>
        <v>0.75</v>
      </c>
      <c r="O16" s="33">
        <f t="shared" si="10"/>
        <v>0.75</v>
      </c>
      <c r="P16" s="33">
        <f t="shared" si="10"/>
        <v>0.75</v>
      </c>
      <c r="Q16" s="33">
        <f t="shared" si="10"/>
        <v>0.75</v>
      </c>
      <c r="R16" s="33">
        <f t="shared" si="10"/>
        <v>0.75</v>
      </c>
      <c r="S16" s="33">
        <f t="shared" si="10"/>
        <v>0.75</v>
      </c>
      <c r="T16" s="33">
        <f t="shared" si="10"/>
        <v>0.75</v>
      </c>
      <c r="U16" s="33">
        <f t="shared" si="10"/>
        <v>0.75</v>
      </c>
      <c r="V16" s="33">
        <f t="shared" si="10"/>
        <v>0.75</v>
      </c>
      <c r="W16" s="33">
        <f t="shared" si="10"/>
        <v>0.75</v>
      </c>
      <c r="X16" s="33">
        <f t="shared" si="10"/>
        <v>0.75</v>
      </c>
      <c r="Y16" s="33">
        <f t="shared" si="10"/>
        <v>0.75</v>
      </c>
      <c r="Z16" s="33">
        <f t="shared" si="10"/>
        <v>0.75</v>
      </c>
      <c r="AA16" s="33">
        <f t="shared" si="10"/>
        <v>0.75</v>
      </c>
      <c r="AB16" s="33">
        <f t="shared" si="10"/>
        <v>0.75</v>
      </c>
      <c r="AC16" s="33">
        <f t="shared" si="10"/>
        <v>0.75</v>
      </c>
      <c r="AD16" s="33">
        <f t="shared" si="10"/>
        <v>0.75</v>
      </c>
      <c r="AE16" s="33">
        <f t="shared" si="10"/>
        <v>0.75</v>
      </c>
      <c r="AF16" s="33">
        <f t="shared" si="10"/>
        <v>0.75</v>
      </c>
      <c r="AG16" s="33">
        <f t="shared" si="10"/>
        <v>0.75</v>
      </c>
      <c r="AH16" s="33">
        <f t="shared" si="10"/>
        <v>0.75</v>
      </c>
      <c r="AI16" s="33">
        <f t="shared" si="10"/>
        <v>0.75</v>
      </c>
      <c r="AJ16" s="33">
        <f t="shared" si="10"/>
        <v>0.75</v>
      </c>
      <c r="AK16" s="33">
        <f t="shared" si="10"/>
        <v>0.75</v>
      </c>
      <c r="AL16" s="33">
        <f t="shared" si="10"/>
        <v>0.75</v>
      </c>
      <c r="AM16" s="33">
        <f t="shared" si="10"/>
        <v>0.75</v>
      </c>
      <c r="AN16" s="33">
        <f t="shared" si="10"/>
        <v>0.75</v>
      </c>
      <c r="AO16" s="33">
        <f t="shared" si="10"/>
        <v>0.75</v>
      </c>
      <c r="AP16" s="33">
        <f t="shared" si="10"/>
        <v>0.75</v>
      </c>
      <c r="AQ16" s="33">
        <f t="shared" si="10"/>
        <v>0.75</v>
      </c>
      <c r="AR16" s="33">
        <f t="shared" si="10"/>
        <v>0.75</v>
      </c>
      <c r="AS16" s="33">
        <f t="shared" si="10"/>
        <v>0.75</v>
      </c>
      <c r="AT16" s="33">
        <f t="shared" si="10"/>
        <v>0.75</v>
      </c>
      <c r="AU16" s="33">
        <f t="shared" si="10"/>
        <v>0.75</v>
      </c>
      <c r="AV16" s="33">
        <f t="shared" si="10"/>
        <v>0.75</v>
      </c>
      <c r="AW16" s="33">
        <f t="shared" si="10"/>
        <v>0.75</v>
      </c>
      <c r="AX16" s="33">
        <f t="shared" si="10"/>
        <v>0.75</v>
      </c>
      <c r="AY16" s="33">
        <f t="shared" si="10"/>
        <v>0.75</v>
      </c>
      <c r="AZ16" s="33">
        <f t="shared" si="10"/>
        <v>0.75</v>
      </c>
      <c r="BA16" s="33">
        <f t="shared" si="10"/>
        <v>0.75</v>
      </c>
      <c r="BB16" s="33">
        <f t="shared" si="10"/>
        <v>0.75</v>
      </c>
      <c r="BC16" s="33">
        <f t="shared" si="10"/>
        <v>0.75</v>
      </c>
      <c r="BD16" s="33">
        <f t="shared" si="10"/>
        <v>0.75</v>
      </c>
      <c r="BE16" s="33">
        <f t="shared" si="10"/>
        <v>0.75</v>
      </c>
      <c r="BF16" s="15"/>
    </row>
    <row r="17" spans="2:58" x14ac:dyDescent="0.35">
      <c r="B17" s="12"/>
      <c r="C17" s="14"/>
      <c r="D17" s="13"/>
      <c r="E17" s="34">
        <f>SUM(E15:E16)</f>
        <v>1</v>
      </c>
      <c r="F17" s="34">
        <f t="shared" ref="F17:BE17" si="11">SUM(F15:F16)</f>
        <v>1</v>
      </c>
      <c r="G17" s="34">
        <f t="shared" si="11"/>
        <v>1</v>
      </c>
      <c r="H17" s="34">
        <f t="shared" si="11"/>
        <v>1</v>
      </c>
      <c r="I17" s="34">
        <f t="shared" si="11"/>
        <v>1</v>
      </c>
      <c r="J17" s="34">
        <f t="shared" si="11"/>
        <v>1</v>
      </c>
      <c r="K17" s="34">
        <f t="shared" si="11"/>
        <v>1</v>
      </c>
      <c r="L17" s="34">
        <f t="shared" si="11"/>
        <v>1</v>
      </c>
      <c r="M17" s="34">
        <f t="shared" si="11"/>
        <v>1</v>
      </c>
      <c r="N17" s="34">
        <f t="shared" si="11"/>
        <v>1</v>
      </c>
      <c r="O17" s="34">
        <f t="shared" si="11"/>
        <v>1</v>
      </c>
      <c r="P17" s="34">
        <f t="shared" si="11"/>
        <v>1</v>
      </c>
      <c r="Q17" s="34">
        <f t="shared" si="11"/>
        <v>1</v>
      </c>
      <c r="R17" s="34">
        <f t="shared" si="11"/>
        <v>1</v>
      </c>
      <c r="S17" s="34">
        <f t="shared" si="11"/>
        <v>1</v>
      </c>
      <c r="T17" s="34">
        <f t="shared" si="11"/>
        <v>1</v>
      </c>
      <c r="U17" s="34">
        <f t="shared" si="11"/>
        <v>1</v>
      </c>
      <c r="V17" s="34">
        <f t="shared" si="11"/>
        <v>1</v>
      </c>
      <c r="W17" s="34">
        <f t="shared" si="11"/>
        <v>1</v>
      </c>
      <c r="X17" s="34">
        <f t="shared" si="11"/>
        <v>1</v>
      </c>
      <c r="Y17" s="34">
        <f t="shared" si="11"/>
        <v>1</v>
      </c>
      <c r="Z17" s="34">
        <f t="shared" si="11"/>
        <v>1</v>
      </c>
      <c r="AA17" s="34">
        <f t="shared" si="11"/>
        <v>1</v>
      </c>
      <c r="AB17" s="34">
        <f t="shared" si="11"/>
        <v>1</v>
      </c>
      <c r="AC17" s="34">
        <f t="shared" si="11"/>
        <v>1</v>
      </c>
      <c r="AD17" s="34">
        <f t="shared" si="11"/>
        <v>1</v>
      </c>
      <c r="AE17" s="34">
        <f t="shared" si="11"/>
        <v>1</v>
      </c>
      <c r="AF17" s="34">
        <f t="shared" si="11"/>
        <v>1</v>
      </c>
      <c r="AG17" s="34">
        <f t="shared" si="11"/>
        <v>1</v>
      </c>
      <c r="AH17" s="34">
        <f t="shared" si="11"/>
        <v>1</v>
      </c>
      <c r="AI17" s="34">
        <f t="shared" si="11"/>
        <v>1</v>
      </c>
      <c r="AJ17" s="34">
        <f t="shared" si="11"/>
        <v>1</v>
      </c>
      <c r="AK17" s="34">
        <f t="shared" si="11"/>
        <v>1</v>
      </c>
      <c r="AL17" s="34">
        <f t="shared" si="11"/>
        <v>1</v>
      </c>
      <c r="AM17" s="34">
        <f t="shared" si="11"/>
        <v>1</v>
      </c>
      <c r="AN17" s="34">
        <f t="shared" si="11"/>
        <v>1</v>
      </c>
      <c r="AO17" s="34">
        <f t="shared" si="11"/>
        <v>1</v>
      </c>
      <c r="AP17" s="34">
        <f t="shared" si="11"/>
        <v>1</v>
      </c>
      <c r="AQ17" s="34">
        <f t="shared" si="11"/>
        <v>1</v>
      </c>
      <c r="AR17" s="34">
        <f t="shared" si="11"/>
        <v>1</v>
      </c>
      <c r="AS17" s="34">
        <f t="shared" si="11"/>
        <v>1</v>
      </c>
      <c r="AT17" s="34">
        <f t="shared" si="11"/>
        <v>1</v>
      </c>
      <c r="AU17" s="34">
        <f t="shared" si="11"/>
        <v>1</v>
      </c>
      <c r="AV17" s="34">
        <f t="shared" si="11"/>
        <v>1</v>
      </c>
      <c r="AW17" s="34">
        <f t="shared" si="11"/>
        <v>1</v>
      </c>
      <c r="AX17" s="34">
        <f t="shared" si="11"/>
        <v>1</v>
      </c>
      <c r="AY17" s="34">
        <f t="shared" si="11"/>
        <v>1</v>
      </c>
      <c r="AZ17" s="34">
        <f t="shared" si="11"/>
        <v>1</v>
      </c>
      <c r="BA17" s="34">
        <f t="shared" si="11"/>
        <v>1</v>
      </c>
      <c r="BB17" s="34">
        <f t="shared" si="11"/>
        <v>1</v>
      </c>
      <c r="BC17" s="34">
        <f t="shared" si="11"/>
        <v>1</v>
      </c>
      <c r="BD17" s="34">
        <f t="shared" si="11"/>
        <v>1</v>
      </c>
      <c r="BE17" s="34">
        <f t="shared" si="11"/>
        <v>1</v>
      </c>
      <c r="BF17" s="15"/>
    </row>
    <row r="18" spans="2:58" x14ac:dyDescent="0.35">
      <c r="B18" s="12"/>
      <c r="C18" s="14"/>
      <c r="D18" s="13" t="s">
        <v>44</v>
      </c>
      <c r="E18" s="71"/>
      <c r="F18" s="71"/>
      <c r="G18" s="71"/>
      <c r="H18" s="71"/>
      <c r="I18" s="71"/>
      <c r="J18" s="71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15"/>
    </row>
    <row r="19" spans="2:58" x14ac:dyDescent="0.35">
      <c r="B19" s="12"/>
      <c r="C19" s="14" t="s">
        <v>83</v>
      </c>
      <c r="D19" s="14" t="s">
        <v>80</v>
      </c>
      <c r="E19" s="33">
        <f>E10*E15</f>
        <v>6.25E-2</v>
      </c>
      <c r="F19" s="33">
        <f t="shared" ref="F19:H19" si="12">F10*F15</f>
        <v>6.25E-2</v>
      </c>
      <c r="G19" s="33">
        <f t="shared" si="12"/>
        <v>6.25E-2</v>
      </c>
      <c r="H19" s="33">
        <f t="shared" si="12"/>
        <v>6.25E-2</v>
      </c>
      <c r="I19" s="33">
        <f t="shared" ref="I19:BE19" si="13">I10*I15</f>
        <v>6.25E-2</v>
      </c>
      <c r="J19" s="33">
        <f t="shared" si="13"/>
        <v>6.25E-2</v>
      </c>
      <c r="K19" s="33">
        <f t="shared" si="13"/>
        <v>7.2500000000001563E-2</v>
      </c>
      <c r="L19" s="33">
        <f t="shared" si="13"/>
        <v>8.2500000000000004E-2</v>
      </c>
      <c r="M19" s="33">
        <f t="shared" si="13"/>
        <v>8.3450000000000024E-2</v>
      </c>
      <c r="N19" s="33">
        <f t="shared" si="13"/>
        <v>8.4400000000000031E-2</v>
      </c>
      <c r="O19" s="33">
        <f t="shared" si="13"/>
        <v>8.5350000000000037E-2</v>
      </c>
      <c r="P19" s="33">
        <f t="shared" si="13"/>
        <v>8.6300000000000043E-2</v>
      </c>
      <c r="Q19" s="33">
        <f t="shared" si="13"/>
        <v>8.725000000000005E-2</v>
      </c>
      <c r="R19" s="33">
        <f t="shared" si="13"/>
        <v>8.8200000000000056E-2</v>
      </c>
      <c r="S19" s="33">
        <f t="shared" si="13"/>
        <v>8.914999999999984E-2</v>
      </c>
      <c r="T19" s="33">
        <f t="shared" si="13"/>
        <v>9.0099999999999847E-2</v>
      </c>
      <c r="U19" s="33">
        <f t="shared" si="13"/>
        <v>9.1049999999999853E-2</v>
      </c>
      <c r="V19" s="33">
        <f t="shared" si="13"/>
        <v>9.199999999999986E-2</v>
      </c>
      <c r="W19" s="33">
        <f t="shared" si="13"/>
        <v>9.2949999999999866E-2</v>
      </c>
      <c r="X19" s="33">
        <f t="shared" si="13"/>
        <v>9.3899999999999872E-2</v>
      </c>
      <c r="Y19" s="33">
        <f t="shared" si="13"/>
        <v>9.4849999999999879E-2</v>
      </c>
      <c r="Z19" s="33">
        <f t="shared" si="13"/>
        <v>9.5799999999999885E-2</v>
      </c>
      <c r="AA19" s="33">
        <f t="shared" si="13"/>
        <v>9.6749999999999892E-2</v>
      </c>
      <c r="AB19" s="33">
        <f t="shared" si="13"/>
        <v>9.7699999999999898E-2</v>
      </c>
      <c r="AC19" s="33">
        <f t="shared" si="13"/>
        <v>9.8649999999999904E-2</v>
      </c>
      <c r="AD19" s="33">
        <f t="shared" si="13"/>
        <v>9.9599999999999911E-2</v>
      </c>
      <c r="AE19" s="33">
        <f t="shared" si="13"/>
        <v>0.10054999999999992</v>
      </c>
      <c r="AF19" s="33">
        <f t="shared" si="13"/>
        <v>0.10149999999999992</v>
      </c>
      <c r="AG19" s="33">
        <f t="shared" si="13"/>
        <v>0.10244999999999993</v>
      </c>
      <c r="AH19" s="33">
        <f t="shared" si="13"/>
        <v>0.10339999999999994</v>
      </c>
      <c r="AI19" s="33">
        <f t="shared" si="13"/>
        <v>0.10434999999999994</v>
      </c>
      <c r="AJ19" s="33">
        <f t="shared" si="13"/>
        <v>0.10529999999999995</v>
      </c>
      <c r="AK19" s="33">
        <f t="shared" si="13"/>
        <v>0.10625</v>
      </c>
      <c r="AL19" s="33">
        <f t="shared" si="13"/>
        <v>0.1065625</v>
      </c>
      <c r="AM19" s="33">
        <f t="shared" si="13"/>
        <v>0.10687499999999994</v>
      </c>
      <c r="AN19" s="33">
        <f t="shared" si="13"/>
        <v>0.10718749999999999</v>
      </c>
      <c r="AO19" s="33">
        <f t="shared" si="13"/>
        <v>0.10749999999999993</v>
      </c>
      <c r="AP19" s="33">
        <f t="shared" si="13"/>
        <v>0.10781249999999998</v>
      </c>
      <c r="AQ19" s="33">
        <f t="shared" si="13"/>
        <v>0.10812499999999992</v>
      </c>
      <c r="AR19" s="33">
        <f t="shared" si="13"/>
        <v>0.10843749999999996</v>
      </c>
      <c r="AS19" s="33">
        <f t="shared" si="13"/>
        <v>0.10875000000000001</v>
      </c>
      <c r="AT19" s="33">
        <f t="shared" si="13"/>
        <v>0.10906249999999995</v>
      </c>
      <c r="AU19" s="33">
        <f t="shared" si="13"/>
        <v>0.109375</v>
      </c>
      <c r="AV19" s="33">
        <f t="shared" si="13"/>
        <v>0.10968749999999994</v>
      </c>
      <c r="AW19" s="33">
        <f t="shared" si="13"/>
        <v>0.10999999999999999</v>
      </c>
      <c r="AX19" s="33">
        <f t="shared" si="13"/>
        <v>0.11031249999999992</v>
      </c>
      <c r="AY19" s="33">
        <f t="shared" si="13"/>
        <v>0.11062499999999997</v>
      </c>
      <c r="AZ19" s="33">
        <f t="shared" si="13"/>
        <v>0.11093750000000002</v>
      </c>
      <c r="BA19" s="33">
        <f t="shared" si="13"/>
        <v>0.11124999999999996</v>
      </c>
      <c r="BB19" s="33">
        <f t="shared" si="13"/>
        <v>0.11156250000000001</v>
      </c>
      <c r="BC19" s="33">
        <f t="shared" si="13"/>
        <v>0.11187499999999995</v>
      </c>
      <c r="BD19" s="33">
        <f t="shared" si="13"/>
        <v>0.1121875</v>
      </c>
      <c r="BE19" s="33">
        <f t="shared" si="13"/>
        <v>0.1125</v>
      </c>
      <c r="BF19" s="15"/>
    </row>
    <row r="20" spans="2:58" x14ac:dyDescent="0.35">
      <c r="B20" s="12"/>
      <c r="C20" s="14"/>
      <c r="D20" s="14" t="s">
        <v>81</v>
      </c>
      <c r="E20" s="33">
        <f>E10*E16</f>
        <v>0.1875</v>
      </c>
      <c r="F20" s="33">
        <f t="shared" ref="F20:H20" si="14">F10*F16</f>
        <v>0.1875</v>
      </c>
      <c r="G20" s="33">
        <f t="shared" si="14"/>
        <v>0.1875</v>
      </c>
      <c r="H20" s="33">
        <f t="shared" si="14"/>
        <v>0.1875</v>
      </c>
      <c r="I20" s="33">
        <f t="shared" ref="I20:BE20" si="15">I10*I16</f>
        <v>0.1875</v>
      </c>
      <c r="J20" s="33">
        <f t="shared" si="15"/>
        <v>0.1875</v>
      </c>
      <c r="K20" s="33">
        <f t="shared" si="15"/>
        <v>0.21750000000000469</v>
      </c>
      <c r="L20" s="33">
        <f t="shared" si="15"/>
        <v>0.2475</v>
      </c>
      <c r="M20" s="33">
        <f t="shared" si="15"/>
        <v>0.25035000000000007</v>
      </c>
      <c r="N20" s="33">
        <f t="shared" si="15"/>
        <v>0.25320000000000009</v>
      </c>
      <c r="O20" s="33">
        <f t="shared" si="15"/>
        <v>0.25605000000000011</v>
      </c>
      <c r="P20" s="33">
        <f t="shared" si="15"/>
        <v>0.25890000000000013</v>
      </c>
      <c r="Q20" s="33">
        <f t="shared" si="15"/>
        <v>0.26175000000000015</v>
      </c>
      <c r="R20" s="33">
        <f t="shared" si="15"/>
        <v>0.26460000000000017</v>
      </c>
      <c r="S20" s="33">
        <f t="shared" si="15"/>
        <v>0.26744999999999952</v>
      </c>
      <c r="T20" s="33">
        <f t="shared" si="15"/>
        <v>0.27029999999999954</v>
      </c>
      <c r="U20" s="33">
        <f t="shared" si="15"/>
        <v>0.27314999999999956</v>
      </c>
      <c r="V20" s="33">
        <f t="shared" si="15"/>
        <v>0.27599999999999958</v>
      </c>
      <c r="W20" s="33">
        <f t="shared" si="15"/>
        <v>0.2788499999999996</v>
      </c>
      <c r="X20" s="33">
        <f t="shared" si="15"/>
        <v>0.28169999999999962</v>
      </c>
      <c r="Y20" s="33">
        <f t="shared" si="15"/>
        <v>0.28454999999999964</v>
      </c>
      <c r="Z20" s="33">
        <f t="shared" si="15"/>
        <v>0.28739999999999966</v>
      </c>
      <c r="AA20" s="33">
        <f t="shared" si="15"/>
        <v>0.29024999999999967</v>
      </c>
      <c r="AB20" s="33">
        <f t="shared" si="15"/>
        <v>0.29309999999999969</v>
      </c>
      <c r="AC20" s="33">
        <f t="shared" si="15"/>
        <v>0.29594999999999971</v>
      </c>
      <c r="AD20" s="33">
        <f t="shared" si="15"/>
        <v>0.29879999999999973</v>
      </c>
      <c r="AE20" s="33">
        <f t="shared" si="15"/>
        <v>0.30164999999999975</v>
      </c>
      <c r="AF20" s="33">
        <f t="shared" si="15"/>
        <v>0.30449999999999977</v>
      </c>
      <c r="AG20" s="33">
        <f t="shared" si="15"/>
        <v>0.30734999999999979</v>
      </c>
      <c r="AH20" s="33">
        <f t="shared" si="15"/>
        <v>0.31019999999999981</v>
      </c>
      <c r="AI20" s="33">
        <f t="shared" si="15"/>
        <v>0.31304999999999983</v>
      </c>
      <c r="AJ20" s="33">
        <f t="shared" si="15"/>
        <v>0.31589999999999985</v>
      </c>
      <c r="AK20" s="33">
        <f t="shared" si="15"/>
        <v>0.31874999999999998</v>
      </c>
      <c r="AL20" s="33">
        <f t="shared" si="15"/>
        <v>0.31968750000000001</v>
      </c>
      <c r="AM20" s="33">
        <f t="shared" si="15"/>
        <v>0.32062499999999983</v>
      </c>
      <c r="AN20" s="33">
        <f t="shared" si="15"/>
        <v>0.32156249999999997</v>
      </c>
      <c r="AO20" s="33">
        <f t="shared" si="15"/>
        <v>0.32249999999999979</v>
      </c>
      <c r="AP20" s="33">
        <f t="shared" si="15"/>
        <v>0.32343749999999993</v>
      </c>
      <c r="AQ20" s="33">
        <f t="shared" si="15"/>
        <v>0.32437499999999975</v>
      </c>
      <c r="AR20" s="33">
        <f t="shared" si="15"/>
        <v>0.32531249999999989</v>
      </c>
      <c r="AS20" s="33">
        <f t="shared" si="15"/>
        <v>0.32625000000000004</v>
      </c>
      <c r="AT20" s="33">
        <f t="shared" si="15"/>
        <v>0.32718749999999985</v>
      </c>
      <c r="AU20" s="33">
        <f t="shared" si="15"/>
        <v>0.328125</v>
      </c>
      <c r="AV20" s="33">
        <f t="shared" si="15"/>
        <v>0.32906249999999981</v>
      </c>
      <c r="AW20" s="33">
        <f t="shared" si="15"/>
        <v>0.32999999999999996</v>
      </c>
      <c r="AX20" s="33">
        <f t="shared" si="15"/>
        <v>0.33093749999999977</v>
      </c>
      <c r="AY20" s="33">
        <f t="shared" si="15"/>
        <v>0.33187499999999992</v>
      </c>
      <c r="AZ20" s="33">
        <f t="shared" si="15"/>
        <v>0.33281250000000007</v>
      </c>
      <c r="BA20" s="33">
        <f t="shared" si="15"/>
        <v>0.33374999999999988</v>
      </c>
      <c r="BB20" s="33">
        <f t="shared" si="15"/>
        <v>0.33468750000000003</v>
      </c>
      <c r="BC20" s="33">
        <f t="shared" si="15"/>
        <v>0.33562499999999984</v>
      </c>
      <c r="BD20" s="33">
        <f t="shared" si="15"/>
        <v>0.33656249999999999</v>
      </c>
      <c r="BE20" s="33">
        <f t="shared" si="15"/>
        <v>0.33750000000000002</v>
      </c>
      <c r="BF20" s="15"/>
    </row>
    <row r="21" spans="2:58" x14ac:dyDescent="0.35">
      <c r="B21" s="12"/>
      <c r="C21" s="14"/>
      <c r="D21" s="13" t="s">
        <v>73</v>
      </c>
      <c r="E21" s="33">
        <f>SUM(E19+E20)</f>
        <v>0.25</v>
      </c>
      <c r="F21" s="33">
        <f t="shared" ref="F21:BE21" si="16">SUM(F19+F20)</f>
        <v>0.25</v>
      </c>
      <c r="G21" s="33">
        <f t="shared" si="16"/>
        <v>0.25</v>
      </c>
      <c r="H21" s="33">
        <f t="shared" si="16"/>
        <v>0.25</v>
      </c>
      <c r="I21" s="33">
        <f t="shared" si="16"/>
        <v>0.25</v>
      </c>
      <c r="J21" s="33">
        <f t="shared" si="16"/>
        <v>0.25</v>
      </c>
      <c r="K21" s="33">
        <f t="shared" si="16"/>
        <v>0.29000000000000625</v>
      </c>
      <c r="L21" s="33">
        <f t="shared" si="16"/>
        <v>0.33</v>
      </c>
      <c r="M21" s="33">
        <f t="shared" si="16"/>
        <v>0.3338000000000001</v>
      </c>
      <c r="N21" s="33">
        <f t="shared" si="16"/>
        <v>0.33760000000000012</v>
      </c>
      <c r="O21" s="33">
        <f t="shared" si="16"/>
        <v>0.34140000000000015</v>
      </c>
      <c r="P21" s="33">
        <f t="shared" si="16"/>
        <v>0.34520000000000017</v>
      </c>
      <c r="Q21" s="33">
        <f t="shared" si="16"/>
        <v>0.3490000000000002</v>
      </c>
      <c r="R21" s="33">
        <f t="shared" si="16"/>
        <v>0.35280000000000022</v>
      </c>
      <c r="S21" s="33">
        <f t="shared" si="16"/>
        <v>0.35659999999999936</v>
      </c>
      <c r="T21" s="33">
        <f t="shared" si="16"/>
        <v>0.36039999999999939</v>
      </c>
      <c r="U21" s="33">
        <f t="shared" si="16"/>
        <v>0.36419999999999941</v>
      </c>
      <c r="V21" s="33">
        <f t="shared" si="16"/>
        <v>0.36799999999999944</v>
      </c>
      <c r="W21" s="33">
        <f t="shared" si="16"/>
        <v>0.37179999999999946</v>
      </c>
      <c r="X21" s="33">
        <f t="shared" si="16"/>
        <v>0.37559999999999949</v>
      </c>
      <c r="Y21" s="33">
        <f t="shared" si="16"/>
        <v>0.37939999999999952</v>
      </c>
      <c r="Z21" s="33">
        <f t="shared" si="16"/>
        <v>0.38319999999999954</v>
      </c>
      <c r="AA21" s="33">
        <f t="shared" si="16"/>
        <v>0.38699999999999957</v>
      </c>
      <c r="AB21" s="33">
        <f t="shared" si="16"/>
        <v>0.39079999999999959</v>
      </c>
      <c r="AC21" s="33">
        <f t="shared" si="16"/>
        <v>0.39459999999999962</v>
      </c>
      <c r="AD21" s="33">
        <f t="shared" si="16"/>
        <v>0.39839999999999964</v>
      </c>
      <c r="AE21" s="33">
        <f t="shared" si="16"/>
        <v>0.40219999999999967</v>
      </c>
      <c r="AF21" s="33">
        <f t="shared" si="16"/>
        <v>0.40599999999999969</v>
      </c>
      <c r="AG21" s="33">
        <f t="shared" si="16"/>
        <v>0.40979999999999972</v>
      </c>
      <c r="AH21" s="33">
        <f t="shared" si="16"/>
        <v>0.41359999999999975</v>
      </c>
      <c r="AI21" s="33">
        <f t="shared" si="16"/>
        <v>0.41739999999999977</v>
      </c>
      <c r="AJ21" s="33">
        <f t="shared" si="16"/>
        <v>0.4211999999999998</v>
      </c>
      <c r="AK21" s="33">
        <f t="shared" si="16"/>
        <v>0.42499999999999999</v>
      </c>
      <c r="AL21" s="33">
        <f t="shared" si="16"/>
        <v>0.42625000000000002</v>
      </c>
      <c r="AM21" s="33">
        <f t="shared" si="16"/>
        <v>0.42749999999999977</v>
      </c>
      <c r="AN21" s="33">
        <f t="shared" si="16"/>
        <v>0.42874999999999996</v>
      </c>
      <c r="AO21" s="33">
        <f t="shared" si="16"/>
        <v>0.42999999999999972</v>
      </c>
      <c r="AP21" s="33">
        <f t="shared" si="16"/>
        <v>0.43124999999999991</v>
      </c>
      <c r="AQ21" s="33">
        <f t="shared" si="16"/>
        <v>0.43249999999999966</v>
      </c>
      <c r="AR21" s="33">
        <f t="shared" si="16"/>
        <v>0.43374999999999986</v>
      </c>
      <c r="AS21" s="33">
        <f t="shared" si="16"/>
        <v>0.43500000000000005</v>
      </c>
      <c r="AT21" s="33">
        <f t="shared" si="16"/>
        <v>0.4362499999999998</v>
      </c>
      <c r="AU21" s="33">
        <f t="shared" si="16"/>
        <v>0.4375</v>
      </c>
      <c r="AV21" s="33">
        <f t="shared" si="16"/>
        <v>0.43874999999999975</v>
      </c>
      <c r="AW21" s="33">
        <f t="shared" si="16"/>
        <v>0.43999999999999995</v>
      </c>
      <c r="AX21" s="33">
        <f t="shared" si="16"/>
        <v>0.4412499999999997</v>
      </c>
      <c r="AY21" s="33">
        <f t="shared" si="16"/>
        <v>0.44249999999999989</v>
      </c>
      <c r="AZ21" s="33">
        <f t="shared" si="16"/>
        <v>0.44375000000000009</v>
      </c>
      <c r="BA21" s="33">
        <f t="shared" si="16"/>
        <v>0.44499999999999984</v>
      </c>
      <c r="BB21" s="33">
        <f t="shared" si="16"/>
        <v>0.44625000000000004</v>
      </c>
      <c r="BC21" s="33">
        <f t="shared" si="16"/>
        <v>0.44749999999999979</v>
      </c>
      <c r="BD21" s="33">
        <f t="shared" si="16"/>
        <v>0.44874999999999998</v>
      </c>
      <c r="BE21" s="33">
        <f t="shared" si="16"/>
        <v>0.45</v>
      </c>
      <c r="BF21" s="15"/>
    </row>
    <row r="22" spans="2:58" x14ac:dyDescent="0.35">
      <c r="B22" s="12"/>
      <c r="C22" s="14" t="s">
        <v>84</v>
      </c>
      <c r="D22" s="14"/>
      <c r="E22" s="34">
        <f>E9+E20</f>
        <v>0.9375</v>
      </c>
      <c r="F22" s="34">
        <f t="shared" ref="F22:BE22" si="17">F9+F20</f>
        <v>0.9375</v>
      </c>
      <c r="G22" s="34">
        <f t="shared" si="17"/>
        <v>0.9375</v>
      </c>
      <c r="H22" s="34">
        <f t="shared" si="17"/>
        <v>0.9375</v>
      </c>
      <c r="I22" s="34">
        <f t="shared" si="17"/>
        <v>0.9375</v>
      </c>
      <c r="J22" s="34">
        <f t="shared" si="17"/>
        <v>0.9375</v>
      </c>
      <c r="K22" s="34">
        <f t="shared" si="17"/>
        <v>0.91750000000000753</v>
      </c>
      <c r="L22" s="34">
        <f t="shared" si="17"/>
        <v>0.89749999999999996</v>
      </c>
      <c r="M22" s="34">
        <f t="shared" si="17"/>
        <v>0.89534999999999965</v>
      </c>
      <c r="N22" s="34">
        <f t="shared" si="17"/>
        <v>0.89320000000000066</v>
      </c>
      <c r="O22" s="34">
        <f t="shared" si="17"/>
        <v>0.8910499999999999</v>
      </c>
      <c r="P22" s="34">
        <f t="shared" si="17"/>
        <v>0.88890000000000091</v>
      </c>
      <c r="Q22" s="34">
        <f t="shared" si="17"/>
        <v>0.88675000000000015</v>
      </c>
      <c r="R22" s="34">
        <f t="shared" si="17"/>
        <v>0.88460000000000116</v>
      </c>
      <c r="S22" s="34">
        <f t="shared" si="17"/>
        <v>0.88244999999999973</v>
      </c>
      <c r="T22" s="34">
        <f t="shared" si="17"/>
        <v>0.88029999999999897</v>
      </c>
      <c r="U22" s="34">
        <f t="shared" si="17"/>
        <v>0.87814999999999999</v>
      </c>
      <c r="V22" s="34">
        <f t="shared" si="17"/>
        <v>0.87599999999999922</v>
      </c>
      <c r="W22" s="34">
        <f t="shared" si="17"/>
        <v>0.87385000000000024</v>
      </c>
      <c r="X22" s="34">
        <f t="shared" si="17"/>
        <v>0.87169999999999948</v>
      </c>
      <c r="Y22" s="34">
        <f t="shared" si="17"/>
        <v>0.86955000000000049</v>
      </c>
      <c r="Z22" s="34">
        <f t="shared" si="17"/>
        <v>0.86739999999999973</v>
      </c>
      <c r="AA22" s="34">
        <f t="shared" si="17"/>
        <v>0.86524999999999896</v>
      </c>
      <c r="AB22" s="34">
        <f t="shared" si="17"/>
        <v>0.86309999999999998</v>
      </c>
      <c r="AC22" s="34">
        <f t="shared" si="17"/>
        <v>0.86094999999999922</v>
      </c>
      <c r="AD22" s="34">
        <f t="shared" si="17"/>
        <v>0.85880000000000023</v>
      </c>
      <c r="AE22" s="34">
        <f t="shared" si="17"/>
        <v>0.85664999999999947</v>
      </c>
      <c r="AF22" s="34">
        <f t="shared" si="17"/>
        <v>0.85450000000000048</v>
      </c>
      <c r="AG22" s="34">
        <f t="shared" si="17"/>
        <v>0.85234999999999972</v>
      </c>
      <c r="AH22" s="34">
        <f t="shared" si="17"/>
        <v>0.85020000000000073</v>
      </c>
      <c r="AI22" s="34">
        <f t="shared" si="17"/>
        <v>0.84804999999999997</v>
      </c>
      <c r="AJ22" s="34">
        <f t="shared" si="17"/>
        <v>0.84589999999999921</v>
      </c>
      <c r="AK22" s="34">
        <f t="shared" si="17"/>
        <v>0.84375</v>
      </c>
      <c r="AL22" s="34">
        <f t="shared" si="17"/>
        <v>0.83843749999999895</v>
      </c>
      <c r="AM22" s="34">
        <f t="shared" si="17"/>
        <v>0.83312499999999912</v>
      </c>
      <c r="AN22" s="34">
        <f t="shared" si="17"/>
        <v>0.82781249999999962</v>
      </c>
      <c r="AO22" s="34">
        <f t="shared" si="17"/>
        <v>0.82249999999999979</v>
      </c>
      <c r="AP22" s="34">
        <f t="shared" si="17"/>
        <v>0.81718750000000029</v>
      </c>
      <c r="AQ22" s="34">
        <f t="shared" si="17"/>
        <v>0.81187499999999868</v>
      </c>
      <c r="AR22" s="34">
        <f t="shared" si="17"/>
        <v>0.80656249999999918</v>
      </c>
      <c r="AS22" s="34">
        <f t="shared" si="17"/>
        <v>0.80124999999999968</v>
      </c>
      <c r="AT22" s="34">
        <f t="shared" si="17"/>
        <v>0.79593749999999985</v>
      </c>
      <c r="AU22" s="34">
        <f t="shared" si="17"/>
        <v>0.79062500000000036</v>
      </c>
      <c r="AV22" s="34">
        <f t="shared" si="17"/>
        <v>0.78531249999999875</v>
      </c>
      <c r="AW22" s="34">
        <f t="shared" si="17"/>
        <v>0.77999999999999925</v>
      </c>
      <c r="AX22" s="34">
        <f t="shared" si="17"/>
        <v>0.77468749999999942</v>
      </c>
      <c r="AY22" s="34">
        <f t="shared" si="17"/>
        <v>0.76937499999999992</v>
      </c>
      <c r="AZ22" s="34">
        <f t="shared" si="17"/>
        <v>0.76406250000000042</v>
      </c>
      <c r="BA22" s="34">
        <f t="shared" si="17"/>
        <v>0.75874999999999881</v>
      </c>
      <c r="BB22" s="34">
        <f t="shared" si="17"/>
        <v>0.75343749999999932</v>
      </c>
      <c r="BC22" s="34">
        <f t="shared" si="17"/>
        <v>0.74812499999999948</v>
      </c>
      <c r="BD22" s="34">
        <f t="shared" si="17"/>
        <v>0.74281249999999999</v>
      </c>
      <c r="BE22" s="34">
        <f t="shared" si="17"/>
        <v>0.73750000000000004</v>
      </c>
      <c r="BF22" s="15"/>
    </row>
    <row r="23" spans="2:58" x14ac:dyDescent="0.35">
      <c r="B23" s="12"/>
      <c r="C23" s="14"/>
      <c r="D23" s="25" t="s">
        <v>37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15"/>
    </row>
    <row r="24" spans="2:58" x14ac:dyDescent="0.35">
      <c r="B24" s="12"/>
      <c r="C24" s="14"/>
      <c r="D24" s="14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15"/>
    </row>
    <row r="25" spans="2:58" x14ac:dyDescent="0.35">
      <c r="B25" s="12"/>
      <c r="C25" s="14"/>
      <c r="D25" s="13" t="s">
        <v>39</v>
      </c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15"/>
    </row>
    <row r="26" spans="2:58" x14ac:dyDescent="0.35">
      <c r="B26" s="12"/>
      <c r="C26" s="14"/>
      <c r="D26" s="14" t="s">
        <v>40</v>
      </c>
      <c r="E26" s="32">
        <v>0.75</v>
      </c>
      <c r="F26" s="32">
        <v>0.75</v>
      </c>
      <c r="G26" s="32">
        <v>0.75</v>
      </c>
      <c r="H26" s="32">
        <v>0.75</v>
      </c>
      <c r="I26" s="33">
        <f>H26</f>
        <v>0.75</v>
      </c>
      <c r="J26" s="33">
        <f>I26</f>
        <v>0.75</v>
      </c>
      <c r="K26" s="33">
        <f t="shared" ref="K26" si="18">K97</f>
        <v>0.70000000000000284</v>
      </c>
      <c r="L26" s="32">
        <v>0.65</v>
      </c>
      <c r="M26" s="33">
        <f>M97</f>
        <v>0.63599999999999923</v>
      </c>
      <c r="N26" s="33">
        <f t="shared" ref="N26:AJ28" si="19">N97</f>
        <v>0.62199999999999989</v>
      </c>
      <c r="O26" s="33">
        <f t="shared" si="19"/>
        <v>0.60800000000000054</v>
      </c>
      <c r="P26" s="33">
        <f t="shared" si="19"/>
        <v>0.59400000000000119</v>
      </c>
      <c r="Q26" s="33">
        <f t="shared" si="19"/>
        <v>0.57999999999999829</v>
      </c>
      <c r="R26" s="33">
        <f t="shared" si="19"/>
        <v>0.56599999999999895</v>
      </c>
      <c r="S26" s="33">
        <f t="shared" si="19"/>
        <v>0.5519999999999996</v>
      </c>
      <c r="T26" s="33">
        <f t="shared" si="19"/>
        <v>0.53800000000000026</v>
      </c>
      <c r="U26" s="33">
        <f t="shared" si="19"/>
        <v>0.52400000000000091</v>
      </c>
      <c r="V26" s="33">
        <f t="shared" si="19"/>
        <v>0.50999999999999801</v>
      </c>
      <c r="W26" s="33">
        <f t="shared" si="19"/>
        <v>0.49599999999999866</v>
      </c>
      <c r="X26" s="33">
        <f t="shared" si="19"/>
        <v>0.48199999999999932</v>
      </c>
      <c r="Y26" s="33">
        <f t="shared" si="19"/>
        <v>0.46799999999999997</v>
      </c>
      <c r="Z26" s="33">
        <f t="shared" si="19"/>
        <v>0.45400000000000063</v>
      </c>
      <c r="AA26" s="33">
        <f t="shared" si="19"/>
        <v>0.43999999999999773</v>
      </c>
      <c r="AB26" s="33">
        <f t="shared" si="19"/>
        <v>0.42599999999999838</v>
      </c>
      <c r="AC26" s="33">
        <f t="shared" si="19"/>
        <v>0.41199999999999903</v>
      </c>
      <c r="AD26" s="33">
        <f t="shared" si="19"/>
        <v>0.39799999999999969</v>
      </c>
      <c r="AE26" s="33">
        <f t="shared" si="19"/>
        <v>0.38400000000000034</v>
      </c>
      <c r="AF26" s="33">
        <f t="shared" si="19"/>
        <v>0.37000000000000099</v>
      </c>
      <c r="AG26" s="33">
        <f t="shared" si="19"/>
        <v>0.3559999999999981</v>
      </c>
      <c r="AH26" s="33">
        <f t="shared" si="19"/>
        <v>0.34199999999999875</v>
      </c>
      <c r="AI26" s="33">
        <f t="shared" si="19"/>
        <v>0.3279999999999994</v>
      </c>
      <c r="AJ26" s="33">
        <f t="shared" si="19"/>
        <v>0.31400000000000006</v>
      </c>
      <c r="AK26" s="32">
        <v>0.3</v>
      </c>
      <c r="AL26" s="33">
        <f>AL97</f>
        <v>0.28999999999999915</v>
      </c>
      <c r="AM26" s="33">
        <f t="shared" ref="AM26:BD28" si="20">AM97</f>
        <v>0.28000000000000114</v>
      </c>
      <c r="AN26" s="33">
        <f t="shared" si="20"/>
        <v>0.26999999999999957</v>
      </c>
      <c r="AO26" s="33">
        <f t="shared" si="20"/>
        <v>0.26000000000000156</v>
      </c>
      <c r="AP26" s="33">
        <f t="shared" si="20"/>
        <v>0.25</v>
      </c>
      <c r="AQ26" s="33">
        <f t="shared" si="20"/>
        <v>0.24000000000000199</v>
      </c>
      <c r="AR26" s="33">
        <f t="shared" si="20"/>
        <v>0.23000000000000043</v>
      </c>
      <c r="AS26" s="33">
        <f t="shared" si="20"/>
        <v>0.21999999999999886</v>
      </c>
      <c r="AT26" s="33">
        <f t="shared" si="20"/>
        <v>0.21000000000000085</v>
      </c>
      <c r="AU26" s="33">
        <f t="shared" si="20"/>
        <v>0.19999999999999929</v>
      </c>
      <c r="AV26" s="33">
        <f t="shared" si="20"/>
        <v>0.19000000000000128</v>
      </c>
      <c r="AW26" s="33">
        <f t="shared" si="20"/>
        <v>0.17999999999999972</v>
      </c>
      <c r="AX26" s="33">
        <f t="shared" si="20"/>
        <v>0.17000000000000171</v>
      </c>
      <c r="AY26" s="33">
        <f t="shared" si="20"/>
        <v>0.16000000000000014</v>
      </c>
      <c r="AZ26" s="33">
        <f t="shared" si="20"/>
        <v>0.14999999999999858</v>
      </c>
      <c r="BA26" s="33">
        <f t="shared" si="20"/>
        <v>0.14000000000000057</v>
      </c>
      <c r="BB26" s="33">
        <f t="shared" si="20"/>
        <v>0.12999999999999901</v>
      </c>
      <c r="BC26" s="33">
        <f t="shared" si="20"/>
        <v>0.12000000000000099</v>
      </c>
      <c r="BD26" s="33">
        <f t="shared" si="20"/>
        <v>0.10999999999999943</v>
      </c>
      <c r="BE26" s="33">
        <v>0.1</v>
      </c>
      <c r="BF26" s="15"/>
    </row>
    <row r="27" spans="2:58" x14ac:dyDescent="0.35">
      <c r="B27" s="12"/>
      <c r="C27" s="14"/>
      <c r="D27" s="14" t="s">
        <v>41</v>
      </c>
      <c r="E27" s="33">
        <v>0.25</v>
      </c>
      <c r="F27" s="32">
        <v>0.25</v>
      </c>
      <c r="G27" s="32">
        <v>0.25</v>
      </c>
      <c r="H27" s="33">
        <v>0.25</v>
      </c>
      <c r="I27" s="33">
        <f t="shared" ref="I27:J28" si="21">H27</f>
        <v>0.25</v>
      </c>
      <c r="J27" s="33">
        <f t="shared" si="21"/>
        <v>0.25</v>
      </c>
      <c r="K27" s="33">
        <f t="shared" ref="K27" si="22">K98</f>
        <v>0.29000000000000625</v>
      </c>
      <c r="L27" s="32">
        <v>0.33</v>
      </c>
      <c r="M27" s="33">
        <f t="shared" ref="M27:AB28" si="23">M98</f>
        <v>0.33680000000000021</v>
      </c>
      <c r="N27" s="33">
        <f t="shared" si="23"/>
        <v>0.34360000000000035</v>
      </c>
      <c r="O27" s="33">
        <f t="shared" si="23"/>
        <v>0.35040000000000049</v>
      </c>
      <c r="P27" s="33">
        <f t="shared" si="23"/>
        <v>0.35719999999999885</v>
      </c>
      <c r="Q27" s="33">
        <f t="shared" si="23"/>
        <v>0.36399999999999899</v>
      </c>
      <c r="R27" s="33">
        <f t="shared" si="23"/>
        <v>0.37079999999999913</v>
      </c>
      <c r="S27" s="33">
        <f t="shared" si="23"/>
        <v>0.37759999999999927</v>
      </c>
      <c r="T27" s="33">
        <f t="shared" si="23"/>
        <v>0.38439999999999941</v>
      </c>
      <c r="U27" s="33">
        <f t="shared" si="23"/>
        <v>0.39119999999999955</v>
      </c>
      <c r="V27" s="33">
        <f t="shared" si="23"/>
        <v>0.39799999999999969</v>
      </c>
      <c r="W27" s="33">
        <f t="shared" si="23"/>
        <v>0.40479999999999983</v>
      </c>
      <c r="X27" s="33">
        <f t="shared" si="23"/>
        <v>0.41159999999999997</v>
      </c>
      <c r="Y27" s="33">
        <f t="shared" si="23"/>
        <v>0.41840000000000011</v>
      </c>
      <c r="Z27" s="33">
        <f t="shared" si="23"/>
        <v>0.42520000000000024</v>
      </c>
      <c r="AA27" s="33">
        <f t="shared" si="23"/>
        <v>0.43200000000000038</v>
      </c>
      <c r="AB27" s="33">
        <f t="shared" si="23"/>
        <v>0.43880000000000052</v>
      </c>
      <c r="AC27" s="33">
        <f t="shared" si="19"/>
        <v>0.44559999999999889</v>
      </c>
      <c r="AD27" s="33">
        <f t="shared" si="19"/>
        <v>0.45239999999999903</v>
      </c>
      <c r="AE27" s="33">
        <f t="shared" si="19"/>
        <v>0.45919999999999916</v>
      </c>
      <c r="AF27" s="33">
        <f t="shared" si="19"/>
        <v>0.4659999999999993</v>
      </c>
      <c r="AG27" s="33">
        <f t="shared" si="19"/>
        <v>0.47279999999999944</v>
      </c>
      <c r="AH27" s="33">
        <f t="shared" si="19"/>
        <v>0.47959999999999958</v>
      </c>
      <c r="AI27" s="33">
        <f t="shared" si="19"/>
        <v>0.48639999999999972</v>
      </c>
      <c r="AJ27" s="33">
        <f t="shared" si="19"/>
        <v>0.49319999999999986</v>
      </c>
      <c r="AK27" s="32">
        <v>0.5</v>
      </c>
      <c r="AL27" s="33">
        <f t="shared" ref="AL27:BA28" si="24">AL98</f>
        <v>0.5</v>
      </c>
      <c r="AM27" s="33">
        <f t="shared" si="24"/>
        <v>0.5</v>
      </c>
      <c r="AN27" s="33">
        <f t="shared" si="24"/>
        <v>0.5</v>
      </c>
      <c r="AO27" s="33">
        <f t="shared" si="24"/>
        <v>0.5</v>
      </c>
      <c r="AP27" s="33">
        <f t="shared" si="24"/>
        <v>0.5</v>
      </c>
      <c r="AQ27" s="33">
        <f t="shared" si="24"/>
        <v>0.5</v>
      </c>
      <c r="AR27" s="33">
        <f t="shared" si="24"/>
        <v>0.5</v>
      </c>
      <c r="AS27" s="33">
        <f t="shared" si="24"/>
        <v>0.5</v>
      </c>
      <c r="AT27" s="33">
        <f t="shared" si="24"/>
        <v>0.5</v>
      </c>
      <c r="AU27" s="33">
        <f t="shared" si="24"/>
        <v>0.5</v>
      </c>
      <c r="AV27" s="33">
        <f t="shared" si="24"/>
        <v>0.5</v>
      </c>
      <c r="AW27" s="33">
        <f t="shared" si="24"/>
        <v>0.5</v>
      </c>
      <c r="AX27" s="33">
        <f t="shared" si="24"/>
        <v>0.5</v>
      </c>
      <c r="AY27" s="33">
        <f t="shared" si="24"/>
        <v>0.5</v>
      </c>
      <c r="AZ27" s="33">
        <f t="shared" si="24"/>
        <v>0.5</v>
      </c>
      <c r="BA27" s="33">
        <f t="shared" si="24"/>
        <v>0.5</v>
      </c>
      <c r="BB27" s="33">
        <f t="shared" si="20"/>
        <v>0.5</v>
      </c>
      <c r="BC27" s="33">
        <f t="shared" si="20"/>
        <v>0.5</v>
      </c>
      <c r="BD27" s="33">
        <f t="shared" si="20"/>
        <v>0.5</v>
      </c>
      <c r="BE27" s="33">
        <v>0.5</v>
      </c>
      <c r="BF27" s="15"/>
    </row>
    <row r="28" spans="2:58" x14ac:dyDescent="0.35">
      <c r="B28" s="12"/>
      <c r="C28" s="14" t="s">
        <v>85</v>
      </c>
      <c r="D28" s="14" t="s">
        <v>42</v>
      </c>
      <c r="E28" s="33">
        <v>0</v>
      </c>
      <c r="F28" s="33">
        <v>0</v>
      </c>
      <c r="G28" s="33">
        <v>0</v>
      </c>
      <c r="H28" s="33">
        <v>0</v>
      </c>
      <c r="I28" s="33">
        <f t="shared" si="21"/>
        <v>0</v>
      </c>
      <c r="J28" s="33">
        <f t="shared" si="21"/>
        <v>0</v>
      </c>
      <c r="K28" s="33">
        <f t="shared" ref="K28" si="25">K99</f>
        <v>1.0000000000001563E-2</v>
      </c>
      <c r="L28" s="32">
        <v>0.02</v>
      </c>
      <c r="M28" s="33">
        <f t="shared" si="23"/>
        <v>2.7199999999998781E-2</v>
      </c>
      <c r="N28" s="33">
        <f t="shared" si="19"/>
        <v>3.4399999999999764E-2</v>
      </c>
      <c r="O28" s="33">
        <f t="shared" si="19"/>
        <v>4.1599999999998971E-2</v>
      </c>
      <c r="P28" s="33">
        <f t="shared" si="19"/>
        <v>4.8799999999999955E-2</v>
      </c>
      <c r="Q28" s="33">
        <f t="shared" si="19"/>
        <v>5.5999999999999162E-2</v>
      </c>
      <c r="R28" s="33">
        <f t="shared" si="19"/>
        <v>6.3199999999998369E-2</v>
      </c>
      <c r="S28" s="33">
        <f t="shared" si="19"/>
        <v>7.0399999999999352E-2</v>
      </c>
      <c r="T28" s="33">
        <f t="shared" si="19"/>
        <v>7.7599999999998559E-2</v>
      </c>
      <c r="U28" s="33">
        <f t="shared" si="19"/>
        <v>8.4799999999999542E-2</v>
      </c>
      <c r="V28" s="33">
        <f t="shared" si="19"/>
        <v>9.1999999999998749E-2</v>
      </c>
      <c r="W28" s="33">
        <f t="shared" si="19"/>
        <v>9.9199999999999733E-2</v>
      </c>
      <c r="X28" s="33">
        <f t="shared" si="19"/>
        <v>0.10639999999999894</v>
      </c>
      <c r="Y28" s="33">
        <f t="shared" si="19"/>
        <v>0.11359999999999992</v>
      </c>
      <c r="Z28" s="33">
        <f t="shared" si="19"/>
        <v>0.12079999999999913</v>
      </c>
      <c r="AA28" s="33">
        <f t="shared" si="19"/>
        <v>0.12799999999999834</v>
      </c>
      <c r="AB28" s="33">
        <f t="shared" si="19"/>
        <v>0.13519999999999932</v>
      </c>
      <c r="AC28" s="33">
        <f t="shared" si="19"/>
        <v>0.14239999999999853</v>
      </c>
      <c r="AD28" s="33">
        <f t="shared" si="19"/>
        <v>0.14959999999999951</v>
      </c>
      <c r="AE28" s="33">
        <f t="shared" si="19"/>
        <v>0.15679999999999872</v>
      </c>
      <c r="AF28" s="33">
        <f t="shared" si="19"/>
        <v>0.1639999999999997</v>
      </c>
      <c r="AG28" s="33">
        <f t="shared" si="19"/>
        <v>0.17119999999999891</v>
      </c>
      <c r="AH28" s="33">
        <f t="shared" si="19"/>
        <v>0.17839999999999989</v>
      </c>
      <c r="AI28" s="33">
        <f t="shared" si="19"/>
        <v>0.1855999999999991</v>
      </c>
      <c r="AJ28" s="33">
        <f t="shared" si="19"/>
        <v>0.19279999999999831</v>
      </c>
      <c r="AK28" s="32">
        <v>0.2</v>
      </c>
      <c r="AL28" s="33">
        <f t="shared" si="24"/>
        <v>0.21000000000000085</v>
      </c>
      <c r="AM28" s="33">
        <f t="shared" si="20"/>
        <v>0.21999999999999886</v>
      </c>
      <c r="AN28" s="33">
        <f t="shared" si="20"/>
        <v>0.23000000000000043</v>
      </c>
      <c r="AO28" s="33">
        <f t="shared" si="20"/>
        <v>0.23999999999999844</v>
      </c>
      <c r="AP28" s="33">
        <f t="shared" si="20"/>
        <v>0.25</v>
      </c>
      <c r="AQ28" s="33">
        <f t="shared" si="20"/>
        <v>0.25999999999999801</v>
      </c>
      <c r="AR28" s="33">
        <f t="shared" si="20"/>
        <v>0.26999999999999957</v>
      </c>
      <c r="AS28" s="33">
        <f t="shared" si="20"/>
        <v>0.28000000000000114</v>
      </c>
      <c r="AT28" s="33">
        <f t="shared" si="20"/>
        <v>0.28999999999999915</v>
      </c>
      <c r="AU28" s="33">
        <f t="shared" si="20"/>
        <v>0.30000000000000071</v>
      </c>
      <c r="AV28" s="33">
        <f t="shared" si="20"/>
        <v>0.30999999999999872</v>
      </c>
      <c r="AW28" s="33">
        <f t="shared" si="20"/>
        <v>0.32000000000000028</v>
      </c>
      <c r="AX28" s="33">
        <f t="shared" si="20"/>
        <v>0.32999999999999829</v>
      </c>
      <c r="AY28" s="33">
        <f t="shared" si="20"/>
        <v>0.33999999999999986</v>
      </c>
      <c r="AZ28" s="33">
        <f t="shared" si="20"/>
        <v>0.35000000000000142</v>
      </c>
      <c r="BA28" s="33">
        <f t="shared" si="20"/>
        <v>0.35999999999999943</v>
      </c>
      <c r="BB28" s="33">
        <f t="shared" si="20"/>
        <v>0.37000000000000099</v>
      </c>
      <c r="BC28" s="33">
        <f t="shared" si="20"/>
        <v>0.37999999999999901</v>
      </c>
      <c r="BD28" s="33">
        <f t="shared" si="20"/>
        <v>0.39000000000000057</v>
      </c>
      <c r="BE28" s="33">
        <v>0.4</v>
      </c>
      <c r="BF28" s="15"/>
    </row>
    <row r="29" spans="2:58" x14ac:dyDescent="0.35">
      <c r="B29" s="12"/>
      <c r="C29" s="14"/>
      <c r="D29" s="13" t="s">
        <v>43</v>
      </c>
      <c r="E29" s="34">
        <f>SUM(E26:E28)</f>
        <v>1</v>
      </c>
      <c r="F29" s="34">
        <f t="shared" ref="F29:BE29" si="26">SUM(F26:F28)</f>
        <v>1</v>
      </c>
      <c r="G29" s="34">
        <f t="shared" si="26"/>
        <v>1</v>
      </c>
      <c r="H29" s="34">
        <f t="shared" si="26"/>
        <v>1</v>
      </c>
      <c r="I29" s="34">
        <f t="shared" si="26"/>
        <v>1</v>
      </c>
      <c r="J29" s="34">
        <f t="shared" si="26"/>
        <v>1</v>
      </c>
      <c r="K29" s="34">
        <f t="shared" si="26"/>
        <v>1.0000000000000107</v>
      </c>
      <c r="L29" s="34">
        <f t="shared" si="26"/>
        <v>1</v>
      </c>
      <c r="M29" s="34">
        <f t="shared" si="26"/>
        <v>0.99999999999999822</v>
      </c>
      <c r="N29" s="34">
        <f t="shared" si="26"/>
        <v>1</v>
      </c>
      <c r="O29" s="34">
        <f t="shared" si="26"/>
        <v>1</v>
      </c>
      <c r="P29" s="34">
        <f t="shared" si="26"/>
        <v>1</v>
      </c>
      <c r="Q29" s="34">
        <f t="shared" si="26"/>
        <v>0.99999999999999645</v>
      </c>
      <c r="R29" s="34">
        <f t="shared" si="26"/>
        <v>0.99999999999999645</v>
      </c>
      <c r="S29" s="34">
        <f t="shared" si="26"/>
        <v>0.99999999999999822</v>
      </c>
      <c r="T29" s="34">
        <f t="shared" si="26"/>
        <v>0.99999999999999822</v>
      </c>
      <c r="U29" s="34">
        <f t="shared" si="26"/>
        <v>1</v>
      </c>
      <c r="V29" s="34">
        <f t="shared" si="26"/>
        <v>0.99999999999999645</v>
      </c>
      <c r="W29" s="34">
        <f t="shared" si="26"/>
        <v>0.99999999999999822</v>
      </c>
      <c r="X29" s="34">
        <f t="shared" si="26"/>
        <v>0.99999999999999822</v>
      </c>
      <c r="Y29" s="34">
        <f t="shared" si="26"/>
        <v>1</v>
      </c>
      <c r="Z29" s="34">
        <f t="shared" si="26"/>
        <v>1</v>
      </c>
      <c r="AA29" s="34">
        <f t="shared" si="26"/>
        <v>0.99999999999999645</v>
      </c>
      <c r="AB29" s="34">
        <f t="shared" si="26"/>
        <v>0.99999999999999822</v>
      </c>
      <c r="AC29" s="34">
        <f t="shared" si="26"/>
        <v>0.99999999999999645</v>
      </c>
      <c r="AD29" s="34">
        <f t="shared" si="26"/>
        <v>0.99999999999999822</v>
      </c>
      <c r="AE29" s="34">
        <f t="shared" si="26"/>
        <v>0.99999999999999822</v>
      </c>
      <c r="AF29" s="34">
        <f t="shared" si="26"/>
        <v>1</v>
      </c>
      <c r="AG29" s="34">
        <f t="shared" si="26"/>
        <v>0.99999999999999645</v>
      </c>
      <c r="AH29" s="34">
        <f t="shared" si="26"/>
        <v>0.99999999999999822</v>
      </c>
      <c r="AI29" s="34">
        <f t="shared" si="26"/>
        <v>0.99999999999999822</v>
      </c>
      <c r="AJ29" s="34">
        <f t="shared" si="26"/>
        <v>0.99999999999999822</v>
      </c>
      <c r="AK29" s="34">
        <f t="shared" si="26"/>
        <v>1</v>
      </c>
      <c r="AL29" s="34">
        <f t="shared" si="26"/>
        <v>1</v>
      </c>
      <c r="AM29" s="34">
        <f t="shared" si="26"/>
        <v>1</v>
      </c>
      <c r="AN29" s="34">
        <f t="shared" si="26"/>
        <v>1</v>
      </c>
      <c r="AO29" s="34">
        <f t="shared" si="26"/>
        <v>1</v>
      </c>
      <c r="AP29" s="34">
        <f t="shared" si="26"/>
        <v>1</v>
      </c>
      <c r="AQ29" s="34">
        <f t="shared" si="26"/>
        <v>1</v>
      </c>
      <c r="AR29" s="34">
        <f t="shared" si="26"/>
        <v>1</v>
      </c>
      <c r="AS29" s="34">
        <f t="shared" si="26"/>
        <v>1</v>
      </c>
      <c r="AT29" s="34">
        <f t="shared" si="26"/>
        <v>1</v>
      </c>
      <c r="AU29" s="34">
        <f t="shared" si="26"/>
        <v>1</v>
      </c>
      <c r="AV29" s="34">
        <f t="shared" si="26"/>
        <v>1</v>
      </c>
      <c r="AW29" s="34">
        <f t="shared" si="26"/>
        <v>1</v>
      </c>
      <c r="AX29" s="34">
        <f t="shared" si="26"/>
        <v>1</v>
      </c>
      <c r="AY29" s="34">
        <f t="shared" si="26"/>
        <v>1</v>
      </c>
      <c r="AZ29" s="34">
        <f t="shared" si="26"/>
        <v>1</v>
      </c>
      <c r="BA29" s="34">
        <f t="shared" si="26"/>
        <v>1</v>
      </c>
      <c r="BB29" s="34">
        <f t="shared" si="26"/>
        <v>1</v>
      </c>
      <c r="BC29" s="34">
        <f t="shared" si="26"/>
        <v>1</v>
      </c>
      <c r="BD29" s="34">
        <f t="shared" si="26"/>
        <v>1</v>
      </c>
      <c r="BE29" s="34">
        <f t="shared" si="26"/>
        <v>1</v>
      </c>
      <c r="BF29" s="15"/>
    </row>
    <row r="30" spans="2:58" x14ac:dyDescent="0.35">
      <c r="B30" s="12"/>
      <c r="C30" s="14"/>
      <c r="D30" s="13"/>
      <c r="E30" s="34"/>
      <c r="F30" s="34"/>
      <c r="G30" s="34"/>
      <c r="H30" s="34"/>
      <c r="I30" s="35"/>
      <c r="J30" s="35"/>
      <c r="K30" s="35"/>
      <c r="L30" s="37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7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15"/>
    </row>
    <row r="31" spans="2:58" x14ac:dyDescent="0.35">
      <c r="B31" s="12"/>
      <c r="C31" s="14"/>
      <c r="D31" s="13" t="s">
        <v>44</v>
      </c>
      <c r="E31" s="34"/>
      <c r="F31" s="34"/>
      <c r="G31" s="34"/>
      <c r="H31" s="34"/>
      <c r="I31" s="35"/>
      <c r="J31" s="35"/>
      <c r="K31" s="35"/>
      <c r="L31" s="37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7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15"/>
    </row>
    <row r="32" spans="2:58" x14ac:dyDescent="0.35">
      <c r="B32" s="12"/>
      <c r="C32" s="14"/>
      <c r="D32" s="14" t="s">
        <v>132</v>
      </c>
      <c r="E32" s="31">
        <v>0.25</v>
      </c>
      <c r="F32" s="32">
        <v>0.25</v>
      </c>
      <c r="G32" s="32">
        <v>0.25</v>
      </c>
      <c r="H32" s="33">
        <v>0.25</v>
      </c>
      <c r="I32" s="33">
        <f>H32</f>
        <v>0.25</v>
      </c>
      <c r="J32" s="33">
        <f>I32</f>
        <v>0.25</v>
      </c>
      <c r="K32" s="33">
        <f t="shared" ref="K32:BE32" si="27">J32</f>
        <v>0.25</v>
      </c>
      <c r="L32" s="33">
        <f t="shared" si="27"/>
        <v>0.25</v>
      </c>
      <c r="M32" s="33">
        <f t="shared" si="27"/>
        <v>0.25</v>
      </c>
      <c r="N32" s="33">
        <f t="shared" si="27"/>
        <v>0.25</v>
      </c>
      <c r="O32" s="33">
        <f t="shared" si="27"/>
        <v>0.25</v>
      </c>
      <c r="P32" s="33">
        <f t="shared" si="27"/>
        <v>0.25</v>
      </c>
      <c r="Q32" s="33">
        <f t="shared" si="27"/>
        <v>0.25</v>
      </c>
      <c r="R32" s="33">
        <f t="shared" si="27"/>
        <v>0.25</v>
      </c>
      <c r="S32" s="33">
        <f t="shared" si="27"/>
        <v>0.25</v>
      </c>
      <c r="T32" s="33">
        <f t="shared" si="27"/>
        <v>0.25</v>
      </c>
      <c r="U32" s="33">
        <f t="shared" si="27"/>
        <v>0.25</v>
      </c>
      <c r="V32" s="33">
        <f t="shared" si="27"/>
        <v>0.25</v>
      </c>
      <c r="W32" s="33">
        <f t="shared" si="27"/>
        <v>0.25</v>
      </c>
      <c r="X32" s="33">
        <f t="shared" si="27"/>
        <v>0.25</v>
      </c>
      <c r="Y32" s="33">
        <f t="shared" si="27"/>
        <v>0.25</v>
      </c>
      <c r="Z32" s="33">
        <f t="shared" si="27"/>
        <v>0.25</v>
      </c>
      <c r="AA32" s="33">
        <f t="shared" si="27"/>
        <v>0.25</v>
      </c>
      <c r="AB32" s="33">
        <f t="shared" si="27"/>
        <v>0.25</v>
      </c>
      <c r="AC32" s="33">
        <f t="shared" si="27"/>
        <v>0.25</v>
      </c>
      <c r="AD32" s="33">
        <f t="shared" si="27"/>
        <v>0.25</v>
      </c>
      <c r="AE32" s="33">
        <f t="shared" si="27"/>
        <v>0.25</v>
      </c>
      <c r="AF32" s="33">
        <f t="shared" si="27"/>
        <v>0.25</v>
      </c>
      <c r="AG32" s="33">
        <f t="shared" si="27"/>
        <v>0.25</v>
      </c>
      <c r="AH32" s="33">
        <f t="shared" si="27"/>
        <v>0.25</v>
      </c>
      <c r="AI32" s="33">
        <f t="shared" si="27"/>
        <v>0.25</v>
      </c>
      <c r="AJ32" s="33">
        <f t="shared" si="27"/>
        <v>0.25</v>
      </c>
      <c r="AK32" s="33">
        <f t="shared" si="27"/>
        <v>0.25</v>
      </c>
      <c r="AL32" s="33">
        <f t="shared" si="27"/>
        <v>0.25</v>
      </c>
      <c r="AM32" s="33">
        <f t="shared" si="27"/>
        <v>0.25</v>
      </c>
      <c r="AN32" s="33">
        <f t="shared" si="27"/>
        <v>0.25</v>
      </c>
      <c r="AO32" s="33">
        <f t="shared" si="27"/>
        <v>0.25</v>
      </c>
      <c r="AP32" s="33">
        <f t="shared" si="27"/>
        <v>0.25</v>
      </c>
      <c r="AQ32" s="33">
        <f t="shared" si="27"/>
        <v>0.25</v>
      </c>
      <c r="AR32" s="33">
        <f t="shared" si="27"/>
        <v>0.25</v>
      </c>
      <c r="AS32" s="33">
        <f t="shared" si="27"/>
        <v>0.25</v>
      </c>
      <c r="AT32" s="33">
        <f t="shared" si="27"/>
        <v>0.25</v>
      </c>
      <c r="AU32" s="33">
        <f t="shared" si="27"/>
        <v>0.25</v>
      </c>
      <c r="AV32" s="33">
        <f t="shared" si="27"/>
        <v>0.25</v>
      </c>
      <c r="AW32" s="33">
        <f t="shared" si="27"/>
        <v>0.25</v>
      </c>
      <c r="AX32" s="33">
        <f t="shared" si="27"/>
        <v>0.25</v>
      </c>
      <c r="AY32" s="33">
        <f t="shared" si="27"/>
        <v>0.25</v>
      </c>
      <c r="AZ32" s="33">
        <f t="shared" si="27"/>
        <v>0.25</v>
      </c>
      <c r="BA32" s="33">
        <f t="shared" si="27"/>
        <v>0.25</v>
      </c>
      <c r="BB32" s="33">
        <f t="shared" si="27"/>
        <v>0.25</v>
      </c>
      <c r="BC32" s="33">
        <f t="shared" si="27"/>
        <v>0.25</v>
      </c>
      <c r="BD32" s="33">
        <f t="shared" si="27"/>
        <v>0.25</v>
      </c>
      <c r="BE32" s="33">
        <f t="shared" si="27"/>
        <v>0.25</v>
      </c>
      <c r="BF32" s="15"/>
    </row>
    <row r="33" spans="2:58" x14ac:dyDescent="0.35">
      <c r="B33" s="12"/>
      <c r="C33" s="14"/>
      <c r="D33" s="14" t="s">
        <v>133</v>
      </c>
      <c r="E33" s="33">
        <v>0.75</v>
      </c>
      <c r="F33" s="33">
        <v>0.75</v>
      </c>
      <c r="G33" s="33">
        <v>0.75</v>
      </c>
      <c r="H33" s="33">
        <v>0.75</v>
      </c>
      <c r="I33" s="33">
        <f>H33</f>
        <v>0.75</v>
      </c>
      <c r="J33" s="33">
        <f>I33</f>
        <v>0.75</v>
      </c>
      <c r="K33" s="33">
        <f t="shared" ref="K33:BE33" si="28">J33</f>
        <v>0.75</v>
      </c>
      <c r="L33" s="33">
        <f t="shared" si="28"/>
        <v>0.75</v>
      </c>
      <c r="M33" s="33">
        <f t="shared" si="28"/>
        <v>0.75</v>
      </c>
      <c r="N33" s="33">
        <f t="shared" si="28"/>
        <v>0.75</v>
      </c>
      <c r="O33" s="33">
        <f t="shared" si="28"/>
        <v>0.75</v>
      </c>
      <c r="P33" s="33">
        <f t="shared" si="28"/>
        <v>0.75</v>
      </c>
      <c r="Q33" s="33">
        <f t="shared" si="28"/>
        <v>0.75</v>
      </c>
      <c r="R33" s="33">
        <f t="shared" si="28"/>
        <v>0.75</v>
      </c>
      <c r="S33" s="33">
        <f t="shared" si="28"/>
        <v>0.75</v>
      </c>
      <c r="T33" s="33">
        <f t="shared" si="28"/>
        <v>0.75</v>
      </c>
      <c r="U33" s="33">
        <f t="shared" si="28"/>
        <v>0.75</v>
      </c>
      <c r="V33" s="33">
        <f t="shared" si="28"/>
        <v>0.75</v>
      </c>
      <c r="W33" s="33">
        <f t="shared" si="28"/>
        <v>0.75</v>
      </c>
      <c r="X33" s="33">
        <f t="shared" si="28"/>
        <v>0.75</v>
      </c>
      <c r="Y33" s="33">
        <f t="shared" si="28"/>
        <v>0.75</v>
      </c>
      <c r="Z33" s="33">
        <f t="shared" si="28"/>
        <v>0.75</v>
      </c>
      <c r="AA33" s="33">
        <f t="shared" si="28"/>
        <v>0.75</v>
      </c>
      <c r="AB33" s="33">
        <f t="shared" si="28"/>
        <v>0.75</v>
      </c>
      <c r="AC33" s="33">
        <f t="shared" si="28"/>
        <v>0.75</v>
      </c>
      <c r="AD33" s="33">
        <f t="shared" si="28"/>
        <v>0.75</v>
      </c>
      <c r="AE33" s="33">
        <f t="shared" si="28"/>
        <v>0.75</v>
      </c>
      <c r="AF33" s="33">
        <f t="shared" si="28"/>
        <v>0.75</v>
      </c>
      <c r="AG33" s="33">
        <f t="shared" si="28"/>
        <v>0.75</v>
      </c>
      <c r="AH33" s="33">
        <f t="shared" si="28"/>
        <v>0.75</v>
      </c>
      <c r="AI33" s="33">
        <f t="shared" si="28"/>
        <v>0.75</v>
      </c>
      <c r="AJ33" s="33">
        <f t="shared" si="28"/>
        <v>0.75</v>
      </c>
      <c r="AK33" s="33">
        <f t="shared" si="28"/>
        <v>0.75</v>
      </c>
      <c r="AL33" s="33">
        <f t="shared" si="28"/>
        <v>0.75</v>
      </c>
      <c r="AM33" s="33">
        <f t="shared" si="28"/>
        <v>0.75</v>
      </c>
      <c r="AN33" s="33">
        <f t="shared" si="28"/>
        <v>0.75</v>
      </c>
      <c r="AO33" s="33">
        <f t="shared" si="28"/>
        <v>0.75</v>
      </c>
      <c r="AP33" s="33">
        <f t="shared" si="28"/>
        <v>0.75</v>
      </c>
      <c r="AQ33" s="33">
        <f t="shared" si="28"/>
        <v>0.75</v>
      </c>
      <c r="AR33" s="33">
        <f t="shared" si="28"/>
        <v>0.75</v>
      </c>
      <c r="AS33" s="33">
        <f t="shared" si="28"/>
        <v>0.75</v>
      </c>
      <c r="AT33" s="33">
        <f t="shared" si="28"/>
        <v>0.75</v>
      </c>
      <c r="AU33" s="33">
        <f t="shared" si="28"/>
        <v>0.75</v>
      </c>
      <c r="AV33" s="33">
        <f t="shared" si="28"/>
        <v>0.75</v>
      </c>
      <c r="AW33" s="33">
        <f t="shared" si="28"/>
        <v>0.75</v>
      </c>
      <c r="AX33" s="33">
        <f t="shared" si="28"/>
        <v>0.75</v>
      </c>
      <c r="AY33" s="33">
        <f t="shared" si="28"/>
        <v>0.75</v>
      </c>
      <c r="AZ33" s="33">
        <f t="shared" si="28"/>
        <v>0.75</v>
      </c>
      <c r="BA33" s="33">
        <f t="shared" si="28"/>
        <v>0.75</v>
      </c>
      <c r="BB33" s="33">
        <f t="shared" si="28"/>
        <v>0.75</v>
      </c>
      <c r="BC33" s="33">
        <f t="shared" si="28"/>
        <v>0.75</v>
      </c>
      <c r="BD33" s="33">
        <f t="shared" si="28"/>
        <v>0.75</v>
      </c>
      <c r="BE33" s="33">
        <f t="shared" si="28"/>
        <v>0.75</v>
      </c>
      <c r="BF33" s="15"/>
    </row>
    <row r="34" spans="2:58" x14ac:dyDescent="0.35">
      <c r="B34" s="12"/>
      <c r="C34" s="14"/>
      <c r="D34" s="13"/>
      <c r="E34" s="34">
        <f>SUM(E32:E33)</f>
        <v>1</v>
      </c>
      <c r="F34" s="34">
        <f t="shared" ref="F34:BE34" si="29">SUM(F32:F33)</f>
        <v>1</v>
      </c>
      <c r="G34" s="34">
        <f t="shared" si="29"/>
        <v>1</v>
      </c>
      <c r="H34" s="34">
        <f t="shared" si="29"/>
        <v>1</v>
      </c>
      <c r="I34" s="34">
        <f t="shared" si="29"/>
        <v>1</v>
      </c>
      <c r="J34" s="34">
        <f t="shared" si="29"/>
        <v>1</v>
      </c>
      <c r="K34" s="34">
        <f t="shared" si="29"/>
        <v>1</v>
      </c>
      <c r="L34" s="34">
        <f t="shared" si="29"/>
        <v>1</v>
      </c>
      <c r="M34" s="34">
        <f t="shared" si="29"/>
        <v>1</v>
      </c>
      <c r="N34" s="34">
        <f t="shared" si="29"/>
        <v>1</v>
      </c>
      <c r="O34" s="34">
        <f t="shared" si="29"/>
        <v>1</v>
      </c>
      <c r="P34" s="34">
        <f t="shared" si="29"/>
        <v>1</v>
      </c>
      <c r="Q34" s="34">
        <f t="shared" si="29"/>
        <v>1</v>
      </c>
      <c r="R34" s="34">
        <f t="shared" si="29"/>
        <v>1</v>
      </c>
      <c r="S34" s="34">
        <f t="shared" si="29"/>
        <v>1</v>
      </c>
      <c r="T34" s="34">
        <f t="shared" si="29"/>
        <v>1</v>
      </c>
      <c r="U34" s="34">
        <f t="shared" si="29"/>
        <v>1</v>
      </c>
      <c r="V34" s="34">
        <f t="shared" si="29"/>
        <v>1</v>
      </c>
      <c r="W34" s="34">
        <f t="shared" si="29"/>
        <v>1</v>
      </c>
      <c r="X34" s="34">
        <f t="shared" si="29"/>
        <v>1</v>
      </c>
      <c r="Y34" s="34">
        <f t="shared" si="29"/>
        <v>1</v>
      </c>
      <c r="Z34" s="34">
        <f t="shared" si="29"/>
        <v>1</v>
      </c>
      <c r="AA34" s="34">
        <f t="shared" si="29"/>
        <v>1</v>
      </c>
      <c r="AB34" s="34">
        <f t="shared" si="29"/>
        <v>1</v>
      </c>
      <c r="AC34" s="34">
        <f t="shared" si="29"/>
        <v>1</v>
      </c>
      <c r="AD34" s="34">
        <f t="shared" si="29"/>
        <v>1</v>
      </c>
      <c r="AE34" s="34">
        <f t="shared" si="29"/>
        <v>1</v>
      </c>
      <c r="AF34" s="34">
        <f t="shared" si="29"/>
        <v>1</v>
      </c>
      <c r="AG34" s="34">
        <f t="shared" si="29"/>
        <v>1</v>
      </c>
      <c r="AH34" s="34">
        <f t="shared" si="29"/>
        <v>1</v>
      </c>
      <c r="AI34" s="34">
        <f t="shared" si="29"/>
        <v>1</v>
      </c>
      <c r="AJ34" s="34">
        <f t="shared" si="29"/>
        <v>1</v>
      </c>
      <c r="AK34" s="34">
        <f t="shared" si="29"/>
        <v>1</v>
      </c>
      <c r="AL34" s="34">
        <f t="shared" si="29"/>
        <v>1</v>
      </c>
      <c r="AM34" s="34">
        <f t="shared" si="29"/>
        <v>1</v>
      </c>
      <c r="AN34" s="34">
        <f t="shared" si="29"/>
        <v>1</v>
      </c>
      <c r="AO34" s="34">
        <f t="shared" si="29"/>
        <v>1</v>
      </c>
      <c r="AP34" s="34">
        <f t="shared" si="29"/>
        <v>1</v>
      </c>
      <c r="AQ34" s="34">
        <f t="shared" si="29"/>
        <v>1</v>
      </c>
      <c r="AR34" s="34">
        <f t="shared" si="29"/>
        <v>1</v>
      </c>
      <c r="AS34" s="34">
        <f t="shared" si="29"/>
        <v>1</v>
      </c>
      <c r="AT34" s="34">
        <f t="shared" si="29"/>
        <v>1</v>
      </c>
      <c r="AU34" s="34">
        <f t="shared" si="29"/>
        <v>1</v>
      </c>
      <c r="AV34" s="34">
        <f t="shared" si="29"/>
        <v>1</v>
      </c>
      <c r="AW34" s="34">
        <f t="shared" si="29"/>
        <v>1</v>
      </c>
      <c r="AX34" s="34">
        <f t="shared" si="29"/>
        <v>1</v>
      </c>
      <c r="AY34" s="34">
        <f t="shared" si="29"/>
        <v>1</v>
      </c>
      <c r="AZ34" s="34">
        <f t="shared" si="29"/>
        <v>1</v>
      </c>
      <c r="BA34" s="34">
        <f t="shared" si="29"/>
        <v>1</v>
      </c>
      <c r="BB34" s="34">
        <f t="shared" si="29"/>
        <v>1</v>
      </c>
      <c r="BC34" s="34">
        <f t="shared" si="29"/>
        <v>1</v>
      </c>
      <c r="BD34" s="34">
        <f t="shared" si="29"/>
        <v>1</v>
      </c>
      <c r="BE34" s="34">
        <f t="shared" si="29"/>
        <v>1</v>
      </c>
      <c r="BF34" s="15"/>
    </row>
    <row r="35" spans="2:58" x14ac:dyDescent="0.35">
      <c r="B35" s="12"/>
      <c r="C35" s="14"/>
      <c r="D35" s="13" t="s">
        <v>44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15"/>
    </row>
    <row r="36" spans="2:58" x14ac:dyDescent="0.35">
      <c r="B36" s="12"/>
      <c r="C36" s="14" t="s">
        <v>83</v>
      </c>
      <c r="D36" s="14" t="s">
        <v>80</v>
      </c>
      <c r="E36" s="33">
        <f>E27*E32</f>
        <v>6.25E-2</v>
      </c>
      <c r="F36" s="33">
        <f t="shared" ref="F36:BE36" si="30">F27*F32</f>
        <v>6.25E-2</v>
      </c>
      <c r="G36" s="33">
        <f t="shared" si="30"/>
        <v>6.25E-2</v>
      </c>
      <c r="H36" s="33">
        <f t="shared" si="30"/>
        <v>6.25E-2</v>
      </c>
      <c r="I36" s="33">
        <f t="shared" si="30"/>
        <v>6.25E-2</v>
      </c>
      <c r="J36" s="33">
        <f t="shared" si="30"/>
        <v>6.25E-2</v>
      </c>
      <c r="K36" s="33">
        <f t="shared" si="30"/>
        <v>7.2500000000001563E-2</v>
      </c>
      <c r="L36" s="33">
        <f t="shared" si="30"/>
        <v>8.2500000000000004E-2</v>
      </c>
      <c r="M36" s="33">
        <f t="shared" si="30"/>
        <v>8.4200000000000053E-2</v>
      </c>
      <c r="N36" s="33">
        <f t="shared" si="30"/>
        <v>8.5900000000000087E-2</v>
      </c>
      <c r="O36" s="33">
        <f t="shared" si="30"/>
        <v>8.7600000000000122E-2</v>
      </c>
      <c r="P36" s="33">
        <f t="shared" si="30"/>
        <v>8.9299999999999713E-2</v>
      </c>
      <c r="Q36" s="33">
        <f t="shared" si="30"/>
        <v>9.0999999999999748E-2</v>
      </c>
      <c r="R36" s="33">
        <f t="shared" si="30"/>
        <v>9.2699999999999783E-2</v>
      </c>
      <c r="S36" s="33">
        <f t="shared" si="30"/>
        <v>9.4399999999999817E-2</v>
      </c>
      <c r="T36" s="33">
        <f t="shared" si="30"/>
        <v>9.6099999999999852E-2</v>
      </c>
      <c r="U36" s="33">
        <f t="shared" si="30"/>
        <v>9.7799999999999887E-2</v>
      </c>
      <c r="V36" s="33">
        <f t="shared" si="30"/>
        <v>9.9499999999999922E-2</v>
      </c>
      <c r="W36" s="33">
        <f t="shared" si="30"/>
        <v>0.10119999999999996</v>
      </c>
      <c r="X36" s="33">
        <f t="shared" si="30"/>
        <v>0.10289999999999999</v>
      </c>
      <c r="Y36" s="33">
        <f t="shared" si="30"/>
        <v>0.10460000000000003</v>
      </c>
      <c r="Z36" s="33">
        <f t="shared" si="30"/>
        <v>0.10630000000000006</v>
      </c>
      <c r="AA36" s="33">
        <f t="shared" si="30"/>
        <v>0.1080000000000001</v>
      </c>
      <c r="AB36" s="33">
        <f t="shared" si="30"/>
        <v>0.10970000000000013</v>
      </c>
      <c r="AC36" s="33">
        <f t="shared" si="30"/>
        <v>0.11139999999999972</v>
      </c>
      <c r="AD36" s="33">
        <f t="shared" si="30"/>
        <v>0.11309999999999976</v>
      </c>
      <c r="AE36" s="33">
        <f t="shared" si="30"/>
        <v>0.11479999999999979</v>
      </c>
      <c r="AF36" s="33">
        <f t="shared" si="30"/>
        <v>0.11649999999999983</v>
      </c>
      <c r="AG36" s="33">
        <f t="shared" si="30"/>
        <v>0.11819999999999986</v>
      </c>
      <c r="AH36" s="33">
        <f t="shared" si="30"/>
        <v>0.1198999999999999</v>
      </c>
      <c r="AI36" s="33">
        <f t="shared" si="30"/>
        <v>0.12159999999999993</v>
      </c>
      <c r="AJ36" s="33">
        <f t="shared" si="30"/>
        <v>0.12329999999999997</v>
      </c>
      <c r="AK36" s="33">
        <f t="shared" si="30"/>
        <v>0.125</v>
      </c>
      <c r="AL36" s="33">
        <f t="shared" si="30"/>
        <v>0.125</v>
      </c>
      <c r="AM36" s="33">
        <f t="shared" si="30"/>
        <v>0.125</v>
      </c>
      <c r="AN36" s="33">
        <f t="shared" si="30"/>
        <v>0.125</v>
      </c>
      <c r="AO36" s="33">
        <f t="shared" si="30"/>
        <v>0.125</v>
      </c>
      <c r="AP36" s="33">
        <f t="shared" si="30"/>
        <v>0.125</v>
      </c>
      <c r="AQ36" s="33">
        <f t="shared" si="30"/>
        <v>0.125</v>
      </c>
      <c r="AR36" s="33">
        <f t="shared" si="30"/>
        <v>0.125</v>
      </c>
      <c r="AS36" s="33">
        <f t="shared" si="30"/>
        <v>0.125</v>
      </c>
      <c r="AT36" s="33">
        <f t="shared" si="30"/>
        <v>0.125</v>
      </c>
      <c r="AU36" s="33">
        <f t="shared" si="30"/>
        <v>0.125</v>
      </c>
      <c r="AV36" s="33">
        <f t="shared" si="30"/>
        <v>0.125</v>
      </c>
      <c r="AW36" s="33">
        <f t="shared" si="30"/>
        <v>0.125</v>
      </c>
      <c r="AX36" s="33">
        <f t="shared" si="30"/>
        <v>0.125</v>
      </c>
      <c r="AY36" s="33">
        <f t="shared" si="30"/>
        <v>0.125</v>
      </c>
      <c r="AZ36" s="33">
        <f t="shared" si="30"/>
        <v>0.125</v>
      </c>
      <c r="BA36" s="33">
        <f t="shared" si="30"/>
        <v>0.125</v>
      </c>
      <c r="BB36" s="33">
        <f t="shared" si="30"/>
        <v>0.125</v>
      </c>
      <c r="BC36" s="33">
        <f t="shared" si="30"/>
        <v>0.125</v>
      </c>
      <c r="BD36" s="33">
        <f t="shared" si="30"/>
        <v>0.125</v>
      </c>
      <c r="BE36" s="33">
        <f t="shared" si="30"/>
        <v>0.125</v>
      </c>
      <c r="BF36" s="15"/>
    </row>
    <row r="37" spans="2:58" x14ac:dyDescent="0.35">
      <c r="B37" s="12"/>
      <c r="C37" s="14"/>
      <c r="D37" s="14" t="s">
        <v>81</v>
      </c>
      <c r="E37" s="33">
        <f>E27*E33</f>
        <v>0.1875</v>
      </c>
      <c r="F37" s="33">
        <f t="shared" ref="F37:BE37" si="31">F27*F33</f>
        <v>0.1875</v>
      </c>
      <c r="G37" s="33">
        <f t="shared" si="31"/>
        <v>0.1875</v>
      </c>
      <c r="H37" s="33">
        <f t="shared" si="31"/>
        <v>0.1875</v>
      </c>
      <c r="I37" s="33">
        <f t="shared" si="31"/>
        <v>0.1875</v>
      </c>
      <c r="J37" s="33">
        <f t="shared" si="31"/>
        <v>0.1875</v>
      </c>
      <c r="K37" s="33">
        <f t="shared" si="31"/>
        <v>0.21750000000000469</v>
      </c>
      <c r="L37" s="33">
        <f t="shared" si="31"/>
        <v>0.2475</v>
      </c>
      <c r="M37" s="33">
        <f t="shared" si="31"/>
        <v>0.25260000000000016</v>
      </c>
      <c r="N37" s="33">
        <f t="shared" si="31"/>
        <v>0.25770000000000026</v>
      </c>
      <c r="O37" s="33">
        <f t="shared" si="31"/>
        <v>0.26280000000000037</v>
      </c>
      <c r="P37" s="33">
        <f t="shared" si="31"/>
        <v>0.26789999999999914</v>
      </c>
      <c r="Q37" s="33">
        <f t="shared" si="31"/>
        <v>0.27299999999999924</v>
      </c>
      <c r="R37" s="33">
        <f t="shared" si="31"/>
        <v>0.27809999999999935</v>
      </c>
      <c r="S37" s="33">
        <f t="shared" si="31"/>
        <v>0.28319999999999945</v>
      </c>
      <c r="T37" s="33">
        <f t="shared" si="31"/>
        <v>0.28829999999999956</v>
      </c>
      <c r="U37" s="33">
        <f t="shared" si="31"/>
        <v>0.29339999999999966</v>
      </c>
      <c r="V37" s="33">
        <f t="shared" si="31"/>
        <v>0.29849999999999977</v>
      </c>
      <c r="W37" s="33">
        <f t="shared" si="31"/>
        <v>0.30359999999999987</v>
      </c>
      <c r="X37" s="33">
        <f t="shared" si="31"/>
        <v>0.30869999999999997</v>
      </c>
      <c r="Y37" s="33">
        <f t="shared" si="31"/>
        <v>0.31380000000000008</v>
      </c>
      <c r="Z37" s="33">
        <f t="shared" si="31"/>
        <v>0.31890000000000018</v>
      </c>
      <c r="AA37" s="33">
        <f t="shared" si="31"/>
        <v>0.32400000000000029</v>
      </c>
      <c r="AB37" s="33">
        <f t="shared" si="31"/>
        <v>0.32910000000000039</v>
      </c>
      <c r="AC37" s="33">
        <f t="shared" si="31"/>
        <v>0.33419999999999916</v>
      </c>
      <c r="AD37" s="33">
        <f t="shared" si="31"/>
        <v>0.33929999999999927</v>
      </c>
      <c r="AE37" s="33">
        <f t="shared" si="31"/>
        <v>0.34439999999999937</v>
      </c>
      <c r="AF37" s="33">
        <f t="shared" si="31"/>
        <v>0.34949999999999948</v>
      </c>
      <c r="AG37" s="33">
        <f t="shared" si="31"/>
        <v>0.35459999999999958</v>
      </c>
      <c r="AH37" s="33">
        <f t="shared" si="31"/>
        <v>0.35969999999999969</v>
      </c>
      <c r="AI37" s="33">
        <f t="shared" si="31"/>
        <v>0.36479999999999979</v>
      </c>
      <c r="AJ37" s="33">
        <f t="shared" si="31"/>
        <v>0.3698999999999999</v>
      </c>
      <c r="AK37" s="33">
        <f t="shared" si="31"/>
        <v>0.375</v>
      </c>
      <c r="AL37" s="33">
        <f t="shared" si="31"/>
        <v>0.375</v>
      </c>
      <c r="AM37" s="33">
        <f t="shared" si="31"/>
        <v>0.375</v>
      </c>
      <c r="AN37" s="33">
        <f t="shared" si="31"/>
        <v>0.375</v>
      </c>
      <c r="AO37" s="33">
        <f t="shared" si="31"/>
        <v>0.375</v>
      </c>
      <c r="AP37" s="33">
        <f t="shared" si="31"/>
        <v>0.375</v>
      </c>
      <c r="AQ37" s="33">
        <f t="shared" si="31"/>
        <v>0.375</v>
      </c>
      <c r="AR37" s="33">
        <f t="shared" si="31"/>
        <v>0.375</v>
      </c>
      <c r="AS37" s="33">
        <f t="shared" si="31"/>
        <v>0.375</v>
      </c>
      <c r="AT37" s="33">
        <f t="shared" si="31"/>
        <v>0.375</v>
      </c>
      <c r="AU37" s="33">
        <f t="shared" si="31"/>
        <v>0.375</v>
      </c>
      <c r="AV37" s="33">
        <f t="shared" si="31"/>
        <v>0.375</v>
      </c>
      <c r="AW37" s="33">
        <f t="shared" si="31"/>
        <v>0.375</v>
      </c>
      <c r="AX37" s="33">
        <f t="shared" si="31"/>
        <v>0.375</v>
      </c>
      <c r="AY37" s="33">
        <f t="shared" si="31"/>
        <v>0.375</v>
      </c>
      <c r="AZ37" s="33">
        <f t="shared" si="31"/>
        <v>0.375</v>
      </c>
      <c r="BA37" s="33">
        <f t="shared" si="31"/>
        <v>0.375</v>
      </c>
      <c r="BB37" s="33">
        <f t="shared" si="31"/>
        <v>0.375</v>
      </c>
      <c r="BC37" s="33">
        <f t="shared" si="31"/>
        <v>0.375</v>
      </c>
      <c r="BD37" s="33">
        <f t="shared" si="31"/>
        <v>0.375</v>
      </c>
      <c r="BE37" s="33">
        <f t="shared" si="31"/>
        <v>0.375</v>
      </c>
      <c r="BF37" s="15"/>
    </row>
    <row r="38" spans="2:58" x14ac:dyDescent="0.35">
      <c r="B38" s="12"/>
      <c r="C38" s="14"/>
      <c r="D38" s="13" t="s">
        <v>73</v>
      </c>
      <c r="E38" s="33">
        <f>SUM(E36+E37)</f>
        <v>0.25</v>
      </c>
      <c r="F38" s="33">
        <f t="shared" ref="F38:BE38" si="32">SUM(F36+F37)</f>
        <v>0.25</v>
      </c>
      <c r="G38" s="33">
        <f t="shared" si="32"/>
        <v>0.25</v>
      </c>
      <c r="H38" s="33">
        <f t="shared" si="32"/>
        <v>0.25</v>
      </c>
      <c r="I38" s="33">
        <f t="shared" si="32"/>
        <v>0.25</v>
      </c>
      <c r="J38" s="33">
        <f t="shared" si="32"/>
        <v>0.25</v>
      </c>
      <c r="K38" s="33">
        <f t="shared" si="32"/>
        <v>0.29000000000000625</v>
      </c>
      <c r="L38" s="33">
        <f t="shared" si="32"/>
        <v>0.33</v>
      </c>
      <c r="M38" s="33">
        <f t="shared" si="32"/>
        <v>0.33680000000000021</v>
      </c>
      <c r="N38" s="33">
        <f t="shared" si="32"/>
        <v>0.34360000000000035</v>
      </c>
      <c r="O38" s="33">
        <f t="shared" si="32"/>
        <v>0.35040000000000049</v>
      </c>
      <c r="P38" s="33">
        <f t="shared" si="32"/>
        <v>0.35719999999999885</v>
      </c>
      <c r="Q38" s="33">
        <f t="shared" si="32"/>
        <v>0.36399999999999899</v>
      </c>
      <c r="R38" s="33">
        <f t="shared" si="32"/>
        <v>0.37079999999999913</v>
      </c>
      <c r="S38" s="33">
        <f t="shared" si="32"/>
        <v>0.37759999999999927</v>
      </c>
      <c r="T38" s="33">
        <f t="shared" si="32"/>
        <v>0.38439999999999941</v>
      </c>
      <c r="U38" s="33">
        <f t="shared" si="32"/>
        <v>0.39119999999999955</v>
      </c>
      <c r="V38" s="33">
        <f t="shared" si="32"/>
        <v>0.39799999999999969</v>
      </c>
      <c r="W38" s="33">
        <f t="shared" si="32"/>
        <v>0.40479999999999983</v>
      </c>
      <c r="X38" s="33">
        <f t="shared" si="32"/>
        <v>0.41159999999999997</v>
      </c>
      <c r="Y38" s="33">
        <f t="shared" si="32"/>
        <v>0.41840000000000011</v>
      </c>
      <c r="Z38" s="33">
        <f t="shared" si="32"/>
        <v>0.42520000000000024</v>
      </c>
      <c r="AA38" s="33">
        <f t="shared" si="32"/>
        <v>0.43200000000000038</v>
      </c>
      <c r="AB38" s="33">
        <f t="shared" si="32"/>
        <v>0.43880000000000052</v>
      </c>
      <c r="AC38" s="33">
        <f t="shared" si="32"/>
        <v>0.44559999999999889</v>
      </c>
      <c r="AD38" s="33">
        <f t="shared" si="32"/>
        <v>0.45239999999999903</v>
      </c>
      <c r="AE38" s="33">
        <f t="shared" si="32"/>
        <v>0.45919999999999916</v>
      </c>
      <c r="AF38" s="33">
        <f t="shared" si="32"/>
        <v>0.4659999999999993</v>
      </c>
      <c r="AG38" s="33">
        <f t="shared" si="32"/>
        <v>0.47279999999999944</v>
      </c>
      <c r="AH38" s="33">
        <f t="shared" si="32"/>
        <v>0.47959999999999958</v>
      </c>
      <c r="AI38" s="33">
        <f t="shared" si="32"/>
        <v>0.48639999999999972</v>
      </c>
      <c r="AJ38" s="33">
        <f t="shared" si="32"/>
        <v>0.49319999999999986</v>
      </c>
      <c r="AK38" s="33">
        <f t="shared" si="32"/>
        <v>0.5</v>
      </c>
      <c r="AL38" s="33">
        <f t="shared" si="32"/>
        <v>0.5</v>
      </c>
      <c r="AM38" s="33">
        <f t="shared" si="32"/>
        <v>0.5</v>
      </c>
      <c r="AN38" s="33">
        <f t="shared" si="32"/>
        <v>0.5</v>
      </c>
      <c r="AO38" s="33">
        <f t="shared" si="32"/>
        <v>0.5</v>
      </c>
      <c r="AP38" s="33">
        <f t="shared" si="32"/>
        <v>0.5</v>
      </c>
      <c r="AQ38" s="33">
        <f t="shared" si="32"/>
        <v>0.5</v>
      </c>
      <c r="AR38" s="33">
        <f t="shared" si="32"/>
        <v>0.5</v>
      </c>
      <c r="AS38" s="33">
        <f t="shared" si="32"/>
        <v>0.5</v>
      </c>
      <c r="AT38" s="33">
        <f t="shared" si="32"/>
        <v>0.5</v>
      </c>
      <c r="AU38" s="33">
        <f t="shared" si="32"/>
        <v>0.5</v>
      </c>
      <c r="AV38" s="33">
        <f t="shared" si="32"/>
        <v>0.5</v>
      </c>
      <c r="AW38" s="33">
        <f t="shared" si="32"/>
        <v>0.5</v>
      </c>
      <c r="AX38" s="33">
        <f t="shared" si="32"/>
        <v>0.5</v>
      </c>
      <c r="AY38" s="33">
        <f t="shared" si="32"/>
        <v>0.5</v>
      </c>
      <c r="AZ38" s="33">
        <f t="shared" si="32"/>
        <v>0.5</v>
      </c>
      <c r="BA38" s="33">
        <f t="shared" si="32"/>
        <v>0.5</v>
      </c>
      <c r="BB38" s="33">
        <f t="shared" si="32"/>
        <v>0.5</v>
      </c>
      <c r="BC38" s="33">
        <f t="shared" si="32"/>
        <v>0.5</v>
      </c>
      <c r="BD38" s="33">
        <f t="shared" si="32"/>
        <v>0.5</v>
      </c>
      <c r="BE38" s="33">
        <f t="shared" si="32"/>
        <v>0.5</v>
      </c>
      <c r="BF38" s="15"/>
    </row>
    <row r="39" spans="2:58" x14ac:dyDescent="0.35">
      <c r="B39" s="12"/>
      <c r="C39" s="14" t="s">
        <v>84</v>
      </c>
      <c r="D39" s="14"/>
      <c r="E39" s="34">
        <f>E26+E37</f>
        <v>0.9375</v>
      </c>
      <c r="F39" s="34">
        <f t="shared" ref="F39:BE39" si="33">F26+F37</f>
        <v>0.9375</v>
      </c>
      <c r="G39" s="34">
        <f t="shared" si="33"/>
        <v>0.9375</v>
      </c>
      <c r="H39" s="34">
        <f t="shared" si="33"/>
        <v>0.9375</v>
      </c>
      <c r="I39" s="34">
        <f t="shared" si="33"/>
        <v>0.9375</v>
      </c>
      <c r="J39" s="34">
        <f t="shared" si="33"/>
        <v>0.9375</v>
      </c>
      <c r="K39" s="34">
        <f t="shared" si="33"/>
        <v>0.91750000000000753</v>
      </c>
      <c r="L39" s="34">
        <f t="shared" si="33"/>
        <v>0.89749999999999996</v>
      </c>
      <c r="M39" s="34">
        <f t="shared" si="33"/>
        <v>0.88859999999999939</v>
      </c>
      <c r="N39" s="34">
        <f t="shared" si="33"/>
        <v>0.87970000000000015</v>
      </c>
      <c r="O39" s="34">
        <f t="shared" si="33"/>
        <v>0.87080000000000091</v>
      </c>
      <c r="P39" s="34">
        <f t="shared" si="33"/>
        <v>0.86190000000000033</v>
      </c>
      <c r="Q39" s="34">
        <f t="shared" si="33"/>
        <v>0.85299999999999754</v>
      </c>
      <c r="R39" s="34">
        <f t="shared" si="33"/>
        <v>0.8440999999999983</v>
      </c>
      <c r="S39" s="34">
        <f t="shared" si="33"/>
        <v>0.83519999999999905</v>
      </c>
      <c r="T39" s="34">
        <f t="shared" si="33"/>
        <v>0.82629999999999981</v>
      </c>
      <c r="U39" s="34">
        <f t="shared" si="33"/>
        <v>0.81740000000000057</v>
      </c>
      <c r="V39" s="34">
        <f t="shared" si="33"/>
        <v>0.80849999999999778</v>
      </c>
      <c r="W39" s="34">
        <f t="shared" si="33"/>
        <v>0.79959999999999853</v>
      </c>
      <c r="X39" s="34">
        <f t="shared" si="33"/>
        <v>0.79069999999999929</v>
      </c>
      <c r="Y39" s="34">
        <f t="shared" si="33"/>
        <v>0.78180000000000005</v>
      </c>
      <c r="Z39" s="34">
        <f t="shared" si="33"/>
        <v>0.77290000000000081</v>
      </c>
      <c r="AA39" s="34">
        <f t="shared" si="33"/>
        <v>0.76399999999999801</v>
      </c>
      <c r="AB39" s="34">
        <f t="shared" si="33"/>
        <v>0.75509999999999877</v>
      </c>
      <c r="AC39" s="34">
        <f t="shared" si="33"/>
        <v>0.7461999999999982</v>
      </c>
      <c r="AD39" s="34">
        <f t="shared" si="33"/>
        <v>0.73729999999999896</v>
      </c>
      <c r="AE39" s="34">
        <f t="shared" si="33"/>
        <v>0.72839999999999971</v>
      </c>
      <c r="AF39" s="34">
        <f t="shared" si="33"/>
        <v>0.71950000000000047</v>
      </c>
      <c r="AG39" s="34">
        <f t="shared" si="33"/>
        <v>0.71059999999999768</v>
      </c>
      <c r="AH39" s="34">
        <f t="shared" si="33"/>
        <v>0.70169999999999844</v>
      </c>
      <c r="AI39" s="34">
        <f t="shared" si="33"/>
        <v>0.69279999999999919</v>
      </c>
      <c r="AJ39" s="34">
        <f t="shared" si="33"/>
        <v>0.68389999999999995</v>
      </c>
      <c r="AK39" s="34">
        <f t="shared" si="33"/>
        <v>0.67500000000000004</v>
      </c>
      <c r="AL39" s="34">
        <f t="shared" si="33"/>
        <v>0.66499999999999915</v>
      </c>
      <c r="AM39" s="34">
        <f t="shared" si="33"/>
        <v>0.65500000000000114</v>
      </c>
      <c r="AN39" s="34">
        <f t="shared" si="33"/>
        <v>0.64499999999999957</v>
      </c>
      <c r="AO39" s="34">
        <f t="shared" si="33"/>
        <v>0.63500000000000156</v>
      </c>
      <c r="AP39" s="34">
        <f t="shared" si="33"/>
        <v>0.625</v>
      </c>
      <c r="AQ39" s="34">
        <f t="shared" si="33"/>
        <v>0.61500000000000199</v>
      </c>
      <c r="AR39" s="34">
        <f t="shared" si="33"/>
        <v>0.60500000000000043</v>
      </c>
      <c r="AS39" s="34">
        <f t="shared" si="33"/>
        <v>0.59499999999999886</v>
      </c>
      <c r="AT39" s="34">
        <f t="shared" si="33"/>
        <v>0.58500000000000085</v>
      </c>
      <c r="AU39" s="34">
        <f t="shared" si="33"/>
        <v>0.57499999999999929</v>
      </c>
      <c r="AV39" s="34">
        <f t="shared" si="33"/>
        <v>0.56500000000000128</v>
      </c>
      <c r="AW39" s="34">
        <f t="shared" si="33"/>
        <v>0.55499999999999972</v>
      </c>
      <c r="AX39" s="34">
        <f t="shared" si="33"/>
        <v>0.54500000000000171</v>
      </c>
      <c r="AY39" s="34">
        <f t="shared" si="33"/>
        <v>0.53500000000000014</v>
      </c>
      <c r="AZ39" s="34">
        <f t="shared" si="33"/>
        <v>0.52499999999999858</v>
      </c>
      <c r="BA39" s="34">
        <f t="shared" si="33"/>
        <v>0.51500000000000057</v>
      </c>
      <c r="BB39" s="34">
        <f t="shared" si="33"/>
        <v>0.50499999999999901</v>
      </c>
      <c r="BC39" s="34">
        <f t="shared" si="33"/>
        <v>0.49500000000000099</v>
      </c>
      <c r="BD39" s="34">
        <f t="shared" si="33"/>
        <v>0.48499999999999943</v>
      </c>
      <c r="BE39" s="34">
        <f t="shared" si="33"/>
        <v>0.47499999999999998</v>
      </c>
      <c r="BF39" s="15"/>
    </row>
    <row r="40" spans="2:58" x14ac:dyDescent="0.35">
      <c r="B40" s="12"/>
      <c r="C40" s="14"/>
      <c r="D40" s="25" t="s">
        <v>38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15"/>
    </row>
    <row r="41" spans="2:58" x14ac:dyDescent="0.35">
      <c r="B41" s="12"/>
      <c r="C41" s="14"/>
      <c r="D41" s="14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15"/>
    </row>
    <row r="42" spans="2:58" x14ac:dyDescent="0.35">
      <c r="B42" s="12"/>
      <c r="C42" s="14"/>
      <c r="D42" s="13" t="s">
        <v>39</v>
      </c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15"/>
    </row>
    <row r="43" spans="2:58" x14ac:dyDescent="0.35">
      <c r="B43" s="12"/>
      <c r="C43" s="14"/>
      <c r="D43" s="14" t="s">
        <v>40</v>
      </c>
      <c r="E43" s="32">
        <v>0.75</v>
      </c>
      <c r="F43" s="32">
        <v>0.75</v>
      </c>
      <c r="G43" s="32">
        <v>0.75</v>
      </c>
      <c r="H43" s="32">
        <v>0.75</v>
      </c>
      <c r="I43" s="33">
        <f>H43</f>
        <v>0.75</v>
      </c>
      <c r="J43" s="33">
        <f>I43</f>
        <v>0.75</v>
      </c>
      <c r="K43" s="33">
        <f t="shared" ref="K43" si="34">K132</f>
        <v>0.70000000000000284</v>
      </c>
      <c r="L43" s="32">
        <v>0.65</v>
      </c>
      <c r="M43" s="33">
        <f>M132</f>
        <v>0.64222222222222314</v>
      </c>
      <c r="N43" s="33">
        <f t="shared" ref="N43:AJ45" si="35">N132</f>
        <v>0.63444444444444414</v>
      </c>
      <c r="O43" s="33">
        <f t="shared" si="35"/>
        <v>0.62666666666666693</v>
      </c>
      <c r="P43" s="33">
        <f t="shared" si="35"/>
        <v>0.61888888888888971</v>
      </c>
      <c r="Q43" s="33">
        <f t="shared" si="35"/>
        <v>0.61111111111111072</v>
      </c>
      <c r="R43" s="33">
        <f t="shared" si="35"/>
        <v>0.6033333333333335</v>
      </c>
      <c r="S43" s="33">
        <f t="shared" si="35"/>
        <v>0.59555555555555628</v>
      </c>
      <c r="T43" s="33">
        <f t="shared" si="35"/>
        <v>0.58777777777777729</v>
      </c>
      <c r="U43" s="33">
        <f t="shared" si="35"/>
        <v>0.58000000000000007</v>
      </c>
      <c r="V43" s="33">
        <f t="shared" si="35"/>
        <v>0.57222222222222285</v>
      </c>
      <c r="W43" s="33">
        <f t="shared" si="35"/>
        <v>0.56444444444444386</v>
      </c>
      <c r="X43" s="33">
        <f t="shared" si="35"/>
        <v>0.55666666666666664</v>
      </c>
      <c r="Y43" s="33">
        <f t="shared" si="35"/>
        <v>0.54888888888888943</v>
      </c>
      <c r="Z43" s="33">
        <f t="shared" si="35"/>
        <v>0.54111111111111043</v>
      </c>
      <c r="AA43" s="33">
        <f t="shared" si="35"/>
        <v>0.53333333333333321</v>
      </c>
      <c r="AB43" s="33">
        <f t="shared" si="35"/>
        <v>0.52555555555555422</v>
      </c>
      <c r="AC43" s="33">
        <f t="shared" si="35"/>
        <v>0.517777777777777</v>
      </c>
      <c r="AD43" s="33">
        <f t="shared" si="35"/>
        <v>0.50999999999999979</v>
      </c>
      <c r="AE43" s="33">
        <f t="shared" si="35"/>
        <v>0.50222222222222079</v>
      </c>
      <c r="AF43" s="33">
        <f t="shared" si="35"/>
        <v>0.49444444444444358</v>
      </c>
      <c r="AG43" s="33">
        <f t="shared" si="35"/>
        <v>0.48666666666666636</v>
      </c>
      <c r="AH43" s="33">
        <f t="shared" si="35"/>
        <v>0.47888888888888737</v>
      </c>
      <c r="AI43" s="33">
        <f t="shared" si="35"/>
        <v>0.47111111111111015</v>
      </c>
      <c r="AJ43" s="33">
        <f t="shared" si="35"/>
        <v>0.46333333333333293</v>
      </c>
      <c r="AK43" s="32">
        <v>0.45555555555555394</v>
      </c>
      <c r="AL43" s="33">
        <f>AL132</f>
        <v>0.44777777777777672</v>
      </c>
      <c r="AM43" s="33">
        <f t="shared" ref="AM43:BD45" si="36">AM132</f>
        <v>0.4399999999999995</v>
      </c>
      <c r="AN43" s="33">
        <f t="shared" si="36"/>
        <v>0.43222222222222229</v>
      </c>
      <c r="AO43" s="33">
        <f t="shared" si="36"/>
        <v>0.42444444444444329</v>
      </c>
      <c r="AP43" s="33">
        <f t="shared" si="36"/>
        <v>0.41666666666666607</v>
      </c>
      <c r="AQ43" s="33">
        <f t="shared" si="36"/>
        <v>0.40888888888888886</v>
      </c>
      <c r="AR43" s="33">
        <f t="shared" si="36"/>
        <v>0.40111111111111164</v>
      </c>
      <c r="AS43" s="33">
        <f t="shared" si="36"/>
        <v>0.39333333333333442</v>
      </c>
      <c r="AT43" s="33">
        <f t="shared" si="36"/>
        <v>0.38555555555555543</v>
      </c>
      <c r="AU43" s="33">
        <f t="shared" si="36"/>
        <v>0.37777777777777644</v>
      </c>
      <c r="AV43" s="33">
        <f t="shared" si="36"/>
        <v>0.37000000000000099</v>
      </c>
      <c r="AW43" s="33">
        <f t="shared" si="36"/>
        <v>0.362222222222222</v>
      </c>
      <c r="AX43" s="33">
        <f t="shared" si="36"/>
        <v>0.35444444444444301</v>
      </c>
      <c r="AY43" s="33">
        <f t="shared" si="36"/>
        <v>0.34666666666666757</v>
      </c>
      <c r="AZ43" s="33">
        <f t="shared" si="36"/>
        <v>0.33888888888888857</v>
      </c>
      <c r="BA43" s="33">
        <f t="shared" si="36"/>
        <v>0.33111111111111313</v>
      </c>
      <c r="BB43" s="33">
        <f t="shared" si="36"/>
        <v>0.32333333333333414</v>
      </c>
      <c r="BC43" s="33">
        <f t="shared" si="36"/>
        <v>0.31555555555555515</v>
      </c>
      <c r="BD43" s="33">
        <f t="shared" si="36"/>
        <v>0.3077777777777797</v>
      </c>
      <c r="BE43" s="32">
        <v>0.3</v>
      </c>
      <c r="BF43" s="15"/>
    </row>
    <row r="44" spans="2:58" x14ac:dyDescent="0.35">
      <c r="B44" s="12"/>
      <c r="C44" s="14"/>
      <c r="D44" s="14" t="s">
        <v>41</v>
      </c>
      <c r="E44" s="33">
        <v>0.25</v>
      </c>
      <c r="F44" s="32">
        <v>0.25</v>
      </c>
      <c r="G44" s="32">
        <v>0.25</v>
      </c>
      <c r="H44" s="33">
        <v>0.25</v>
      </c>
      <c r="I44" s="33">
        <f t="shared" ref="I44:J45" si="37">H44</f>
        <v>0.25</v>
      </c>
      <c r="J44" s="33">
        <f t="shared" si="37"/>
        <v>0.25</v>
      </c>
      <c r="K44" s="33">
        <f t="shared" ref="K44" si="38">K133</f>
        <v>0.29000000000000625</v>
      </c>
      <c r="L44" s="32">
        <v>0.33</v>
      </c>
      <c r="M44" s="33">
        <f t="shared" ref="M44:AB45" si="39">M133</f>
        <v>0.33457777777777942</v>
      </c>
      <c r="N44" s="33">
        <f t="shared" si="39"/>
        <v>0.33915555555555699</v>
      </c>
      <c r="O44" s="33">
        <f t="shared" si="39"/>
        <v>0.34373333333333456</v>
      </c>
      <c r="P44" s="33">
        <f t="shared" si="39"/>
        <v>0.34831111111111213</v>
      </c>
      <c r="Q44" s="33">
        <f t="shared" si="39"/>
        <v>0.3528888888888897</v>
      </c>
      <c r="R44" s="33">
        <f t="shared" si="39"/>
        <v>0.35746666666666727</v>
      </c>
      <c r="S44" s="33">
        <f t="shared" si="39"/>
        <v>0.36204444444444661</v>
      </c>
      <c r="T44" s="33">
        <f t="shared" si="39"/>
        <v>0.36662222222222418</v>
      </c>
      <c r="U44" s="33">
        <f t="shared" si="39"/>
        <v>0.37120000000000175</v>
      </c>
      <c r="V44" s="33">
        <f t="shared" si="39"/>
        <v>0.37577777777777932</v>
      </c>
      <c r="W44" s="33">
        <f t="shared" si="39"/>
        <v>0.38035555555555689</v>
      </c>
      <c r="X44" s="33">
        <f t="shared" si="39"/>
        <v>0.38493333333333446</v>
      </c>
      <c r="Y44" s="33">
        <f t="shared" si="39"/>
        <v>0.38951111111111203</v>
      </c>
      <c r="Z44" s="33">
        <f t="shared" si="39"/>
        <v>0.39408888888889138</v>
      </c>
      <c r="AA44" s="33">
        <f t="shared" si="39"/>
        <v>0.39866666666666895</v>
      </c>
      <c r="AB44" s="33">
        <f t="shared" si="39"/>
        <v>0.40324444444444651</v>
      </c>
      <c r="AC44" s="33">
        <f t="shared" si="35"/>
        <v>0.40782222222222408</v>
      </c>
      <c r="AD44" s="33">
        <f t="shared" si="35"/>
        <v>0.41240000000000165</v>
      </c>
      <c r="AE44" s="33">
        <f t="shared" si="35"/>
        <v>0.41697777777777922</v>
      </c>
      <c r="AF44" s="33">
        <f t="shared" si="35"/>
        <v>0.42155555555555857</v>
      </c>
      <c r="AG44" s="33">
        <f t="shared" si="35"/>
        <v>0.42613333333333614</v>
      </c>
      <c r="AH44" s="33">
        <f t="shared" si="35"/>
        <v>0.43071111111111371</v>
      </c>
      <c r="AI44" s="33">
        <f t="shared" si="35"/>
        <v>0.43528888888889128</v>
      </c>
      <c r="AJ44" s="33">
        <f t="shared" si="35"/>
        <v>0.43986666666666885</v>
      </c>
      <c r="AK44" s="32">
        <v>0.44444444444444609</v>
      </c>
      <c r="AL44" s="33">
        <f t="shared" ref="AL44:BA45" si="40">AL133</f>
        <v>0.44722222222222374</v>
      </c>
      <c r="AM44" s="33">
        <f t="shared" si="40"/>
        <v>0.45000000000000195</v>
      </c>
      <c r="AN44" s="33">
        <f t="shared" si="40"/>
        <v>0.45277777777777928</v>
      </c>
      <c r="AO44" s="33">
        <f t="shared" si="40"/>
        <v>0.45555555555555749</v>
      </c>
      <c r="AP44" s="33">
        <f t="shared" si="40"/>
        <v>0.45833333333333481</v>
      </c>
      <c r="AQ44" s="33">
        <f t="shared" si="40"/>
        <v>0.46111111111111214</v>
      </c>
      <c r="AR44" s="33">
        <f t="shared" si="40"/>
        <v>0.46388888888889035</v>
      </c>
      <c r="AS44" s="33">
        <f t="shared" si="40"/>
        <v>0.46666666666666767</v>
      </c>
      <c r="AT44" s="33">
        <f t="shared" si="40"/>
        <v>0.46944444444444589</v>
      </c>
      <c r="AU44" s="33">
        <f t="shared" si="40"/>
        <v>0.47222222222222321</v>
      </c>
      <c r="AV44" s="33">
        <f t="shared" si="40"/>
        <v>0.47500000000000053</v>
      </c>
      <c r="AW44" s="33">
        <f t="shared" si="40"/>
        <v>0.47777777777777874</v>
      </c>
      <c r="AX44" s="33">
        <f t="shared" si="40"/>
        <v>0.48055555555555607</v>
      </c>
      <c r="AY44" s="33">
        <f t="shared" si="40"/>
        <v>0.48333333333333428</v>
      </c>
      <c r="AZ44" s="33">
        <f t="shared" si="40"/>
        <v>0.4861111111111116</v>
      </c>
      <c r="BA44" s="33">
        <f t="shared" si="40"/>
        <v>0.48888888888888982</v>
      </c>
      <c r="BB44" s="33">
        <f t="shared" si="36"/>
        <v>0.49166666666666714</v>
      </c>
      <c r="BC44" s="33">
        <f t="shared" si="36"/>
        <v>0.49444444444444446</v>
      </c>
      <c r="BD44" s="33">
        <f t="shared" si="36"/>
        <v>0.49722222222222268</v>
      </c>
      <c r="BE44" s="32">
        <v>0.5</v>
      </c>
      <c r="BF44" s="15"/>
    </row>
    <row r="45" spans="2:58" x14ac:dyDescent="0.35">
      <c r="B45" s="12"/>
      <c r="C45" s="14" t="s">
        <v>85</v>
      </c>
      <c r="D45" s="14" t="s">
        <v>42</v>
      </c>
      <c r="E45" s="33">
        <v>0</v>
      </c>
      <c r="F45" s="33">
        <v>0</v>
      </c>
      <c r="G45" s="33">
        <v>0</v>
      </c>
      <c r="H45" s="33">
        <v>0</v>
      </c>
      <c r="I45" s="33">
        <f t="shared" si="37"/>
        <v>0</v>
      </c>
      <c r="J45" s="33">
        <f t="shared" si="37"/>
        <v>0</v>
      </c>
      <c r="K45" s="33">
        <f t="shared" ref="K45" si="41">K134</f>
        <v>1.0000000000001563E-2</v>
      </c>
      <c r="L45" s="32">
        <v>0.02</v>
      </c>
      <c r="M45" s="33">
        <f t="shared" si="39"/>
        <v>2.3199999999999221E-2</v>
      </c>
      <c r="N45" s="33">
        <f t="shared" si="35"/>
        <v>2.6399999999999757E-2</v>
      </c>
      <c r="O45" s="33">
        <f t="shared" si="35"/>
        <v>2.9599999999999405E-2</v>
      </c>
      <c r="P45" s="33">
        <f t="shared" si="35"/>
        <v>3.2799999999999052E-2</v>
      </c>
      <c r="Q45" s="33">
        <f t="shared" si="35"/>
        <v>3.5999999999999588E-2</v>
      </c>
      <c r="R45" s="33">
        <f t="shared" si="35"/>
        <v>3.9199999999999235E-2</v>
      </c>
      <c r="S45" s="33">
        <f t="shared" si="35"/>
        <v>4.2399999999999771E-2</v>
      </c>
      <c r="T45" s="33">
        <f t="shared" si="35"/>
        <v>4.5599999999999419E-2</v>
      </c>
      <c r="U45" s="33">
        <f t="shared" si="35"/>
        <v>4.8799999999999066E-2</v>
      </c>
      <c r="V45" s="33">
        <f t="shared" si="35"/>
        <v>5.1999999999999602E-2</v>
      </c>
      <c r="W45" s="33">
        <f t="shared" si="35"/>
        <v>5.519999999999925E-2</v>
      </c>
      <c r="X45" s="33">
        <f t="shared" si="35"/>
        <v>5.8399999999999785E-2</v>
      </c>
      <c r="Y45" s="33">
        <f t="shared" si="35"/>
        <v>6.1599999999999433E-2</v>
      </c>
      <c r="Z45" s="33">
        <f t="shared" si="35"/>
        <v>6.4799999999999081E-2</v>
      </c>
      <c r="AA45" s="33">
        <f t="shared" si="35"/>
        <v>6.7999999999999616E-2</v>
      </c>
      <c r="AB45" s="33">
        <f t="shared" si="35"/>
        <v>7.1199999999999264E-2</v>
      </c>
      <c r="AC45" s="33">
        <f t="shared" si="35"/>
        <v>7.43999999999998E-2</v>
      </c>
      <c r="AD45" s="33">
        <f t="shared" si="35"/>
        <v>7.7599999999999447E-2</v>
      </c>
      <c r="AE45" s="33">
        <f t="shared" si="35"/>
        <v>8.0799999999999095E-2</v>
      </c>
      <c r="AF45" s="33">
        <f t="shared" si="35"/>
        <v>8.3999999999999631E-2</v>
      </c>
      <c r="AG45" s="33">
        <f t="shared" si="35"/>
        <v>8.7199999999999278E-2</v>
      </c>
      <c r="AH45" s="33">
        <f t="shared" si="35"/>
        <v>9.0399999999999814E-2</v>
      </c>
      <c r="AI45" s="33">
        <f t="shared" si="35"/>
        <v>9.3599999999999461E-2</v>
      </c>
      <c r="AJ45" s="33">
        <f t="shared" si="35"/>
        <v>9.6799999999999109E-2</v>
      </c>
      <c r="AK45" s="32">
        <v>0.1</v>
      </c>
      <c r="AL45" s="33">
        <f t="shared" si="40"/>
        <v>0.10500000000000043</v>
      </c>
      <c r="AM45" s="33">
        <f t="shared" si="36"/>
        <v>0.10999999999999943</v>
      </c>
      <c r="AN45" s="33">
        <f t="shared" si="36"/>
        <v>0.11500000000000021</v>
      </c>
      <c r="AO45" s="33">
        <f t="shared" si="36"/>
        <v>0.11999999999999922</v>
      </c>
      <c r="AP45" s="33">
        <f t="shared" si="36"/>
        <v>0.125</v>
      </c>
      <c r="AQ45" s="33">
        <f t="shared" si="36"/>
        <v>0.12999999999999901</v>
      </c>
      <c r="AR45" s="33">
        <f t="shared" si="36"/>
        <v>0.13499999999999979</v>
      </c>
      <c r="AS45" s="33">
        <f t="shared" si="36"/>
        <v>0.14000000000000057</v>
      </c>
      <c r="AT45" s="33">
        <f t="shared" si="36"/>
        <v>0.14499999999999957</v>
      </c>
      <c r="AU45" s="33">
        <f t="shared" si="36"/>
        <v>0.15000000000000036</v>
      </c>
      <c r="AV45" s="33">
        <f t="shared" si="36"/>
        <v>0.15499999999999936</v>
      </c>
      <c r="AW45" s="33">
        <f t="shared" si="36"/>
        <v>0.16000000000000014</v>
      </c>
      <c r="AX45" s="33">
        <f t="shared" si="36"/>
        <v>0.16499999999999915</v>
      </c>
      <c r="AY45" s="33">
        <f t="shared" si="36"/>
        <v>0.16999999999999993</v>
      </c>
      <c r="AZ45" s="33">
        <f t="shared" si="36"/>
        <v>0.17500000000000071</v>
      </c>
      <c r="BA45" s="33">
        <f t="shared" si="36"/>
        <v>0.17999999999999972</v>
      </c>
      <c r="BB45" s="33">
        <f t="shared" si="36"/>
        <v>0.1850000000000005</v>
      </c>
      <c r="BC45" s="33">
        <f t="shared" si="36"/>
        <v>0.1899999999999995</v>
      </c>
      <c r="BD45" s="33">
        <f t="shared" si="36"/>
        <v>0.19500000000000028</v>
      </c>
      <c r="BE45" s="32">
        <v>0.2</v>
      </c>
      <c r="BF45" s="15"/>
    </row>
    <row r="46" spans="2:58" x14ac:dyDescent="0.35">
      <c r="B46" s="12"/>
      <c r="C46" s="14"/>
      <c r="D46" s="13" t="s">
        <v>43</v>
      </c>
      <c r="E46" s="34">
        <f>SUM(E43:E45)</f>
        <v>1</v>
      </c>
      <c r="F46" s="34">
        <f t="shared" ref="F46:BE46" si="42">SUM(F43:F45)</f>
        <v>1</v>
      </c>
      <c r="G46" s="34">
        <f t="shared" si="42"/>
        <v>1</v>
      </c>
      <c r="H46" s="34">
        <f t="shared" si="42"/>
        <v>1</v>
      </c>
      <c r="I46" s="34">
        <f t="shared" si="42"/>
        <v>1</v>
      </c>
      <c r="J46" s="34">
        <f t="shared" si="42"/>
        <v>1</v>
      </c>
      <c r="K46" s="34">
        <f t="shared" si="42"/>
        <v>1.0000000000000107</v>
      </c>
      <c r="L46" s="34">
        <f t="shared" si="42"/>
        <v>1</v>
      </c>
      <c r="M46" s="34">
        <f t="shared" si="42"/>
        <v>1.0000000000000018</v>
      </c>
      <c r="N46" s="34">
        <f t="shared" si="42"/>
        <v>1.0000000000000009</v>
      </c>
      <c r="O46" s="34">
        <f t="shared" si="42"/>
        <v>1.0000000000000009</v>
      </c>
      <c r="P46" s="34">
        <f t="shared" si="42"/>
        <v>1.0000000000000009</v>
      </c>
      <c r="Q46" s="34">
        <f t="shared" si="42"/>
        <v>1</v>
      </c>
      <c r="R46" s="34">
        <f t="shared" si="42"/>
        <v>1</v>
      </c>
      <c r="S46" s="34">
        <f t="shared" si="42"/>
        <v>1.0000000000000027</v>
      </c>
      <c r="T46" s="34">
        <f t="shared" si="42"/>
        <v>1.0000000000000009</v>
      </c>
      <c r="U46" s="34">
        <f t="shared" si="42"/>
        <v>1.0000000000000009</v>
      </c>
      <c r="V46" s="34">
        <f t="shared" si="42"/>
        <v>1.0000000000000018</v>
      </c>
      <c r="W46" s="34">
        <f t="shared" si="42"/>
        <v>1</v>
      </c>
      <c r="X46" s="34">
        <f t="shared" si="42"/>
        <v>1.0000000000000009</v>
      </c>
      <c r="Y46" s="34">
        <f t="shared" si="42"/>
        <v>1.0000000000000009</v>
      </c>
      <c r="Z46" s="34">
        <f t="shared" si="42"/>
        <v>1.0000000000000009</v>
      </c>
      <c r="AA46" s="34">
        <f t="shared" si="42"/>
        <v>1.0000000000000018</v>
      </c>
      <c r="AB46" s="34">
        <f t="shared" si="42"/>
        <v>1</v>
      </c>
      <c r="AC46" s="34">
        <f t="shared" si="42"/>
        <v>1.0000000000000009</v>
      </c>
      <c r="AD46" s="34">
        <f t="shared" si="42"/>
        <v>1.0000000000000009</v>
      </c>
      <c r="AE46" s="34">
        <f t="shared" si="42"/>
        <v>0.99999999999999911</v>
      </c>
      <c r="AF46" s="34">
        <f t="shared" si="42"/>
        <v>1.0000000000000018</v>
      </c>
      <c r="AG46" s="34">
        <f t="shared" si="42"/>
        <v>1.0000000000000018</v>
      </c>
      <c r="AH46" s="34">
        <f t="shared" si="42"/>
        <v>1.0000000000000009</v>
      </c>
      <c r="AI46" s="34">
        <f t="shared" si="42"/>
        <v>1.0000000000000009</v>
      </c>
      <c r="AJ46" s="34">
        <f t="shared" si="42"/>
        <v>1.0000000000000009</v>
      </c>
      <c r="AK46" s="34">
        <f t="shared" si="42"/>
        <v>1</v>
      </c>
      <c r="AL46" s="34">
        <f t="shared" si="42"/>
        <v>1.0000000000000009</v>
      </c>
      <c r="AM46" s="34">
        <f t="shared" si="42"/>
        <v>1.0000000000000009</v>
      </c>
      <c r="AN46" s="34">
        <f t="shared" si="42"/>
        <v>1.0000000000000018</v>
      </c>
      <c r="AO46" s="34">
        <f t="shared" si="42"/>
        <v>1</v>
      </c>
      <c r="AP46" s="34">
        <f t="shared" si="42"/>
        <v>1.0000000000000009</v>
      </c>
      <c r="AQ46" s="34">
        <f t="shared" si="42"/>
        <v>1</v>
      </c>
      <c r="AR46" s="34">
        <f t="shared" si="42"/>
        <v>1.0000000000000018</v>
      </c>
      <c r="AS46" s="34">
        <f t="shared" si="42"/>
        <v>1.0000000000000027</v>
      </c>
      <c r="AT46" s="34">
        <f t="shared" si="42"/>
        <v>1.0000000000000009</v>
      </c>
      <c r="AU46" s="34">
        <f t="shared" si="42"/>
        <v>1</v>
      </c>
      <c r="AV46" s="34">
        <f t="shared" si="42"/>
        <v>1.0000000000000009</v>
      </c>
      <c r="AW46" s="34">
        <f t="shared" si="42"/>
        <v>1.0000000000000009</v>
      </c>
      <c r="AX46" s="34">
        <f t="shared" si="42"/>
        <v>0.99999999999999822</v>
      </c>
      <c r="AY46" s="34">
        <f t="shared" si="42"/>
        <v>1.0000000000000018</v>
      </c>
      <c r="AZ46" s="34">
        <f t="shared" si="42"/>
        <v>1.0000000000000009</v>
      </c>
      <c r="BA46" s="34">
        <f t="shared" si="42"/>
        <v>1.0000000000000027</v>
      </c>
      <c r="BB46" s="34">
        <f t="shared" si="42"/>
        <v>1.0000000000000018</v>
      </c>
      <c r="BC46" s="34">
        <f t="shared" si="42"/>
        <v>0.99999999999999911</v>
      </c>
      <c r="BD46" s="34">
        <f t="shared" si="42"/>
        <v>1.0000000000000027</v>
      </c>
      <c r="BE46" s="34">
        <f t="shared" si="42"/>
        <v>1</v>
      </c>
      <c r="BF46" s="15"/>
    </row>
    <row r="47" spans="2:58" x14ac:dyDescent="0.35">
      <c r="B47" s="12"/>
      <c r="C47" s="14"/>
      <c r="D47" s="13"/>
      <c r="E47" s="34"/>
      <c r="F47" s="34"/>
      <c r="G47" s="34"/>
      <c r="H47" s="34"/>
      <c r="I47" s="14"/>
      <c r="J47" s="14"/>
      <c r="K47" s="14"/>
      <c r="L47" s="30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30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30"/>
      <c r="BF47" s="15"/>
    </row>
    <row r="48" spans="2:58" x14ac:dyDescent="0.35">
      <c r="B48" s="12"/>
      <c r="C48" s="14"/>
      <c r="D48" s="13" t="s">
        <v>44</v>
      </c>
      <c r="E48" s="34"/>
      <c r="F48" s="34"/>
      <c r="G48" s="34"/>
      <c r="H48" s="34"/>
      <c r="I48" s="14"/>
      <c r="J48" s="14"/>
      <c r="K48" s="14"/>
      <c r="L48" s="30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30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30"/>
      <c r="BF48" s="15"/>
    </row>
    <row r="49" spans="2:58" x14ac:dyDescent="0.35">
      <c r="B49" s="12"/>
      <c r="C49" s="14"/>
      <c r="D49" s="14" t="s">
        <v>132</v>
      </c>
      <c r="E49" s="31">
        <v>0.25</v>
      </c>
      <c r="F49" s="32">
        <v>0.25</v>
      </c>
      <c r="G49" s="32">
        <v>0.25</v>
      </c>
      <c r="H49" s="33">
        <v>0.25</v>
      </c>
      <c r="I49" s="32">
        <f>H49</f>
        <v>0.25</v>
      </c>
      <c r="J49" s="32">
        <f>I49</f>
        <v>0.25</v>
      </c>
      <c r="K49" s="32">
        <f t="shared" ref="K49:BE49" si="43">J49</f>
        <v>0.25</v>
      </c>
      <c r="L49" s="32">
        <f t="shared" si="43"/>
        <v>0.25</v>
      </c>
      <c r="M49" s="32">
        <f t="shared" si="43"/>
        <v>0.25</v>
      </c>
      <c r="N49" s="32">
        <f t="shared" si="43"/>
        <v>0.25</v>
      </c>
      <c r="O49" s="32">
        <f t="shared" si="43"/>
        <v>0.25</v>
      </c>
      <c r="P49" s="32">
        <f t="shared" si="43"/>
        <v>0.25</v>
      </c>
      <c r="Q49" s="32">
        <f t="shared" si="43"/>
        <v>0.25</v>
      </c>
      <c r="R49" s="32">
        <f t="shared" si="43"/>
        <v>0.25</v>
      </c>
      <c r="S49" s="32">
        <f t="shared" si="43"/>
        <v>0.25</v>
      </c>
      <c r="T49" s="32">
        <f t="shared" si="43"/>
        <v>0.25</v>
      </c>
      <c r="U49" s="32">
        <f t="shared" si="43"/>
        <v>0.25</v>
      </c>
      <c r="V49" s="32">
        <f t="shared" si="43"/>
        <v>0.25</v>
      </c>
      <c r="W49" s="32">
        <f t="shared" si="43"/>
        <v>0.25</v>
      </c>
      <c r="X49" s="32">
        <f t="shared" si="43"/>
        <v>0.25</v>
      </c>
      <c r="Y49" s="32">
        <f t="shared" si="43"/>
        <v>0.25</v>
      </c>
      <c r="Z49" s="32">
        <f t="shared" si="43"/>
        <v>0.25</v>
      </c>
      <c r="AA49" s="32">
        <f t="shared" si="43"/>
        <v>0.25</v>
      </c>
      <c r="AB49" s="32">
        <f t="shared" si="43"/>
        <v>0.25</v>
      </c>
      <c r="AC49" s="32">
        <f t="shared" si="43"/>
        <v>0.25</v>
      </c>
      <c r="AD49" s="32">
        <f t="shared" si="43"/>
        <v>0.25</v>
      </c>
      <c r="AE49" s="32">
        <f t="shared" si="43"/>
        <v>0.25</v>
      </c>
      <c r="AF49" s="32">
        <f t="shared" si="43"/>
        <v>0.25</v>
      </c>
      <c r="AG49" s="32">
        <f t="shared" si="43"/>
        <v>0.25</v>
      </c>
      <c r="AH49" s="32">
        <f t="shared" si="43"/>
        <v>0.25</v>
      </c>
      <c r="AI49" s="32">
        <f t="shared" si="43"/>
        <v>0.25</v>
      </c>
      <c r="AJ49" s="32">
        <f t="shared" si="43"/>
        <v>0.25</v>
      </c>
      <c r="AK49" s="32">
        <f t="shared" si="43"/>
        <v>0.25</v>
      </c>
      <c r="AL49" s="32">
        <f t="shared" si="43"/>
        <v>0.25</v>
      </c>
      <c r="AM49" s="32">
        <f t="shared" si="43"/>
        <v>0.25</v>
      </c>
      <c r="AN49" s="32">
        <f t="shared" si="43"/>
        <v>0.25</v>
      </c>
      <c r="AO49" s="32">
        <f t="shared" si="43"/>
        <v>0.25</v>
      </c>
      <c r="AP49" s="32">
        <f t="shared" si="43"/>
        <v>0.25</v>
      </c>
      <c r="AQ49" s="32">
        <f t="shared" si="43"/>
        <v>0.25</v>
      </c>
      <c r="AR49" s="32">
        <f t="shared" si="43"/>
        <v>0.25</v>
      </c>
      <c r="AS49" s="32">
        <f t="shared" si="43"/>
        <v>0.25</v>
      </c>
      <c r="AT49" s="32">
        <f t="shared" si="43"/>
        <v>0.25</v>
      </c>
      <c r="AU49" s="32">
        <f t="shared" si="43"/>
        <v>0.25</v>
      </c>
      <c r="AV49" s="32">
        <f t="shared" si="43"/>
        <v>0.25</v>
      </c>
      <c r="AW49" s="32">
        <f t="shared" si="43"/>
        <v>0.25</v>
      </c>
      <c r="AX49" s="32">
        <f t="shared" si="43"/>
        <v>0.25</v>
      </c>
      <c r="AY49" s="32">
        <f t="shared" si="43"/>
        <v>0.25</v>
      </c>
      <c r="AZ49" s="32">
        <f t="shared" si="43"/>
        <v>0.25</v>
      </c>
      <c r="BA49" s="32">
        <f t="shared" si="43"/>
        <v>0.25</v>
      </c>
      <c r="BB49" s="32">
        <f t="shared" si="43"/>
        <v>0.25</v>
      </c>
      <c r="BC49" s="32">
        <f t="shared" si="43"/>
        <v>0.25</v>
      </c>
      <c r="BD49" s="32">
        <f t="shared" si="43"/>
        <v>0.25</v>
      </c>
      <c r="BE49" s="32">
        <f t="shared" si="43"/>
        <v>0.25</v>
      </c>
      <c r="BF49" s="15"/>
    </row>
    <row r="50" spans="2:58" x14ac:dyDescent="0.35">
      <c r="B50" s="12"/>
      <c r="C50" s="14"/>
      <c r="D50" s="14" t="s">
        <v>133</v>
      </c>
      <c r="E50" s="33">
        <v>0.75</v>
      </c>
      <c r="F50" s="33">
        <v>0.75</v>
      </c>
      <c r="G50" s="33">
        <v>0.75</v>
      </c>
      <c r="H50" s="33">
        <v>0.75</v>
      </c>
      <c r="I50" s="32">
        <f>H50</f>
        <v>0.75</v>
      </c>
      <c r="J50" s="32">
        <f>I50</f>
        <v>0.75</v>
      </c>
      <c r="K50" s="32">
        <f t="shared" ref="K50:BE50" si="44">J50</f>
        <v>0.75</v>
      </c>
      <c r="L50" s="32">
        <f t="shared" si="44"/>
        <v>0.75</v>
      </c>
      <c r="M50" s="32">
        <f t="shared" si="44"/>
        <v>0.75</v>
      </c>
      <c r="N50" s="32">
        <f t="shared" si="44"/>
        <v>0.75</v>
      </c>
      <c r="O50" s="32">
        <f t="shared" si="44"/>
        <v>0.75</v>
      </c>
      <c r="P50" s="32">
        <f t="shared" si="44"/>
        <v>0.75</v>
      </c>
      <c r="Q50" s="32">
        <f t="shared" si="44"/>
        <v>0.75</v>
      </c>
      <c r="R50" s="32">
        <f t="shared" si="44"/>
        <v>0.75</v>
      </c>
      <c r="S50" s="32">
        <f t="shared" si="44"/>
        <v>0.75</v>
      </c>
      <c r="T50" s="32">
        <f t="shared" si="44"/>
        <v>0.75</v>
      </c>
      <c r="U50" s="32">
        <f t="shared" si="44"/>
        <v>0.75</v>
      </c>
      <c r="V50" s="32">
        <f t="shared" si="44"/>
        <v>0.75</v>
      </c>
      <c r="W50" s="32">
        <f t="shared" si="44"/>
        <v>0.75</v>
      </c>
      <c r="X50" s="32">
        <f t="shared" si="44"/>
        <v>0.75</v>
      </c>
      <c r="Y50" s="32">
        <f t="shared" si="44"/>
        <v>0.75</v>
      </c>
      <c r="Z50" s="32">
        <f t="shared" si="44"/>
        <v>0.75</v>
      </c>
      <c r="AA50" s="32">
        <f t="shared" si="44"/>
        <v>0.75</v>
      </c>
      <c r="AB50" s="32">
        <f t="shared" si="44"/>
        <v>0.75</v>
      </c>
      <c r="AC50" s="32">
        <f t="shared" si="44"/>
        <v>0.75</v>
      </c>
      <c r="AD50" s="32">
        <f t="shared" si="44"/>
        <v>0.75</v>
      </c>
      <c r="AE50" s="32">
        <f t="shared" si="44"/>
        <v>0.75</v>
      </c>
      <c r="AF50" s="32">
        <f t="shared" si="44"/>
        <v>0.75</v>
      </c>
      <c r="AG50" s="32">
        <f t="shared" si="44"/>
        <v>0.75</v>
      </c>
      <c r="AH50" s="32">
        <f t="shared" si="44"/>
        <v>0.75</v>
      </c>
      <c r="AI50" s="32">
        <f t="shared" si="44"/>
        <v>0.75</v>
      </c>
      <c r="AJ50" s="32">
        <f t="shared" si="44"/>
        <v>0.75</v>
      </c>
      <c r="AK50" s="32">
        <f t="shared" si="44"/>
        <v>0.75</v>
      </c>
      <c r="AL50" s="32">
        <f t="shared" si="44"/>
        <v>0.75</v>
      </c>
      <c r="AM50" s="32">
        <f t="shared" si="44"/>
        <v>0.75</v>
      </c>
      <c r="AN50" s="32">
        <f t="shared" si="44"/>
        <v>0.75</v>
      </c>
      <c r="AO50" s="32">
        <f t="shared" si="44"/>
        <v>0.75</v>
      </c>
      <c r="AP50" s="32">
        <f t="shared" si="44"/>
        <v>0.75</v>
      </c>
      <c r="AQ50" s="32">
        <f t="shared" si="44"/>
        <v>0.75</v>
      </c>
      <c r="AR50" s="32">
        <f t="shared" si="44"/>
        <v>0.75</v>
      </c>
      <c r="AS50" s="32">
        <f t="shared" si="44"/>
        <v>0.75</v>
      </c>
      <c r="AT50" s="32">
        <f t="shared" si="44"/>
        <v>0.75</v>
      </c>
      <c r="AU50" s="32">
        <f t="shared" si="44"/>
        <v>0.75</v>
      </c>
      <c r="AV50" s="32">
        <f t="shared" si="44"/>
        <v>0.75</v>
      </c>
      <c r="AW50" s="32">
        <f t="shared" si="44"/>
        <v>0.75</v>
      </c>
      <c r="AX50" s="32">
        <f t="shared" si="44"/>
        <v>0.75</v>
      </c>
      <c r="AY50" s="32">
        <f t="shared" si="44"/>
        <v>0.75</v>
      </c>
      <c r="AZ50" s="32">
        <f t="shared" si="44"/>
        <v>0.75</v>
      </c>
      <c r="BA50" s="32">
        <f t="shared" si="44"/>
        <v>0.75</v>
      </c>
      <c r="BB50" s="32">
        <f t="shared" si="44"/>
        <v>0.75</v>
      </c>
      <c r="BC50" s="32">
        <f t="shared" si="44"/>
        <v>0.75</v>
      </c>
      <c r="BD50" s="32">
        <f t="shared" si="44"/>
        <v>0.75</v>
      </c>
      <c r="BE50" s="32">
        <f t="shared" si="44"/>
        <v>0.75</v>
      </c>
      <c r="BF50" s="15"/>
    </row>
    <row r="51" spans="2:58" x14ac:dyDescent="0.35">
      <c r="B51" s="12"/>
      <c r="C51" s="14"/>
      <c r="D51" s="13"/>
      <c r="E51" s="34">
        <f>SUM(E49:E50)</f>
        <v>1</v>
      </c>
      <c r="F51" s="34">
        <f t="shared" ref="F51:BE51" si="45">SUM(F49:F50)</f>
        <v>1</v>
      </c>
      <c r="G51" s="34">
        <f t="shared" si="45"/>
        <v>1</v>
      </c>
      <c r="H51" s="34">
        <f t="shared" si="45"/>
        <v>1</v>
      </c>
      <c r="I51" s="34">
        <f t="shared" si="45"/>
        <v>1</v>
      </c>
      <c r="J51" s="34">
        <f t="shared" si="45"/>
        <v>1</v>
      </c>
      <c r="K51" s="34">
        <f t="shared" si="45"/>
        <v>1</v>
      </c>
      <c r="L51" s="34">
        <f t="shared" si="45"/>
        <v>1</v>
      </c>
      <c r="M51" s="34">
        <f t="shared" si="45"/>
        <v>1</v>
      </c>
      <c r="N51" s="34">
        <f t="shared" si="45"/>
        <v>1</v>
      </c>
      <c r="O51" s="34">
        <f t="shared" si="45"/>
        <v>1</v>
      </c>
      <c r="P51" s="34">
        <f t="shared" si="45"/>
        <v>1</v>
      </c>
      <c r="Q51" s="34">
        <f t="shared" si="45"/>
        <v>1</v>
      </c>
      <c r="R51" s="34">
        <f t="shared" si="45"/>
        <v>1</v>
      </c>
      <c r="S51" s="34">
        <f t="shared" si="45"/>
        <v>1</v>
      </c>
      <c r="T51" s="34">
        <f t="shared" si="45"/>
        <v>1</v>
      </c>
      <c r="U51" s="34">
        <f t="shared" si="45"/>
        <v>1</v>
      </c>
      <c r="V51" s="34">
        <f t="shared" si="45"/>
        <v>1</v>
      </c>
      <c r="W51" s="34">
        <f t="shared" si="45"/>
        <v>1</v>
      </c>
      <c r="X51" s="34">
        <f t="shared" si="45"/>
        <v>1</v>
      </c>
      <c r="Y51" s="34">
        <f t="shared" si="45"/>
        <v>1</v>
      </c>
      <c r="Z51" s="34">
        <f t="shared" si="45"/>
        <v>1</v>
      </c>
      <c r="AA51" s="34">
        <f t="shared" si="45"/>
        <v>1</v>
      </c>
      <c r="AB51" s="34">
        <f t="shared" si="45"/>
        <v>1</v>
      </c>
      <c r="AC51" s="34">
        <f t="shared" si="45"/>
        <v>1</v>
      </c>
      <c r="AD51" s="34">
        <f t="shared" si="45"/>
        <v>1</v>
      </c>
      <c r="AE51" s="34">
        <f t="shared" si="45"/>
        <v>1</v>
      </c>
      <c r="AF51" s="34">
        <f t="shared" si="45"/>
        <v>1</v>
      </c>
      <c r="AG51" s="34">
        <f t="shared" si="45"/>
        <v>1</v>
      </c>
      <c r="AH51" s="34">
        <f t="shared" si="45"/>
        <v>1</v>
      </c>
      <c r="AI51" s="34">
        <f t="shared" si="45"/>
        <v>1</v>
      </c>
      <c r="AJ51" s="34">
        <f t="shared" si="45"/>
        <v>1</v>
      </c>
      <c r="AK51" s="34">
        <f t="shared" si="45"/>
        <v>1</v>
      </c>
      <c r="AL51" s="34">
        <f t="shared" si="45"/>
        <v>1</v>
      </c>
      <c r="AM51" s="34">
        <f t="shared" si="45"/>
        <v>1</v>
      </c>
      <c r="AN51" s="34">
        <f t="shared" si="45"/>
        <v>1</v>
      </c>
      <c r="AO51" s="34">
        <f t="shared" si="45"/>
        <v>1</v>
      </c>
      <c r="AP51" s="34">
        <f t="shared" si="45"/>
        <v>1</v>
      </c>
      <c r="AQ51" s="34">
        <f t="shared" si="45"/>
        <v>1</v>
      </c>
      <c r="AR51" s="34">
        <f t="shared" si="45"/>
        <v>1</v>
      </c>
      <c r="AS51" s="34">
        <f t="shared" si="45"/>
        <v>1</v>
      </c>
      <c r="AT51" s="34">
        <f t="shared" si="45"/>
        <v>1</v>
      </c>
      <c r="AU51" s="34">
        <f t="shared" si="45"/>
        <v>1</v>
      </c>
      <c r="AV51" s="34">
        <f t="shared" si="45"/>
        <v>1</v>
      </c>
      <c r="AW51" s="34">
        <f t="shared" si="45"/>
        <v>1</v>
      </c>
      <c r="AX51" s="34">
        <f t="shared" si="45"/>
        <v>1</v>
      </c>
      <c r="AY51" s="34">
        <f t="shared" si="45"/>
        <v>1</v>
      </c>
      <c r="AZ51" s="34">
        <f t="shared" si="45"/>
        <v>1</v>
      </c>
      <c r="BA51" s="34">
        <f t="shared" si="45"/>
        <v>1</v>
      </c>
      <c r="BB51" s="34">
        <f t="shared" si="45"/>
        <v>1</v>
      </c>
      <c r="BC51" s="34">
        <f t="shared" si="45"/>
        <v>1</v>
      </c>
      <c r="BD51" s="34">
        <f t="shared" si="45"/>
        <v>1</v>
      </c>
      <c r="BE51" s="34">
        <f t="shared" si="45"/>
        <v>1</v>
      </c>
      <c r="BF51" s="15"/>
    </row>
    <row r="52" spans="2:58" x14ac:dyDescent="0.35">
      <c r="B52" s="12"/>
      <c r="C52" s="14"/>
      <c r="D52" s="13" t="s">
        <v>44</v>
      </c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15"/>
    </row>
    <row r="53" spans="2:58" x14ac:dyDescent="0.35">
      <c r="B53" s="12"/>
      <c r="C53" s="14" t="s">
        <v>83</v>
      </c>
      <c r="D53" s="14" t="s">
        <v>80</v>
      </c>
      <c r="E53" s="33">
        <f>E44*E49</f>
        <v>6.25E-2</v>
      </c>
      <c r="F53" s="33">
        <f t="shared" ref="F53:BE53" si="46">F44*F49</f>
        <v>6.25E-2</v>
      </c>
      <c r="G53" s="33">
        <f t="shared" si="46"/>
        <v>6.25E-2</v>
      </c>
      <c r="H53" s="33">
        <f t="shared" si="46"/>
        <v>6.25E-2</v>
      </c>
      <c r="I53" s="33">
        <f t="shared" si="46"/>
        <v>6.25E-2</v>
      </c>
      <c r="J53" s="33">
        <f t="shared" si="46"/>
        <v>6.25E-2</v>
      </c>
      <c r="K53" s="33">
        <f t="shared" si="46"/>
        <v>7.2500000000001563E-2</v>
      </c>
      <c r="L53" s="33">
        <f t="shared" si="46"/>
        <v>8.2500000000000004E-2</v>
      </c>
      <c r="M53" s="33">
        <f t="shared" si="46"/>
        <v>8.3644444444444854E-2</v>
      </c>
      <c r="N53" s="33">
        <f t="shared" si="46"/>
        <v>8.4788888888889247E-2</v>
      </c>
      <c r="O53" s="33">
        <f t="shared" si="46"/>
        <v>8.5933333333333639E-2</v>
      </c>
      <c r="P53" s="33">
        <f t="shared" si="46"/>
        <v>8.7077777777778032E-2</v>
      </c>
      <c r="Q53" s="33">
        <f t="shared" si="46"/>
        <v>8.8222222222222424E-2</v>
      </c>
      <c r="R53" s="33">
        <f t="shared" si="46"/>
        <v>8.9366666666666816E-2</v>
      </c>
      <c r="S53" s="33">
        <f t="shared" si="46"/>
        <v>9.0511111111111653E-2</v>
      </c>
      <c r="T53" s="33">
        <f t="shared" si="46"/>
        <v>9.1655555555556045E-2</v>
      </c>
      <c r="U53" s="33">
        <f t="shared" si="46"/>
        <v>9.2800000000000438E-2</v>
      </c>
      <c r="V53" s="33">
        <f t="shared" si="46"/>
        <v>9.394444444444483E-2</v>
      </c>
      <c r="W53" s="33">
        <f t="shared" si="46"/>
        <v>9.5088888888889223E-2</v>
      </c>
      <c r="X53" s="33">
        <f t="shared" si="46"/>
        <v>9.6233333333333615E-2</v>
      </c>
      <c r="Y53" s="33">
        <f t="shared" si="46"/>
        <v>9.7377777777778007E-2</v>
      </c>
      <c r="Z53" s="33">
        <f t="shared" si="46"/>
        <v>9.8522222222222844E-2</v>
      </c>
      <c r="AA53" s="33">
        <f t="shared" si="46"/>
        <v>9.9666666666667236E-2</v>
      </c>
      <c r="AB53" s="33">
        <f t="shared" si="46"/>
        <v>0.10081111111111163</v>
      </c>
      <c r="AC53" s="33">
        <f t="shared" si="46"/>
        <v>0.10195555555555602</v>
      </c>
      <c r="AD53" s="33">
        <f t="shared" si="46"/>
        <v>0.10310000000000041</v>
      </c>
      <c r="AE53" s="33">
        <f t="shared" si="46"/>
        <v>0.10424444444444481</v>
      </c>
      <c r="AF53" s="33">
        <f t="shared" si="46"/>
        <v>0.10538888888888964</v>
      </c>
      <c r="AG53" s="33">
        <f t="shared" si="46"/>
        <v>0.10653333333333403</v>
      </c>
      <c r="AH53" s="33">
        <f t="shared" si="46"/>
        <v>0.10767777777777843</v>
      </c>
      <c r="AI53" s="33">
        <f t="shared" si="46"/>
        <v>0.10882222222222282</v>
      </c>
      <c r="AJ53" s="33">
        <f t="shared" si="46"/>
        <v>0.10996666666666721</v>
      </c>
      <c r="AK53" s="33">
        <f t="shared" si="46"/>
        <v>0.11111111111111152</v>
      </c>
      <c r="AL53" s="33">
        <f t="shared" si="46"/>
        <v>0.11180555555555594</v>
      </c>
      <c r="AM53" s="33">
        <f t="shared" si="46"/>
        <v>0.11250000000000049</v>
      </c>
      <c r="AN53" s="33">
        <f t="shared" si="46"/>
        <v>0.11319444444444482</v>
      </c>
      <c r="AO53" s="33">
        <f t="shared" si="46"/>
        <v>0.11388888888888937</v>
      </c>
      <c r="AP53" s="33">
        <f t="shared" si="46"/>
        <v>0.1145833333333337</v>
      </c>
      <c r="AQ53" s="33">
        <f t="shared" si="46"/>
        <v>0.11527777777777803</v>
      </c>
      <c r="AR53" s="33">
        <f t="shared" si="46"/>
        <v>0.11597222222222259</v>
      </c>
      <c r="AS53" s="33">
        <f t="shared" si="46"/>
        <v>0.11666666666666692</v>
      </c>
      <c r="AT53" s="33">
        <f t="shared" si="46"/>
        <v>0.11736111111111147</v>
      </c>
      <c r="AU53" s="33">
        <f t="shared" si="46"/>
        <v>0.1180555555555558</v>
      </c>
      <c r="AV53" s="33">
        <f t="shared" si="46"/>
        <v>0.11875000000000013</v>
      </c>
      <c r="AW53" s="33">
        <f t="shared" si="46"/>
        <v>0.11944444444444469</v>
      </c>
      <c r="AX53" s="33">
        <f t="shared" si="46"/>
        <v>0.12013888888888902</v>
      </c>
      <c r="AY53" s="33">
        <f t="shared" si="46"/>
        <v>0.12083333333333357</v>
      </c>
      <c r="AZ53" s="33">
        <f t="shared" si="46"/>
        <v>0.1215277777777779</v>
      </c>
      <c r="BA53" s="33">
        <f t="shared" si="46"/>
        <v>0.12222222222222245</v>
      </c>
      <c r="BB53" s="33">
        <f t="shared" si="46"/>
        <v>0.12291666666666679</v>
      </c>
      <c r="BC53" s="33">
        <f t="shared" si="46"/>
        <v>0.12361111111111112</v>
      </c>
      <c r="BD53" s="33">
        <f t="shared" si="46"/>
        <v>0.12430555555555567</v>
      </c>
      <c r="BE53" s="33">
        <f t="shared" si="46"/>
        <v>0.125</v>
      </c>
      <c r="BF53" s="15"/>
    </row>
    <row r="54" spans="2:58" x14ac:dyDescent="0.35">
      <c r="B54" s="12"/>
      <c r="C54" s="14"/>
      <c r="D54" s="14" t="s">
        <v>81</v>
      </c>
      <c r="E54" s="33">
        <f>E44*E50</f>
        <v>0.1875</v>
      </c>
      <c r="F54" s="33">
        <f t="shared" ref="F54:BE54" si="47">F44*F50</f>
        <v>0.1875</v>
      </c>
      <c r="G54" s="33">
        <f t="shared" si="47"/>
        <v>0.1875</v>
      </c>
      <c r="H54" s="33">
        <f t="shared" si="47"/>
        <v>0.1875</v>
      </c>
      <c r="I54" s="33">
        <f t="shared" si="47"/>
        <v>0.1875</v>
      </c>
      <c r="J54" s="33">
        <f t="shared" si="47"/>
        <v>0.1875</v>
      </c>
      <c r="K54" s="33">
        <f t="shared" si="47"/>
        <v>0.21750000000000469</v>
      </c>
      <c r="L54" s="33">
        <f t="shared" si="47"/>
        <v>0.2475</v>
      </c>
      <c r="M54" s="33">
        <f t="shared" si="47"/>
        <v>0.25093333333333456</v>
      </c>
      <c r="N54" s="33">
        <f t="shared" si="47"/>
        <v>0.25436666666666774</v>
      </c>
      <c r="O54" s="33">
        <f t="shared" si="47"/>
        <v>0.25780000000000092</v>
      </c>
      <c r="P54" s="33">
        <f t="shared" si="47"/>
        <v>0.26123333333333409</v>
      </c>
      <c r="Q54" s="33">
        <f t="shared" si="47"/>
        <v>0.26466666666666727</v>
      </c>
      <c r="R54" s="33">
        <f t="shared" si="47"/>
        <v>0.26810000000000045</v>
      </c>
      <c r="S54" s="33">
        <f t="shared" si="47"/>
        <v>0.27153333333333496</v>
      </c>
      <c r="T54" s="33">
        <f t="shared" si="47"/>
        <v>0.27496666666666814</v>
      </c>
      <c r="U54" s="33">
        <f t="shared" si="47"/>
        <v>0.27840000000000131</v>
      </c>
      <c r="V54" s="33">
        <f t="shared" si="47"/>
        <v>0.28183333333333449</v>
      </c>
      <c r="W54" s="33">
        <f t="shared" si="47"/>
        <v>0.28526666666666767</v>
      </c>
      <c r="X54" s="33">
        <f t="shared" si="47"/>
        <v>0.28870000000000084</v>
      </c>
      <c r="Y54" s="33">
        <f t="shared" si="47"/>
        <v>0.29213333333333402</v>
      </c>
      <c r="Z54" s="33">
        <f t="shared" si="47"/>
        <v>0.29556666666666853</v>
      </c>
      <c r="AA54" s="33">
        <f t="shared" si="47"/>
        <v>0.29900000000000171</v>
      </c>
      <c r="AB54" s="33">
        <f t="shared" si="47"/>
        <v>0.30243333333333489</v>
      </c>
      <c r="AC54" s="33">
        <f t="shared" si="47"/>
        <v>0.30586666666666806</v>
      </c>
      <c r="AD54" s="33">
        <f t="shared" si="47"/>
        <v>0.30930000000000124</v>
      </c>
      <c r="AE54" s="33">
        <f t="shared" si="47"/>
        <v>0.31273333333333442</v>
      </c>
      <c r="AF54" s="33">
        <f t="shared" si="47"/>
        <v>0.31616666666666893</v>
      </c>
      <c r="AG54" s="33">
        <f t="shared" si="47"/>
        <v>0.3196000000000021</v>
      </c>
      <c r="AH54" s="33">
        <f t="shared" si="47"/>
        <v>0.32303333333333528</v>
      </c>
      <c r="AI54" s="33">
        <f t="shared" si="47"/>
        <v>0.32646666666666846</v>
      </c>
      <c r="AJ54" s="33">
        <f t="shared" si="47"/>
        <v>0.32990000000000164</v>
      </c>
      <c r="AK54" s="33">
        <f t="shared" si="47"/>
        <v>0.33333333333333459</v>
      </c>
      <c r="AL54" s="33">
        <f t="shared" si="47"/>
        <v>0.33541666666666781</v>
      </c>
      <c r="AM54" s="33">
        <f t="shared" si="47"/>
        <v>0.33750000000000147</v>
      </c>
      <c r="AN54" s="33">
        <f t="shared" si="47"/>
        <v>0.33958333333333446</v>
      </c>
      <c r="AO54" s="33">
        <f t="shared" si="47"/>
        <v>0.34166666666666812</v>
      </c>
      <c r="AP54" s="33">
        <f t="shared" si="47"/>
        <v>0.34375000000000111</v>
      </c>
      <c r="AQ54" s="33">
        <f t="shared" si="47"/>
        <v>0.3458333333333341</v>
      </c>
      <c r="AR54" s="33">
        <f t="shared" si="47"/>
        <v>0.34791666666666776</v>
      </c>
      <c r="AS54" s="33">
        <f t="shared" si="47"/>
        <v>0.35000000000000075</v>
      </c>
      <c r="AT54" s="33">
        <f t="shared" si="47"/>
        <v>0.35208333333333441</v>
      </c>
      <c r="AU54" s="33">
        <f t="shared" si="47"/>
        <v>0.35416666666666741</v>
      </c>
      <c r="AV54" s="33">
        <f t="shared" si="47"/>
        <v>0.3562500000000004</v>
      </c>
      <c r="AW54" s="33">
        <f t="shared" si="47"/>
        <v>0.35833333333333406</v>
      </c>
      <c r="AX54" s="33">
        <f t="shared" si="47"/>
        <v>0.36041666666666705</v>
      </c>
      <c r="AY54" s="33">
        <f t="shared" si="47"/>
        <v>0.36250000000000071</v>
      </c>
      <c r="AZ54" s="33">
        <f t="shared" si="47"/>
        <v>0.3645833333333337</v>
      </c>
      <c r="BA54" s="33">
        <f t="shared" si="47"/>
        <v>0.36666666666666736</v>
      </c>
      <c r="BB54" s="33">
        <f t="shared" si="47"/>
        <v>0.36875000000000036</v>
      </c>
      <c r="BC54" s="33">
        <f t="shared" si="47"/>
        <v>0.37083333333333335</v>
      </c>
      <c r="BD54" s="33">
        <f t="shared" si="47"/>
        <v>0.37291666666666701</v>
      </c>
      <c r="BE54" s="33">
        <f t="shared" si="47"/>
        <v>0.375</v>
      </c>
      <c r="BF54" s="15"/>
    </row>
    <row r="55" spans="2:58" x14ac:dyDescent="0.35">
      <c r="B55" s="12"/>
      <c r="C55" s="14"/>
      <c r="D55" s="13" t="s">
        <v>43</v>
      </c>
      <c r="E55" s="33">
        <f>SUM(E53+E54)</f>
        <v>0.25</v>
      </c>
      <c r="F55" s="33">
        <f t="shared" ref="F55:BE55" si="48">SUM(F53+F54)</f>
        <v>0.25</v>
      </c>
      <c r="G55" s="33">
        <f t="shared" si="48"/>
        <v>0.25</v>
      </c>
      <c r="H55" s="33">
        <f t="shared" si="48"/>
        <v>0.25</v>
      </c>
      <c r="I55" s="33">
        <f t="shared" si="48"/>
        <v>0.25</v>
      </c>
      <c r="J55" s="33">
        <f t="shared" si="48"/>
        <v>0.25</v>
      </c>
      <c r="K55" s="33">
        <f t="shared" si="48"/>
        <v>0.29000000000000625</v>
      </c>
      <c r="L55" s="33">
        <f t="shared" si="48"/>
        <v>0.33</v>
      </c>
      <c r="M55" s="33">
        <f t="shared" si="48"/>
        <v>0.33457777777777942</v>
      </c>
      <c r="N55" s="33">
        <f t="shared" si="48"/>
        <v>0.33915555555555699</v>
      </c>
      <c r="O55" s="33">
        <f t="shared" si="48"/>
        <v>0.34373333333333456</v>
      </c>
      <c r="P55" s="33">
        <f t="shared" si="48"/>
        <v>0.34831111111111213</v>
      </c>
      <c r="Q55" s="33">
        <f t="shared" si="48"/>
        <v>0.3528888888888897</v>
      </c>
      <c r="R55" s="33">
        <f t="shared" si="48"/>
        <v>0.35746666666666727</v>
      </c>
      <c r="S55" s="33">
        <f t="shared" si="48"/>
        <v>0.36204444444444661</v>
      </c>
      <c r="T55" s="33">
        <f t="shared" si="48"/>
        <v>0.36662222222222418</v>
      </c>
      <c r="U55" s="33">
        <f t="shared" si="48"/>
        <v>0.37120000000000175</v>
      </c>
      <c r="V55" s="33">
        <f t="shared" si="48"/>
        <v>0.37577777777777932</v>
      </c>
      <c r="W55" s="33">
        <f t="shared" si="48"/>
        <v>0.38035555555555689</v>
      </c>
      <c r="X55" s="33">
        <f t="shared" si="48"/>
        <v>0.38493333333333446</v>
      </c>
      <c r="Y55" s="33">
        <f t="shared" si="48"/>
        <v>0.38951111111111203</v>
      </c>
      <c r="Z55" s="33">
        <f t="shared" si="48"/>
        <v>0.39408888888889138</v>
      </c>
      <c r="AA55" s="33">
        <f t="shared" si="48"/>
        <v>0.39866666666666895</v>
      </c>
      <c r="AB55" s="33">
        <f t="shared" si="48"/>
        <v>0.40324444444444651</v>
      </c>
      <c r="AC55" s="33">
        <f t="shared" si="48"/>
        <v>0.40782222222222408</v>
      </c>
      <c r="AD55" s="33">
        <f t="shared" si="48"/>
        <v>0.41240000000000165</v>
      </c>
      <c r="AE55" s="33">
        <f t="shared" si="48"/>
        <v>0.41697777777777922</v>
      </c>
      <c r="AF55" s="33">
        <f t="shared" si="48"/>
        <v>0.42155555555555857</v>
      </c>
      <c r="AG55" s="33">
        <f t="shared" si="48"/>
        <v>0.42613333333333614</v>
      </c>
      <c r="AH55" s="33">
        <f t="shared" si="48"/>
        <v>0.43071111111111371</v>
      </c>
      <c r="AI55" s="33">
        <f t="shared" si="48"/>
        <v>0.43528888888889128</v>
      </c>
      <c r="AJ55" s="33">
        <f t="shared" si="48"/>
        <v>0.43986666666666885</v>
      </c>
      <c r="AK55" s="33">
        <f t="shared" si="48"/>
        <v>0.44444444444444609</v>
      </c>
      <c r="AL55" s="33">
        <f t="shared" si="48"/>
        <v>0.44722222222222374</v>
      </c>
      <c r="AM55" s="33">
        <f t="shared" si="48"/>
        <v>0.45000000000000195</v>
      </c>
      <c r="AN55" s="33">
        <f t="shared" si="48"/>
        <v>0.45277777777777928</v>
      </c>
      <c r="AO55" s="33">
        <f t="shared" si="48"/>
        <v>0.45555555555555749</v>
      </c>
      <c r="AP55" s="33">
        <f t="shared" si="48"/>
        <v>0.45833333333333481</v>
      </c>
      <c r="AQ55" s="33">
        <f t="shared" si="48"/>
        <v>0.46111111111111214</v>
      </c>
      <c r="AR55" s="33">
        <f t="shared" si="48"/>
        <v>0.46388888888889035</v>
      </c>
      <c r="AS55" s="33">
        <f t="shared" si="48"/>
        <v>0.46666666666666767</v>
      </c>
      <c r="AT55" s="33">
        <f t="shared" si="48"/>
        <v>0.46944444444444589</v>
      </c>
      <c r="AU55" s="33">
        <f t="shared" si="48"/>
        <v>0.47222222222222321</v>
      </c>
      <c r="AV55" s="33">
        <f t="shared" si="48"/>
        <v>0.47500000000000053</v>
      </c>
      <c r="AW55" s="33">
        <f t="shared" si="48"/>
        <v>0.47777777777777874</v>
      </c>
      <c r="AX55" s="33">
        <f t="shared" si="48"/>
        <v>0.48055555555555607</v>
      </c>
      <c r="AY55" s="33">
        <f t="shared" si="48"/>
        <v>0.48333333333333428</v>
      </c>
      <c r="AZ55" s="33">
        <f t="shared" si="48"/>
        <v>0.4861111111111116</v>
      </c>
      <c r="BA55" s="33">
        <f t="shared" si="48"/>
        <v>0.48888888888888982</v>
      </c>
      <c r="BB55" s="33">
        <f t="shared" si="48"/>
        <v>0.49166666666666714</v>
      </c>
      <c r="BC55" s="33">
        <f t="shared" si="48"/>
        <v>0.49444444444444446</v>
      </c>
      <c r="BD55" s="33">
        <f t="shared" si="48"/>
        <v>0.49722222222222268</v>
      </c>
      <c r="BE55" s="33">
        <f t="shared" si="48"/>
        <v>0.5</v>
      </c>
      <c r="BF55" s="15"/>
    </row>
    <row r="56" spans="2:58" x14ac:dyDescent="0.35">
      <c r="B56" s="12"/>
      <c r="C56" s="14" t="s">
        <v>84</v>
      </c>
      <c r="D56" s="14"/>
      <c r="E56" s="34">
        <f>E43+E54</f>
        <v>0.9375</v>
      </c>
      <c r="F56" s="34">
        <f t="shared" ref="F56:BD56" si="49">F43+F54</f>
        <v>0.9375</v>
      </c>
      <c r="G56" s="34">
        <f t="shared" si="49"/>
        <v>0.9375</v>
      </c>
      <c r="H56" s="34">
        <f t="shared" si="49"/>
        <v>0.9375</v>
      </c>
      <c r="I56" s="34">
        <f t="shared" si="49"/>
        <v>0.9375</v>
      </c>
      <c r="J56" s="34">
        <f t="shared" si="49"/>
        <v>0.9375</v>
      </c>
      <c r="K56" s="34">
        <f t="shared" si="49"/>
        <v>0.91750000000000753</v>
      </c>
      <c r="L56" s="34">
        <f t="shared" si="49"/>
        <v>0.89749999999999996</v>
      </c>
      <c r="M56" s="34">
        <f t="shared" si="49"/>
        <v>0.8931555555555577</v>
      </c>
      <c r="N56" s="34">
        <f t="shared" si="49"/>
        <v>0.88881111111111188</v>
      </c>
      <c r="O56" s="34">
        <f t="shared" si="49"/>
        <v>0.88446666666666784</v>
      </c>
      <c r="P56" s="34">
        <f t="shared" si="49"/>
        <v>0.8801222222222238</v>
      </c>
      <c r="Q56" s="34">
        <f t="shared" si="49"/>
        <v>0.87577777777777799</v>
      </c>
      <c r="R56" s="34">
        <f t="shared" si="49"/>
        <v>0.87143333333333395</v>
      </c>
      <c r="S56" s="34">
        <f t="shared" si="49"/>
        <v>0.86708888888889124</v>
      </c>
      <c r="T56" s="34">
        <f t="shared" si="49"/>
        <v>0.86274444444444542</v>
      </c>
      <c r="U56" s="34">
        <f t="shared" si="49"/>
        <v>0.85840000000000138</v>
      </c>
      <c r="V56" s="34">
        <f t="shared" si="49"/>
        <v>0.85405555555555734</v>
      </c>
      <c r="W56" s="34">
        <f t="shared" si="49"/>
        <v>0.84971111111111153</v>
      </c>
      <c r="X56" s="34">
        <f t="shared" si="49"/>
        <v>0.84536666666666749</v>
      </c>
      <c r="Y56" s="34">
        <f t="shared" si="49"/>
        <v>0.84102222222222345</v>
      </c>
      <c r="Z56" s="34">
        <f t="shared" si="49"/>
        <v>0.83667777777777896</v>
      </c>
      <c r="AA56" s="34">
        <f t="shared" si="49"/>
        <v>0.83233333333333492</v>
      </c>
      <c r="AB56" s="34">
        <f t="shared" si="49"/>
        <v>0.82798888888888911</v>
      </c>
      <c r="AC56" s="34">
        <f t="shared" si="49"/>
        <v>0.82364444444444507</v>
      </c>
      <c r="AD56" s="34">
        <f t="shared" si="49"/>
        <v>0.81930000000000103</v>
      </c>
      <c r="AE56" s="34">
        <f t="shared" si="49"/>
        <v>0.81495555555555521</v>
      </c>
      <c r="AF56" s="34">
        <f t="shared" si="49"/>
        <v>0.8106111111111125</v>
      </c>
      <c r="AG56" s="34">
        <f t="shared" si="49"/>
        <v>0.80626666666666846</v>
      </c>
      <c r="AH56" s="34">
        <f t="shared" si="49"/>
        <v>0.80192222222222265</v>
      </c>
      <c r="AI56" s="34">
        <f t="shared" si="49"/>
        <v>0.79757777777777861</v>
      </c>
      <c r="AJ56" s="34">
        <f t="shared" si="49"/>
        <v>0.79323333333333457</v>
      </c>
      <c r="AK56" s="34">
        <f t="shared" si="49"/>
        <v>0.78888888888888853</v>
      </c>
      <c r="AL56" s="34">
        <f t="shared" si="49"/>
        <v>0.78319444444444453</v>
      </c>
      <c r="AM56" s="34">
        <f t="shared" si="49"/>
        <v>0.77750000000000097</v>
      </c>
      <c r="AN56" s="34">
        <f t="shared" si="49"/>
        <v>0.77180555555555674</v>
      </c>
      <c r="AO56" s="34">
        <f t="shared" si="49"/>
        <v>0.76611111111111141</v>
      </c>
      <c r="AP56" s="34">
        <f t="shared" si="49"/>
        <v>0.76041666666666718</v>
      </c>
      <c r="AQ56" s="34">
        <f t="shared" si="49"/>
        <v>0.75472222222222296</v>
      </c>
      <c r="AR56" s="34">
        <f t="shared" si="49"/>
        <v>0.7490277777777794</v>
      </c>
      <c r="AS56" s="34">
        <f t="shared" si="49"/>
        <v>0.74333333333333518</v>
      </c>
      <c r="AT56" s="34">
        <f t="shared" si="49"/>
        <v>0.73763888888888984</v>
      </c>
      <c r="AU56" s="34">
        <f t="shared" si="49"/>
        <v>0.73194444444444384</v>
      </c>
      <c r="AV56" s="34">
        <f t="shared" si="49"/>
        <v>0.72625000000000139</v>
      </c>
      <c r="AW56" s="34">
        <f t="shared" si="49"/>
        <v>0.72055555555555606</v>
      </c>
      <c r="AX56" s="34">
        <f t="shared" si="49"/>
        <v>0.71486111111111006</v>
      </c>
      <c r="AY56" s="34">
        <f t="shared" si="49"/>
        <v>0.70916666666666828</v>
      </c>
      <c r="AZ56" s="34">
        <f t="shared" si="49"/>
        <v>0.70347222222222228</v>
      </c>
      <c r="BA56" s="34">
        <f t="shared" si="49"/>
        <v>0.69777777777778049</v>
      </c>
      <c r="BB56" s="34">
        <f t="shared" si="49"/>
        <v>0.69208333333333449</v>
      </c>
      <c r="BC56" s="34">
        <f t="shared" si="49"/>
        <v>0.68638888888888849</v>
      </c>
      <c r="BD56" s="34">
        <f t="shared" si="49"/>
        <v>0.68069444444444671</v>
      </c>
      <c r="BE56" s="34">
        <f>BE43+BE54</f>
        <v>0.67500000000000004</v>
      </c>
      <c r="BF56" s="15"/>
    </row>
    <row r="57" spans="2:58" ht="15" thickBot="1" x14ac:dyDescent="0.4">
      <c r="B57" s="16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8"/>
    </row>
    <row r="59" spans="2:58" x14ac:dyDescent="0.35">
      <c r="B59" s="38" t="s">
        <v>49</v>
      </c>
      <c r="C59" s="38"/>
    </row>
    <row r="60" spans="2:58" x14ac:dyDescent="0.35">
      <c r="B60" s="38"/>
      <c r="C60" s="38"/>
      <c r="D60" s="25" t="s">
        <v>20</v>
      </c>
      <c r="H60">
        <v>2021</v>
      </c>
      <c r="I60">
        <v>2022</v>
      </c>
      <c r="J60">
        <v>2023</v>
      </c>
      <c r="K60">
        <v>2024</v>
      </c>
      <c r="L60">
        <v>2025</v>
      </c>
      <c r="M60">
        <v>2026</v>
      </c>
      <c r="N60">
        <v>2027</v>
      </c>
      <c r="O60">
        <v>2028</v>
      </c>
      <c r="P60">
        <v>2029</v>
      </c>
      <c r="Q60">
        <v>2030</v>
      </c>
      <c r="R60">
        <v>2031</v>
      </c>
      <c r="S60">
        <v>2032</v>
      </c>
      <c r="T60">
        <v>2033</v>
      </c>
      <c r="U60">
        <v>2034</v>
      </c>
      <c r="V60">
        <v>2035</v>
      </c>
      <c r="W60">
        <v>2036</v>
      </c>
      <c r="X60">
        <v>2037</v>
      </c>
      <c r="Y60">
        <v>2038</v>
      </c>
      <c r="Z60">
        <v>2039</v>
      </c>
      <c r="AA60">
        <v>2040</v>
      </c>
      <c r="AB60">
        <v>2041</v>
      </c>
      <c r="AC60">
        <v>2042</v>
      </c>
      <c r="AD60">
        <v>2043</v>
      </c>
      <c r="AE60">
        <v>2044</v>
      </c>
      <c r="AF60">
        <v>2045</v>
      </c>
      <c r="AG60">
        <v>2046</v>
      </c>
      <c r="AH60">
        <v>2047</v>
      </c>
      <c r="AI60">
        <v>2048</v>
      </c>
      <c r="AJ60">
        <v>2049</v>
      </c>
      <c r="AK60">
        <v>2050</v>
      </c>
      <c r="AL60">
        <v>2051</v>
      </c>
      <c r="AM60">
        <v>2052</v>
      </c>
      <c r="AN60">
        <v>2053</v>
      </c>
      <c r="AO60">
        <v>2054</v>
      </c>
      <c r="AP60">
        <v>2055</v>
      </c>
      <c r="AQ60">
        <v>2056</v>
      </c>
      <c r="AR60">
        <v>2057</v>
      </c>
      <c r="AS60">
        <v>2058</v>
      </c>
      <c r="AT60">
        <v>2059</v>
      </c>
      <c r="AU60">
        <v>2060</v>
      </c>
      <c r="AV60">
        <v>2061</v>
      </c>
      <c r="AW60">
        <v>2062</v>
      </c>
      <c r="AX60">
        <v>2063</v>
      </c>
      <c r="AY60">
        <v>2064</v>
      </c>
      <c r="AZ60">
        <v>2065</v>
      </c>
      <c r="BA60">
        <v>2066</v>
      </c>
      <c r="BB60">
        <v>2067</v>
      </c>
      <c r="BC60">
        <v>2068</v>
      </c>
      <c r="BD60">
        <v>2069</v>
      </c>
      <c r="BE60">
        <v>2070</v>
      </c>
    </row>
    <row r="62" spans="2:58" x14ac:dyDescent="0.35">
      <c r="D62" s="38" t="s">
        <v>39</v>
      </c>
    </row>
    <row r="63" spans="2:58" x14ac:dyDescent="0.35">
      <c r="D63" t="s">
        <v>40</v>
      </c>
      <c r="H63" s="29">
        <f>H9</f>
        <v>0.75</v>
      </c>
      <c r="I63" s="41">
        <f>H63</f>
        <v>0.75</v>
      </c>
      <c r="J63" s="41">
        <f>I63</f>
        <v>0.75</v>
      </c>
      <c r="K63" s="52">
        <f t="shared" ref="K63" si="50">$H$68*K60+$H$69</f>
        <v>0.70000000000000284</v>
      </c>
      <c r="L63" s="29">
        <f>L9</f>
        <v>0.65</v>
      </c>
      <c r="M63" s="39">
        <f>$L$68*M60+$L$69</f>
        <v>0.64499999999999957</v>
      </c>
      <c r="N63" s="39">
        <f t="shared" ref="N63:AJ63" si="51">$L$68*N60+$L$69</f>
        <v>0.64000000000000057</v>
      </c>
      <c r="O63" s="39">
        <f t="shared" si="51"/>
        <v>0.63499999999999979</v>
      </c>
      <c r="P63" s="39">
        <f t="shared" si="51"/>
        <v>0.63000000000000078</v>
      </c>
      <c r="Q63" s="39">
        <f t="shared" si="51"/>
        <v>0.625</v>
      </c>
      <c r="R63" s="39">
        <f t="shared" si="51"/>
        <v>0.62000000000000099</v>
      </c>
      <c r="S63" s="39">
        <f t="shared" si="51"/>
        <v>0.61500000000000021</v>
      </c>
      <c r="T63" s="39">
        <f t="shared" si="51"/>
        <v>0.60999999999999943</v>
      </c>
      <c r="U63" s="39">
        <f t="shared" si="51"/>
        <v>0.60500000000000043</v>
      </c>
      <c r="V63" s="39">
        <f t="shared" si="51"/>
        <v>0.59999999999999964</v>
      </c>
      <c r="W63" s="39">
        <f t="shared" si="51"/>
        <v>0.59500000000000064</v>
      </c>
      <c r="X63" s="39">
        <f t="shared" si="51"/>
        <v>0.58999999999999986</v>
      </c>
      <c r="Y63" s="39">
        <f t="shared" si="51"/>
        <v>0.58500000000000085</v>
      </c>
      <c r="Z63" s="39">
        <f t="shared" si="51"/>
        <v>0.58000000000000007</v>
      </c>
      <c r="AA63" s="39">
        <f t="shared" si="51"/>
        <v>0.57499999999999929</v>
      </c>
      <c r="AB63" s="39">
        <f t="shared" si="51"/>
        <v>0.57000000000000028</v>
      </c>
      <c r="AC63" s="39">
        <f t="shared" si="51"/>
        <v>0.5649999999999995</v>
      </c>
      <c r="AD63" s="39">
        <f t="shared" si="51"/>
        <v>0.5600000000000005</v>
      </c>
      <c r="AE63" s="39">
        <f t="shared" si="51"/>
        <v>0.55499999999999972</v>
      </c>
      <c r="AF63" s="39">
        <f t="shared" si="51"/>
        <v>0.55000000000000071</v>
      </c>
      <c r="AG63" s="39">
        <f t="shared" si="51"/>
        <v>0.54499999999999993</v>
      </c>
      <c r="AH63" s="39">
        <f t="shared" si="51"/>
        <v>0.54000000000000092</v>
      </c>
      <c r="AI63" s="39">
        <f t="shared" si="51"/>
        <v>0.53500000000000014</v>
      </c>
      <c r="AJ63" s="39">
        <f t="shared" si="51"/>
        <v>0.52999999999999936</v>
      </c>
      <c r="AK63" s="29">
        <f>AK9</f>
        <v>0.52500000000000002</v>
      </c>
      <c r="AL63" s="39">
        <f>$AK$68*AL60+$AK$69</f>
        <v>0.51874999999999893</v>
      </c>
      <c r="AM63" s="39">
        <f t="shared" ref="AM63:BD63" si="52">$AK$68*AM60+$AK$69</f>
        <v>0.51249999999999929</v>
      </c>
      <c r="AN63" s="39">
        <f t="shared" si="52"/>
        <v>0.50624999999999964</v>
      </c>
      <c r="AO63" s="39">
        <f t="shared" si="52"/>
        <v>0.5</v>
      </c>
      <c r="AP63" s="39">
        <f t="shared" si="52"/>
        <v>0.49375000000000036</v>
      </c>
      <c r="AQ63" s="39">
        <f t="shared" si="52"/>
        <v>0.48749999999999893</v>
      </c>
      <c r="AR63" s="39">
        <f t="shared" si="52"/>
        <v>0.48124999999999929</v>
      </c>
      <c r="AS63" s="39">
        <f t="shared" si="52"/>
        <v>0.47499999999999964</v>
      </c>
      <c r="AT63" s="39">
        <f t="shared" si="52"/>
        <v>0.46875</v>
      </c>
      <c r="AU63" s="39">
        <f t="shared" si="52"/>
        <v>0.46250000000000036</v>
      </c>
      <c r="AV63" s="39">
        <f t="shared" si="52"/>
        <v>0.45624999999999893</v>
      </c>
      <c r="AW63" s="39">
        <f t="shared" si="52"/>
        <v>0.44999999999999929</v>
      </c>
      <c r="AX63" s="39">
        <f t="shared" si="52"/>
        <v>0.44374999999999964</v>
      </c>
      <c r="AY63" s="39">
        <f t="shared" si="52"/>
        <v>0.4375</v>
      </c>
      <c r="AZ63" s="39">
        <f t="shared" si="52"/>
        <v>0.43125000000000036</v>
      </c>
      <c r="BA63" s="39">
        <f t="shared" si="52"/>
        <v>0.42499999999999893</v>
      </c>
      <c r="BB63" s="39">
        <f t="shared" si="52"/>
        <v>0.41874999999999929</v>
      </c>
      <c r="BC63" s="39">
        <f t="shared" si="52"/>
        <v>0.41249999999999964</v>
      </c>
      <c r="BD63" s="39">
        <f t="shared" si="52"/>
        <v>0.40625</v>
      </c>
      <c r="BE63" s="29">
        <f>BE9</f>
        <v>0.4</v>
      </c>
    </row>
    <row r="64" spans="2:58" x14ac:dyDescent="0.35">
      <c r="D64" t="s">
        <v>41</v>
      </c>
      <c r="H64" s="29">
        <f>H10</f>
        <v>0.25</v>
      </c>
      <c r="I64" s="41">
        <f t="shared" ref="I64:J65" si="53">H64</f>
        <v>0.25</v>
      </c>
      <c r="J64" s="41">
        <f t="shared" si="53"/>
        <v>0.25</v>
      </c>
      <c r="K64" s="52">
        <f t="shared" ref="K64" si="54">$H$71*K60+$H$72</f>
        <v>0.29000000000000625</v>
      </c>
      <c r="L64" s="29">
        <f>L10</f>
        <v>0.33</v>
      </c>
      <c r="M64" s="39">
        <f>$L$71*M60+$L$72</f>
        <v>0.3338000000000001</v>
      </c>
      <c r="N64" s="39">
        <f t="shared" ref="N64:AJ64" si="55">$L$71*N60+$L$72</f>
        <v>0.33760000000000012</v>
      </c>
      <c r="O64" s="39">
        <f t="shared" si="55"/>
        <v>0.34140000000000015</v>
      </c>
      <c r="P64" s="39">
        <f t="shared" si="55"/>
        <v>0.34520000000000017</v>
      </c>
      <c r="Q64" s="39">
        <f t="shared" si="55"/>
        <v>0.3490000000000002</v>
      </c>
      <c r="R64" s="39">
        <f t="shared" si="55"/>
        <v>0.35280000000000022</v>
      </c>
      <c r="S64" s="39">
        <f t="shared" si="55"/>
        <v>0.35659999999999936</v>
      </c>
      <c r="T64" s="39">
        <f t="shared" si="55"/>
        <v>0.36039999999999939</v>
      </c>
      <c r="U64" s="39">
        <f t="shared" si="55"/>
        <v>0.36419999999999941</v>
      </c>
      <c r="V64" s="39">
        <f t="shared" si="55"/>
        <v>0.36799999999999944</v>
      </c>
      <c r="W64" s="39">
        <f t="shared" si="55"/>
        <v>0.37179999999999946</v>
      </c>
      <c r="X64" s="39">
        <f t="shared" si="55"/>
        <v>0.37559999999999949</v>
      </c>
      <c r="Y64" s="39">
        <f t="shared" si="55"/>
        <v>0.37939999999999952</v>
      </c>
      <c r="Z64" s="39">
        <f t="shared" si="55"/>
        <v>0.38319999999999954</v>
      </c>
      <c r="AA64" s="39">
        <f t="shared" si="55"/>
        <v>0.38699999999999957</v>
      </c>
      <c r="AB64" s="39">
        <f t="shared" si="55"/>
        <v>0.39079999999999959</v>
      </c>
      <c r="AC64" s="39">
        <f t="shared" si="55"/>
        <v>0.39459999999999962</v>
      </c>
      <c r="AD64" s="39">
        <f t="shared" si="55"/>
        <v>0.39839999999999964</v>
      </c>
      <c r="AE64" s="39">
        <f t="shared" si="55"/>
        <v>0.40219999999999967</v>
      </c>
      <c r="AF64" s="39">
        <f t="shared" si="55"/>
        <v>0.40599999999999969</v>
      </c>
      <c r="AG64" s="39">
        <f t="shared" si="55"/>
        <v>0.40979999999999972</v>
      </c>
      <c r="AH64" s="39">
        <f t="shared" si="55"/>
        <v>0.41359999999999975</v>
      </c>
      <c r="AI64" s="39">
        <f t="shared" si="55"/>
        <v>0.41739999999999977</v>
      </c>
      <c r="AJ64" s="39">
        <f t="shared" si="55"/>
        <v>0.4211999999999998</v>
      </c>
      <c r="AK64" s="29">
        <f>AK10</f>
        <v>0.42499999999999999</v>
      </c>
      <c r="AL64" s="39">
        <f>$AK$71*AL60+$AK$72</f>
        <v>0.42625000000000002</v>
      </c>
      <c r="AM64" s="39">
        <f t="shared" ref="AM64:BD64" si="56">$AK$71*AM60+$AK$72</f>
        <v>0.42749999999999977</v>
      </c>
      <c r="AN64" s="39">
        <f t="shared" si="56"/>
        <v>0.42874999999999996</v>
      </c>
      <c r="AO64" s="39">
        <f t="shared" si="56"/>
        <v>0.42999999999999972</v>
      </c>
      <c r="AP64" s="39">
        <f t="shared" si="56"/>
        <v>0.43124999999999991</v>
      </c>
      <c r="AQ64" s="39">
        <f t="shared" si="56"/>
        <v>0.43249999999999966</v>
      </c>
      <c r="AR64" s="39">
        <f t="shared" si="56"/>
        <v>0.43374999999999986</v>
      </c>
      <c r="AS64" s="39">
        <f t="shared" si="56"/>
        <v>0.43500000000000005</v>
      </c>
      <c r="AT64" s="39">
        <f t="shared" si="56"/>
        <v>0.4362499999999998</v>
      </c>
      <c r="AU64" s="39">
        <f t="shared" si="56"/>
        <v>0.4375</v>
      </c>
      <c r="AV64" s="39">
        <f t="shared" si="56"/>
        <v>0.43874999999999975</v>
      </c>
      <c r="AW64" s="39">
        <f t="shared" si="56"/>
        <v>0.43999999999999995</v>
      </c>
      <c r="AX64" s="39">
        <f t="shared" si="56"/>
        <v>0.4412499999999997</v>
      </c>
      <c r="AY64" s="39">
        <f t="shared" si="56"/>
        <v>0.44249999999999989</v>
      </c>
      <c r="AZ64" s="39">
        <f t="shared" si="56"/>
        <v>0.44375000000000009</v>
      </c>
      <c r="BA64" s="39">
        <f t="shared" si="56"/>
        <v>0.44499999999999984</v>
      </c>
      <c r="BB64" s="39">
        <f t="shared" si="56"/>
        <v>0.44625000000000004</v>
      </c>
      <c r="BC64" s="39">
        <f t="shared" si="56"/>
        <v>0.44749999999999979</v>
      </c>
      <c r="BD64" s="39">
        <f t="shared" si="56"/>
        <v>0.44874999999999998</v>
      </c>
      <c r="BE64" s="29">
        <f>BE10</f>
        <v>0.45</v>
      </c>
    </row>
    <row r="65" spans="4:57" x14ac:dyDescent="0.35">
      <c r="D65" t="s">
        <v>48</v>
      </c>
      <c r="H65" s="29">
        <f>H11</f>
        <v>0</v>
      </c>
      <c r="I65" s="41">
        <f t="shared" si="53"/>
        <v>0</v>
      </c>
      <c r="J65" s="41">
        <f t="shared" si="53"/>
        <v>0</v>
      </c>
      <c r="K65" s="52">
        <f t="shared" ref="K65" si="57">$H$74*K60+$H$75</f>
        <v>1.0000000000001563E-2</v>
      </c>
      <c r="L65" s="29">
        <f>L11</f>
        <v>0.02</v>
      </c>
      <c r="M65" s="39">
        <f>$L$74*M60+$L$75</f>
        <v>2.1199999999999886E-2</v>
      </c>
      <c r="N65" s="39">
        <f t="shared" ref="N65:AJ65" si="58">$L$74*N60+$L$75</f>
        <v>2.2400000000000198E-2</v>
      </c>
      <c r="O65" s="39">
        <f t="shared" si="58"/>
        <v>2.3600000000000065E-2</v>
      </c>
      <c r="P65" s="39">
        <f t="shared" si="58"/>
        <v>2.4799999999999933E-2</v>
      </c>
      <c r="Q65" s="39">
        <f t="shared" si="58"/>
        <v>2.6000000000000245E-2</v>
      </c>
      <c r="R65" s="39">
        <f t="shared" si="58"/>
        <v>2.7200000000000113E-2</v>
      </c>
      <c r="S65" s="39">
        <f t="shared" si="58"/>
        <v>2.8399999999999981E-2</v>
      </c>
      <c r="T65" s="39">
        <f t="shared" si="58"/>
        <v>2.9600000000000293E-2</v>
      </c>
      <c r="U65" s="39">
        <f t="shared" si="58"/>
        <v>3.0800000000000161E-2</v>
      </c>
      <c r="V65" s="39">
        <f t="shared" si="58"/>
        <v>3.2000000000000028E-2</v>
      </c>
      <c r="W65" s="39">
        <f t="shared" si="58"/>
        <v>3.3199999999999896E-2</v>
      </c>
      <c r="X65" s="39">
        <f t="shared" si="58"/>
        <v>3.4400000000000208E-2</v>
      </c>
      <c r="Y65" s="39">
        <f t="shared" si="58"/>
        <v>3.5600000000000076E-2</v>
      </c>
      <c r="Z65" s="39">
        <f t="shared" si="58"/>
        <v>3.6799999999999944E-2</v>
      </c>
      <c r="AA65" s="39">
        <f t="shared" si="58"/>
        <v>3.8000000000000256E-2</v>
      </c>
      <c r="AB65" s="39">
        <f t="shared" si="58"/>
        <v>3.9200000000000124E-2</v>
      </c>
      <c r="AC65" s="39">
        <f t="shared" si="58"/>
        <v>4.0399999999999991E-2</v>
      </c>
      <c r="AD65" s="39">
        <f t="shared" si="58"/>
        <v>4.1600000000000303E-2</v>
      </c>
      <c r="AE65" s="39">
        <f t="shared" si="58"/>
        <v>4.2800000000000171E-2</v>
      </c>
      <c r="AF65" s="39">
        <f t="shared" si="58"/>
        <v>4.4000000000000039E-2</v>
      </c>
      <c r="AG65" s="39">
        <f t="shared" si="58"/>
        <v>4.5199999999999907E-2</v>
      </c>
      <c r="AH65" s="39">
        <f t="shared" si="58"/>
        <v>4.6400000000000219E-2</v>
      </c>
      <c r="AI65" s="39">
        <f t="shared" si="58"/>
        <v>4.7600000000000087E-2</v>
      </c>
      <c r="AJ65" s="39">
        <f t="shared" si="58"/>
        <v>4.8799999999999955E-2</v>
      </c>
      <c r="AK65" s="29">
        <f>AK11</f>
        <v>0.05</v>
      </c>
      <c r="AL65" s="39">
        <f>$AK$74*AL60+$AK$75</f>
        <v>5.5000000000001492E-2</v>
      </c>
      <c r="AM65" s="39">
        <f t="shared" ref="AM65:BD65" si="59">$AK$74*AM60+$AK$75</f>
        <v>6.0000000000000497E-2</v>
      </c>
      <c r="AN65" s="39">
        <f t="shared" si="59"/>
        <v>6.5000000000001279E-2</v>
      </c>
      <c r="AO65" s="39">
        <f t="shared" si="59"/>
        <v>7.0000000000000284E-2</v>
      </c>
      <c r="AP65" s="39">
        <f t="shared" si="59"/>
        <v>7.5000000000001066E-2</v>
      </c>
      <c r="AQ65" s="39">
        <f t="shared" si="59"/>
        <v>8.0000000000000071E-2</v>
      </c>
      <c r="AR65" s="39">
        <f t="shared" si="59"/>
        <v>8.5000000000000853E-2</v>
      </c>
      <c r="AS65" s="39">
        <f t="shared" si="59"/>
        <v>9.0000000000001634E-2</v>
      </c>
      <c r="AT65" s="39">
        <f t="shared" si="59"/>
        <v>9.5000000000000639E-2</v>
      </c>
      <c r="AU65" s="39">
        <f t="shared" si="59"/>
        <v>0.10000000000000142</v>
      </c>
      <c r="AV65" s="39">
        <f t="shared" si="59"/>
        <v>0.10500000000000043</v>
      </c>
      <c r="AW65" s="39">
        <f t="shared" si="59"/>
        <v>0.11000000000000121</v>
      </c>
      <c r="AX65" s="39">
        <f t="shared" si="59"/>
        <v>0.11500000000000021</v>
      </c>
      <c r="AY65" s="39">
        <f t="shared" si="59"/>
        <v>0.12000000000000099</v>
      </c>
      <c r="AZ65" s="39">
        <f t="shared" si="59"/>
        <v>0.12500000000000178</v>
      </c>
      <c r="BA65" s="39">
        <f t="shared" si="59"/>
        <v>0.13000000000000078</v>
      </c>
      <c r="BB65" s="39">
        <f t="shared" si="59"/>
        <v>0.13500000000000156</v>
      </c>
      <c r="BC65" s="39">
        <f t="shared" si="59"/>
        <v>0.14000000000000057</v>
      </c>
      <c r="BD65" s="39">
        <f t="shared" si="59"/>
        <v>0.14500000000000135</v>
      </c>
      <c r="BE65" s="29">
        <f>BE11</f>
        <v>0.15</v>
      </c>
    </row>
    <row r="66" spans="4:57" x14ac:dyDescent="0.35">
      <c r="D66" t="s">
        <v>43</v>
      </c>
      <c r="H66" s="29">
        <f>SUM(H63:H65)</f>
        <v>1</v>
      </c>
      <c r="I66" s="29">
        <f t="shared" ref="I66:BE66" si="60">SUM(I63:I65)</f>
        <v>1</v>
      </c>
      <c r="J66" s="29">
        <f t="shared" si="60"/>
        <v>1</v>
      </c>
      <c r="K66" s="29">
        <f t="shared" si="60"/>
        <v>1.0000000000000107</v>
      </c>
      <c r="L66" s="29">
        <f t="shared" si="60"/>
        <v>1</v>
      </c>
      <c r="M66" s="29">
        <f t="shared" si="60"/>
        <v>0.99999999999999956</v>
      </c>
      <c r="N66" s="29">
        <f t="shared" si="60"/>
        <v>1.0000000000000009</v>
      </c>
      <c r="O66" s="29">
        <f t="shared" si="60"/>
        <v>1</v>
      </c>
      <c r="P66" s="29">
        <f t="shared" si="60"/>
        <v>1.0000000000000009</v>
      </c>
      <c r="Q66" s="29">
        <f t="shared" si="60"/>
        <v>1.0000000000000004</v>
      </c>
      <c r="R66" s="29">
        <f t="shared" si="60"/>
        <v>1.0000000000000013</v>
      </c>
      <c r="S66" s="29">
        <f t="shared" si="60"/>
        <v>0.99999999999999956</v>
      </c>
      <c r="T66" s="29">
        <f t="shared" si="60"/>
        <v>0.99999999999999911</v>
      </c>
      <c r="U66" s="29">
        <f t="shared" si="60"/>
        <v>1</v>
      </c>
      <c r="V66" s="29">
        <f t="shared" si="60"/>
        <v>0.99999999999999911</v>
      </c>
      <c r="W66" s="29">
        <f t="shared" si="60"/>
        <v>1</v>
      </c>
      <c r="X66" s="29">
        <f t="shared" si="60"/>
        <v>0.99999999999999956</v>
      </c>
      <c r="Y66" s="29">
        <f t="shared" si="60"/>
        <v>1.0000000000000004</v>
      </c>
      <c r="Z66" s="29">
        <f t="shared" si="60"/>
        <v>0.99999999999999956</v>
      </c>
      <c r="AA66" s="29">
        <f t="shared" si="60"/>
        <v>0.99999999999999911</v>
      </c>
      <c r="AB66" s="29">
        <f t="shared" si="60"/>
        <v>1</v>
      </c>
      <c r="AC66" s="29">
        <f t="shared" si="60"/>
        <v>0.99999999999999911</v>
      </c>
      <c r="AD66" s="29">
        <f t="shared" si="60"/>
        <v>1.0000000000000004</v>
      </c>
      <c r="AE66" s="29">
        <f t="shared" si="60"/>
        <v>0.99999999999999956</v>
      </c>
      <c r="AF66" s="29">
        <f t="shared" si="60"/>
        <v>1.0000000000000004</v>
      </c>
      <c r="AG66" s="29">
        <f t="shared" si="60"/>
        <v>0.99999999999999956</v>
      </c>
      <c r="AH66" s="29">
        <f t="shared" si="60"/>
        <v>1.0000000000000009</v>
      </c>
      <c r="AI66" s="29">
        <f t="shared" si="60"/>
        <v>1</v>
      </c>
      <c r="AJ66" s="29">
        <f t="shared" si="60"/>
        <v>0.99999999999999911</v>
      </c>
      <c r="AK66" s="29">
        <f t="shared" si="60"/>
        <v>1</v>
      </c>
      <c r="AL66" s="29">
        <f t="shared" si="60"/>
        <v>1.0000000000000004</v>
      </c>
      <c r="AM66" s="29">
        <f t="shared" si="60"/>
        <v>0.99999999999999956</v>
      </c>
      <c r="AN66" s="29">
        <f t="shared" si="60"/>
        <v>1.0000000000000009</v>
      </c>
      <c r="AO66" s="29">
        <f t="shared" si="60"/>
        <v>1</v>
      </c>
      <c r="AP66" s="29">
        <f t="shared" si="60"/>
        <v>1.0000000000000013</v>
      </c>
      <c r="AQ66" s="29">
        <f t="shared" si="60"/>
        <v>0.99999999999999867</v>
      </c>
      <c r="AR66" s="29">
        <f t="shared" si="60"/>
        <v>1</v>
      </c>
      <c r="AS66" s="29">
        <f t="shared" si="60"/>
        <v>1.0000000000000013</v>
      </c>
      <c r="AT66" s="29">
        <f t="shared" si="60"/>
        <v>1.0000000000000004</v>
      </c>
      <c r="AU66" s="29">
        <f t="shared" si="60"/>
        <v>1.0000000000000018</v>
      </c>
      <c r="AV66" s="29">
        <f t="shared" si="60"/>
        <v>0.99999999999999911</v>
      </c>
      <c r="AW66" s="29">
        <f t="shared" si="60"/>
        <v>1.0000000000000004</v>
      </c>
      <c r="AX66" s="29">
        <f t="shared" si="60"/>
        <v>0.99999999999999956</v>
      </c>
      <c r="AY66" s="29">
        <f t="shared" si="60"/>
        <v>1.0000000000000009</v>
      </c>
      <c r="AZ66" s="29">
        <f t="shared" si="60"/>
        <v>1.0000000000000022</v>
      </c>
      <c r="BA66" s="29">
        <f t="shared" si="60"/>
        <v>0.99999999999999956</v>
      </c>
      <c r="BB66" s="29">
        <f t="shared" si="60"/>
        <v>1.0000000000000009</v>
      </c>
      <c r="BC66" s="29">
        <f t="shared" si="60"/>
        <v>1</v>
      </c>
      <c r="BD66" s="29">
        <f t="shared" si="60"/>
        <v>1.0000000000000013</v>
      </c>
      <c r="BE66" s="29">
        <f t="shared" si="60"/>
        <v>1</v>
      </c>
    </row>
    <row r="68" spans="4:57" x14ac:dyDescent="0.35">
      <c r="G68" t="s">
        <v>50</v>
      </c>
      <c r="H68">
        <f>(L63-J63)/(L60-J60)</f>
        <v>-4.9999999999999989E-2</v>
      </c>
      <c r="K68" t="s">
        <v>50</v>
      </c>
      <c r="L68">
        <f>(AK63-L63)/(AK60-L60)</f>
        <v>-5.0000000000000001E-3</v>
      </c>
      <c r="AJ68" t="s">
        <v>50</v>
      </c>
      <c r="AK68">
        <f>(BE63-AK63)/(BE60-AK60)</f>
        <v>-6.2500000000000003E-3</v>
      </c>
    </row>
    <row r="69" spans="4:57" x14ac:dyDescent="0.35">
      <c r="G69" t="s">
        <v>51</v>
      </c>
      <c r="H69" s="29">
        <f>J63-H68*J60</f>
        <v>101.89999999999998</v>
      </c>
      <c r="K69" t="s">
        <v>51</v>
      </c>
      <c r="L69" s="29">
        <f>L63-L68*L60</f>
        <v>10.775</v>
      </c>
      <c r="AJ69" t="s">
        <v>51</v>
      </c>
      <c r="AK69" s="29">
        <f>AK63-AK68*AK60</f>
        <v>13.3375</v>
      </c>
    </row>
    <row r="71" spans="4:57" x14ac:dyDescent="0.35">
      <c r="G71" t="s">
        <v>52</v>
      </c>
      <c r="H71">
        <f>(L64-J64)/(L60-J60)</f>
        <v>4.0000000000000008E-2</v>
      </c>
      <c r="K71" t="s">
        <v>52</v>
      </c>
      <c r="L71">
        <f>(AK64-L64)/(AK60-L60)</f>
        <v>3.7999999999999991E-3</v>
      </c>
      <c r="AJ71" t="s">
        <v>52</v>
      </c>
      <c r="AK71">
        <f>(BE64-AK64)/(BE60-AK60)</f>
        <v>1.2500000000000011E-3</v>
      </c>
    </row>
    <row r="72" spans="4:57" x14ac:dyDescent="0.35">
      <c r="G72" t="s">
        <v>53</v>
      </c>
      <c r="H72" s="40">
        <f>J64-H71*J60</f>
        <v>-80.670000000000016</v>
      </c>
      <c r="K72" t="s">
        <v>53</v>
      </c>
      <c r="L72" s="40">
        <f>L64-L71*L60</f>
        <v>-7.3649999999999984</v>
      </c>
      <c r="AJ72" t="s">
        <v>53</v>
      </c>
      <c r="AK72" s="40">
        <f>AK64-AK71*AK60</f>
        <v>-2.1375000000000024</v>
      </c>
    </row>
    <row r="74" spans="4:57" x14ac:dyDescent="0.35">
      <c r="G74" t="s">
        <v>54</v>
      </c>
      <c r="H74">
        <f>(L65-J65)/(L60-J60)</f>
        <v>0.01</v>
      </c>
      <c r="K74" t="s">
        <v>54</v>
      </c>
      <c r="L74">
        <f>(AK65-L65)/(AK60-L60)</f>
        <v>1.2000000000000001E-3</v>
      </c>
      <c r="AJ74" t="s">
        <v>54</v>
      </c>
      <c r="AK74">
        <f>(BE65-AK65)/(BE60-AK60)</f>
        <v>4.9999999999999992E-3</v>
      </c>
    </row>
    <row r="75" spans="4:57" x14ac:dyDescent="0.35">
      <c r="G75" t="s">
        <v>55</v>
      </c>
      <c r="H75" s="40">
        <f>J65-H74*J60</f>
        <v>-20.23</v>
      </c>
      <c r="K75" t="s">
        <v>55</v>
      </c>
      <c r="L75" s="40">
        <f>L65-L74*L60</f>
        <v>-2.41</v>
      </c>
      <c r="AJ75" t="s">
        <v>55</v>
      </c>
      <c r="AK75" s="40">
        <f>AK65-AK74*AK60</f>
        <v>-10.199999999999998</v>
      </c>
    </row>
    <row r="78" spans="4:57" x14ac:dyDescent="0.35">
      <c r="H78">
        <v>2021</v>
      </c>
      <c r="I78">
        <v>2022</v>
      </c>
      <c r="J78">
        <v>2023</v>
      </c>
      <c r="K78">
        <v>2024</v>
      </c>
      <c r="L78">
        <v>2025</v>
      </c>
      <c r="M78">
        <v>2026</v>
      </c>
      <c r="N78">
        <v>2027</v>
      </c>
      <c r="O78">
        <v>2028</v>
      </c>
      <c r="P78">
        <v>2029</v>
      </c>
      <c r="Q78">
        <v>2030</v>
      </c>
      <c r="R78">
        <v>2031</v>
      </c>
      <c r="S78">
        <v>2032</v>
      </c>
      <c r="T78">
        <v>2033</v>
      </c>
      <c r="U78">
        <v>2034</v>
      </c>
      <c r="V78">
        <v>2035</v>
      </c>
      <c r="W78">
        <v>2036</v>
      </c>
      <c r="X78">
        <v>2037</v>
      </c>
      <c r="Y78">
        <v>2038</v>
      </c>
      <c r="Z78">
        <v>2039</v>
      </c>
      <c r="AA78">
        <v>2040</v>
      </c>
      <c r="AB78">
        <v>2041</v>
      </c>
      <c r="AC78">
        <v>2042</v>
      </c>
      <c r="AD78">
        <v>2043</v>
      </c>
      <c r="AE78">
        <v>2044</v>
      </c>
      <c r="AF78">
        <v>2045</v>
      </c>
      <c r="AG78">
        <v>2046</v>
      </c>
      <c r="AH78">
        <v>2047</v>
      </c>
      <c r="AI78">
        <v>2048</v>
      </c>
      <c r="AJ78">
        <v>2049</v>
      </c>
      <c r="AK78">
        <v>2050</v>
      </c>
      <c r="AL78">
        <v>2051</v>
      </c>
      <c r="AM78">
        <v>2052</v>
      </c>
      <c r="AN78">
        <v>2053</v>
      </c>
      <c r="AO78">
        <v>2054</v>
      </c>
      <c r="AP78">
        <v>2055</v>
      </c>
      <c r="AQ78">
        <v>2056</v>
      </c>
      <c r="AR78">
        <v>2057</v>
      </c>
      <c r="AS78">
        <v>2058</v>
      </c>
      <c r="AT78">
        <v>2059</v>
      </c>
      <c r="AU78">
        <v>2060</v>
      </c>
      <c r="AV78">
        <v>2061</v>
      </c>
      <c r="AW78">
        <v>2062</v>
      </c>
      <c r="AX78">
        <v>2063</v>
      </c>
      <c r="AY78">
        <v>2064</v>
      </c>
      <c r="AZ78">
        <v>2065</v>
      </c>
      <c r="BA78">
        <v>2066</v>
      </c>
      <c r="BB78">
        <v>2067</v>
      </c>
      <c r="BC78">
        <v>2068</v>
      </c>
      <c r="BD78">
        <v>2069</v>
      </c>
      <c r="BE78">
        <v>2070</v>
      </c>
    </row>
    <row r="80" spans="4:57" x14ac:dyDescent="0.35">
      <c r="D80" s="38" t="s">
        <v>44</v>
      </c>
    </row>
    <row r="81" spans="4:57" x14ac:dyDescent="0.35">
      <c r="D81" t="s">
        <v>45</v>
      </c>
      <c r="H81" s="29">
        <f>H15</f>
        <v>0.25</v>
      </c>
      <c r="I81" s="41">
        <f>H81</f>
        <v>0.25</v>
      </c>
      <c r="J81" s="41">
        <f>I81</f>
        <v>0.25</v>
      </c>
      <c r="K81" s="52">
        <f t="shared" ref="K81" si="61">$H$85*K78+$H$86</f>
        <v>0.25</v>
      </c>
      <c r="L81" s="29">
        <f>L15</f>
        <v>0.25</v>
      </c>
      <c r="M81" s="39">
        <f>$L$85*M78+$L$86</f>
        <v>0.25</v>
      </c>
      <c r="N81" s="39">
        <f t="shared" ref="N81:AJ81" si="62">$L$85*N78+$L$86</f>
        <v>0.25</v>
      </c>
      <c r="O81" s="39">
        <f t="shared" si="62"/>
        <v>0.25</v>
      </c>
      <c r="P81" s="39">
        <f t="shared" si="62"/>
        <v>0.25</v>
      </c>
      <c r="Q81" s="39">
        <f t="shared" si="62"/>
        <v>0.25</v>
      </c>
      <c r="R81" s="39">
        <f t="shared" si="62"/>
        <v>0.25</v>
      </c>
      <c r="S81" s="39">
        <f t="shared" si="62"/>
        <v>0.25</v>
      </c>
      <c r="T81" s="39">
        <f t="shared" si="62"/>
        <v>0.25</v>
      </c>
      <c r="U81" s="39">
        <f t="shared" si="62"/>
        <v>0.25</v>
      </c>
      <c r="V81" s="39">
        <f t="shared" si="62"/>
        <v>0.25</v>
      </c>
      <c r="W81" s="39">
        <f t="shared" si="62"/>
        <v>0.25</v>
      </c>
      <c r="X81" s="39">
        <f t="shared" si="62"/>
        <v>0.25</v>
      </c>
      <c r="Y81" s="39">
        <f t="shared" si="62"/>
        <v>0.25</v>
      </c>
      <c r="Z81" s="39">
        <f t="shared" si="62"/>
        <v>0.25</v>
      </c>
      <c r="AA81" s="39">
        <f t="shared" si="62"/>
        <v>0.25</v>
      </c>
      <c r="AB81" s="39">
        <f t="shared" si="62"/>
        <v>0.25</v>
      </c>
      <c r="AC81" s="39">
        <f t="shared" si="62"/>
        <v>0.25</v>
      </c>
      <c r="AD81" s="39">
        <f t="shared" si="62"/>
        <v>0.25</v>
      </c>
      <c r="AE81" s="39">
        <f t="shared" si="62"/>
        <v>0.25</v>
      </c>
      <c r="AF81" s="39">
        <f t="shared" si="62"/>
        <v>0.25</v>
      </c>
      <c r="AG81" s="39">
        <f t="shared" si="62"/>
        <v>0.25</v>
      </c>
      <c r="AH81" s="39">
        <f t="shared" si="62"/>
        <v>0.25</v>
      </c>
      <c r="AI81" s="39">
        <f t="shared" si="62"/>
        <v>0.25</v>
      </c>
      <c r="AJ81" s="39">
        <f t="shared" si="62"/>
        <v>0.25</v>
      </c>
      <c r="AK81" s="29">
        <f>AK15</f>
        <v>0.25</v>
      </c>
      <c r="AL81" s="39">
        <f>$AK$85*AL78+$AK$86</f>
        <v>0.25</v>
      </c>
      <c r="AM81" s="39">
        <f t="shared" ref="AM81:BD81" si="63">$AK$85*AM78+$AK$86</f>
        <v>0.25</v>
      </c>
      <c r="AN81" s="39">
        <f t="shared" si="63"/>
        <v>0.25</v>
      </c>
      <c r="AO81" s="39">
        <f t="shared" si="63"/>
        <v>0.25</v>
      </c>
      <c r="AP81" s="39">
        <f t="shared" si="63"/>
        <v>0.25</v>
      </c>
      <c r="AQ81" s="39">
        <f t="shared" si="63"/>
        <v>0.25</v>
      </c>
      <c r="AR81" s="39">
        <f t="shared" si="63"/>
        <v>0.25</v>
      </c>
      <c r="AS81" s="39">
        <f t="shared" si="63"/>
        <v>0.25</v>
      </c>
      <c r="AT81" s="39">
        <f t="shared" si="63"/>
        <v>0.25</v>
      </c>
      <c r="AU81" s="39">
        <f t="shared" si="63"/>
        <v>0.25</v>
      </c>
      <c r="AV81" s="39">
        <f t="shared" si="63"/>
        <v>0.25</v>
      </c>
      <c r="AW81" s="39">
        <f t="shared" si="63"/>
        <v>0.25</v>
      </c>
      <c r="AX81" s="39">
        <f t="shared" si="63"/>
        <v>0.25</v>
      </c>
      <c r="AY81" s="39">
        <f t="shared" si="63"/>
        <v>0.25</v>
      </c>
      <c r="AZ81" s="39">
        <f t="shared" si="63"/>
        <v>0.25</v>
      </c>
      <c r="BA81" s="39">
        <f t="shared" si="63"/>
        <v>0.25</v>
      </c>
      <c r="BB81" s="39">
        <f t="shared" si="63"/>
        <v>0.25</v>
      </c>
      <c r="BC81" s="39">
        <f t="shared" si="63"/>
        <v>0.25</v>
      </c>
      <c r="BD81" s="39">
        <f t="shared" si="63"/>
        <v>0.25</v>
      </c>
      <c r="BE81" s="29">
        <f>BE15</f>
        <v>0.25</v>
      </c>
    </row>
    <row r="82" spans="4:57" x14ac:dyDescent="0.35">
      <c r="D82" t="s">
        <v>46</v>
      </c>
      <c r="H82" s="29">
        <f>H16</f>
        <v>0.75</v>
      </c>
      <c r="I82" s="41">
        <f>H82</f>
        <v>0.75</v>
      </c>
      <c r="J82" s="41">
        <f>I82</f>
        <v>0.75</v>
      </c>
      <c r="K82" s="52">
        <f t="shared" ref="K82" si="64">$H$88*K78+$H$89</f>
        <v>0.75</v>
      </c>
      <c r="L82" s="29">
        <f>L16</f>
        <v>0.75</v>
      </c>
      <c r="M82" s="39">
        <f>$L$88*M78+$L$89</f>
        <v>0.75</v>
      </c>
      <c r="N82" s="39">
        <f t="shared" ref="N82:AJ82" si="65">$L$88*N78+$L$89</f>
        <v>0.75</v>
      </c>
      <c r="O82" s="39">
        <f t="shared" si="65"/>
        <v>0.75</v>
      </c>
      <c r="P82" s="39">
        <f t="shared" si="65"/>
        <v>0.75</v>
      </c>
      <c r="Q82" s="39">
        <f t="shared" si="65"/>
        <v>0.75</v>
      </c>
      <c r="R82" s="39">
        <f t="shared" si="65"/>
        <v>0.75</v>
      </c>
      <c r="S82" s="39">
        <f t="shared" si="65"/>
        <v>0.75</v>
      </c>
      <c r="T82" s="39">
        <f t="shared" si="65"/>
        <v>0.75</v>
      </c>
      <c r="U82" s="39">
        <f t="shared" si="65"/>
        <v>0.75</v>
      </c>
      <c r="V82" s="39">
        <f t="shared" si="65"/>
        <v>0.75</v>
      </c>
      <c r="W82" s="39">
        <f t="shared" si="65"/>
        <v>0.75</v>
      </c>
      <c r="X82" s="39">
        <f t="shared" si="65"/>
        <v>0.75</v>
      </c>
      <c r="Y82" s="39">
        <f t="shared" si="65"/>
        <v>0.75</v>
      </c>
      <c r="Z82" s="39">
        <f t="shared" si="65"/>
        <v>0.75</v>
      </c>
      <c r="AA82" s="39">
        <f t="shared" si="65"/>
        <v>0.75</v>
      </c>
      <c r="AB82" s="39">
        <f t="shared" si="65"/>
        <v>0.75</v>
      </c>
      <c r="AC82" s="39">
        <f t="shared" si="65"/>
        <v>0.75</v>
      </c>
      <c r="AD82" s="39">
        <f t="shared" si="65"/>
        <v>0.75</v>
      </c>
      <c r="AE82" s="39">
        <f t="shared" si="65"/>
        <v>0.75</v>
      </c>
      <c r="AF82" s="39">
        <f t="shared" si="65"/>
        <v>0.75</v>
      </c>
      <c r="AG82" s="39">
        <f t="shared" si="65"/>
        <v>0.75</v>
      </c>
      <c r="AH82" s="39">
        <f t="shared" si="65"/>
        <v>0.75</v>
      </c>
      <c r="AI82" s="39">
        <f t="shared" si="65"/>
        <v>0.75</v>
      </c>
      <c r="AJ82" s="39">
        <f t="shared" si="65"/>
        <v>0.75</v>
      </c>
      <c r="AK82" s="29">
        <f>AK16</f>
        <v>0.75</v>
      </c>
      <c r="AL82" s="39">
        <f>$AK$88*AL78+$AK$89</f>
        <v>0.75</v>
      </c>
      <c r="AM82" s="39">
        <f t="shared" ref="AM82:BD82" si="66">$AK$88*AM78+$AK$89</f>
        <v>0.75</v>
      </c>
      <c r="AN82" s="39">
        <f t="shared" si="66"/>
        <v>0.75</v>
      </c>
      <c r="AO82" s="39">
        <f t="shared" si="66"/>
        <v>0.75</v>
      </c>
      <c r="AP82" s="39">
        <f t="shared" si="66"/>
        <v>0.75</v>
      </c>
      <c r="AQ82" s="39">
        <f t="shared" si="66"/>
        <v>0.75</v>
      </c>
      <c r="AR82" s="39">
        <f t="shared" si="66"/>
        <v>0.75</v>
      </c>
      <c r="AS82" s="39">
        <f t="shared" si="66"/>
        <v>0.75</v>
      </c>
      <c r="AT82" s="39">
        <f t="shared" si="66"/>
        <v>0.75</v>
      </c>
      <c r="AU82" s="39">
        <f t="shared" si="66"/>
        <v>0.75</v>
      </c>
      <c r="AV82" s="39">
        <f t="shared" si="66"/>
        <v>0.75</v>
      </c>
      <c r="AW82" s="39">
        <f t="shared" si="66"/>
        <v>0.75</v>
      </c>
      <c r="AX82" s="39">
        <f t="shared" si="66"/>
        <v>0.75</v>
      </c>
      <c r="AY82" s="39">
        <f t="shared" si="66"/>
        <v>0.75</v>
      </c>
      <c r="AZ82" s="39">
        <f t="shared" si="66"/>
        <v>0.75</v>
      </c>
      <c r="BA82" s="39">
        <f t="shared" si="66"/>
        <v>0.75</v>
      </c>
      <c r="BB82" s="39">
        <f t="shared" si="66"/>
        <v>0.75</v>
      </c>
      <c r="BC82" s="39">
        <f t="shared" si="66"/>
        <v>0.75</v>
      </c>
      <c r="BD82" s="39">
        <f t="shared" si="66"/>
        <v>0.75</v>
      </c>
      <c r="BE82" s="29">
        <f>BE16</f>
        <v>0.75</v>
      </c>
    </row>
    <row r="83" spans="4:57" x14ac:dyDescent="0.35">
      <c r="D83" t="s">
        <v>43</v>
      </c>
      <c r="H83" s="29">
        <f>SUM(H81:H82)</f>
        <v>1</v>
      </c>
      <c r="I83" s="29">
        <f t="shared" ref="I83:BE83" si="67">SUM(I81:I82)</f>
        <v>1</v>
      </c>
      <c r="J83" s="29">
        <f t="shared" si="67"/>
        <v>1</v>
      </c>
      <c r="K83" s="29">
        <f t="shared" si="67"/>
        <v>1</v>
      </c>
      <c r="L83" s="29">
        <f t="shared" si="67"/>
        <v>1</v>
      </c>
      <c r="M83" s="29">
        <f t="shared" si="67"/>
        <v>1</v>
      </c>
      <c r="N83" s="29">
        <f t="shared" si="67"/>
        <v>1</v>
      </c>
      <c r="O83" s="29">
        <f t="shared" si="67"/>
        <v>1</v>
      </c>
      <c r="P83" s="29">
        <f t="shared" si="67"/>
        <v>1</v>
      </c>
      <c r="Q83" s="29">
        <f t="shared" si="67"/>
        <v>1</v>
      </c>
      <c r="R83" s="29">
        <f t="shared" si="67"/>
        <v>1</v>
      </c>
      <c r="S83" s="29">
        <f t="shared" si="67"/>
        <v>1</v>
      </c>
      <c r="T83" s="29">
        <f t="shared" si="67"/>
        <v>1</v>
      </c>
      <c r="U83" s="29">
        <f t="shared" si="67"/>
        <v>1</v>
      </c>
      <c r="V83" s="29">
        <f t="shared" si="67"/>
        <v>1</v>
      </c>
      <c r="W83" s="29">
        <f t="shared" si="67"/>
        <v>1</v>
      </c>
      <c r="X83" s="29">
        <f t="shared" si="67"/>
        <v>1</v>
      </c>
      <c r="Y83" s="29">
        <f t="shared" si="67"/>
        <v>1</v>
      </c>
      <c r="Z83" s="29">
        <f t="shared" si="67"/>
        <v>1</v>
      </c>
      <c r="AA83" s="29">
        <f t="shared" si="67"/>
        <v>1</v>
      </c>
      <c r="AB83" s="29">
        <f t="shared" si="67"/>
        <v>1</v>
      </c>
      <c r="AC83" s="29">
        <f t="shared" si="67"/>
        <v>1</v>
      </c>
      <c r="AD83" s="29">
        <f t="shared" si="67"/>
        <v>1</v>
      </c>
      <c r="AE83" s="29">
        <f t="shared" si="67"/>
        <v>1</v>
      </c>
      <c r="AF83" s="29">
        <f t="shared" si="67"/>
        <v>1</v>
      </c>
      <c r="AG83" s="29">
        <f t="shared" si="67"/>
        <v>1</v>
      </c>
      <c r="AH83" s="29">
        <f t="shared" si="67"/>
        <v>1</v>
      </c>
      <c r="AI83" s="29">
        <f t="shared" si="67"/>
        <v>1</v>
      </c>
      <c r="AJ83" s="29">
        <f t="shared" si="67"/>
        <v>1</v>
      </c>
      <c r="AK83" s="29">
        <f t="shared" si="67"/>
        <v>1</v>
      </c>
      <c r="AL83" s="29">
        <f t="shared" si="67"/>
        <v>1</v>
      </c>
      <c r="AM83" s="29">
        <f t="shared" si="67"/>
        <v>1</v>
      </c>
      <c r="AN83" s="29">
        <f t="shared" si="67"/>
        <v>1</v>
      </c>
      <c r="AO83" s="29">
        <f t="shared" si="67"/>
        <v>1</v>
      </c>
      <c r="AP83" s="29">
        <f t="shared" si="67"/>
        <v>1</v>
      </c>
      <c r="AQ83" s="29">
        <f t="shared" si="67"/>
        <v>1</v>
      </c>
      <c r="AR83" s="29">
        <f t="shared" si="67"/>
        <v>1</v>
      </c>
      <c r="AS83" s="29">
        <f t="shared" si="67"/>
        <v>1</v>
      </c>
      <c r="AT83" s="29">
        <f t="shared" si="67"/>
        <v>1</v>
      </c>
      <c r="AU83" s="29">
        <f t="shared" si="67"/>
        <v>1</v>
      </c>
      <c r="AV83" s="29">
        <f t="shared" si="67"/>
        <v>1</v>
      </c>
      <c r="AW83" s="29">
        <f t="shared" si="67"/>
        <v>1</v>
      </c>
      <c r="AX83" s="29">
        <f t="shared" si="67"/>
        <v>1</v>
      </c>
      <c r="AY83" s="29">
        <f t="shared" si="67"/>
        <v>1</v>
      </c>
      <c r="AZ83" s="29">
        <f t="shared" si="67"/>
        <v>1</v>
      </c>
      <c r="BA83" s="29">
        <f t="shared" si="67"/>
        <v>1</v>
      </c>
      <c r="BB83" s="29">
        <f t="shared" si="67"/>
        <v>1</v>
      </c>
      <c r="BC83" s="29">
        <f t="shared" si="67"/>
        <v>1</v>
      </c>
      <c r="BD83" s="29">
        <f t="shared" si="67"/>
        <v>1</v>
      </c>
      <c r="BE83" s="29">
        <f t="shared" si="67"/>
        <v>1</v>
      </c>
    </row>
    <row r="85" spans="4:57" x14ac:dyDescent="0.35">
      <c r="G85" t="s">
        <v>50</v>
      </c>
      <c r="H85">
        <f>(L81-J81)/(L78-J78)</f>
        <v>0</v>
      </c>
      <c r="K85" t="s">
        <v>50</v>
      </c>
      <c r="L85">
        <f>(AK81-L81)/(AK78-L78)</f>
        <v>0</v>
      </c>
      <c r="AJ85" t="s">
        <v>50</v>
      </c>
      <c r="AK85">
        <f>(BE81-AK81)/(BE78-AK78)</f>
        <v>0</v>
      </c>
    </row>
    <row r="86" spans="4:57" x14ac:dyDescent="0.35">
      <c r="G86" t="s">
        <v>51</v>
      </c>
      <c r="H86" s="29">
        <f>J81-H85*J78</f>
        <v>0.25</v>
      </c>
      <c r="K86" t="s">
        <v>51</v>
      </c>
      <c r="L86" s="29">
        <f>L81-L85*L78</f>
        <v>0.25</v>
      </c>
      <c r="AJ86" t="s">
        <v>51</v>
      </c>
      <c r="AK86" s="29">
        <f>AK81-AK85*AK78</f>
        <v>0.25</v>
      </c>
    </row>
    <row r="88" spans="4:57" x14ac:dyDescent="0.35">
      <c r="G88" t="s">
        <v>52</v>
      </c>
      <c r="H88">
        <f>(L82-J82)/(L78-J78)</f>
        <v>0</v>
      </c>
      <c r="K88" t="s">
        <v>52</v>
      </c>
      <c r="L88">
        <f>(AK82-L82)/(AK78-L78)</f>
        <v>0</v>
      </c>
      <c r="AJ88" t="s">
        <v>52</v>
      </c>
      <c r="AK88">
        <f>(BE82-AK82)/(BE78-AK78)</f>
        <v>0</v>
      </c>
    </row>
    <row r="89" spans="4:57" x14ac:dyDescent="0.35">
      <c r="G89" t="s">
        <v>53</v>
      </c>
      <c r="H89" s="27">
        <f>J82-H88*J78</f>
        <v>0.75</v>
      </c>
      <c r="K89" t="s">
        <v>53</v>
      </c>
      <c r="L89" s="40">
        <f>L82-L88*L78</f>
        <v>0.75</v>
      </c>
      <c r="AJ89" t="s">
        <v>53</v>
      </c>
      <c r="AK89" s="40">
        <f>AK82-AK88*AK78</f>
        <v>0.75</v>
      </c>
    </row>
    <row r="94" spans="4:57" x14ac:dyDescent="0.35">
      <c r="D94" s="25" t="s">
        <v>37</v>
      </c>
      <c r="H94">
        <v>2021</v>
      </c>
      <c r="I94">
        <v>2022</v>
      </c>
      <c r="J94">
        <v>2023</v>
      </c>
      <c r="K94">
        <v>2024</v>
      </c>
      <c r="L94">
        <v>2025</v>
      </c>
      <c r="M94">
        <v>2026</v>
      </c>
      <c r="N94">
        <v>2027</v>
      </c>
      <c r="O94">
        <v>2028</v>
      </c>
      <c r="P94">
        <v>2029</v>
      </c>
      <c r="Q94">
        <v>2030</v>
      </c>
      <c r="R94">
        <v>2031</v>
      </c>
      <c r="S94">
        <v>2032</v>
      </c>
      <c r="T94">
        <v>2033</v>
      </c>
      <c r="U94">
        <v>2034</v>
      </c>
      <c r="V94">
        <v>2035</v>
      </c>
      <c r="W94">
        <v>2036</v>
      </c>
      <c r="X94">
        <v>2037</v>
      </c>
      <c r="Y94">
        <v>2038</v>
      </c>
      <c r="Z94">
        <v>2039</v>
      </c>
      <c r="AA94">
        <v>2040</v>
      </c>
      <c r="AB94">
        <v>2041</v>
      </c>
      <c r="AC94">
        <v>2042</v>
      </c>
      <c r="AD94">
        <v>2043</v>
      </c>
      <c r="AE94">
        <v>2044</v>
      </c>
      <c r="AF94">
        <v>2045</v>
      </c>
      <c r="AG94">
        <v>2046</v>
      </c>
      <c r="AH94">
        <v>2047</v>
      </c>
      <c r="AI94">
        <v>2048</v>
      </c>
      <c r="AJ94">
        <v>2049</v>
      </c>
      <c r="AK94">
        <v>2050</v>
      </c>
      <c r="AL94">
        <v>2051</v>
      </c>
      <c r="AM94">
        <v>2052</v>
      </c>
      <c r="AN94">
        <v>2053</v>
      </c>
      <c r="AO94">
        <v>2054</v>
      </c>
      <c r="AP94">
        <v>2055</v>
      </c>
      <c r="AQ94">
        <v>2056</v>
      </c>
      <c r="AR94">
        <v>2057</v>
      </c>
      <c r="AS94">
        <v>2058</v>
      </c>
      <c r="AT94">
        <v>2059</v>
      </c>
      <c r="AU94">
        <v>2060</v>
      </c>
      <c r="AV94">
        <v>2061</v>
      </c>
      <c r="AW94">
        <v>2062</v>
      </c>
      <c r="AX94">
        <v>2063</v>
      </c>
      <c r="AY94">
        <v>2064</v>
      </c>
      <c r="AZ94">
        <v>2065</v>
      </c>
      <c r="BA94">
        <v>2066</v>
      </c>
      <c r="BB94">
        <v>2067</v>
      </c>
      <c r="BC94">
        <v>2068</v>
      </c>
      <c r="BD94">
        <v>2069</v>
      </c>
      <c r="BE94">
        <v>2070</v>
      </c>
    </row>
    <row r="96" spans="4:57" x14ac:dyDescent="0.35">
      <c r="D96" s="38" t="s">
        <v>39</v>
      </c>
    </row>
    <row r="97" spans="4:57" x14ac:dyDescent="0.35">
      <c r="D97" t="s">
        <v>40</v>
      </c>
      <c r="H97" s="29">
        <f>H26</f>
        <v>0.75</v>
      </c>
      <c r="I97" s="41">
        <f>H97</f>
        <v>0.75</v>
      </c>
      <c r="J97" s="41">
        <f>I97</f>
        <v>0.75</v>
      </c>
      <c r="K97" s="52">
        <f t="shared" ref="K97" si="68">$H$103*K94+$H$104</f>
        <v>0.70000000000000284</v>
      </c>
      <c r="L97" s="29">
        <f>L26</f>
        <v>0.65</v>
      </c>
      <c r="M97" s="39">
        <f>$L$103*M94+$L$104</f>
        <v>0.63599999999999923</v>
      </c>
      <c r="N97" s="39">
        <f t="shared" ref="N97:AJ97" si="69">$L$103*N94+$L$104</f>
        <v>0.62199999999999989</v>
      </c>
      <c r="O97" s="39">
        <f t="shared" si="69"/>
        <v>0.60800000000000054</v>
      </c>
      <c r="P97" s="39">
        <f t="shared" si="69"/>
        <v>0.59400000000000119</v>
      </c>
      <c r="Q97" s="39">
        <f t="shared" si="69"/>
        <v>0.57999999999999829</v>
      </c>
      <c r="R97" s="39">
        <f t="shared" si="69"/>
        <v>0.56599999999999895</v>
      </c>
      <c r="S97" s="39">
        <f t="shared" si="69"/>
        <v>0.5519999999999996</v>
      </c>
      <c r="T97" s="39">
        <f t="shared" si="69"/>
        <v>0.53800000000000026</v>
      </c>
      <c r="U97" s="39">
        <f t="shared" si="69"/>
        <v>0.52400000000000091</v>
      </c>
      <c r="V97" s="39">
        <f t="shared" si="69"/>
        <v>0.50999999999999801</v>
      </c>
      <c r="W97" s="39">
        <f t="shared" si="69"/>
        <v>0.49599999999999866</v>
      </c>
      <c r="X97" s="39">
        <f t="shared" si="69"/>
        <v>0.48199999999999932</v>
      </c>
      <c r="Y97" s="39">
        <f t="shared" si="69"/>
        <v>0.46799999999999997</v>
      </c>
      <c r="Z97" s="39">
        <f t="shared" si="69"/>
        <v>0.45400000000000063</v>
      </c>
      <c r="AA97" s="39">
        <f t="shared" si="69"/>
        <v>0.43999999999999773</v>
      </c>
      <c r="AB97" s="39">
        <f t="shared" si="69"/>
        <v>0.42599999999999838</v>
      </c>
      <c r="AC97" s="39">
        <f t="shared" si="69"/>
        <v>0.41199999999999903</v>
      </c>
      <c r="AD97" s="39">
        <f t="shared" si="69"/>
        <v>0.39799999999999969</v>
      </c>
      <c r="AE97" s="39">
        <f t="shared" si="69"/>
        <v>0.38400000000000034</v>
      </c>
      <c r="AF97" s="39">
        <f t="shared" si="69"/>
        <v>0.37000000000000099</v>
      </c>
      <c r="AG97" s="39">
        <f t="shared" si="69"/>
        <v>0.3559999999999981</v>
      </c>
      <c r="AH97" s="39">
        <f t="shared" si="69"/>
        <v>0.34199999999999875</v>
      </c>
      <c r="AI97" s="39">
        <f t="shared" si="69"/>
        <v>0.3279999999999994</v>
      </c>
      <c r="AJ97" s="39">
        <f t="shared" si="69"/>
        <v>0.31400000000000006</v>
      </c>
      <c r="AK97" s="29">
        <f>AK26</f>
        <v>0.3</v>
      </c>
      <c r="AL97" s="39">
        <f>$AK$102*AL94+$AK$103</f>
        <v>0.28999999999999915</v>
      </c>
      <c r="AM97" s="39">
        <f t="shared" ref="AM97:BD97" si="70">$AK$102*AM94+$AK$103</f>
        <v>0.28000000000000114</v>
      </c>
      <c r="AN97" s="39">
        <f t="shared" si="70"/>
        <v>0.26999999999999957</v>
      </c>
      <c r="AO97" s="39">
        <f t="shared" si="70"/>
        <v>0.26000000000000156</v>
      </c>
      <c r="AP97" s="39">
        <f t="shared" si="70"/>
        <v>0.25</v>
      </c>
      <c r="AQ97" s="39">
        <f t="shared" si="70"/>
        <v>0.24000000000000199</v>
      </c>
      <c r="AR97" s="39">
        <f t="shared" si="70"/>
        <v>0.23000000000000043</v>
      </c>
      <c r="AS97" s="39">
        <f t="shared" si="70"/>
        <v>0.21999999999999886</v>
      </c>
      <c r="AT97" s="39">
        <f t="shared" si="70"/>
        <v>0.21000000000000085</v>
      </c>
      <c r="AU97" s="39">
        <f t="shared" si="70"/>
        <v>0.19999999999999929</v>
      </c>
      <c r="AV97" s="39">
        <f t="shared" si="70"/>
        <v>0.19000000000000128</v>
      </c>
      <c r="AW97" s="39">
        <f t="shared" si="70"/>
        <v>0.17999999999999972</v>
      </c>
      <c r="AX97" s="39">
        <f t="shared" si="70"/>
        <v>0.17000000000000171</v>
      </c>
      <c r="AY97" s="39">
        <f t="shared" si="70"/>
        <v>0.16000000000000014</v>
      </c>
      <c r="AZ97" s="39">
        <f t="shared" si="70"/>
        <v>0.14999999999999858</v>
      </c>
      <c r="BA97" s="39">
        <f t="shared" si="70"/>
        <v>0.14000000000000057</v>
      </c>
      <c r="BB97" s="39">
        <f t="shared" si="70"/>
        <v>0.12999999999999901</v>
      </c>
      <c r="BC97" s="39">
        <f t="shared" si="70"/>
        <v>0.12000000000000099</v>
      </c>
      <c r="BD97" s="39">
        <f t="shared" si="70"/>
        <v>0.10999999999999943</v>
      </c>
      <c r="BE97" s="41">
        <f>BE26</f>
        <v>0.1</v>
      </c>
    </row>
    <row r="98" spans="4:57" x14ac:dyDescent="0.35">
      <c r="D98" t="s">
        <v>41</v>
      </c>
      <c r="H98" s="29">
        <f>H27</f>
        <v>0.25</v>
      </c>
      <c r="I98" s="41">
        <f t="shared" ref="I98:J98" si="71">H98</f>
        <v>0.25</v>
      </c>
      <c r="J98" s="41">
        <f t="shared" si="71"/>
        <v>0.25</v>
      </c>
      <c r="K98" s="52">
        <f t="shared" ref="K98" si="72">$H$106*K94+$H$107</f>
        <v>0.29000000000000625</v>
      </c>
      <c r="L98" s="29">
        <f>L27</f>
        <v>0.33</v>
      </c>
      <c r="M98" s="39">
        <f>$L$106*M94+$L$107</f>
        <v>0.33680000000000021</v>
      </c>
      <c r="N98" s="39">
        <f t="shared" ref="N98:AJ98" si="73">$L$106*N94+$L$107</f>
        <v>0.34360000000000035</v>
      </c>
      <c r="O98" s="39">
        <f t="shared" si="73"/>
        <v>0.35040000000000049</v>
      </c>
      <c r="P98" s="39">
        <f t="shared" si="73"/>
        <v>0.35719999999999885</v>
      </c>
      <c r="Q98" s="39">
        <f t="shared" si="73"/>
        <v>0.36399999999999899</v>
      </c>
      <c r="R98" s="39">
        <f t="shared" si="73"/>
        <v>0.37079999999999913</v>
      </c>
      <c r="S98" s="39">
        <f t="shared" si="73"/>
        <v>0.37759999999999927</v>
      </c>
      <c r="T98" s="39">
        <f t="shared" si="73"/>
        <v>0.38439999999999941</v>
      </c>
      <c r="U98" s="39">
        <f t="shared" si="73"/>
        <v>0.39119999999999955</v>
      </c>
      <c r="V98" s="39">
        <f t="shared" si="73"/>
        <v>0.39799999999999969</v>
      </c>
      <c r="W98" s="39">
        <f t="shared" si="73"/>
        <v>0.40479999999999983</v>
      </c>
      <c r="X98" s="39">
        <f t="shared" si="73"/>
        <v>0.41159999999999997</v>
      </c>
      <c r="Y98" s="39">
        <f t="shared" si="73"/>
        <v>0.41840000000000011</v>
      </c>
      <c r="Z98" s="39">
        <f t="shared" si="73"/>
        <v>0.42520000000000024</v>
      </c>
      <c r="AA98" s="39">
        <f t="shared" si="73"/>
        <v>0.43200000000000038</v>
      </c>
      <c r="AB98" s="39">
        <f t="shared" si="73"/>
        <v>0.43880000000000052</v>
      </c>
      <c r="AC98" s="39">
        <f t="shared" si="73"/>
        <v>0.44559999999999889</v>
      </c>
      <c r="AD98" s="39">
        <f t="shared" si="73"/>
        <v>0.45239999999999903</v>
      </c>
      <c r="AE98" s="39">
        <f t="shared" si="73"/>
        <v>0.45919999999999916</v>
      </c>
      <c r="AF98" s="39">
        <f t="shared" si="73"/>
        <v>0.4659999999999993</v>
      </c>
      <c r="AG98" s="39">
        <f t="shared" si="73"/>
        <v>0.47279999999999944</v>
      </c>
      <c r="AH98" s="39">
        <f t="shared" si="73"/>
        <v>0.47959999999999958</v>
      </c>
      <c r="AI98" s="39">
        <f t="shared" si="73"/>
        <v>0.48639999999999972</v>
      </c>
      <c r="AJ98" s="39">
        <f t="shared" si="73"/>
        <v>0.49319999999999986</v>
      </c>
      <c r="AK98" s="29">
        <f>AK27</f>
        <v>0.5</v>
      </c>
      <c r="AL98" s="39">
        <f>$AK$105*AL94+$AK$106</f>
        <v>0.5</v>
      </c>
      <c r="AM98" s="39">
        <f t="shared" ref="AM98:BD98" si="74">$AK$105*AM94+$AK$106</f>
        <v>0.5</v>
      </c>
      <c r="AN98" s="39">
        <f t="shared" si="74"/>
        <v>0.5</v>
      </c>
      <c r="AO98" s="39">
        <f t="shared" si="74"/>
        <v>0.5</v>
      </c>
      <c r="AP98" s="39">
        <f t="shared" si="74"/>
        <v>0.5</v>
      </c>
      <c r="AQ98" s="39">
        <f t="shared" si="74"/>
        <v>0.5</v>
      </c>
      <c r="AR98" s="39">
        <f t="shared" si="74"/>
        <v>0.5</v>
      </c>
      <c r="AS98" s="39">
        <f t="shared" si="74"/>
        <v>0.5</v>
      </c>
      <c r="AT98" s="39">
        <f t="shared" si="74"/>
        <v>0.5</v>
      </c>
      <c r="AU98" s="39">
        <f t="shared" si="74"/>
        <v>0.5</v>
      </c>
      <c r="AV98" s="39">
        <f t="shared" si="74"/>
        <v>0.5</v>
      </c>
      <c r="AW98" s="39">
        <f t="shared" si="74"/>
        <v>0.5</v>
      </c>
      <c r="AX98" s="39">
        <f t="shared" si="74"/>
        <v>0.5</v>
      </c>
      <c r="AY98" s="39">
        <f t="shared" si="74"/>
        <v>0.5</v>
      </c>
      <c r="AZ98" s="39">
        <f t="shared" si="74"/>
        <v>0.5</v>
      </c>
      <c r="BA98" s="39">
        <f t="shared" si="74"/>
        <v>0.5</v>
      </c>
      <c r="BB98" s="39">
        <f t="shared" si="74"/>
        <v>0.5</v>
      </c>
      <c r="BC98" s="39">
        <f t="shared" si="74"/>
        <v>0.5</v>
      </c>
      <c r="BD98" s="39">
        <f t="shared" si="74"/>
        <v>0.5</v>
      </c>
      <c r="BE98" s="41">
        <f>BE27</f>
        <v>0.5</v>
      </c>
    </row>
    <row r="99" spans="4:57" x14ac:dyDescent="0.35">
      <c r="D99" t="s">
        <v>42</v>
      </c>
      <c r="H99" s="29">
        <f>H28</f>
        <v>0</v>
      </c>
      <c r="I99" s="41">
        <f t="shared" ref="I99:J99" si="75">H99</f>
        <v>0</v>
      </c>
      <c r="J99" s="41">
        <f t="shared" si="75"/>
        <v>0</v>
      </c>
      <c r="K99" s="52">
        <f t="shared" ref="K99" si="76">$H$109*K94+$H$110</f>
        <v>1.0000000000001563E-2</v>
      </c>
      <c r="L99" s="29">
        <f>L28</f>
        <v>0.02</v>
      </c>
      <c r="M99" s="39">
        <f>$L$109*M94+$L$110</f>
        <v>2.7199999999998781E-2</v>
      </c>
      <c r="N99" s="39">
        <f t="shared" ref="N99:AJ99" si="77">$L$109*N94+$L$110</f>
        <v>3.4399999999999764E-2</v>
      </c>
      <c r="O99" s="39">
        <f t="shared" si="77"/>
        <v>4.1599999999998971E-2</v>
      </c>
      <c r="P99" s="39">
        <f t="shared" si="77"/>
        <v>4.8799999999999955E-2</v>
      </c>
      <c r="Q99" s="39">
        <f t="shared" si="77"/>
        <v>5.5999999999999162E-2</v>
      </c>
      <c r="R99" s="39">
        <f t="shared" si="77"/>
        <v>6.3199999999998369E-2</v>
      </c>
      <c r="S99" s="39">
        <f t="shared" si="77"/>
        <v>7.0399999999999352E-2</v>
      </c>
      <c r="T99" s="39">
        <f t="shared" si="77"/>
        <v>7.7599999999998559E-2</v>
      </c>
      <c r="U99" s="39">
        <f t="shared" si="77"/>
        <v>8.4799999999999542E-2</v>
      </c>
      <c r="V99" s="39">
        <f t="shared" si="77"/>
        <v>9.1999999999998749E-2</v>
      </c>
      <c r="W99" s="39">
        <f t="shared" si="77"/>
        <v>9.9199999999999733E-2</v>
      </c>
      <c r="X99" s="39">
        <f t="shared" si="77"/>
        <v>0.10639999999999894</v>
      </c>
      <c r="Y99" s="39">
        <f t="shared" si="77"/>
        <v>0.11359999999999992</v>
      </c>
      <c r="Z99" s="39">
        <f t="shared" si="77"/>
        <v>0.12079999999999913</v>
      </c>
      <c r="AA99" s="39">
        <f t="shared" si="77"/>
        <v>0.12799999999999834</v>
      </c>
      <c r="AB99" s="39">
        <f t="shared" si="77"/>
        <v>0.13519999999999932</v>
      </c>
      <c r="AC99" s="39">
        <f t="shared" si="77"/>
        <v>0.14239999999999853</v>
      </c>
      <c r="AD99" s="39">
        <f t="shared" si="77"/>
        <v>0.14959999999999951</v>
      </c>
      <c r="AE99" s="39">
        <f t="shared" si="77"/>
        <v>0.15679999999999872</v>
      </c>
      <c r="AF99" s="39">
        <f t="shared" si="77"/>
        <v>0.1639999999999997</v>
      </c>
      <c r="AG99" s="39">
        <f t="shared" si="77"/>
        <v>0.17119999999999891</v>
      </c>
      <c r="AH99" s="39">
        <f t="shared" si="77"/>
        <v>0.17839999999999989</v>
      </c>
      <c r="AI99" s="39">
        <f t="shared" si="77"/>
        <v>0.1855999999999991</v>
      </c>
      <c r="AJ99" s="39">
        <f t="shared" si="77"/>
        <v>0.19279999999999831</v>
      </c>
      <c r="AK99" s="29">
        <f>AK28</f>
        <v>0.2</v>
      </c>
      <c r="AL99" s="39">
        <f>$AK$108*AL94+$AK$109</f>
        <v>0.21000000000000085</v>
      </c>
      <c r="AM99" s="39">
        <f t="shared" ref="AM99:BD99" si="78">$AK$108*AM94+$AK$109</f>
        <v>0.21999999999999886</v>
      </c>
      <c r="AN99" s="39">
        <f t="shared" si="78"/>
        <v>0.23000000000000043</v>
      </c>
      <c r="AO99" s="39">
        <f t="shared" si="78"/>
        <v>0.23999999999999844</v>
      </c>
      <c r="AP99" s="39">
        <f t="shared" si="78"/>
        <v>0.25</v>
      </c>
      <c r="AQ99" s="39">
        <f t="shared" si="78"/>
        <v>0.25999999999999801</v>
      </c>
      <c r="AR99" s="39">
        <f t="shared" si="78"/>
        <v>0.26999999999999957</v>
      </c>
      <c r="AS99" s="39">
        <f t="shared" si="78"/>
        <v>0.28000000000000114</v>
      </c>
      <c r="AT99" s="39">
        <f t="shared" si="78"/>
        <v>0.28999999999999915</v>
      </c>
      <c r="AU99" s="39">
        <f t="shared" si="78"/>
        <v>0.30000000000000071</v>
      </c>
      <c r="AV99" s="39">
        <f t="shared" si="78"/>
        <v>0.30999999999999872</v>
      </c>
      <c r="AW99" s="39">
        <f t="shared" si="78"/>
        <v>0.32000000000000028</v>
      </c>
      <c r="AX99" s="39">
        <f t="shared" si="78"/>
        <v>0.32999999999999829</v>
      </c>
      <c r="AY99" s="39">
        <f t="shared" si="78"/>
        <v>0.33999999999999986</v>
      </c>
      <c r="AZ99" s="39">
        <f t="shared" si="78"/>
        <v>0.35000000000000142</v>
      </c>
      <c r="BA99" s="39">
        <f t="shared" si="78"/>
        <v>0.35999999999999943</v>
      </c>
      <c r="BB99" s="39">
        <f t="shared" si="78"/>
        <v>0.37000000000000099</v>
      </c>
      <c r="BC99" s="39">
        <f t="shared" si="78"/>
        <v>0.37999999999999901</v>
      </c>
      <c r="BD99" s="39">
        <f t="shared" si="78"/>
        <v>0.39000000000000057</v>
      </c>
      <c r="BE99" s="41">
        <f>BE28</f>
        <v>0.4</v>
      </c>
    </row>
    <row r="100" spans="4:57" x14ac:dyDescent="0.35">
      <c r="D100" t="s">
        <v>43</v>
      </c>
      <c r="H100" s="29">
        <f>SUM(H97:H99)</f>
        <v>1</v>
      </c>
      <c r="I100" s="29">
        <f t="shared" ref="I100:BE100" si="79">SUM(I97:I99)</f>
        <v>1</v>
      </c>
      <c r="J100" s="29">
        <f t="shared" si="79"/>
        <v>1</v>
      </c>
      <c r="K100" s="29">
        <f t="shared" si="79"/>
        <v>1.0000000000000107</v>
      </c>
      <c r="L100" s="29">
        <f t="shared" si="79"/>
        <v>1</v>
      </c>
      <c r="M100" s="29">
        <f t="shared" si="79"/>
        <v>0.99999999999999822</v>
      </c>
      <c r="N100" s="29">
        <f t="shared" si="79"/>
        <v>1</v>
      </c>
      <c r="O100" s="29">
        <f t="shared" si="79"/>
        <v>1</v>
      </c>
      <c r="P100" s="29">
        <f t="shared" si="79"/>
        <v>1</v>
      </c>
      <c r="Q100" s="29">
        <f t="shared" si="79"/>
        <v>0.99999999999999645</v>
      </c>
      <c r="R100" s="29">
        <f t="shared" si="79"/>
        <v>0.99999999999999645</v>
      </c>
      <c r="S100" s="29">
        <f t="shared" si="79"/>
        <v>0.99999999999999822</v>
      </c>
      <c r="T100" s="29">
        <f t="shared" si="79"/>
        <v>0.99999999999999822</v>
      </c>
      <c r="U100" s="29">
        <f t="shared" si="79"/>
        <v>1</v>
      </c>
      <c r="V100" s="29">
        <f t="shared" si="79"/>
        <v>0.99999999999999645</v>
      </c>
      <c r="W100" s="29">
        <f t="shared" si="79"/>
        <v>0.99999999999999822</v>
      </c>
      <c r="X100" s="29">
        <f t="shared" si="79"/>
        <v>0.99999999999999822</v>
      </c>
      <c r="Y100" s="29">
        <f t="shared" si="79"/>
        <v>1</v>
      </c>
      <c r="Z100" s="29">
        <f t="shared" si="79"/>
        <v>1</v>
      </c>
      <c r="AA100" s="29">
        <f t="shared" si="79"/>
        <v>0.99999999999999645</v>
      </c>
      <c r="AB100" s="29">
        <f t="shared" si="79"/>
        <v>0.99999999999999822</v>
      </c>
      <c r="AC100" s="29">
        <f t="shared" si="79"/>
        <v>0.99999999999999645</v>
      </c>
      <c r="AD100" s="29">
        <f t="shared" si="79"/>
        <v>0.99999999999999822</v>
      </c>
      <c r="AE100" s="29">
        <f t="shared" si="79"/>
        <v>0.99999999999999822</v>
      </c>
      <c r="AF100" s="29">
        <f t="shared" si="79"/>
        <v>1</v>
      </c>
      <c r="AG100" s="29">
        <f t="shared" si="79"/>
        <v>0.99999999999999645</v>
      </c>
      <c r="AH100" s="29">
        <f t="shared" si="79"/>
        <v>0.99999999999999822</v>
      </c>
      <c r="AI100" s="29">
        <f t="shared" si="79"/>
        <v>0.99999999999999822</v>
      </c>
      <c r="AJ100" s="29">
        <f t="shared" si="79"/>
        <v>0.99999999999999822</v>
      </c>
      <c r="AK100" s="29">
        <f t="shared" si="79"/>
        <v>1</v>
      </c>
      <c r="AL100" s="29">
        <f t="shared" si="79"/>
        <v>1</v>
      </c>
      <c r="AM100" s="29">
        <f t="shared" si="79"/>
        <v>1</v>
      </c>
      <c r="AN100" s="29">
        <f t="shared" si="79"/>
        <v>1</v>
      </c>
      <c r="AO100" s="29">
        <f t="shared" si="79"/>
        <v>1</v>
      </c>
      <c r="AP100" s="29">
        <f t="shared" si="79"/>
        <v>1</v>
      </c>
      <c r="AQ100" s="29">
        <f t="shared" si="79"/>
        <v>1</v>
      </c>
      <c r="AR100" s="29">
        <f t="shared" si="79"/>
        <v>1</v>
      </c>
      <c r="AS100" s="29">
        <f t="shared" si="79"/>
        <v>1</v>
      </c>
      <c r="AT100" s="29">
        <f t="shared" si="79"/>
        <v>1</v>
      </c>
      <c r="AU100" s="29">
        <f t="shared" si="79"/>
        <v>1</v>
      </c>
      <c r="AV100" s="29">
        <f t="shared" si="79"/>
        <v>1</v>
      </c>
      <c r="AW100" s="29">
        <f t="shared" si="79"/>
        <v>1</v>
      </c>
      <c r="AX100" s="29">
        <f t="shared" si="79"/>
        <v>1</v>
      </c>
      <c r="AY100" s="29">
        <f t="shared" si="79"/>
        <v>1</v>
      </c>
      <c r="AZ100" s="29">
        <f t="shared" si="79"/>
        <v>1</v>
      </c>
      <c r="BA100" s="29">
        <f t="shared" si="79"/>
        <v>1</v>
      </c>
      <c r="BB100" s="29">
        <f t="shared" si="79"/>
        <v>1</v>
      </c>
      <c r="BC100" s="29">
        <f t="shared" si="79"/>
        <v>1</v>
      </c>
      <c r="BD100" s="29">
        <f t="shared" si="79"/>
        <v>1</v>
      </c>
      <c r="BE100" s="29">
        <f t="shared" si="79"/>
        <v>1</v>
      </c>
    </row>
    <row r="102" spans="4:57" x14ac:dyDescent="0.35">
      <c r="AJ102" t="s">
        <v>50</v>
      </c>
      <c r="AK102">
        <f>(BE97-AK97)/(BE94-AK94)</f>
        <v>-9.9999999999999985E-3</v>
      </c>
    </row>
    <row r="103" spans="4:57" x14ac:dyDescent="0.35">
      <c r="G103" t="s">
        <v>50</v>
      </c>
      <c r="H103">
        <f>(L97-J97)/(L94-J94)</f>
        <v>-4.9999999999999989E-2</v>
      </c>
      <c r="K103" t="s">
        <v>50</v>
      </c>
      <c r="L103">
        <f>(AK97-L97)/(AK94-L94)</f>
        <v>-1.4000000000000002E-2</v>
      </c>
      <c r="AJ103" t="s">
        <v>51</v>
      </c>
      <c r="AK103" s="29">
        <f>AK97-AK102*AK94</f>
        <v>20.799999999999997</v>
      </c>
    </row>
    <row r="104" spans="4:57" x14ac:dyDescent="0.35">
      <c r="E104" s="29"/>
      <c r="G104" t="s">
        <v>51</v>
      </c>
      <c r="H104" s="29">
        <f>J97-H103*J94</f>
        <v>101.89999999999998</v>
      </c>
      <c r="K104" t="s">
        <v>51</v>
      </c>
      <c r="L104" s="29">
        <f>L97-L103*L94</f>
        <v>29.000000000000004</v>
      </c>
    </row>
    <row r="105" spans="4:57" x14ac:dyDescent="0.35">
      <c r="AJ105" t="s">
        <v>52</v>
      </c>
      <c r="AK105">
        <f>(BE98-AK98)/(BE94-AK94)</f>
        <v>0</v>
      </c>
    </row>
    <row r="106" spans="4:57" x14ac:dyDescent="0.35">
      <c r="G106" t="s">
        <v>52</v>
      </c>
      <c r="H106">
        <f>(L98-J98)/(L94-J94)</f>
        <v>4.0000000000000008E-2</v>
      </c>
      <c r="K106" t="s">
        <v>52</v>
      </c>
      <c r="L106">
        <f>(AK98-L98)/(AK94-L94)</f>
        <v>6.7999999999999996E-3</v>
      </c>
      <c r="AJ106" t="s">
        <v>53</v>
      </c>
      <c r="AK106" s="40">
        <f>AK98-AK105*AK94</f>
        <v>0.5</v>
      </c>
    </row>
    <row r="107" spans="4:57" x14ac:dyDescent="0.35">
      <c r="E107" s="40"/>
      <c r="G107" t="s">
        <v>53</v>
      </c>
      <c r="H107" s="40">
        <f>J98-H106*J94</f>
        <v>-80.670000000000016</v>
      </c>
      <c r="K107" t="s">
        <v>53</v>
      </c>
      <c r="L107" s="40">
        <f>L98-L106*L94</f>
        <v>-13.44</v>
      </c>
    </row>
    <row r="108" spans="4:57" x14ac:dyDescent="0.35">
      <c r="AJ108" t="s">
        <v>54</v>
      </c>
      <c r="AK108">
        <f>(BE99-AK99)/(BE94-AK94)</f>
        <v>0.01</v>
      </c>
    </row>
    <row r="109" spans="4:57" x14ac:dyDescent="0.35">
      <c r="G109" t="s">
        <v>54</v>
      </c>
      <c r="H109">
        <f>(L99-J99)/(L94-J94)</f>
        <v>0.01</v>
      </c>
      <c r="K109" t="s">
        <v>54</v>
      </c>
      <c r="L109">
        <f>(AK99-L99)/(AK94-L94)</f>
        <v>7.2000000000000007E-3</v>
      </c>
      <c r="AJ109" t="s">
        <v>55</v>
      </c>
      <c r="AK109" s="40">
        <f>AK99-AK108*AK94</f>
        <v>-20.3</v>
      </c>
    </row>
    <row r="110" spans="4:57" x14ac:dyDescent="0.35">
      <c r="E110" s="40"/>
      <c r="G110" t="s">
        <v>55</v>
      </c>
      <c r="H110" s="40">
        <f>J99-H109*J94</f>
        <v>-20.23</v>
      </c>
      <c r="K110" t="s">
        <v>55</v>
      </c>
      <c r="L110" s="40">
        <f>L99-L109*L94</f>
        <v>-14.560000000000002</v>
      </c>
      <c r="AK110" s="40"/>
    </row>
    <row r="115" spans="4:57" x14ac:dyDescent="0.35">
      <c r="H115">
        <v>2021</v>
      </c>
      <c r="I115">
        <v>2022</v>
      </c>
      <c r="J115">
        <v>2023</v>
      </c>
      <c r="K115">
        <v>2024</v>
      </c>
      <c r="L115">
        <v>2025</v>
      </c>
      <c r="M115">
        <v>2026</v>
      </c>
      <c r="N115">
        <v>2027</v>
      </c>
      <c r="O115">
        <v>2028</v>
      </c>
      <c r="P115">
        <v>2029</v>
      </c>
      <c r="Q115">
        <v>2030</v>
      </c>
      <c r="R115">
        <v>2031</v>
      </c>
      <c r="S115">
        <v>2032</v>
      </c>
      <c r="T115">
        <v>2033</v>
      </c>
      <c r="U115">
        <v>2034</v>
      </c>
      <c r="V115">
        <v>2035</v>
      </c>
      <c r="W115">
        <v>2036</v>
      </c>
      <c r="X115">
        <v>2037</v>
      </c>
      <c r="Y115">
        <v>2038</v>
      </c>
      <c r="Z115">
        <v>2039</v>
      </c>
      <c r="AA115">
        <v>2040</v>
      </c>
      <c r="AB115">
        <v>2041</v>
      </c>
      <c r="AC115">
        <v>2042</v>
      </c>
      <c r="AD115">
        <v>2043</v>
      </c>
      <c r="AE115">
        <v>2044</v>
      </c>
      <c r="AF115">
        <v>2045</v>
      </c>
      <c r="AG115">
        <v>2046</v>
      </c>
      <c r="AH115">
        <v>2047</v>
      </c>
      <c r="AI115">
        <v>2048</v>
      </c>
      <c r="AJ115">
        <v>2049</v>
      </c>
      <c r="AK115">
        <v>2050</v>
      </c>
      <c r="AL115">
        <v>2051</v>
      </c>
      <c r="AM115">
        <v>2052</v>
      </c>
      <c r="AN115">
        <v>2053</v>
      </c>
      <c r="AO115">
        <v>2054</v>
      </c>
      <c r="AP115">
        <v>2055</v>
      </c>
      <c r="AQ115">
        <v>2056</v>
      </c>
      <c r="AR115">
        <v>2057</v>
      </c>
      <c r="AS115">
        <v>2058</v>
      </c>
      <c r="AT115">
        <v>2059</v>
      </c>
      <c r="AU115">
        <v>2060</v>
      </c>
      <c r="AV115">
        <v>2061</v>
      </c>
      <c r="AW115">
        <v>2062</v>
      </c>
      <c r="AX115">
        <v>2063</v>
      </c>
      <c r="AY115">
        <v>2064</v>
      </c>
      <c r="AZ115">
        <v>2065</v>
      </c>
      <c r="BA115">
        <v>2066</v>
      </c>
      <c r="BB115">
        <v>2067</v>
      </c>
      <c r="BC115">
        <v>2068</v>
      </c>
      <c r="BD115">
        <v>2069</v>
      </c>
      <c r="BE115">
        <v>2070</v>
      </c>
    </row>
    <row r="117" spans="4:57" x14ac:dyDescent="0.35">
      <c r="D117" s="38" t="s">
        <v>44</v>
      </c>
    </row>
    <row r="118" spans="4:57" x14ac:dyDescent="0.35">
      <c r="D118" t="s">
        <v>45</v>
      </c>
      <c r="H118" s="29">
        <f>H32</f>
        <v>0.25</v>
      </c>
      <c r="I118" s="41">
        <f>H118</f>
        <v>0.25</v>
      </c>
      <c r="J118" s="41">
        <f>I118</f>
        <v>0.25</v>
      </c>
      <c r="K118" s="52">
        <f t="shared" ref="K118" si="80">$H$122*K115+$H$123</f>
        <v>0.25</v>
      </c>
      <c r="L118" s="29">
        <f>L32</f>
        <v>0.25</v>
      </c>
      <c r="M118" s="39">
        <f>$L$122*M115+$L$123</f>
        <v>0.25</v>
      </c>
      <c r="N118" s="39">
        <f t="shared" ref="N118:AJ118" si="81">$L$122*N115+$L$123</f>
        <v>0.25</v>
      </c>
      <c r="O118" s="39">
        <f t="shared" si="81"/>
        <v>0.25</v>
      </c>
      <c r="P118" s="39">
        <f t="shared" si="81"/>
        <v>0.25</v>
      </c>
      <c r="Q118" s="39">
        <f t="shared" si="81"/>
        <v>0.25</v>
      </c>
      <c r="R118" s="39">
        <f t="shared" si="81"/>
        <v>0.25</v>
      </c>
      <c r="S118" s="39">
        <f t="shared" si="81"/>
        <v>0.25</v>
      </c>
      <c r="T118" s="39">
        <f t="shared" si="81"/>
        <v>0.25</v>
      </c>
      <c r="U118" s="39">
        <f t="shared" si="81"/>
        <v>0.25</v>
      </c>
      <c r="V118" s="39">
        <f t="shared" si="81"/>
        <v>0.25</v>
      </c>
      <c r="W118" s="39">
        <f t="shared" si="81"/>
        <v>0.25</v>
      </c>
      <c r="X118" s="39">
        <f t="shared" si="81"/>
        <v>0.25</v>
      </c>
      <c r="Y118" s="39">
        <f t="shared" si="81"/>
        <v>0.25</v>
      </c>
      <c r="Z118" s="39">
        <f t="shared" si="81"/>
        <v>0.25</v>
      </c>
      <c r="AA118" s="39">
        <f t="shared" si="81"/>
        <v>0.25</v>
      </c>
      <c r="AB118" s="39">
        <f t="shared" si="81"/>
        <v>0.25</v>
      </c>
      <c r="AC118" s="39">
        <f t="shared" si="81"/>
        <v>0.25</v>
      </c>
      <c r="AD118" s="39">
        <f t="shared" si="81"/>
        <v>0.25</v>
      </c>
      <c r="AE118" s="39">
        <f t="shared" si="81"/>
        <v>0.25</v>
      </c>
      <c r="AF118" s="39">
        <f t="shared" si="81"/>
        <v>0.25</v>
      </c>
      <c r="AG118" s="39">
        <f t="shared" si="81"/>
        <v>0.25</v>
      </c>
      <c r="AH118" s="39">
        <f t="shared" si="81"/>
        <v>0.25</v>
      </c>
      <c r="AI118" s="39">
        <f t="shared" si="81"/>
        <v>0.25</v>
      </c>
      <c r="AJ118" s="39">
        <f t="shared" si="81"/>
        <v>0.25</v>
      </c>
      <c r="AK118" s="29">
        <f>AK32</f>
        <v>0.25</v>
      </c>
      <c r="AL118" s="39">
        <f>$AK$122*AL115+$AK$123</f>
        <v>0.25</v>
      </c>
      <c r="AM118" s="39">
        <f t="shared" ref="AM118:BD118" si="82">$AK$122*AM115+$AK$123</f>
        <v>0.25</v>
      </c>
      <c r="AN118" s="39">
        <f t="shared" si="82"/>
        <v>0.25</v>
      </c>
      <c r="AO118" s="39">
        <f t="shared" si="82"/>
        <v>0.25</v>
      </c>
      <c r="AP118" s="39">
        <f t="shared" si="82"/>
        <v>0.25</v>
      </c>
      <c r="AQ118" s="39">
        <f t="shared" si="82"/>
        <v>0.25</v>
      </c>
      <c r="AR118" s="39">
        <f t="shared" si="82"/>
        <v>0.25</v>
      </c>
      <c r="AS118" s="39">
        <f t="shared" si="82"/>
        <v>0.25</v>
      </c>
      <c r="AT118" s="39">
        <f t="shared" si="82"/>
        <v>0.25</v>
      </c>
      <c r="AU118" s="39">
        <f t="shared" si="82"/>
        <v>0.25</v>
      </c>
      <c r="AV118" s="39">
        <f t="shared" si="82"/>
        <v>0.25</v>
      </c>
      <c r="AW118" s="39">
        <f t="shared" si="82"/>
        <v>0.25</v>
      </c>
      <c r="AX118" s="39">
        <f t="shared" si="82"/>
        <v>0.25</v>
      </c>
      <c r="AY118" s="39">
        <f t="shared" si="82"/>
        <v>0.25</v>
      </c>
      <c r="AZ118" s="39">
        <f t="shared" si="82"/>
        <v>0.25</v>
      </c>
      <c r="BA118" s="39">
        <f t="shared" si="82"/>
        <v>0.25</v>
      </c>
      <c r="BB118" s="39">
        <f t="shared" si="82"/>
        <v>0.25</v>
      </c>
      <c r="BC118" s="39">
        <f t="shared" si="82"/>
        <v>0.25</v>
      </c>
      <c r="BD118" s="39">
        <f t="shared" si="82"/>
        <v>0.25</v>
      </c>
      <c r="BE118" s="41">
        <f>BE32</f>
        <v>0.25</v>
      </c>
    </row>
    <row r="119" spans="4:57" x14ac:dyDescent="0.35">
      <c r="D119" t="s">
        <v>46</v>
      </c>
      <c r="H119" s="29">
        <f>H33</f>
        <v>0.75</v>
      </c>
      <c r="I119" s="41">
        <f>H119</f>
        <v>0.75</v>
      </c>
      <c r="J119" s="41">
        <f>I119</f>
        <v>0.75</v>
      </c>
      <c r="K119" s="52">
        <f t="shared" ref="K119" si="83">$H$125*K115+$H$126</f>
        <v>0.75</v>
      </c>
      <c r="L119" s="29">
        <f>L33</f>
        <v>0.75</v>
      </c>
      <c r="M119" s="39">
        <f>$L$125*M115+$L$126</f>
        <v>0.75</v>
      </c>
      <c r="N119" s="39">
        <f t="shared" ref="N119:AJ119" si="84">$L$125*N115+$L$126</f>
        <v>0.75</v>
      </c>
      <c r="O119" s="39">
        <f t="shared" si="84"/>
        <v>0.75</v>
      </c>
      <c r="P119" s="39">
        <f t="shared" si="84"/>
        <v>0.75</v>
      </c>
      <c r="Q119" s="39">
        <f t="shared" si="84"/>
        <v>0.75</v>
      </c>
      <c r="R119" s="39">
        <f t="shared" si="84"/>
        <v>0.75</v>
      </c>
      <c r="S119" s="39">
        <f t="shared" si="84"/>
        <v>0.75</v>
      </c>
      <c r="T119" s="39">
        <f t="shared" si="84"/>
        <v>0.75</v>
      </c>
      <c r="U119" s="39">
        <f t="shared" si="84"/>
        <v>0.75</v>
      </c>
      <c r="V119" s="39">
        <f t="shared" si="84"/>
        <v>0.75</v>
      </c>
      <c r="W119" s="39">
        <f t="shared" si="84"/>
        <v>0.75</v>
      </c>
      <c r="X119" s="39">
        <f t="shared" si="84"/>
        <v>0.75</v>
      </c>
      <c r="Y119" s="39">
        <f t="shared" si="84"/>
        <v>0.75</v>
      </c>
      <c r="Z119" s="39">
        <f t="shared" si="84"/>
        <v>0.75</v>
      </c>
      <c r="AA119" s="39">
        <f t="shared" si="84"/>
        <v>0.75</v>
      </c>
      <c r="AB119" s="39">
        <f t="shared" si="84"/>
        <v>0.75</v>
      </c>
      <c r="AC119" s="39">
        <f t="shared" si="84"/>
        <v>0.75</v>
      </c>
      <c r="AD119" s="39">
        <f t="shared" si="84"/>
        <v>0.75</v>
      </c>
      <c r="AE119" s="39">
        <f t="shared" si="84"/>
        <v>0.75</v>
      </c>
      <c r="AF119" s="39">
        <f t="shared" si="84"/>
        <v>0.75</v>
      </c>
      <c r="AG119" s="39">
        <f t="shared" si="84"/>
        <v>0.75</v>
      </c>
      <c r="AH119" s="39">
        <f t="shared" si="84"/>
        <v>0.75</v>
      </c>
      <c r="AI119" s="39">
        <f t="shared" si="84"/>
        <v>0.75</v>
      </c>
      <c r="AJ119" s="39">
        <f t="shared" si="84"/>
        <v>0.75</v>
      </c>
      <c r="AK119" s="29">
        <f>AK33</f>
        <v>0.75</v>
      </c>
      <c r="AL119" s="39">
        <f>$AK$125*AL115+$AK$126</f>
        <v>0.75</v>
      </c>
      <c r="AM119" s="39">
        <f t="shared" ref="AM119:BD119" si="85">$AK$125*AM115+$AK$126</f>
        <v>0.75</v>
      </c>
      <c r="AN119" s="39">
        <f t="shared" si="85"/>
        <v>0.75</v>
      </c>
      <c r="AO119" s="39">
        <f t="shared" si="85"/>
        <v>0.75</v>
      </c>
      <c r="AP119" s="39">
        <f t="shared" si="85"/>
        <v>0.75</v>
      </c>
      <c r="AQ119" s="39">
        <f t="shared" si="85"/>
        <v>0.75</v>
      </c>
      <c r="AR119" s="39">
        <f t="shared" si="85"/>
        <v>0.75</v>
      </c>
      <c r="AS119" s="39">
        <f t="shared" si="85"/>
        <v>0.75</v>
      </c>
      <c r="AT119" s="39">
        <f t="shared" si="85"/>
        <v>0.75</v>
      </c>
      <c r="AU119" s="39">
        <f t="shared" si="85"/>
        <v>0.75</v>
      </c>
      <c r="AV119" s="39">
        <f t="shared" si="85"/>
        <v>0.75</v>
      </c>
      <c r="AW119" s="39">
        <f t="shared" si="85"/>
        <v>0.75</v>
      </c>
      <c r="AX119" s="39">
        <f t="shared" si="85"/>
        <v>0.75</v>
      </c>
      <c r="AY119" s="39">
        <f t="shared" si="85"/>
        <v>0.75</v>
      </c>
      <c r="AZ119" s="39">
        <f t="shared" si="85"/>
        <v>0.75</v>
      </c>
      <c r="BA119" s="39">
        <f t="shared" si="85"/>
        <v>0.75</v>
      </c>
      <c r="BB119" s="39">
        <f t="shared" si="85"/>
        <v>0.75</v>
      </c>
      <c r="BC119" s="39">
        <f t="shared" si="85"/>
        <v>0.75</v>
      </c>
      <c r="BD119" s="39">
        <f t="shared" si="85"/>
        <v>0.75</v>
      </c>
      <c r="BE119" s="41">
        <f>BE33</f>
        <v>0.75</v>
      </c>
    </row>
    <row r="120" spans="4:57" x14ac:dyDescent="0.35">
      <c r="D120" t="s">
        <v>43</v>
      </c>
      <c r="H120" s="29">
        <f>SUM(H118:H119)</f>
        <v>1</v>
      </c>
      <c r="I120" s="29">
        <f t="shared" ref="I120:BE120" si="86">SUM(I118:I119)</f>
        <v>1</v>
      </c>
      <c r="J120" s="29">
        <f t="shared" si="86"/>
        <v>1</v>
      </c>
      <c r="K120" s="29">
        <f t="shared" si="86"/>
        <v>1</v>
      </c>
      <c r="L120" s="29">
        <f t="shared" si="86"/>
        <v>1</v>
      </c>
      <c r="M120" s="29">
        <f t="shared" si="86"/>
        <v>1</v>
      </c>
      <c r="N120" s="29">
        <f t="shared" si="86"/>
        <v>1</v>
      </c>
      <c r="O120" s="29">
        <f t="shared" si="86"/>
        <v>1</v>
      </c>
      <c r="P120" s="29">
        <f t="shared" si="86"/>
        <v>1</v>
      </c>
      <c r="Q120" s="29">
        <f t="shared" si="86"/>
        <v>1</v>
      </c>
      <c r="R120" s="29">
        <f t="shared" si="86"/>
        <v>1</v>
      </c>
      <c r="S120" s="29">
        <f t="shared" si="86"/>
        <v>1</v>
      </c>
      <c r="T120" s="29">
        <f t="shared" si="86"/>
        <v>1</v>
      </c>
      <c r="U120" s="29">
        <f t="shared" si="86"/>
        <v>1</v>
      </c>
      <c r="V120" s="29">
        <f t="shared" si="86"/>
        <v>1</v>
      </c>
      <c r="W120" s="29">
        <f t="shared" si="86"/>
        <v>1</v>
      </c>
      <c r="X120" s="29">
        <f t="shared" si="86"/>
        <v>1</v>
      </c>
      <c r="Y120" s="29">
        <f t="shared" si="86"/>
        <v>1</v>
      </c>
      <c r="Z120" s="29">
        <f t="shared" si="86"/>
        <v>1</v>
      </c>
      <c r="AA120" s="29">
        <f t="shared" si="86"/>
        <v>1</v>
      </c>
      <c r="AB120" s="29">
        <f t="shared" si="86"/>
        <v>1</v>
      </c>
      <c r="AC120" s="29">
        <f t="shared" si="86"/>
        <v>1</v>
      </c>
      <c r="AD120" s="29">
        <f t="shared" si="86"/>
        <v>1</v>
      </c>
      <c r="AE120" s="29">
        <f t="shared" si="86"/>
        <v>1</v>
      </c>
      <c r="AF120" s="29">
        <f t="shared" si="86"/>
        <v>1</v>
      </c>
      <c r="AG120" s="29">
        <f t="shared" si="86"/>
        <v>1</v>
      </c>
      <c r="AH120" s="29">
        <f t="shared" si="86"/>
        <v>1</v>
      </c>
      <c r="AI120" s="29">
        <f t="shared" si="86"/>
        <v>1</v>
      </c>
      <c r="AJ120" s="29">
        <f t="shared" si="86"/>
        <v>1</v>
      </c>
      <c r="AK120" s="29">
        <f t="shared" si="86"/>
        <v>1</v>
      </c>
      <c r="AL120" s="29">
        <f t="shared" si="86"/>
        <v>1</v>
      </c>
      <c r="AM120" s="29">
        <f t="shared" si="86"/>
        <v>1</v>
      </c>
      <c r="AN120" s="29">
        <f t="shared" si="86"/>
        <v>1</v>
      </c>
      <c r="AO120" s="29">
        <f t="shared" si="86"/>
        <v>1</v>
      </c>
      <c r="AP120" s="29">
        <f t="shared" si="86"/>
        <v>1</v>
      </c>
      <c r="AQ120" s="29">
        <f t="shared" si="86"/>
        <v>1</v>
      </c>
      <c r="AR120" s="29">
        <f t="shared" si="86"/>
        <v>1</v>
      </c>
      <c r="AS120" s="29">
        <f t="shared" si="86"/>
        <v>1</v>
      </c>
      <c r="AT120" s="29">
        <f t="shared" si="86"/>
        <v>1</v>
      </c>
      <c r="AU120" s="29">
        <f t="shared" si="86"/>
        <v>1</v>
      </c>
      <c r="AV120" s="29">
        <f t="shared" si="86"/>
        <v>1</v>
      </c>
      <c r="AW120" s="29">
        <f t="shared" si="86"/>
        <v>1</v>
      </c>
      <c r="AX120" s="29">
        <f t="shared" si="86"/>
        <v>1</v>
      </c>
      <c r="AY120" s="29">
        <f t="shared" si="86"/>
        <v>1</v>
      </c>
      <c r="AZ120" s="29">
        <f t="shared" si="86"/>
        <v>1</v>
      </c>
      <c r="BA120" s="29">
        <f t="shared" si="86"/>
        <v>1</v>
      </c>
      <c r="BB120" s="29">
        <f t="shared" si="86"/>
        <v>1</v>
      </c>
      <c r="BC120" s="29">
        <f t="shared" si="86"/>
        <v>1</v>
      </c>
      <c r="BD120" s="29">
        <f t="shared" si="86"/>
        <v>1</v>
      </c>
      <c r="BE120" s="29">
        <f t="shared" si="86"/>
        <v>1</v>
      </c>
    </row>
    <row r="122" spans="4:57" x14ac:dyDescent="0.35">
      <c r="G122" t="s">
        <v>50</v>
      </c>
      <c r="H122">
        <f>(L118-J118)/(L115-J115)</f>
        <v>0</v>
      </c>
      <c r="K122" t="s">
        <v>50</v>
      </c>
      <c r="L122">
        <f>(AK118-L118)/(AK115-L115)</f>
        <v>0</v>
      </c>
      <c r="AJ122" t="s">
        <v>50</v>
      </c>
      <c r="AK122">
        <f>(BE118-AK118)/(BE115-AK115)</f>
        <v>0</v>
      </c>
    </row>
    <row r="123" spans="4:57" x14ac:dyDescent="0.35">
      <c r="G123" t="s">
        <v>51</v>
      </c>
      <c r="H123" s="29">
        <f>J118-H122*J115</f>
        <v>0.25</v>
      </c>
      <c r="K123" t="s">
        <v>51</v>
      </c>
      <c r="L123" s="29">
        <f>L118-L122*L115</f>
        <v>0.25</v>
      </c>
      <c r="AJ123" t="s">
        <v>51</v>
      </c>
      <c r="AK123" s="29">
        <f>AK118-AK122*AK115</f>
        <v>0.25</v>
      </c>
    </row>
    <row r="125" spans="4:57" x14ac:dyDescent="0.35">
      <c r="G125" t="s">
        <v>52</v>
      </c>
      <c r="H125">
        <f>(L119-J119)/(L115-J115)</f>
        <v>0</v>
      </c>
      <c r="K125" t="s">
        <v>52</v>
      </c>
      <c r="L125">
        <f>(AK119-L119)/(AK115-L115)</f>
        <v>0</v>
      </c>
      <c r="AJ125" t="s">
        <v>52</v>
      </c>
      <c r="AK125">
        <f>(BE119-AK119)/(BE115-AK115)</f>
        <v>0</v>
      </c>
    </row>
    <row r="126" spans="4:57" x14ac:dyDescent="0.35">
      <c r="G126" t="s">
        <v>53</v>
      </c>
      <c r="H126" s="40">
        <f>J119-H125*J115</f>
        <v>0.75</v>
      </c>
      <c r="K126" t="s">
        <v>53</v>
      </c>
      <c r="L126" s="40">
        <f>L119-L125*L115</f>
        <v>0.75</v>
      </c>
      <c r="AJ126" t="s">
        <v>53</v>
      </c>
      <c r="AK126" s="40">
        <f>AK119-AK125*AK115</f>
        <v>0.75</v>
      </c>
    </row>
    <row r="129" spans="4:57" x14ac:dyDescent="0.35">
      <c r="D129" s="25" t="s">
        <v>38</v>
      </c>
      <c r="H129">
        <v>2021</v>
      </c>
      <c r="I129">
        <v>2022</v>
      </c>
      <c r="J129">
        <v>2023</v>
      </c>
      <c r="K129">
        <v>2024</v>
      </c>
      <c r="L129">
        <v>2025</v>
      </c>
      <c r="M129">
        <v>2026</v>
      </c>
      <c r="N129">
        <v>2027</v>
      </c>
      <c r="O129">
        <v>2028</v>
      </c>
      <c r="P129">
        <v>2029</v>
      </c>
      <c r="Q129">
        <v>2030</v>
      </c>
      <c r="R129">
        <v>2031</v>
      </c>
      <c r="S129">
        <v>2032</v>
      </c>
      <c r="T129">
        <v>2033</v>
      </c>
      <c r="U129">
        <v>2034</v>
      </c>
      <c r="V129">
        <v>2035</v>
      </c>
      <c r="W129">
        <v>2036</v>
      </c>
      <c r="X129">
        <v>2037</v>
      </c>
      <c r="Y129">
        <v>2038</v>
      </c>
      <c r="Z129">
        <v>2039</v>
      </c>
      <c r="AA129">
        <v>2040</v>
      </c>
      <c r="AB129">
        <v>2041</v>
      </c>
      <c r="AC129">
        <v>2042</v>
      </c>
      <c r="AD129">
        <v>2043</v>
      </c>
      <c r="AE129">
        <v>2044</v>
      </c>
      <c r="AF129">
        <v>2045</v>
      </c>
      <c r="AG129">
        <v>2046</v>
      </c>
      <c r="AH129">
        <v>2047</v>
      </c>
      <c r="AI129">
        <v>2048</v>
      </c>
      <c r="AJ129">
        <v>2049</v>
      </c>
      <c r="AK129">
        <v>2050</v>
      </c>
      <c r="AL129">
        <v>2051</v>
      </c>
      <c r="AM129">
        <v>2052</v>
      </c>
      <c r="AN129">
        <v>2053</v>
      </c>
      <c r="AO129">
        <v>2054</v>
      </c>
      <c r="AP129">
        <v>2055</v>
      </c>
      <c r="AQ129">
        <v>2056</v>
      </c>
      <c r="AR129">
        <v>2057</v>
      </c>
      <c r="AS129">
        <v>2058</v>
      </c>
      <c r="AT129">
        <v>2059</v>
      </c>
      <c r="AU129">
        <v>2060</v>
      </c>
      <c r="AV129">
        <v>2061</v>
      </c>
      <c r="AW129">
        <v>2062</v>
      </c>
      <c r="AX129">
        <v>2063</v>
      </c>
      <c r="AY129">
        <v>2064</v>
      </c>
      <c r="AZ129">
        <v>2065</v>
      </c>
      <c r="BA129">
        <v>2066</v>
      </c>
      <c r="BB129">
        <v>2067</v>
      </c>
      <c r="BC129">
        <v>2068</v>
      </c>
      <c r="BD129">
        <v>2069</v>
      </c>
      <c r="BE129">
        <v>2070</v>
      </c>
    </row>
    <row r="131" spans="4:57" x14ac:dyDescent="0.35">
      <c r="D131" s="38" t="s">
        <v>39</v>
      </c>
    </row>
    <row r="132" spans="4:57" x14ac:dyDescent="0.35">
      <c r="D132" t="s">
        <v>40</v>
      </c>
      <c r="H132" s="29">
        <f>H43</f>
        <v>0.75</v>
      </c>
      <c r="I132" s="41">
        <f>H132</f>
        <v>0.75</v>
      </c>
      <c r="J132" s="41">
        <f>I132</f>
        <v>0.75</v>
      </c>
      <c r="K132" s="52">
        <f t="shared" ref="K132" si="87">$H$137*K129+$H$138</f>
        <v>0.70000000000000284</v>
      </c>
      <c r="L132" s="29">
        <f>L43</f>
        <v>0.65</v>
      </c>
      <c r="M132" s="39">
        <f>$L$137*M129+$L$138</f>
        <v>0.64222222222222314</v>
      </c>
      <c r="N132" s="39">
        <f t="shared" ref="N132:AJ132" si="88">$L$137*N129+$L$138</f>
        <v>0.63444444444444414</v>
      </c>
      <c r="O132" s="39">
        <f t="shared" si="88"/>
        <v>0.62666666666666693</v>
      </c>
      <c r="P132" s="39">
        <f t="shared" si="88"/>
        <v>0.61888888888888971</v>
      </c>
      <c r="Q132" s="39">
        <f t="shared" si="88"/>
        <v>0.61111111111111072</v>
      </c>
      <c r="R132" s="39">
        <f t="shared" si="88"/>
        <v>0.6033333333333335</v>
      </c>
      <c r="S132" s="39">
        <f t="shared" si="88"/>
        <v>0.59555555555555628</v>
      </c>
      <c r="T132" s="39">
        <f t="shared" si="88"/>
        <v>0.58777777777777729</v>
      </c>
      <c r="U132" s="39">
        <f t="shared" si="88"/>
        <v>0.58000000000000007</v>
      </c>
      <c r="V132" s="39">
        <f t="shared" si="88"/>
        <v>0.57222222222222285</v>
      </c>
      <c r="W132" s="39">
        <f t="shared" si="88"/>
        <v>0.56444444444444386</v>
      </c>
      <c r="X132" s="39">
        <f t="shared" si="88"/>
        <v>0.55666666666666664</v>
      </c>
      <c r="Y132" s="39">
        <f t="shared" si="88"/>
        <v>0.54888888888888943</v>
      </c>
      <c r="Z132" s="39">
        <f t="shared" si="88"/>
        <v>0.54111111111111043</v>
      </c>
      <c r="AA132" s="39">
        <f t="shared" si="88"/>
        <v>0.53333333333333321</v>
      </c>
      <c r="AB132" s="39">
        <f t="shared" si="88"/>
        <v>0.52555555555555422</v>
      </c>
      <c r="AC132" s="39">
        <f t="shared" si="88"/>
        <v>0.517777777777777</v>
      </c>
      <c r="AD132" s="39">
        <f t="shared" si="88"/>
        <v>0.50999999999999979</v>
      </c>
      <c r="AE132" s="39">
        <f t="shared" si="88"/>
        <v>0.50222222222222079</v>
      </c>
      <c r="AF132" s="39">
        <f t="shared" si="88"/>
        <v>0.49444444444444358</v>
      </c>
      <c r="AG132" s="39">
        <f t="shared" si="88"/>
        <v>0.48666666666666636</v>
      </c>
      <c r="AH132" s="39">
        <f t="shared" si="88"/>
        <v>0.47888888888888737</v>
      </c>
      <c r="AI132" s="39">
        <f t="shared" si="88"/>
        <v>0.47111111111111015</v>
      </c>
      <c r="AJ132" s="39">
        <f t="shared" si="88"/>
        <v>0.46333333333333293</v>
      </c>
      <c r="AK132" s="29">
        <f>AK43</f>
        <v>0.45555555555555394</v>
      </c>
      <c r="AL132" s="39">
        <f>$AK$137*AL129+$AK$138</f>
        <v>0.44777777777777672</v>
      </c>
      <c r="AM132" s="39">
        <f t="shared" ref="AM132:BD132" si="89">$AK$137*AM129+$AK$138</f>
        <v>0.4399999999999995</v>
      </c>
      <c r="AN132" s="39">
        <f t="shared" si="89"/>
        <v>0.43222222222222229</v>
      </c>
      <c r="AO132" s="39">
        <f t="shared" si="89"/>
        <v>0.42444444444444329</v>
      </c>
      <c r="AP132" s="39">
        <f t="shared" si="89"/>
        <v>0.41666666666666607</v>
      </c>
      <c r="AQ132" s="39">
        <f t="shared" si="89"/>
        <v>0.40888888888888886</v>
      </c>
      <c r="AR132" s="39">
        <f t="shared" si="89"/>
        <v>0.40111111111111164</v>
      </c>
      <c r="AS132" s="39">
        <f t="shared" si="89"/>
        <v>0.39333333333333442</v>
      </c>
      <c r="AT132" s="39">
        <f t="shared" si="89"/>
        <v>0.38555555555555543</v>
      </c>
      <c r="AU132" s="39">
        <f t="shared" si="89"/>
        <v>0.37777777777777644</v>
      </c>
      <c r="AV132" s="39">
        <f t="shared" si="89"/>
        <v>0.37000000000000099</v>
      </c>
      <c r="AW132" s="39">
        <f t="shared" si="89"/>
        <v>0.362222222222222</v>
      </c>
      <c r="AX132" s="39">
        <f t="shared" si="89"/>
        <v>0.35444444444444301</v>
      </c>
      <c r="AY132" s="39">
        <f t="shared" si="89"/>
        <v>0.34666666666666757</v>
      </c>
      <c r="AZ132" s="39">
        <f t="shared" si="89"/>
        <v>0.33888888888888857</v>
      </c>
      <c r="BA132" s="39">
        <f t="shared" si="89"/>
        <v>0.33111111111111313</v>
      </c>
      <c r="BB132" s="39">
        <f t="shared" si="89"/>
        <v>0.32333333333333414</v>
      </c>
      <c r="BC132" s="39">
        <f t="shared" si="89"/>
        <v>0.31555555555555515</v>
      </c>
      <c r="BD132" s="39">
        <f t="shared" si="89"/>
        <v>0.3077777777777797</v>
      </c>
      <c r="BE132" s="29">
        <f>BE43</f>
        <v>0.3</v>
      </c>
    </row>
    <row r="133" spans="4:57" x14ac:dyDescent="0.35">
      <c r="D133" t="s">
        <v>41</v>
      </c>
      <c r="H133" s="29">
        <f>H44</f>
        <v>0.25</v>
      </c>
      <c r="I133" s="41">
        <f t="shared" ref="I133:J134" si="90">H133</f>
        <v>0.25</v>
      </c>
      <c r="J133" s="41">
        <f t="shared" si="90"/>
        <v>0.25</v>
      </c>
      <c r="K133" s="52">
        <f t="shared" ref="K133" si="91">$H$140*K129+$H$141</f>
        <v>0.29000000000000625</v>
      </c>
      <c r="L133" s="29">
        <f>L44</f>
        <v>0.33</v>
      </c>
      <c r="M133" s="39">
        <f>$L$140*M129+$L$141</f>
        <v>0.33457777777777942</v>
      </c>
      <c r="N133" s="39">
        <f t="shared" ref="N133:AJ133" si="92">$L$140*N129+$L$141</f>
        <v>0.33915555555555699</v>
      </c>
      <c r="O133" s="39">
        <f t="shared" si="92"/>
        <v>0.34373333333333456</v>
      </c>
      <c r="P133" s="39">
        <f t="shared" si="92"/>
        <v>0.34831111111111213</v>
      </c>
      <c r="Q133" s="39">
        <f t="shared" si="92"/>
        <v>0.3528888888888897</v>
      </c>
      <c r="R133" s="39">
        <f t="shared" si="92"/>
        <v>0.35746666666666727</v>
      </c>
      <c r="S133" s="39">
        <f t="shared" si="92"/>
        <v>0.36204444444444661</v>
      </c>
      <c r="T133" s="39">
        <f t="shared" si="92"/>
        <v>0.36662222222222418</v>
      </c>
      <c r="U133" s="39">
        <f t="shared" si="92"/>
        <v>0.37120000000000175</v>
      </c>
      <c r="V133" s="39">
        <f t="shared" si="92"/>
        <v>0.37577777777777932</v>
      </c>
      <c r="W133" s="39">
        <f t="shared" si="92"/>
        <v>0.38035555555555689</v>
      </c>
      <c r="X133" s="39">
        <f t="shared" si="92"/>
        <v>0.38493333333333446</v>
      </c>
      <c r="Y133" s="39">
        <f t="shared" si="92"/>
        <v>0.38951111111111203</v>
      </c>
      <c r="Z133" s="39">
        <f t="shared" si="92"/>
        <v>0.39408888888889138</v>
      </c>
      <c r="AA133" s="39">
        <f t="shared" si="92"/>
        <v>0.39866666666666895</v>
      </c>
      <c r="AB133" s="39">
        <f t="shared" si="92"/>
        <v>0.40324444444444651</v>
      </c>
      <c r="AC133" s="39">
        <f t="shared" si="92"/>
        <v>0.40782222222222408</v>
      </c>
      <c r="AD133" s="39">
        <f t="shared" si="92"/>
        <v>0.41240000000000165</v>
      </c>
      <c r="AE133" s="39">
        <f t="shared" si="92"/>
        <v>0.41697777777777922</v>
      </c>
      <c r="AF133" s="39">
        <f t="shared" si="92"/>
        <v>0.42155555555555857</v>
      </c>
      <c r="AG133" s="39">
        <f t="shared" si="92"/>
        <v>0.42613333333333614</v>
      </c>
      <c r="AH133" s="39">
        <f t="shared" si="92"/>
        <v>0.43071111111111371</v>
      </c>
      <c r="AI133" s="39">
        <f t="shared" si="92"/>
        <v>0.43528888888889128</v>
      </c>
      <c r="AJ133" s="39">
        <f t="shared" si="92"/>
        <v>0.43986666666666885</v>
      </c>
      <c r="AK133" s="29">
        <f>AK44</f>
        <v>0.44444444444444609</v>
      </c>
      <c r="AL133" s="39">
        <f>$AK$140*AL129+$AK$141</f>
        <v>0.44722222222222374</v>
      </c>
      <c r="AM133" s="39">
        <f t="shared" ref="AM133:BD133" si="93">$AK$140*AM129+$AK$141</f>
        <v>0.45000000000000195</v>
      </c>
      <c r="AN133" s="39">
        <f t="shared" si="93"/>
        <v>0.45277777777777928</v>
      </c>
      <c r="AO133" s="39">
        <f t="shared" si="93"/>
        <v>0.45555555555555749</v>
      </c>
      <c r="AP133" s="39">
        <f t="shared" si="93"/>
        <v>0.45833333333333481</v>
      </c>
      <c r="AQ133" s="39">
        <f t="shared" si="93"/>
        <v>0.46111111111111214</v>
      </c>
      <c r="AR133" s="39">
        <f t="shared" si="93"/>
        <v>0.46388888888889035</v>
      </c>
      <c r="AS133" s="39">
        <f t="shared" si="93"/>
        <v>0.46666666666666767</v>
      </c>
      <c r="AT133" s="39">
        <f t="shared" si="93"/>
        <v>0.46944444444444589</v>
      </c>
      <c r="AU133" s="39">
        <f t="shared" si="93"/>
        <v>0.47222222222222321</v>
      </c>
      <c r="AV133" s="39">
        <f t="shared" si="93"/>
        <v>0.47500000000000053</v>
      </c>
      <c r="AW133" s="39">
        <f t="shared" si="93"/>
        <v>0.47777777777777874</v>
      </c>
      <c r="AX133" s="39">
        <f t="shared" si="93"/>
        <v>0.48055555555555607</v>
      </c>
      <c r="AY133" s="39">
        <f t="shared" si="93"/>
        <v>0.48333333333333428</v>
      </c>
      <c r="AZ133" s="39">
        <f t="shared" si="93"/>
        <v>0.4861111111111116</v>
      </c>
      <c r="BA133" s="39">
        <f t="shared" si="93"/>
        <v>0.48888888888888982</v>
      </c>
      <c r="BB133" s="39">
        <f t="shared" si="93"/>
        <v>0.49166666666666714</v>
      </c>
      <c r="BC133" s="39">
        <f t="shared" si="93"/>
        <v>0.49444444444444446</v>
      </c>
      <c r="BD133" s="39">
        <f t="shared" si="93"/>
        <v>0.49722222222222268</v>
      </c>
      <c r="BE133" s="29">
        <f>BE44</f>
        <v>0.5</v>
      </c>
    </row>
    <row r="134" spans="4:57" x14ac:dyDescent="0.35">
      <c r="D134" t="s">
        <v>42</v>
      </c>
      <c r="H134" s="29">
        <f>H45</f>
        <v>0</v>
      </c>
      <c r="I134" s="41">
        <f t="shared" si="90"/>
        <v>0</v>
      </c>
      <c r="J134" s="41">
        <f t="shared" si="90"/>
        <v>0</v>
      </c>
      <c r="K134" s="52">
        <f t="shared" ref="K134" si="94">$H$143*K129+$H$144</f>
        <v>1.0000000000001563E-2</v>
      </c>
      <c r="L134" s="29">
        <f>L45</f>
        <v>0.02</v>
      </c>
      <c r="M134" s="39">
        <f>$L$143*M129+$L$144</f>
        <v>2.3199999999999221E-2</v>
      </c>
      <c r="N134" s="39">
        <f t="shared" ref="N134:AJ134" si="95">$L$143*N129+$L$144</f>
        <v>2.6399999999999757E-2</v>
      </c>
      <c r="O134" s="39">
        <f t="shared" si="95"/>
        <v>2.9599999999999405E-2</v>
      </c>
      <c r="P134" s="39">
        <f t="shared" si="95"/>
        <v>3.2799999999999052E-2</v>
      </c>
      <c r="Q134" s="39">
        <f t="shared" si="95"/>
        <v>3.5999999999999588E-2</v>
      </c>
      <c r="R134" s="39">
        <f t="shared" si="95"/>
        <v>3.9199999999999235E-2</v>
      </c>
      <c r="S134" s="39">
        <f t="shared" si="95"/>
        <v>4.2399999999999771E-2</v>
      </c>
      <c r="T134" s="39">
        <f t="shared" si="95"/>
        <v>4.5599999999999419E-2</v>
      </c>
      <c r="U134" s="39">
        <f t="shared" si="95"/>
        <v>4.8799999999999066E-2</v>
      </c>
      <c r="V134" s="39">
        <f t="shared" si="95"/>
        <v>5.1999999999999602E-2</v>
      </c>
      <c r="W134" s="39">
        <f t="shared" si="95"/>
        <v>5.519999999999925E-2</v>
      </c>
      <c r="X134" s="39">
        <f t="shared" si="95"/>
        <v>5.8399999999999785E-2</v>
      </c>
      <c r="Y134" s="39">
        <f t="shared" si="95"/>
        <v>6.1599999999999433E-2</v>
      </c>
      <c r="Z134" s="39">
        <f t="shared" si="95"/>
        <v>6.4799999999999081E-2</v>
      </c>
      <c r="AA134" s="39">
        <f t="shared" si="95"/>
        <v>6.7999999999999616E-2</v>
      </c>
      <c r="AB134" s="39">
        <f t="shared" si="95"/>
        <v>7.1199999999999264E-2</v>
      </c>
      <c r="AC134" s="39">
        <f t="shared" si="95"/>
        <v>7.43999999999998E-2</v>
      </c>
      <c r="AD134" s="39">
        <f t="shared" si="95"/>
        <v>7.7599999999999447E-2</v>
      </c>
      <c r="AE134" s="39">
        <f t="shared" si="95"/>
        <v>8.0799999999999095E-2</v>
      </c>
      <c r="AF134" s="39">
        <f t="shared" si="95"/>
        <v>8.3999999999999631E-2</v>
      </c>
      <c r="AG134" s="39">
        <f t="shared" si="95"/>
        <v>8.7199999999999278E-2</v>
      </c>
      <c r="AH134" s="39">
        <f t="shared" si="95"/>
        <v>9.0399999999999814E-2</v>
      </c>
      <c r="AI134" s="39">
        <f t="shared" si="95"/>
        <v>9.3599999999999461E-2</v>
      </c>
      <c r="AJ134" s="39">
        <f t="shared" si="95"/>
        <v>9.6799999999999109E-2</v>
      </c>
      <c r="AK134" s="29">
        <f>AK45</f>
        <v>0.1</v>
      </c>
      <c r="AL134" s="39">
        <f>$AK$143*AL129+$AK$144</f>
        <v>0.10500000000000043</v>
      </c>
      <c r="AM134" s="39">
        <f t="shared" ref="AM134:BD134" si="96">$AK$143*AM129+$AK$144</f>
        <v>0.10999999999999943</v>
      </c>
      <c r="AN134" s="39">
        <f t="shared" si="96"/>
        <v>0.11500000000000021</v>
      </c>
      <c r="AO134" s="39">
        <f t="shared" si="96"/>
        <v>0.11999999999999922</v>
      </c>
      <c r="AP134" s="39">
        <f t="shared" si="96"/>
        <v>0.125</v>
      </c>
      <c r="AQ134" s="39">
        <f t="shared" si="96"/>
        <v>0.12999999999999901</v>
      </c>
      <c r="AR134" s="39">
        <f t="shared" si="96"/>
        <v>0.13499999999999979</v>
      </c>
      <c r="AS134" s="39">
        <f t="shared" si="96"/>
        <v>0.14000000000000057</v>
      </c>
      <c r="AT134" s="39">
        <f t="shared" si="96"/>
        <v>0.14499999999999957</v>
      </c>
      <c r="AU134" s="39">
        <f t="shared" si="96"/>
        <v>0.15000000000000036</v>
      </c>
      <c r="AV134" s="39">
        <f t="shared" si="96"/>
        <v>0.15499999999999936</v>
      </c>
      <c r="AW134" s="39">
        <f t="shared" si="96"/>
        <v>0.16000000000000014</v>
      </c>
      <c r="AX134" s="39">
        <f t="shared" si="96"/>
        <v>0.16499999999999915</v>
      </c>
      <c r="AY134" s="39">
        <f t="shared" si="96"/>
        <v>0.16999999999999993</v>
      </c>
      <c r="AZ134" s="39">
        <f t="shared" si="96"/>
        <v>0.17500000000000071</v>
      </c>
      <c r="BA134" s="39">
        <f t="shared" si="96"/>
        <v>0.17999999999999972</v>
      </c>
      <c r="BB134" s="39">
        <f t="shared" si="96"/>
        <v>0.1850000000000005</v>
      </c>
      <c r="BC134" s="39">
        <f t="shared" si="96"/>
        <v>0.1899999999999995</v>
      </c>
      <c r="BD134" s="39">
        <f t="shared" si="96"/>
        <v>0.19500000000000028</v>
      </c>
      <c r="BE134" s="29">
        <f>BE45</f>
        <v>0.2</v>
      </c>
    </row>
    <row r="135" spans="4:57" x14ac:dyDescent="0.35">
      <c r="D135" t="s">
        <v>43</v>
      </c>
      <c r="H135" s="29">
        <f t="shared" ref="H135:BE135" si="97">SUM(H132:H134)</f>
        <v>1</v>
      </c>
      <c r="I135" s="29">
        <f t="shared" si="97"/>
        <v>1</v>
      </c>
      <c r="J135" s="29">
        <f t="shared" si="97"/>
        <v>1</v>
      </c>
      <c r="K135" s="29">
        <f t="shared" si="97"/>
        <v>1.0000000000000107</v>
      </c>
      <c r="L135" s="29">
        <f t="shared" si="97"/>
        <v>1</v>
      </c>
      <c r="M135" s="29">
        <f t="shared" si="97"/>
        <v>1.0000000000000018</v>
      </c>
      <c r="N135" s="29">
        <f t="shared" si="97"/>
        <v>1.0000000000000009</v>
      </c>
      <c r="O135" s="29">
        <f t="shared" si="97"/>
        <v>1.0000000000000009</v>
      </c>
      <c r="P135" s="29">
        <f t="shared" si="97"/>
        <v>1.0000000000000009</v>
      </c>
      <c r="Q135" s="29">
        <f t="shared" si="97"/>
        <v>1</v>
      </c>
      <c r="R135" s="29">
        <f t="shared" si="97"/>
        <v>1</v>
      </c>
      <c r="S135" s="29">
        <f t="shared" si="97"/>
        <v>1.0000000000000027</v>
      </c>
      <c r="T135" s="29">
        <f t="shared" si="97"/>
        <v>1.0000000000000009</v>
      </c>
      <c r="U135" s="29">
        <f t="shared" si="97"/>
        <v>1.0000000000000009</v>
      </c>
      <c r="V135" s="29">
        <f t="shared" si="97"/>
        <v>1.0000000000000018</v>
      </c>
      <c r="W135" s="29">
        <f t="shared" si="97"/>
        <v>1</v>
      </c>
      <c r="X135" s="29">
        <f t="shared" si="97"/>
        <v>1.0000000000000009</v>
      </c>
      <c r="Y135" s="29">
        <f t="shared" si="97"/>
        <v>1.0000000000000009</v>
      </c>
      <c r="Z135" s="29">
        <f t="shared" si="97"/>
        <v>1.0000000000000009</v>
      </c>
      <c r="AA135" s="29">
        <f t="shared" si="97"/>
        <v>1.0000000000000018</v>
      </c>
      <c r="AB135" s="29">
        <f t="shared" si="97"/>
        <v>1</v>
      </c>
      <c r="AC135" s="29">
        <f t="shared" si="97"/>
        <v>1.0000000000000009</v>
      </c>
      <c r="AD135" s="29">
        <f t="shared" si="97"/>
        <v>1.0000000000000009</v>
      </c>
      <c r="AE135" s="29">
        <f t="shared" si="97"/>
        <v>0.99999999999999911</v>
      </c>
      <c r="AF135" s="29">
        <f t="shared" si="97"/>
        <v>1.0000000000000018</v>
      </c>
      <c r="AG135" s="29">
        <f t="shared" si="97"/>
        <v>1.0000000000000018</v>
      </c>
      <c r="AH135" s="29">
        <f t="shared" si="97"/>
        <v>1.0000000000000009</v>
      </c>
      <c r="AI135" s="29">
        <f t="shared" si="97"/>
        <v>1.0000000000000009</v>
      </c>
      <c r="AJ135" s="29">
        <f t="shared" si="97"/>
        <v>1.0000000000000009</v>
      </c>
      <c r="AK135" s="29">
        <f t="shared" si="97"/>
        <v>1</v>
      </c>
      <c r="AL135" s="29">
        <f t="shared" si="97"/>
        <v>1.0000000000000009</v>
      </c>
      <c r="AM135" s="29">
        <f t="shared" si="97"/>
        <v>1.0000000000000009</v>
      </c>
      <c r="AN135" s="29">
        <f t="shared" si="97"/>
        <v>1.0000000000000018</v>
      </c>
      <c r="AO135" s="29">
        <f t="shared" si="97"/>
        <v>1</v>
      </c>
      <c r="AP135" s="29">
        <f t="shared" si="97"/>
        <v>1.0000000000000009</v>
      </c>
      <c r="AQ135" s="29">
        <f t="shared" si="97"/>
        <v>1</v>
      </c>
      <c r="AR135" s="29">
        <f t="shared" si="97"/>
        <v>1.0000000000000018</v>
      </c>
      <c r="AS135" s="29">
        <f t="shared" si="97"/>
        <v>1.0000000000000027</v>
      </c>
      <c r="AT135" s="29">
        <f t="shared" si="97"/>
        <v>1.0000000000000009</v>
      </c>
      <c r="AU135" s="29">
        <f t="shared" si="97"/>
        <v>1</v>
      </c>
      <c r="AV135" s="29">
        <f t="shared" si="97"/>
        <v>1.0000000000000009</v>
      </c>
      <c r="AW135" s="29">
        <f t="shared" si="97"/>
        <v>1.0000000000000009</v>
      </c>
      <c r="AX135" s="29">
        <f t="shared" si="97"/>
        <v>0.99999999999999822</v>
      </c>
      <c r="AY135" s="29">
        <f t="shared" si="97"/>
        <v>1.0000000000000018</v>
      </c>
      <c r="AZ135" s="29">
        <f t="shared" si="97"/>
        <v>1.0000000000000009</v>
      </c>
      <c r="BA135" s="29">
        <f t="shared" si="97"/>
        <v>1.0000000000000027</v>
      </c>
      <c r="BB135" s="29">
        <f t="shared" si="97"/>
        <v>1.0000000000000018</v>
      </c>
      <c r="BC135" s="29">
        <f t="shared" si="97"/>
        <v>0.99999999999999911</v>
      </c>
      <c r="BD135" s="29">
        <f t="shared" si="97"/>
        <v>1.0000000000000027</v>
      </c>
      <c r="BE135" s="29">
        <f t="shared" si="97"/>
        <v>1</v>
      </c>
    </row>
    <row r="137" spans="4:57" x14ac:dyDescent="0.35">
      <c r="G137" t="s">
        <v>50</v>
      </c>
      <c r="H137">
        <f>(L132-J132)/(L129-J129)</f>
        <v>-4.9999999999999989E-2</v>
      </c>
      <c r="K137" t="s">
        <v>50</v>
      </c>
      <c r="L137">
        <f>(AK132-L132)/(AK129-L129)</f>
        <v>-7.7777777777778435E-3</v>
      </c>
      <c r="AJ137" t="s">
        <v>50</v>
      </c>
      <c r="AK137">
        <f>(BE132-AK132)/(BE129-AK129)</f>
        <v>-7.7777777777776978E-3</v>
      </c>
    </row>
    <row r="138" spans="4:57" x14ac:dyDescent="0.35">
      <c r="G138" t="s">
        <v>51</v>
      </c>
      <c r="H138" s="29">
        <f>J132-H137*J129</f>
        <v>101.89999999999998</v>
      </c>
      <c r="K138" t="s">
        <v>51</v>
      </c>
      <c r="L138" s="29">
        <f>L132-L137*L129</f>
        <v>16.400000000000134</v>
      </c>
      <c r="AJ138" t="s">
        <v>51</v>
      </c>
      <c r="AK138" s="29">
        <f>AK132-AK137*AK129</f>
        <v>16.399999999999835</v>
      </c>
    </row>
    <row r="140" spans="4:57" x14ac:dyDescent="0.35">
      <c r="G140" t="s">
        <v>52</v>
      </c>
      <c r="H140">
        <f>(L133-J133)/(L129-J129)</f>
        <v>4.0000000000000008E-2</v>
      </c>
      <c r="K140" t="s">
        <v>52</v>
      </c>
      <c r="L140">
        <f>(AK133-L133)/(AK129-L129)</f>
        <v>4.5777777777778429E-3</v>
      </c>
      <c r="AJ140" t="s">
        <v>52</v>
      </c>
      <c r="AK140">
        <f>(BE133-AK133)/(BE129-AK129)</f>
        <v>2.7777777777776959E-3</v>
      </c>
    </row>
    <row r="141" spans="4:57" x14ac:dyDescent="0.35">
      <c r="G141" t="s">
        <v>53</v>
      </c>
      <c r="H141" s="40">
        <f>J133-H140*J129</f>
        <v>-80.670000000000016</v>
      </c>
      <c r="K141" t="s">
        <v>53</v>
      </c>
      <c r="L141" s="40">
        <f>L133-L140*L129</f>
        <v>-8.940000000000131</v>
      </c>
      <c r="AJ141" t="s">
        <v>53</v>
      </c>
      <c r="AK141" s="40">
        <f>AK133-AK140*AK129</f>
        <v>-5.2499999999998304</v>
      </c>
    </row>
    <row r="143" spans="4:57" x14ac:dyDescent="0.35">
      <c r="G143" t="s">
        <v>54</v>
      </c>
      <c r="H143">
        <f>(L134-J134)/(L129-J129)</f>
        <v>0.01</v>
      </c>
      <c r="K143" t="s">
        <v>54</v>
      </c>
      <c r="L143">
        <f>(AK134-L134)/(AK129-L129)</f>
        <v>3.2000000000000002E-3</v>
      </c>
      <c r="AJ143" t="s">
        <v>54</v>
      </c>
      <c r="AK143">
        <f>(BE134-AK134)/(BE129-AK129)</f>
        <v>5.0000000000000001E-3</v>
      </c>
    </row>
    <row r="144" spans="4:57" x14ac:dyDescent="0.35">
      <c r="G144" t="s">
        <v>55</v>
      </c>
      <c r="H144" s="40">
        <f>J134-H143*J129</f>
        <v>-20.23</v>
      </c>
      <c r="K144" t="s">
        <v>55</v>
      </c>
      <c r="L144" s="40">
        <f>L134-L143*L129</f>
        <v>-6.4600000000000009</v>
      </c>
      <c r="AJ144" t="s">
        <v>55</v>
      </c>
      <c r="AK144" s="40">
        <f>AK134-AK143*AK129</f>
        <v>-10.15</v>
      </c>
    </row>
    <row r="150" spans="4:57" x14ac:dyDescent="0.35">
      <c r="H150">
        <v>2021</v>
      </c>
      <c r="I150">
        <v>2022</v>
      </c>
      <c r="J150">
        <v>2023</v>
      </c>
      <c r="K150">
        <v>2024</v>
      </c>
      <c r="L150">
        <v>2025</v>
      </c>
      <c r="M150">
        <v>2026</v>
      </c>
      <c r="N150">
        <v>2027</v>
      </c>
      <c r="O150">
        <v>2028</v>
      </c>
      <c r="P150">
        <v>2029</v>
      </c>
      <c r="Q150">
        <v>2030</v>
      </c>
      <c r="R150">
        <v>2031</v>
      </c>
      <c r="S150">
        <v>2032</v>
      </c>
      <c r="T150">
        <v>2033</v>
      </c>
      <c r="U150">
        <v>2034</v>
      </c>
      <c r="V150">
        <v>2035</v>
      </c>
      <c r="W150">
        <v>2036</v>
      </c>
      <c r="X150">
        <v>2037</v>
      </c>
      <c r="Y150">
        <v>2038</v>
      </c>
      <c r="Z150">
        <v>2039</v>
      </c>
      <c r="AA150">
        <v>2040</v>
      </c>
      <c r="AB150">
        <v>2041</v>
      </c>
      <c r="AC150">
        <v>2042</v>
      </c>
      <c r="AD150">
        <v>2043</v>
      </c>
      <c r="AE150">
        <v>2044</v>
      </c>
      <c r="AF150">
        <v>2045</v>
      </c>
      <c r="AG150">
        <v>2046</v>
      </c>
      <c r="AH150">
        <v>2047</v>
      </c>
      <c r="AI150">
        <v>2048</v>
      </c>
      <c r="AJ150">
        <v>2049</v>
      </c>
      <c r="AK150">
        <v>2050</v>
      </c>
      <c r="AL150">
        <v>2051</v>
      </c>
      <c r="AM150">
        <v>2052</v>
      </c>
      <c r="AN150">
        <v>2053</v>
      </c>
      <c r="AO150">
        <v>2054</v>
      </c>
      <c r="AP150">
        <v>2055</v>
      </c>
      <c r="AQ150">
        <v>2056</v>
      </c>
      <c r="AR150">
        <v>2057</v>
      </c>
      <c r="AS150">
        <v>2058</v>
      </c>
      <c r="AT150">
        <v>2059</v>
      </c>
      <c r="AU150">
        <v>2060</v>
      </c>
      <c r="AV150">
        <v>2061</v>
      </c>
      <c r="AW150">
        <v>2062</v>
      </c>
      <c r="AX150">
        <v>2063</v>
      </c>
      <c r="AY150">
        <v>2064</v>
      </c>
      <c r="AZ150">
        <v>2065</v>
      </c>
      <c r="BA150">
        <v>2066</v>
      </c>
      <c r="BB150">
        <v>2067</v>
      </c>
      <c r="BC150">
        <v>2068</v>
      </c>
      <c r="BD150">
        <v>2069</v>
      </c>
      <c r="BE150">
        <v>2070</v>
      </c>
    </row>
    <row r="152" spans="4:57" x14ac:dyDescent="0.35">
      <c r="D152" s="38" t="s">
        <v>44</v>
      </c>
    </row>
    <row r="153" spans="4:57" x14ac:dyDescent="0.35">
      <c r="D153" t="s">
        <v>45</v>
      </c>
      <c r="H153" s="29">
        <f>H49</f>
        <v>0.25</v>
      </c>
      <c r="I153" s="41">
        <f>H153</f>
        <v>0.25</v>
      </c>
      <c r="J153" s="41">
        <f>I153</f>
        <v>0.25</v>
      </c>
      <c r="K153" s="52">
        <f t="shared" ref="K153" si="98">$H$157*K150+$H$158</f>
        <v>0.25</v>
      </c>
      <c r="L153" s="29">
        <f>L49</f>
        <v>0.25</v>
      </c>
      <c r="M153" s="39">
        <f>$L$157*M150+$L$158</f>
        <v>0.25</v>
      </c>
      <c r="N153" s="39">
        <f t="shared" ref="N153:AJ153" si="99">$L$157*N150+$L$158</f>
        <v>0.25</v>
      </c>
      <c r="O153" s="39">
        <f t="shared" si="99"/>
        <v>0.25</v>
      </c>
      <c r="P153" s="39">
        <f t="shared" si="99"/>
        <v>0.25</v>
      </c>
      <c r="Q153" s="39">
        <f t="shared" si="99"/>
        <v>0.25</v>
      </c>
      <c r="R153" s="39">
        <f t="shared" si="99"/>
        <v>0.25</v>
      </c>
      <c r="S153" s="39">
        <f t="shared" si="99"/>
        <v>0.25</v>
      </c>
      <c r="T153" s="39">
        <f t="shared" si="99"/>
        <v>0.25</v>
      </c>
      <c r="U153" s="39">
        <f t="shared" si="99"/>
        <v>0.25</v>
      </c>
      <c r="V153" s="39">
        <f t="shared" si="99"/>
        <v>0.25</v>
      </c>
      <c r="W153" s="39">
        <f t="shared" si="99"/>
        <v>0.25</v>
      </c>
      <c r="X153" s="39">
        <f t="shared" si="99"/>
        <v>0.25</v>
      </c>
      <c r="Y153" s="39">
        <f t="shared" si="99"/>
        <v>0.25</v>
      </c>
      <c r="Z153" s="39">
        <f t="shared" si="99"/>
        <v>0.25</v>
      </c>
      <c r="AA153" s="39">
        <f t="shared" si="99"/>
        <v>0.25</v>
      </c>
      <c r="AB153" s="39">
        <f t="shared" si="99"/>
        <v>0.25</v>
      </c>
      <c r="AC153" s="39">
        <f t="shared" si="99"/>
        <v>0.25</v>
      </c>
      <c r="AD153" s="39">
        <f t="shared" si="99"/>
        <v>0.25</v>
      </c>
      <c r="AE153" s="39">
        <f t="shared" si="99"/>
        <v>0.25</v>
      </c>
      <c r="AF153" s="39">
        <f t="shared" si="99"/>
        <v>0.25</v>
      </c>
      <c r="AG153" s="39">
        <f t="shared" si="99"/>
        <v>0.25</v>
      </c>
      <c r="AH153" s="39">
        <f t="shared" si="99"/>
        <v>0.25</v>
      </c>
      <c r="AI153" s="39">
        <f t="shared" si="99"/>
        <v>0.25</v>
      </c>
      <c r="AJ153" s="39">
        <f t="shared" si="99"/>
        <v>0.25</v>
      </c>
      <c r="AK153" s="29">
        <f>AK49</f>
        <v>0.25</v>
      </c>
      <c r="AL153" s="39">
        <f>$AK$157*AL150+$AK$158</f>
        <v>0.25</v>
      </c>
      <c r="AM153" s="39">
        <f t="shared" ref="AM153:BD153" si="100">$AK$157*AM150+$AK$158</f>
        <v>0.25</v>
      </c>
      <c r="AN153" s="39">
        <f t="shared" si="100"/>
        <v>0.25</v>
      </c>
      <c r="AO153" s="39">
        <f t="shared" si="100"/>
        <v>0.25</v>
      </c>
      <c r="AP153" s="39">
        <f t="shared" si="100"/>
        <v>0.25</v>
      </c>
      <c r="AQ153" s="39">
        <f t="shared" si="100"/>
        <v>0.25</v>
      </c>
      <c r="AR153" s="39">
        <f t="shared" si="100"/>
        <v>0.25</v>
      </c>
      <c r="AS153" s="39">
        <f t="shared" si="100"/>
        <v>0.25</v>
      </c>
      <c r="AT153" s="39">
        <f t="shared" si="100"/>
        <v>0.25</v>
      </c>
      <c r="AU153" s="39">
        <f t="shared" si="100"/>
        <v>0.25</v>
      </c>
      <c r="AV153" s="39">
        <f t="shared" si="100"/>
        <v>0.25</v>
      </c>
      <c r="AW153" s="39">
        <f t="shared" si="100"/>
        <v>0.25</v>
      </c>
      <c r="AX153" s="39">
        <f t="shared" si="100"/>
        <v>0.25</v>
      </c>
      <c r="AY153" s="39">
        <f t="shared" si="100"/>
        <v>0.25</v>
      </c>
      <c r="AZ153" s="39">
        <f t="shared" si="100"/>
        <v>0.25</v>
      </c>
      <c r="BA153" s="39">
        <f t="shared" si="100"/>
        <v>0.25</v>
      </c>
      <c r="BB153" s="39">
        <f t="shared" si="100"/>
        <v>0.25</v>
      </c>
      <c r="BC153" s="39">
        <f t="shared" si="100"/>
        <v>0.25</v>
      </c>
      <c r="BD153" s="39">
        <f t="shared" si="100"/>
        <v>0.25</v>
      </c>
      <c r="BE153" s="29">
        <f>BE49</f>
        <v>0.25</v>
      </c>
    </row>
    <row r="154" spans="4:57" x14ac:dyDescent="0.35">
      <c r="D154" t="s">
        <v>46</v>
      </c>
      <c r="H154" s="29">
        <f>H50</f>
        <v>0.75</v>
      </c>
      <c r="I154" s="41">
        <f>H154</f>
        <v>0.75</v>
      </c>
      <c r="J154" s="41">
        <f>I154</f>
        <v>0.75</v>
      </c>
      <c r="K154" s="52">
        <f t="shared" ref="K154" si="101">$H$160*K150+$H$161</f>
        <v>0.75</v>
      </c>
      <c r="L154" s="29">
        <f>L50</f>
        <v>0.75</v>
      </c>
      <c r="M154" s="39">
        <f>$L$160*M150+$L$161</f>
        <v>0.75</v>
      </c>
      <c r="N154" s="39">
        <f t="shared" ref="N154:AJ154" si="102">$L$160*N150+$L$161</f>
        <v>0.75</v>
      </c>
      <c r="O154" s="39">
        <f t="shared" si="102"/>
        <v>0.75</v>
      </c>
      <c r="P154" s="39">
        <f t="shared" si="102"/>
        <v>0.75</v>
      </c>
      <c r="Q154" s="39">
        <f t="shared" si="102"/>
        <v>0.75</v>
      </c>
      <c r="R154" s="39">
        <f t="shared" si="102"/>
        <v>0.75</v>
      </c>
      <c r="S154" s="39">
        <f t="shared" si="102"/>
        <v>0.75</v>
      </c>
      <c r="T154" s="39">
        <f t="shared" si="102"/>
        <v>0.75</v>
      </c>
      <c r="U154" s="39">
        <f t="shared" si="102"/>
        <v>0.75</v>
      </c>
      <c r="V154" s="39">
        <f t="shared" si="102"/>
        <v>0.75</v>
      </c>
      <c r="W154" s="39">
        <f t="shared" si="102"/>
        <v>0.75</v>
      </c>
      <c r="X154" s="39">
        <f t="shared" si="102"/>
        <v>0.75</v>
      </c>
      <c r="Y154" s="39">
        <f t="shared" si="102"/>
        <v>0.75</v>
      </c>
      <c r="Z154" s="39">
        <f t="shared" si="102"/>
        <v>0.75</v>
      </c>
      <c r="AA154" s="39">
        <f t="shared" si="102"/>
        <v>0.75</v>
      </c>
      <c r="AB154" s="39">
        <f t="shared" si="102"/>
        <v>0.75</v>
      </c>
      <c r="AC154" s="39">
        <f t="shared" si="102"/>
        <v>0.75</v>
      </c>
      <c r="AD154" s="39">
        <f t="shared" si="102"/>
        <v>0.75</v>
      </c>
      <c r="AE154" s="39">
        <f t="shared" si="102"/>
        <v>0.75</v>
      </c>
      <c r="AF154" s="39">
        <f t="shared" si="102"/>
        <v>0.75</v>
      </c>
      <c r="AG154" s="39">
        <f t="shared" si="102"/>
        <v>0.75</v>
      </c>
      <c r="AH154" s="39">
        <f t="shared" si="102"/>
        <v>0.75</v>
      </c>
      <c r="AI154" s="39">
        <f t="shared" si="102"/>
        <v>0.75</v>
      </c>
      <c r="AJ154" s="39">
        <f t="shared" si="102"/>
        <v>0.75</v>
      </c>
      <c r="AK154" s="29">
        <f>AK50</f>
        <v>0.75</v>
      </c>
      <c r="AL154" s="39">
        <f>$AK$160*AL150+$AK$161</f>
        <v>0.75</v>
      </c>
      <c r="AM154" s="39">
        <f t="shared" ref="AM154:BD154" si="103">$AK$160*AM150+$AK$161</f>
        <v>0.75</v>
      </c>
      <c r="AN154" s="39">
        <f t="shared" si="103"/>
        <v>0.75</v>
      </c>
      <c r="AO154" s="39">
        <f t="shared" si="103"/>
        <v>0.75</v>
      </c>
      <c r="AP154" s="39">
        <f t="shared" si="103"/>
        <v>0.75</v>
      </c>
      <c r="AQ154" s="39">
        <f t="shared" si="103"/>
        <v>0.75</v>
      </c>
      <c r="AR154" s="39">
        <f t="shared" si="103"/>
        <v>0.75</v>
      </c>
      <c r="AS154" s="39">
        <f t="shared" si="103"/>
        <v>0.75</v>
      </c>
      <c r="AT154" s="39">
        <f t="shared" si="103"/>
        <v>0.75</v>
      </c>
      <c r="AU154" s="39">
        <f t="shared" si="103"/>
        <v>0.75</v>
      </c>
      <c r="AV154" s="39">
        <f t="shared" si="103"/>
        <v>0.75</v>
      </c>
      <c r="AW154" s="39">
        <f t="shared" si="103"/>
        <v>0.75</v>
      </c>
      <c r="AX154" s="39">
        <f t="shared" si="103"/>
        <v>0.75</v>
      </c>
      <c r="AY154" s="39">
        <f t="shared" si="103"/>
        <v>0.75</v>
      </c>
      <c r="AZ154" s="39">
        <f t="shared" si="103"/>
        <v>0.75</v>
      </c>
      <c r="BA154" s="39">
        <f t="shared" si="103"/>
        <v>0.75</v>
      </c>
      <c r="BB154" s="39">
        <f t="shared" si="103"/>
        <v>0.75</v>
      </c>
      <c r="BC154" s="39">
        <f t="shared" si="103"/>
        <v>0.75</v>
      </c>
      <c r="BD154" s="39">
        <f t="shared" si="103"/>
        <v>0.75</v>
      </c>
      <c r="BE154" s="29">
        <f>BE50</f>
        <v>0.75</v>
      </c>
    </row>
    <row r="155" spans="4:57" x14ac:dyDescent="0.35">
      <c r="D155" t="s">
        <v>43</v>
      </c>
      <c r="H155" s="29">
        <f t="shared" ref="H155:BE155" si="104">SUM(H153:H154)</f>
        <v>1</v>
      </c>
      <c r="I155" s="29">
        <f t="shared" si="104"/>
        <v>1</v>
      </c>
      <c r="J155" s="29">
        <f t="shared" si="104"/>
        <v>1</v>
      </c>
      <c r="K155" s="29">
        <f t="shared" si="104"/>
        <v>1</v>
      </c>
      <c r="L155" s="29">
        <f t="shared" si="104"/>
        <v>1</v>
      </c>
      <c r="M155" s="29">
        <f t="shared" si="104"/>
        <v>1</v>
      </c>
      <c r="N155" s="29">
        <f t="shared" si="104"/>
        <v>1</v>
      </c>
      <c r="O155" s="29">
        <f t="shared" si="104"/>
        <v>1</v>
      </c>
      <c r="P155" s="29">
        <f t="shared" si="104"/>
        <v>1</v>
      </c>
      <c r="Q155" s="29">
        <f t="shared" si="104"/>
        <v>1</v>
      </c>
      <c r="R155" s="29">
        <f t="shared" si="104"/>
        <v>1</v>
      </c>
      <c r="S155" s="29">
        <f t="shared" si="104"/>
        <v>1</v>
      </c>
      <c r="T155" s="29">
        <f t="shared" si="104"/>
        <v>1</v>
      </c>
      <c r="U155" s="29">
        <f t="shared" si="104"/>
        <v>1</v>
      </c>
      <c r="V155" s="29">
        <f t="shared" si="104"/>
        <v>1</v>
      </c>
      <c r="W155" s="29">
        <f t="shared" si="104"/>
        <v>1</v>
      </c>
      <c r="X155" s="29">
        <f t="shared" si="104"/>
        <v>1</v>
      </c>
      <c r="Y155" s="29">
        <f t="shared" si="104"/>
        <v>1</v>
      </c>
      <c r="Z155" s="29">
        <f t="shared" si="104"/>
        <v>1</v>
      </c>
      <c r="AA155" s="29">
        <f t="shared" si="104"/>
        <v>1</v>
      </c>
      <c r="AB155" s="29">
        <f t="shared" si="104"/>
        <v>1</v>
      </c>
      <c r="AC155" s="29">
        <f t="shared" si="104"/>
        <v>1</v>
      </c>
      <c r="AD155" s="29">
        <f t="shared" si="104"/>
        <v>1</v>
      </c>
      <c r="AE155" s="29">
        <f t="shared" si="104"/>
        <v>1</v>
      </c>
      <c r="AF155" s="29">
        <f t="shared" si="104"/>
        <v>1</v>
      </c>
      <c r="AG155" s="29">
        <f t="shared" si="104"/>
        <v>1</v>
      </c>
      <c r="AH155" s="29">
        <f t="shared" si="104"/>
        <v>1</v>
      </c>
      <c r="AI155" s="29">
        <f t="shared" si="104"/>
        <v>1</v>
      </c>
      <c r="AJ155" s="29">
        <f t="shared" si="104"/>
        <v>1</v>
      </c>
      <c r="AK155" s="29">
        <f t="shared" si="104"/>
        <v>1</v>
      </c>
      <c r="AL155" s="29">
        <f t="shared" si="104"/>
        <v>1</v>
      </c>
      <c r="AM155" s="29">
        <f t="shared" si="104"/>
        <v>1</v>
      </c>
      <c r="AN155" s="29">
        <f t="shared" si="104"/>
        <v>1</v>
      </c>
      <c r="AO155" s="29">
        <f t="shared" si="104"/>
        <v>1</v>
      </c>
      <c r="AP155" s="29">
        <f t="shared" si="104"/>
        <v>1</v>
      </c>
      <c r="AQ155" s="29">
        <f t="shared" si="104"/>
        <v>1</v>
      </c>
      <c r="AR155" s="29">
        <f t="shared" si="104"/>
        <v>1</v>
      </c>
      <c r="AS155" s="29">
        <f t="shared" si="104"/>
        <v>1</v>
      </c>
      <c r="AT155" s="29">
        <f t="shared" si="104"/>
        <v>1</v>
      </c>
      <c r="AU155" s="29">
        <f t="shared" si="104"/>
        <v>1</v>
      </c>
      <c r="AV155" s="29">
        <f t="shared" si="104"/>
        <v>1</v>
      </c>
      <c r="AW155" s="29">
        <f t="shared" si="104"/>
        <v>1</v>
      </c>
      <c r="AX155" s="29">
        <f t="shared" si="104"/>
        <v>1</v>
      </c>
      <c r="AY155" s="29">
        <f t="shared" si="104"/>
        <v>1</v>
      </c>
      <c r="AZ155" s="29">
        <f t="shared" si="104"/>
        <v>1</v>
      </c>
      <c r="BA155" s="29">
        <f t="shared" si="104"/>
        <v>1</v>
      </c>
      <c r="BB155" s="29">
        <f t="shared" si="104"/>
        <v>1</v>
      </c>
      <c r="BC155" s="29">
        <f t="shared" si="104"/>
        <v>1</v>
      </c>
      <c r="BD155" s="29">
        <f t="shared" si="104"/>
        <v>1</v>
      </c>
      <c r="BE155" s="29">
        <f t="shared" si="104"/>
        <v>1</v>
      </c>
    </row>
    <row r="157" spans="4:57" x14ac:dyDescent="0.35">
      <c r="G157" t="s">
        <v>50</v>
      </c>
      <c r="H157">
        <f>(L153-J153)/(L150-J150)</f>
        <v>0</v>
      </c>
      <c r="K157" t="s">
        <v>50</v>
      </c>
      <c r="L157">
        <f>(AK153-L153)/(AK150-L150)</f>
        <v>0</v>
      </c>
      <c r="AJ157" t="s">
        <v>50</v>
      </c>
      <c r="AK157">
        <f>(BE153-AK153)/(BE150-AK150)</f>
        <v>0</v>
      </c>
    </row>
    <row r="158" spans="4:57" x14ac:dyDescent="0.35">
      <c r="G158" t="s">
        <v>51</v>
      </c>
      <c r="H158" s="29">
        <f>J153-H157*J150</f>
        <v>0.25</v>
      </c>
      <c r="K158" t="s">
        <v>51</v>
      </c>
      <c r="L158" s="29">
        <f>L153-L157*L150</f>
        <v>0.25</v>
      </c>
      <c r="AJ158" t="s">
        <v>51</v>
      </c>
      <c r="AK158" s="29">
        <f>AK153-AK157*AK150</f>
        <v>0.25</v>
      </c>
    </row>
    <row r="160" spans="4:57" x14ac:dyDescent="0.35">
      <c r="G160" t="s">
        <v>52</v>
      </c>
      <c r="H160">
        <f>(L154-J154)/(L150-J150)</f>
        <v>0</v>
      </c>
      <c r="K160" t="s">
        <v>52</v>
      </c>
      <c r="L160">
        <f>(AK154-L154)/(AK150-L150)</f>
        <v>0</v>
      </c>
      <c r="AJ160" t="s">
        <v>52</v>
      </c>
      <c r="AK160">
        <f>(BE154-AK154)/(BE150-AK150)</f>
        <v>0</v>
      </c>
    </row>
    <row r="161" spans="7:37" x14ac:dyDescent="0.35">
      <c r="G161" t="s">
        <v>53</v>
      </c>
      <c r="H161" s="40">
        <f>J154-H160*J150</f>
        <v>0.75</v>
      </c>
      <c r="K161" t="s">
        <v>53</v>
      </c>
      <c r="L161" s="40">
        <f>L154-L160*L150</f>
        <v>0.75</v>
      </c>
      <c r="AJ161" t="s">
        <v>53</v>
      </c>
      <c r="AK161" s="40">
        <f>AK154-AK160*AK150</f>
        <v>0.75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FAAF6-57DF-4B38-A1B6-D5BA99B655A1}">
  <dimension ref="B1:BF47"/>
  <sheetViews>
    <sheetView workbookViewId="0"/>
  </sheetViews>
  <sheetFormatPr baseColWidth="10" defaultRowHeight="14.5" x14ac:dyDescent="0.35"/>
  <cols>
    <col min="3" max="3" width="20.6328125" bestFit="1" customWidth="1"/>
    <col min="4" max="4" width="60.36328125" customWidth="1"/>
  </cols>
  <sheetData>
    <row r="1" spans="2:58" ht="20" thickBot="1" x14ac:dyDescent="0.4">
      <c r="B1" s="1"/>
      <c r="C1" s="2" t="s">
        <v>12</v>
      </c>
      <c r="D1" s="3"/>
      <c r="E1" s="3">
        <v>2018</v>
      </c>
      <c r="F1" s="3">
        <v>2019</v>
      </c>
      <c r="G1" s="3">
        <v>2020</v>
      </c>
      <c r="H1" s="3">
        <v>2021</v>
      </c>
      <c r="I1" s="3">
        <v>2022</v>
      </c>
      <c r="J1" s="3">
        <v>2023</v>
      </c>
      <c r="K1" s="3">
        <v>2024</v>
      </c>
      <c r="L1" s="3">
        <v>2025</v>
      </c>
      <c r="M1" s="3">
        <v>2026</v>
      </c>
      <c r="N1" s="3">
        <v>2027</v>
      </c>
      <c r="O1" s="3">
        <v>2028</v>
      </c>
      <c r="P1" s="3">
        <v>2029</v>
      </c>
      <c r="Q1" s="3">
        <v>2030</v>
      </c>
      <c r="R1" s="3">
        <v>2031</v>
      </c>
      <c r="S1" s="3">
        <v>2032</v>
      </c>
      <c r="T1" s="3">
        <v>2033</v>
      </c>
      <c r="U1" s="3">
        <v>2034</v>
      </c>
      <c r="V1" s="3">
        <v>2035</v>
      </c>
      <c r="W1" s="3">
        <v>2036</v>
      </c>
      <c r="X1" s="3">
        <v>2037</v>
      </c>
      <c r="Y1" s="3">
        <v>2038</v>
      </c>
      <c r="Z1" s="3">
        <v>2039</v>
      </c>
      <c r="AA1" s="3">
        <v>2040</v>
      </c>
      <c r="AB1" s="3">
        <v>2041</v>
      </c>
      <c r="AC1" s="3">
        <v>2042</v>
      </c>
      <c r="AD1" s="3">
        <v>2043</v>
      </c>
      <c r="AE1" s="3">
        <v>2044</v>
      </c>
      <c r="AF1" s="3">
        <v>2045</v>
      </c>
      <c r="AG1" s="3">
        <v>2046</v>
      </c>
      <c r="AH1" s="3">
        <v>2047</v>
      </c>
      <c r="AI1" s="3">
        <v>2048</v>
      </c>
      <c r="AJ1" s="3">
        <v>2049</v>
      </c>
      <c r="AK1" s="3">
        <v>2050</v>
      </c>
      <c r="AL1" s="3">
        <v>2051</v>
      </c>
      <c r="AM1" s="3">
        <v>2052</v>
      </c>
      <c r="AN1" s="3">
        <v>2053</v>
      </c>
      <c r="AO1" s="3">
        <v>2054</v>
      </c>
      <c r="AP1" s="3">
        <v>2055</v>
      </c>
      <c r="AQ1" s="3">
        <v>2056</v>
      </c>
      <c r="AR1" s="3">
        <v>2057</v>
      </c>
      <c r="AS1" s="3">
        <v>2058</v>
      </c>
      <c r="AT1" s="3">
        <v>2059</v>
      </c>
      <c r="AU1" s="3">
        <v>2060</v>
      </c>
      <c r="AV1" s="3">
        <v>2061</v>
      </c>
      <c r="AW1" s="3">
        <v>2062</v>
      </c>
      <c r="AX1" s="3">
        <v>2063</v>
      </c>
      <c r="AY1" s="3">
        <v>2064</v>
      </c>
      <c r="AZ1" s="3">
        <v>2065</v>
      </c>
      <c r="BA1" s="3">
        <v>2066</v>
      </c>
      <c r="BB1" s="3">
        <v>2067</v>
      </c>
      <c r="BC1" s="3">
        <v>2068</v>
      </c>
      <c r="BD1" s="3">
        <v>2069</v>
      </c>
      <c r="BE1" s="3">
        <v>2070</v>
      </c>
      <c r="BF1" s="4"/>
    </row>
    <row r="2" spans="2:58" ht="15" thickBot="1" x14ac:dyDescent="0.4"/>
    <row r="3" spans="2:58" x14ac:dyDescent="0.35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1"/>
    </row>
    <row r="4" spans="2:58" x14ac:dyDescent="0.35">
      <c r="B4" s="12"/>
      <c r="C4" s="14"/>
      <c r="D4" s="13" t="s">
        <v>131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5"/>
    </row>
    <row r="5" spans="2:58" x14ac:dyDescent="0.35">
      <c r="B5" s="12"/>
      <c r="C5" s="14"/>
      <c r="D5" s="13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5"/>
    </row>
    <row r="6" spans="2:58" x14ac:dyDescent="0.35">
      <c r="B6" s="12"/>
      <c r="C6" s="13" t="s">
        <v>77</v>
      </c>
      <c r="D6" s="13" t="s">
        <v>21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5"/>
    </row>
    <row r="7" spans="2:58" x14ac:dyDescent="0.35">
      <c r="B7" s="12"/>
      <c r="C7" s="14" t="s">
        <v>62</v>
      </c>
      <c r="D7" s="14" t="s">
        <v>22</v>
      </c>
      <c r="E7" s="76">
        <v>0</v>
      </c>
      <c r="F7" s="76">
        <v>1.064E-2</v>
      </c>
      <c r="G7" s="76">
        <v>1.064E-2</v>
      </c>
      <c r="H7" s="76">
        <v>1.064E-2</v>
      </c>
      <c r="I7" s="76">
        <v>1.064E-2</v>
      </c>
      <c r="J7" s="76">
        <v>1.064E-2</v>
      </c>
      <c r="K7" s="76">
        <v>1.064E-2</v>
      </c>
      <c r="L7" s="76">
        <v>1.064E-2</v>
      </c>
      <c r="M7" s="76">
        <v>1.064E-2</v>
      </c>
      <c r="N7" s="76">
        <v>1.064E-2</v>
      </c>
      <c r="O7" s="76">
        <v>1.064E-2</v>
      </c>
      <c r="P7" s="76">
        <v>1.064E-2</v>
      </c>
      <c r="Q7" s="76">
        <v>1.064E-2</v>
      </c>
      <c r="R7" s="76">
        <v>1.064E-2</v>
      </c>
      <c r="S7" s="76">
        <v>1.064E-2</v>
      </c>
      <c r="T7" s="76">
        <v>1.064E-2</v>
      </c>
      <c r="U7" s="76">
        <v>1.064E-2</v>
      </c>
      <c r="V7" s="76">
        <v>1.064E-2</v>
      </c>
      <c r="W7" s="76">
        <v>1.064E-2</v>
      </c>
      <c r="X7" s="76">
        <v>1.064E-2</v>
      </c>
      <c r="Y7" s="76">
        <v>1.064E-2</v>
      </c>
      <c r="Z7" s="76">
        <v>1.064E-2</v>
      </c>
      <c r="AA7" s="76">
        <v>1.064E-2</v>
      </c>
      <c r="AB7" s="76">
        <v>1.064E-2</v>
      </c>
      <c r="AC7" s="76">
        <v>1.064E-2</v>
      </c>
      <c r="AD7" s="76">
        <v>1.064E-2</v>
      </c>
      <c r="AE7" s="76">
        <v>1.064E-2</v>
      </c>
      <c r="AF7" s="76">
        <v>1.064E-2</v>
      </c>
      <c r="AG7" s="76">
        <v>1.064E-2</v>
      </c>
      <c r="AH7" s="76">
        <v>1.064E-2</v>
      </c>
      <c r="AI7" s="76">
        <v>1.064E-2</v>
      </c>
      <c r="AJ7" s="76">
        <v>1.064E-2</v>
      </c>
      <c r="AK7" s="76">
        <v>1.064E-2</v>
      </c>
      <c r="AL7" s="76">
        <v>1.064E-2</v>
      </c>
      <c r="AM7" s="76">
        <v>1.064E-2</v>
      </c>
      <c r="AN7" s="76">
        <v>1.064E-2</v>
      </c>
      <c r="AO7" s="76">
        <v>1.064E-2</v>
      </c>
      <c r="AP7" s="76">
        <v>1.064E-2</v>
      </c>
      <c r="AQ7" s="76">
        <v>1.064E-2</v>
      </c>
      <c r="AR7" s="76">
        <v>1.064E-2</v>
      </c>
      <c r="AS7" s="76">
        <v>1.064E-2</v>
      </c>
      <c r="AT7" s="76">
        <v>1.064E-2</v>
      </c>
      <c r="AU7" s="76">
        <v>1.064E-2</v>
      </c>
      <c r="AV7" s="76">
        <v>1.064E-2</v>
      </c>
      <c r="AW7" s="76">
        <v>1.064E-2</v>
      </c>
      <c r="AX7" s="76">
        <v>1.064E-2</v>
      </c>
      <c r="AY7" s="76">
        <v>1.064E-2</v>
      </c>
      <c r="AZ7" s="76">
        <v>1.064E-2</v>
      </c>
      <c r="BA7" s="76">
        <v>1.064E-2</v>
      </c>
      <c r="BB7" s="76">
        <v>1.064E-2</v>
      </c>
      <c r="BC7" s="76">
        <v>1.064E-2</v>
      </c>
      <c r="BD7" s="76">
        <v>1.064E-2</v>
      </c>
      <c r="BE7" s="76">
        <v>1.064E-2</v>
      </c>
      <c r="BF7" s="15"/>
    </row>
    <row r="8" spans="2:58" x14ac:dyDescent="0.35">
      <c r="B8" s="12"/>
      <c r="C8" s="14" t="s">
        <v>63</v>
      </c>
      <c r="D8" s="14" t="s">
        <v>23</v>
      </c>
      <c r="E8" s="77">
        <v>155</v>
      </c>
      <c r="F8" s="77">
        <v>155</v>
      </c>
      <c r="G8" s="77">
        <v>155</v>
      </c>
      <c r="H8" s="77">
        <v>155</v>
      </c>
      <c r="I8" s="77">
        <v>155</v>
      </c>
      <c r="J8" s="77">
        <v>155</v>
      </c>
      <c r="K8" s="77">
        <v>155</v>
      </c>
      <c r="L8" s="77">
        <v>155</v>
      </c>
      <c r="M8" s="77">
        <v>155</v>
      </c>
      <c r="N8" s="77">
        <v>155</v>
      </c>
      <c r="O8" s="77">
        <v>155</v>
      </c>
      <c r="P8" s="77">
        <v>155</v>
      </c>
      <c r="Q8" s="77">
        <v>155</v>
      </c>
      <c r="R8" s="77">
        <v>155</v>
      </c>
      <c r="S8" s="77">
        <v>155</v>
      </c>
      <c r="T8" s="77">
        <v>155</v>
      </c>
      <c r="U8" s="77">
        <v>155</v>
      </c>
      <c r="V8" s="77">
        <v>155</v>
      </c>
      <c r="W8" s="77">
        <v>155</v>
      </c>
      <c r="X8" s="77">
        <v>155</v>
      </c>
      <c r="Y8" s="77">
        <v>155</v>
      </c>
      <c r="Z8" s="77">
        <v>155</v>
      </c>
      <c r="AA8" s="77">
        <v>155</v>
      </c>
      <c r="AB8" s="77">
        <v>155</v>
      </c>
      <c r="AC8" s="77">
        <v>155</v>
      </c>
      <c r="AD8" s="77">
        <v>155</v>
      </c>
      <c r="AE8" s="77">
        <v>155</v>
      </c>
      <c r="AF8" s="77">
        <v>155</v>
      </c>
      <c r="AG8" s="77">
        <v>155</v>
      </c>
      <c r="AH8" s="77">
        <v>155</v>
      </c>
      <c r="AI8" s="77">
        <v>155</v>
      </c>
      <c r="AJ8" s="77">
        <v>155</v>
      </c>
      <c r="AK8" s="77">
        <v>155</v>
      </c>
      <c r="AL8" s="77">
        <v>155</v>
      </c>
      <c r="AM8" s="77">
        <v>155</v>
      </c>
      <c r="AN8" s="77">
        <v>155</v>
      </c>
      <c r="AO8" s="77">
        <v>155</v>
      </c>
      <c r="AP8" s="77">
        <v>155</v>
      </c>
      <c r="AQ8" s="77">
        <v>155</v>
      </c>
      <c r="AR8" s="77">
        <v>155</v>
      </c>
      <c r="AS8" s="77">
        <v>155</v>
      </c>
      <c r="AT8" s="77">
        <v>155</v>
      </c>
      <c r="AU8" s="77">
        <v>155</v>
      </c>
      <c r="AV8" s="77">
        <v>155</v>
      </c>
      <c r="AW8" s="77">
        <v>155</v>
      </c>
      <c r="AX8" s="77">
        <v>155</v>
      </c>
      <c r="AY8" s="77">
        <v>155</v>
      </c>
      <c r="AZ8" s="77">
        <v>155</v>
      </c>
      <c r="BA8" s="77">
        <v>155</v>
      </c>
      <c r="BB8" s="77">
        <v>155</v>
      </c>
      <c r="BC8" s="77">
        <v>155</v>
      </c>
      <c r="BD8" s="77">
        <v>155</v>
      </c>
      <c r="BE8" s="77">
        <v>155</v>
      </c>
      <c r="BF8" s="15"/>
    </row>
    <row r="9" spans="2:58" x14ac:dyDescent="0.35">
      <c r="B9" s="12"/>
      <c r="C9" s="14" t="s">
        <v>64</v>
      </c>
      <c r="D9" s="14" t="s">
        <v>24</v>
      </c>
      <c r="E9" s="78">
        <f>(118+154)/2</f>
        <v>136</v>
      </c>
      <c r="F9" s="78">
        <f t="shared" ref="F9:BE9" si="0">(118+154)/2</f>
        <v>136</v>
      </c>
      <c r="G9" s="78">
        <f t="shared" si="0"/>
        <v>136</v>
      </c>
      <c r="H9" s="78">
        <f t="shared" si="0"/>
        <v>136</v>
      </c>
      <c r="I9" s="78">
        <f t="shared" si="0"/>
        <v>136</v>
      </c>
      <c r="J9" s="78">
        <f t="shared" si="0"/>
        <v>136</v>
      </c>
      <c r="K9" s="78">
        <f t="shared" si="0"/>
        <v>136</v>
      </c>
      <c r="L9" s="78">
        <f t="shared" si="0"/>
        <v>136</v>
      </c>
      <c r="M9" s="78">
        <f t="shared" si="0"/>
        <v>136</v>
      </c>
      <c r="N9" s="78">
        <f t="shared" si="0"/>
        <v>136</v>
      </c>
      <c r="O9" s="78">
        <f t="shared" si="0"/>
        <v>136</v>
      </c>
      <c r="P9" s="78">
        <f t="shared" si="0"/>
        <v>136</v>
      </c>
      <c r="Q9" s="78">
        <f t="shared" si="0"/>
        <v>136</v>
      </c>
      <c r="R9" s="78">
        <f t="shared" si="0"/>
        <v>136</v>
      </c>
      <c r="S9" s="78">
        <f t="shared" si="0"/>
        <v>136</v>
      </c>
      <c r="T9" s="78">
        <f t="shared" si="0"/>
        <v>136</v>
      </c>
      <c r="U9" s="78">
        <f t="shared" si="0"/>
        <v>136</v>
      </c>
      <c r="V9" s="78">
        <f t="shared" si="0"/>
        <v>136</v>
      </c>
      <c r="W9" s="78">
        <f t="shared" si="0"/>
        <v>136</v>
      </c>
      <c r="X9" s="78">
        <f t="shared" si="0"/>
        <v>136</v>
      </c>
      <c r="Y9" s="78">
        <f t="shared" si="0"/>
        <v>136</v>
      </c>
      <c r="Z9" s="78">
        <f t="shared" si="0"/>
        <v>136</v>
      </c>
      <c r="AA9" s="78">
        <f t="shared" si="0"/>
        <v>136</v>
      </c>
      <c r="AB9" s="78">
        <f t="shared" si="0"/>
        <v>136</v>
      </c>
      <c r="AC9" s="78">
        <f t="shared" si="0"/>
        <v>136</v>
      </c>
      <c r="AD9" s="78">
        <f t="shared" si="0"/>
        <v>136</v>
      </c>
      <c r="AE9" s="78">
        <f t="shared" si="0"/>
        <v>136</v>
      </c>
      <c r="AF9" s="78">
        <f t="shared" si="0"/>
        <v>136</v>
      </c>
      <c r="AG9" s="78">
        <f t="shared" si="0"/>
        <v>136</v>
      </c>
      <c r="AH9" s="78">
        <f t="shared" si="0"/>
        <v>136</v>
      </c>
      <c r="AI9" s="78">
        <f t="shared" si="0"/>
        <v>136</v>
      </c>
      <c r="AJ9" s="78">
        <f t="shared" si="0"/>
        <v>136</v>
      </c>
      <c r="AK9" s="78">
        <f t="shared" si="0"/>
        <v>136</v>
      </c>
      <c r="AL9" s="78">
        <f t="shared" si="0"/>
        <v>136</v>
      </c>
      <c r="AM9" s="78">
        <f t="shared" si="0"/>
        <v>136</v>
      </c>
      <c r="AN9" s="78">
        <f t="shared" si="0"/>
        <v>136</v>
      </c>
      <c r="AO9" s="78">
        <f t="shared" si="0"/>
        <v>136</v>
      </c>
      <c r="AP9" s="78">
        <f t="shared" si="0"/>
        <v>136</v>
      </c>
      <c r="AQ9" s="78">
        <f t="shared" si="0"/>
        <v>136</v>
      </c>
      <c r="AR9" s="78">
        <f t="shared" si="0"/>
        <v>136</v>
      </c>
      <c r="AS9" s="78">
        <f t="shared" si="0"/>
        <v>136</v>
      </c>
      <c r="AT9" s="78">
        <f t="shared" si="0"/>
        <v>136</v>
      </c>
      <c r="AU9" s="78">
        <f t="shared" si="0"/>
        <v>136</v>
      </c>
      <c r="AV9" s="78">
        <f t="shared" si="0"/>
        <v>136</v>
      </c>
      <c r="AW9" s="78">
        <f t="shared" si="0"/>
        <v>136</v>
      </c>
      <c r="AX9" s="78">
        <f t="shared" si="0"/>
        <v>136</v>
      </c>
      <c r="AY9" s="78">
        <f t="shared" si="0"/>
        <v>136</v>
      </c>
      <c r="AZ9" s="78">
        <f t="shared" si="0"/>
        <v>136</v>
      </c>
      <c r="BA9" s="78">
        <f t="shared" si="0"/>
        <v>136</v>
      </c>
      <c r="BB9" s="78">
        <f t="shared" si="0"/>
        <v>136</v>
      </c>
      <c r="BC9" s="78">
        <f t="shared" si="0"/>
        <v>136</v>
      </c>
      <c r="BD9" s="78">
        <f t="shared" si="0"/>
        <v>136</v>
      </c>
      <c r="BE9" s="78">
        <f t="shared" si="0"/>
        <v>136</v>
      </c>
      <c r="BF9" s="15"/>
    </row>
    <row r="10" spans="2:58" x14ac:dyDescent="0.35">
      <c r="B10" s="12"/>
      <c r="C10" s="14" t="s">
        <v>65</v>
      </c>
      <c r="D10" s="14" t="s">
        <v>25</v>
      </c>
      <c r="E10" s="76">
        <v>0</v>
      </c>
      <c r="F10" s="76">
        <v>0</v>
      </c>
      <c r="G10" s="76">
        <v>0</v>
      </c>
      <c r="H10" s="76">
        <v>0</v>
      </c>
      <c r="I10" s="76">
        <v>0</v>
      </c>
      <c r="J10" s="76">
        <v>0</v>
      </c>
      <c r="K10" s="76">
        <v>0</v>
      </c>
      <c r="L10" s="76">
        <v>0</v>
      </c>
      <c r="M10" s="76">
        <v>0</v>
      </c>
      <c r="N10" s="76">
        <v>0</v>
      </c>
      <c r="O10" s="76">
        <v>0</v>
      </c>
      <c r="P10" s="76">
        <v>0</v>
      </c>
      <c r="Q10" s="76">
        <v>0</v>
      </c>
      <c r="R10" s="76">
        <v>0</v>
      </c>
      <c r="S10" s="76">
        <v>0</v>
      </c>
      <c r="T10" s="76">
        <v>0</v>
      </c>
      <c r="U10" s="76">
        <v>0</v>
      </c>
      <c r="V10" s="76">
        <v>0</v>
      </c>
      <c r="W10" s="76">
        <v>0</v>
      </c>
      <c r="X10" s="76">
        <v>0</v>
      </c>
      <c r="Y10" s="76">
        <v>0</v>
      </c>
      <c r="Z10" s="76">
        <v>0</v>
      </c>
      <c r="AA10" s="76">
        <v>0</v>
      </c>
      <c r="AB10" s="76">
        <v>0</v>
      </c>
      <c r="AC10" s="76">
        <v>0</v>
      </c>
      <c r="AD10" s="76">
        <v>0</v>
      </c>
      <c r="AE10" s="76">
        <v>0</v>
      </c>
      <c r="AF10" s="76">
        <v>0</v>
      </c>
      <c r="AG10" s="76">
        <v>0</v>
      </c>
      <c r="AH10" s="76">
        <v>0</v>
      </c>
      <c r="AI10" s="76">
        <v>0</v>
      </c>
      <c r="AJ10" s="76">
        <v>0</v>
      </c>
      <c r="AK10" s="76">
        <v>0</v>
      </c>
      <c r="AL10" s="76">
        <v>0</v>
      </c>
      <c r="AM10" s="76">
        <v>0</v>
      </c>
      <c r="AN10" s="76">
        <v>0</v>
      </c>
      <c r="AO10" s="76">
        <v>0</v>
      </c>
      <c r="AP10" s="76">
        <v>0</v>
      </c>
      <c r="AQ10" s="76">
        <v>0</v>
      </c>
      <c r="AR10" s="76">
        <v>0</v>
      </c>
      <c r="AS10" s="76">
        <v>0</v>
      </c>
      <c r="AT10" s="76">
        <v>0</v>
      </c>
      <c r="AU10" s="76">
        <v>0</v>
      </c>
      <c r="AV10" s="76">
        <v>0</v>
      </c>
      <c r="AW10" s="76">
        <v>0</v>
      </c>
      <c r="AX10" s="76">
        <v>0</v>
      </c>
      <c r="AY10" s="76">
        <v>0</v>
      </c>
      <c r="AZ10" s="76">
        <v>0</v>
      </c>
      <c r="BA10" s="76">
        <v>0</v>
      </c>
      <c r="BB10" s="76">
        <v>0</v>
      </c>
      <c r="BC10" s="76">
        <v>0</v>
      </c>
      <c r="BD10" s="76">
        <v>0</v>
      </c>
      <c r="BE10" s="76">
        <v>0</v>
      </c>
      <c r="BF10" s="15"/>
    </row>
    <row r="11" spans="2:58" x14ac:dyDescent="0.35">
      <c r="B11" s="12"/>
      <c r="C11" s="14"/>
      <c r="D11" s="1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15"/>
    </row>
    <row r="12" spans="2:58" x14ac:dyDescent="0.35">
      <c r="B12" s="12"/>
      <c r="C12" s="14"/>
      <c r="D12" s="13" t="s">
        <v>26</v>
      </c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15"/>
    </row>
    <row r="13" spans="2:58" x14ac:dyDescent="0.35">
      <c r="B13" s="12"/>
      <c r="C13" s="14" t="s">
        <v>59</v>
      </c>
      <c r="D13" s="24" t="s">
        <v>27</v>
      </c>
      <c r="E13" s="76">
        <v>0</v>
      </c>
      <c r="F13" s="76">
        <v>0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  <c r="N13" s="76">
        <v>0</v>
      </c>
      <c r="O13" s="76">
        <v>0</v>
      </c>
      <c r="P13" s="76">
        <v>0</v>
      </c>
      <c r="Q13" s="76">
        <v>0</v>
      </c>
      <c r="R13" s="76">
        <v>0</v>
      </c>
      <c r="S13" s="76">
        <v>0</v>
      </c>
      <c r="T13" s="76">
        <v>0</v>
      </c>
      <c r="U13" s="76">
        <v>0</v>
      </c>
      <c r="V13" s="76">
        <v>0</v>
      </c>
      <c r="W13" s="76">
        <v>0</v>
      </c>
      <c r="X13" s="76">
        <v>0</v>
      </c>
      <c r="Y13" s="76">
        <v>0</v>
      </c>
      <c r="Z13" s="76">
        <v>0</v>
      </c>
      <c r="AA13" s="76">
        <v>0</v>
      </c>
      <c r="AB13" s="76">
        <v>0</v>
      </c>
      <c r="AC13" s="76">
        <v>0</v>
      </c>
      <c r="AD13" s="76">
        <v>0</v>
      </c>
      <c r="AE13" s="76">
        <v>0</v>
      </c>
      <c r="AF13" s="76">
        <v>0</v>
      </c>
      <c r="AG13" s="76">
        <v>0</v>
      </c>
      <c r="AH13" s="76">
        <v>0</v>
      </c>
      <c r="AI13" s="76">
        <v>0</v>
      </c>
      <c r="AJ13" s="76">
        <v>0</v>
      </c>
      <c r="AK13" s="76">
        <v>0</v>
      </c>
      <c r="AL13" s="76">
        <v>0</v>
      </c>
      <c r="AM13" s="76">
        <v>0</v>
      </c>
      <c r="AN13" s="76">
        <v>0</v>
      </c>
      <c r="AO13" s="76">
        <v>0</v>
      </c>
      <c r="AP13" s="76">
        <v>0</v>
      </c>
      <c r="AQ13" s="76">
        <v>0</v>
      </c>
      <c r="AR13" s="76">
        <v>0</v>
      </c>
      <c r="AS13" s="76">
        <v>0</v>
      </c>
      <c r="AT13" s="76">
        <v>0</v>
      </c>
      <c r="AU13" s="76">
        <v>0</v>
      </c>
      <c r="AV13" s="76">
        <v>0</v>
      </c>
      <c r="AW13" s="76">
        <v>0</v>
      </c>
      <c r="AX13" s="76">
        <v>0</v>
      </c>
      <c r="AY13" s="76">
        <v>0</v>
      </c>
      <c r="AZ13" s="76">
        <v>0</v>
      </c>
      <c r="BA13" s="76">
        <v>0</v>
      </c>
      <c r="BB13" s="76">
        <v>0</v>
      </c>
      <c r="BC13" s="76">
        <v>0</v>
      </c>
      <c r="BD13" s="76">
        <v>0</v>
      </c>
      <c r="BE13" s="76">
        <v>0</v>
      </c>
      <c r="BF13" s="15"/>
    </row>
    <row r="14" spans="2:58" x14ac:dyDescent="0.35">
      <c r="B14" s="12"/>
      <c r="C14" s="14" t="s">
        <v>60</v>
      </c>
      <c r="D14" s="24" t="s">
        <v>56</v>
      </c>
      <c r="E14" s="76">
        <v>0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  <c r="U14" s="76">
        <v>0</v>
      </c>
      <c r="V14" s="76">
        <v>0</v>
      </c>
      <c r="W14" s="76">
        <v>0</v>
      </c>
      <c r="X14" s="76">
        <v>0</v>
      </c>
      <c r="Y14" s="76">
        <v>0</v>
      </c>
      <c r="Z14" s="76">
        <v>0</v>
      </c>
      <c r="AA14" s="76">
        <v>0</v>
      </c>
      <c r="AB14" s="76">
        <v>0</v>
      </c>
      <c r="AC14" s="76">
        <v>0</v>
      </c>
      <c r="AD14" s="76">
        <v>0</v>
      </c>
      <c r="AE14" s="76">
        <v>0</v>
      </c>
      <c r="AF14" s="76">
        <v>0</v>
      </c>
      <c r="AG14" s="76">
        <v>0</v>
      </c>
      <c r="AH14" s="76">
        <v>0</v>
      </c>
      <c r="AI14" s="76">
        <v>0</v>
      </c>
      <c r="AJ14" s="76">
        <v>0</v>
      </c>
      <c r="AK14" s="76">
        <v>0</v>
      </c>
      <c r="AL14" s="76">
        <v>0</v>
      </c>
      <c r="AM14" s="76">
        <v>0</v>
      </c>
      <c r="AN14" s="76">
        <v>0</v>
      </c>
      <c r="AO14" s="76">
        <v>0</v>
      </c>
      <c r="AP14" s="76">
        <v>0</v>
      </c>
      <c r="AQ14" s="76">
        <v>0</v>
      </c>
      <c r="AR14" s="76">
        <v>0</v>
      </c>
      <c r="AS14" s="76">
        <v>0</v>
      </c>
      <c r="AT14" s="76">
        <v>0</v>
      </c>
      <c r="AU14" s="76">
        <v>0</v>
      </c>
      <c r="AV14" s="76">
        <v>0</v>
      </c>
      <c r="AW14" s="76">
        <v>0</v>
      </c>
      <c r="AX14" s="76">
        <v>0</v>
      </c>
      <c r="AY14" s="76">
        <v>0</v>
      </c>
      <c r="AZ14" s="76">
        <v>0</v>
      </c>
      <c r="BA14" s="76">
        <v>0</v>
      </c>
      <c r="BB14" s="76">
        <v>0</v>
      </c>
      <c r="BC14" s="76">
        <v>0</v>
      </c>
      <c r="BD14" s="76">
        <v>0</v>
      </c>
      <c r="BE14" s="76">
        <v>0</v>
      </c>
      <c r="BF14" s="15"/>
    </row>
    <row r="15" spans="2:58" x14ac:dyDescent="0.35">
      <c r="B15" s="12"/>
      <c r="C15" s="14" t="s">
        <v>61</v>
      </c>
      <c r="D15" s="24" t="s">
        <v>28</v>
      </c>
      <c r="E15" s="76">
        <v>0</v>
      </c>
      <c r="F15" s="76">
        <v>0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  <c r="M15" s="76">
        <v>0</v>
      </c>
      <c r="N15" s="76">
        <v>0</v>
      </c>
      <c r="O15" s="76">
        <v>0</v>
      </c>
      <c r="P15" s="76">
        <v>0</v>
      </c>
      <c r="Q15" s="76">
        <v>0</v>
      </c>
      <c r="R15" s="76">
        <v>0</v>
      </c>
      <c r="S15" s="76">
        <v>0</v>
      </c>
      <c r="T15" s="76">
        <v>0</v>
      </c>
      <c r="U15" s="76">
        <v>0</v>
      </c>
      <c r="V15" s="76">
        <v>0</v>
      </c>
      <c r="W15" s="76">
        <v>0</v>
      </c>
      <c r="X15" s="76">
        <v>0</v>
      </c>
      <c r="Y15" s="76">
        <v>0</v>
      </c>
      <c r="Z15" s="76">
        <v>0</v>
      </c>
      <c r="AA15" s="76">
        <v>0</v>
      </c>
      <c r="AB15" s="76">
        <v>0</v>
      </c>
      <c r="AC15" s="76">
        <v>0</v>
      </c>
      <c r="AD15" s="76">
        <v>0</v>
      </c>
      <c r="AE15" s="76">
        <v>0</v>
      </c>
      <c r="AF15" s="76">
        <v>0</v>
      </c>
      <c r="AG15" s="76">
        <v>0</v>
      </c>
      <c r="AH15" s="76">
        <v>0</v>
      </c>
      <c r="AI15" s="76">
        <v>0</v>
      </c>
      <c r="AJ15" s="76">
        <v>0</v>
      </c>
      <c r="AK15" s="76">
        <v>0</v>
      </c>
      <c r="AL15" s="76">
        <v>0</v>
      </c>
      <c r="AM15" s="76">
        <v>0</v>
      </c>
      <c r="AN15" s="76">
        <v>0</v>
      </c>
      <c r="AO15" s="76">
        <v>0</v>
      </c>
      <c r="AP15" s="76">
        <v>0</v>
      </c>
      <c r="AQ15" s="76">
        <v>0</v>
      </c>
      <c r="AR15" s="76">
        <v>0</v>
      </c>
      <c r="AS15" s="76">
        <v>0</v>
      </c>
      <c r="AT15" s="76">
        <v>0</v>
      </c>
      <c r="AU15" s="76">
        <v>0</v>
      </c>
      <c r="AV15" s="76">
        <v>0</v>
      </c>
      <c r="AW15" s="76">
        <v>0</v>
      </c>
      <c r="AX15" s="76">
        <v>0</v>
      </c>
      <c r="AY15" s="76">
        <v>0</v>
      </c>
      <c r="AZ15" s="76">
        <v>0</v>
      </c>
      <c r="BA15" s="76">
        <v>0</v>
      </c>
      <c r="BB15" s="76">
        <v>0</v>
      </c>
      <c r="BC15" s="76">
        <v>0</v>
      </c>
      <c r="BD15" s="76">
        <v>0</v>
      </c>
      <c r="BE15" s="76">
        <v>0</v>
      </c>
      <c r="BF15" s="15"/>
    </row>
    <row r="16" spans="2:58" x14ac:dyDescent="0.35">
      <c r="B16" s="12"/>
      <c r="C16" s="14"/>
      <c r="D16" s="1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15"/>
    </row>
    <row r="17" spans="2:58" x14ac:dyDescent="0.35">
      <c r="B17" s="12"/>
      <c r="C17" s="14"/>
      <c r="D17" s="13" t="s">
        <v>29</v>
      </c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15"/>
    </row>
    <row r="18" spans="2:58" x14ac:dyDescent="0.35">
      <c r="B18" s="12"/>
      <c r="C18" s="14" t="s">
        <v>70</v>
      </c>
      <c r="D18" s="14" t="s">
        <v>30</v>
      </c>
      <c r="E18" s="79">
        <v>0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  <c r="U18" s="79">
        <v>0</v>
      </c>
      <c r="V18" s="79">
        <v>0</v>
      </c>
      <c r="W18" s="79">
        <v>0</v>
      </c>
      <c r="X18" s="79">
        <v>0</v>
      </c>
      <c r="Y18" s="79">
        <v>0</v>
      </c>
      <c r="Z18" s="79">
        <v>0</v>
      </c>
      <c r="AA18" s="79">
        <v>0</v>
      </c>
      <c r="AB18" s="79">
        <v>0</v>
      </c>
      <c r="AC18" s="79">
        <v>0</v>
      </c>
      <c r="AD18" s="79">
        <v>0</v>
      </c>
      <c r="AE18" s="79">
        <v>0</v>
      </c>
      <c r="AF18" s="79">
        <v>0</v>
      </c>
      <c r="AG18" s="79">
        <v>0</v>
      </c>
      <c r="AH18" s="79">
        <v>0</v>
      </c>
      <c r="AI18" s="79">
        <v>0</v>
      </c>
      <c r="AJ18" s="79">
        <v>0</v>
      </c>
      <c r="AK18" s="79">
        <v>0</v>
      </c>
      <c r="AL18" s="79">
        <v>0</v>
      </c>
      <c r="AM18" s="79">
        <v>0</v>
      </c>
      <c r="AN18" s="79">
        <v>0</v>
      </c>
      <c r="AO18" s="79">
        <v>0</v>
      </c>
      <c r="AP18" s="79">
        <v>0</v>
      </c>
      <c r="AQ18" s="79">
        <v>0</v>
      </c>
      <c r="AR18" s="79">
        <v>0</v>
      </c>
      <c r="AS18" s="79">
        <v>0</v>
      </c>
      <c r="AT18" s="79">
        <v>0</v>
      </c>
      <c r="AU18" s="79">
        <v>0</v>
      </c>
      <c r="AV18" s="79">
        <v>0</v>
      </c>
      <c r="AW18" s="79">
        <v>0</v>
      </c>
      <c r="AX18" s="79">
        <v>0</v>
      </c>
      <c r="AY18" s="79">
        <v>0</v>
      </c>
      <c r="AZ18" s="79">
        <v>0</v>
      </c>
      <c r="BA18" s="79">
        <v>0</v>
      </c>
      <c r="BB18" s="79">
        <v>0</v>
      </c>
      <c r="BC18" s="79">
        <v>0</v>
      </c>
      <c r="BD18" s="79">
        <v>0</v>
      </c>
      <c r="BE18" s="79">
        <v>0</v>
      </c>
      <c r="BF18" s="15"/>
    </row>
    <row r="19" spans="2:58" x14ac:dyDescent="0.35">
      <c r="B19" s="12"/>
      <c r="C19" s="14" t="s">
        <v>71</v>
      </c>
      <c r="D19" s="14" t="s">
        <v>31</v>
      </c>
      <c r="E19" s="79">
        <v>0</v>
      </c>
      <c r="F19" s="79">
        <v>0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  <c r="R19" s="79">
        <v>0</v>
      </c>
      <c r="S19" s="79">
        <v>0</v>
      </c>
      <c r="T19" s="79">
        <v>0</v>
      </c>
      <c r="U19" s="79">
        <v>0</v>
      </c>
      <c r="V19" s="79">
        <v>0</v>
      </c>
      <c r="W19" s="79">
        <v>0</v>
      </c>
      <c r="X19" s="79">
        <v>0</v>
      </c>
      <c r="Y19" s="79">
        <v>0</v>
      </c>
      <c r="Z19" s="79">
        <v>0</v>
      </c>
      <c r="AA19" s="79">
        <v>0</v>
      </c>
      <c r="AB19" s="79">
        <v>0</v>
      </c>
      <c r="AC19" s="79">
        <v>0</v>
      </c>
      <c r="AD19" s="79">
        <v>0</v>
      </c>
      <c r="AE19" s="79">
        <v>0</v>
      </c>
      <c r="AF19" s="79">
        <v>0</v>
      </c>
      <c r="AG19" s="79">
        <v>0</v>
      </c>
      <c r="AH19" s="79">
        <v>0</v>
      </c>
      <c r="AI19" s="79">
        <v>0</v>
      </c>
      <c r="AJ19" s="79">
        <v>0</v>
      </c>
      <c r="AK19" s="79">
        <v>0</v>
      </c>
      <c r="AL19" s="79">
        <v>0</v>
      </c>
      <c r="AM19" s="79">
        <v>0</v>
      </c>
      <c r="AN19" s="79">
        <v>0</v>
      </c>
      <c r="AO19" s="79">
        <v>0</v>
      </c>
      <c r="AP19" s="79">
        <v>0</v>
      </c>
      <c r="AQ19" s="79">
        <v>0</v>
      </c>
      <c r="AR19" s="79">
        <v>0</v>
      </c>
      <c r="AS19" s="79">
        <v>0</v>
      </c>
      <c r="AT19" s="79">
        <v>0</v>
      </c>
      <c r="AU19" s="79">
        <v>0</v>
      </c>
      <c r="AV19" s="79">
        <v>0</v>
      </c>
      <c r="AW19" s="79">
        <v>0</v>
      </c>
      <c r="AX19" s="79">
        <v>0</v>
      </c>
      <c r="AY19" s="79">
        <v>0</v>
      </c>
      <c r="AZ19" s="79">
        <v>0</v>
      </c>
      <c r="BA19" s="79">
        <v>0</v>
      </c>
      <c r="BB19" s="79">
        <v>0</v>
      </c>
      <c r="BC19" s="79">
        <v>0</v>
      </c>
      <c r="BD19" s="79">
        <v>0</v>
      </c>
      <c r="BE19" s="79">
        <v>0</v>
      </c>
      <c r="BF19" s="15"/>
    </row>
    <row r="20" spans="2:58" x14ac:dyDescent="0.35">
      <c r="B20" s="12"/>
      <c r="C20" s="14" t="s">
        <v>69</v>
      </c>
      <c r="D20" s="14" t="s">
        <v>32</v>
      </c>
      <c r="E20" s="79">
        <v>0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  <c r="U20" s="79">
        <v>0</v>
      </c>
      <c r="V20" s="79">
        <v>0</v>
      </c>
      <c r="W20" s="79">
        <v>0</v>
      </c>
      <c r="X20" s="79">
        <v>0</v>
      </c>
      <c r="Y20" s="79">
        <v>0</v>
      </c>
      <c r="Z20" s="79">
        <v>0</v>
      </c>
      <c r="AA20" s="79">
        <v>0</v>
      </c>
      <c r="AB20" s="79">
        <v>0</v>
      </c>
      <c r="AC20" s="79">
        <v>0</v>
      </c>
      <c r="AD20" s="79">
        <v>0</v>
      </c>
      <c r="AE20" s="79">
        <v>0</v>
      </c>
      <c r="AF20" s="79">
        <v>0</v>
      </c>
      <c r="AG20" s="79">
        <v>0</v>
      </c>
      <c r="AH20" s="79">
        <v>0</v>
      </c>
      <c r="AI20" s="79">
        <v>0</v>
      </c>
      <c r="AJ20" s="79">
        <v>0</v>
      </c>
      <c r="AK20" s="79">
        <v>0</v>
      </c>
      <c r="AL20" s="79">
        <v>0</v>
      </c>
      <c r="AM20" s="79">
        <v>0</v>
      </c>
      <c r="AN20" s="79">
        <v>0</v>
      </c>
      <c r="AO20" s="79">
        <v>0</v>
      </c>
      <c r="AP20" s="79">
        <v>0</v>
      </c>
      <c r="AQ20" s="79">
        <v>0</v>
      </c>
      <c r="AR20" s="79">
        <v>0</v>
      </c>
      <c r="AS20" s="79">
        <v>0</v>
      </c>
      <c r="AT20" s="79">
        <v>0</v>
      </c>
      <c r="AU20" s="79">
        <v>0</v>
      </c>
      <c r="AV20" s="79">
        <v>0</v>
      </c>
      <c r="AW20" s="79">
        <v>0</v>
      </c>
      <c r="AX20" s="79">
        <v>0</v>
      </c>
      <c r="AY20" s="79">
        <v>0</v>
      </c>
      <c r="AZ20" s="79">
        <v>0</v>
      </c>
      <c r="BA20" s="79">
        <v>0</v>
      </c>
      <c r="BB20" s="79">
        <v>0</v>
      </c>
      <c r="BC20" s="79">
        <v>0</v>
      </c>
      <c r="BD20" s="79">
        <v>0</v>
      </c>
      <c r="BE20" s="79">
        <v>0</v>
      </c>
      <c r="BF20" s="15"/>
    </row>
    <row r="21" spans="2:58" x14ac:dyDescent="0.35">
      <c r="B21" s="12"/>
      <c r="C21" s="14"/>
      <c r="D21" s="1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15"/>
    </row>
    <row r="22" spans="2:58" x14ac:dyDescent="0.35">
      <c r="B22" s="12"/>
      <c r="C22" s="14"/>
      <c r="D22" s="13" t="s">
        <v>33</v>
      </c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15"/>
    </row>
    <row r="23" spans="2:58" x14ac:dyDescent="0.35">
      <c r="B23" s="12"/>
      <c r="C23" s="14" t="s">
        <v>66</v>
      </c>
      <c r="D23" s="14" t="s">
        <v>34</v>
      </c>
      <c r="E23" s="79">
        <v>0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  <c r="U23" s="79">
        <v>0</v>
      </c>
      <c r="V23" s="79">
        <v>0</v>
      </c>
      <c r="W23" s="79">
        <v>0</v>
      </c>
      <c r="X23" s="79">
        <v>0</v>
      </c>
      <c r="Y23" s="79">
        <v>0</v>
      </c>
      <c r="Z23" s="79">
        <v>0</v>
      </c>
      <c r="AA23" s="79">
        <v>0</v>
      </c>
      <c r="AB23" s="79">
        <v>0</v>
      </c>
      <c r="AC23" s="79">
        <v>0</v>
      </c>
      <c r="AD23" s="79">
        <v>0</v>
      </c>
      <c r="AE23" s="79">
        <v>0</v>
      </c>
      <c r="AF23" s="79">
        <v>0</v>
      </c>
      <c r="AG23" s="79">
        <v>0</v>
      </c>
      <c r="AH23" s="79">
        <v>0</v>
      </c>
      <c r="AI23" s="79">
        <v>0</v>
      </c>
      <c r="AJ23" s="79">
        <v>0</v>
      </c>
      <c r="AK23" s="79">
        <v>0</v>
      </c>
      <c r="AL23" s="79">
        <v>0</v>
      </c>
      <c r="AM23" s="79">
        <v>0</v>
      </c>
      <c r="AN23" s="79">
        <v>0</v>
      </c>
      <c r="AO23" s="79">
        <v>0</v>
      </c>
      <c r="AP23" s="79">
        <v>0</v>
      </c>
      <c r="AQ23" s="79">
        <v>0</v>
      </c>
      <c r="AR23" s="79">
        <v>0</v>
      </c>
      <c r="AS23" s="79">
        <v>0</v>
      </c>
      <c r="AT23" s="79">
        <v>0</v>
      </c>
      <c r="AU23" s="79">
        <v>0</v>
      </c>
      <c r="AV23" s="79">
        <v>0</v>
      </c>
      <c r="AW23" s="79">
        <v>0</v>
      </c>
      <c r="AX23" s="79">
        <v>0</v>
      </c>
      <c r="AY23" s="79">
        <v>0</v>
      </c>
      <c r="AZ23" s="79">
        <v>0</v>
      </c>
      <c r="BA23" s="79">
        <v>0</v>
      </c>
      <c r="BB23" s="79">
        <v>0</v>
      </c>
      <c r="BC23" s="79">
        <v>0</v>
      </c>
      <c r="BD23" s="79">
        <v>0</v>
      </c>
      <c r="BE23" s="79">
        <v>0</v>
      </c>
      <c r="BF23" s="15"/>
    </row>
    <row r="24" spans="2:58" x14ac:dyDescent="0.35">
      <c r="B24" s="12"/>
      <c r="C24" s="14" t="s">
        <v>67</v>
      </c>
      <c r="D24" s="14" t="s">
        <v>35</v>
      </c>
      <c r="E24" s="79">
        <v>0</v>
      </c>
      <c r="F24" s="79">
        <v>0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  <c r="R24" s="79">
        <v>0</v>
      </c>
      <c r="S24" s="79">
        <v>0</v>
      </c>
      <c r="T24" s="79">
        <v>0</v>
      </c>
      <c r="U24" s="79">
        <v>0</v>
      </c>
      <c r="V24" s="79">
        <v>0</v>
      </c>
      <c r="W24" s="79">
        <v>0</v>
      </c>
      <c r="X24" s="79">
        <v>0</v>
      </c>
      <c r="Y24" s="79">
        <v>0</v>
      </c>
      <c r="Z24" s="79">
        <v>0</v>
      </c>
      <c r="AA24" s="79">
        <v>0</v>
      </c>
      <c r="AB24" s="79">
        <v>0</v>
      </c>
      <c r="AC24" s="79">
        <v>0</v>
      </c>
      <c r="AD24" s="79">
        <v>0</v>
      </c>
      <c r="AE24" s="79">
        <v>0</v>
      </c>
      <c r="AF24" s="79">
        <v>0</v>
      </c>
      <c r="AG24" s="79">
        <v>0</v>
      </c>
      <c r="AH24" s="79">
        <v>0</v>
      </c>
      <c r="AI24" s="79">
        <v>0</v>
      </c>
      <c r="AJ24" s="79">
        <v>0</v>
      </c>
      <c r="AK24" s="79">
        <v>0</v>
      </c>
      <c r="AL24" s="79">
        <v>0</v>
      </c>
      <c r="AM24" s="79">
        <v>0</v>
      </c>
      <c r="AN24" s="79">
        <v>0</v>
      </c>
      <c r="AO24" s="79">
        <v>0</v>
      </c>
      <c r="AP24" s="79">
        <v>0</v>
      </c>
      <c r="AQ24" s="79">
        <v>0</v>
      </c>
      <c r="AR24" s="79">
        <v>0</v>
      </c>
      <c r="AS24" s="79">
        <v>0</v>
      </c>
      <c r="AT24" s="79">
        <v>0</v>
      </c>
      <c r="AU24" s="79">
        <v>0</v>
      </c>
      <c r="AV24" s="79">
        <v>0</v>
      </c>
      <c r="AW24" s="79">
        <v>0</v>
      </c>
      <c r="AX24" s="79">
        <v>0</v>
      </c>
      <c r="AY24" s="79">
        <v>0</v>
      </c>
      <c r="AZ24" s="79">
        <v>0</v>
      </c>
      <c r="BA24" s="79">
        <v>0</v>
      </c>
      <c r="BB24" s="79">
        <v>0</v>
      </c>
      <c r="BC24" s="79">
        <v>0</v>
      </c>
      <c r="BD24" s="79">
        <v>0</v>
      </c>
      <c r="BE24" s="79">
        <v>0</v>
      </c>
      <c r="BF24" s="15"/>
    </row>
    <row r="25" spans="2:58" x14ac:dyDescent="0.35">
      <c r="B25" s="12"/>
      <c r="C25" s="14" t="s">
        <v>68</v>
      </c>
      <c r="D25" s="14" t="s">
        <v>36</v>
      </c>
      <c r="E25" s="79">
        <v>0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  <c r="U25" s="79">
        <v>0</v>
      </c>
      <c r="V25" s="79">
        <v>0</v>
      </c>
      <c r="W25" s="79">
        <v>0</v>
      </c>
      <c r="X25" s="79">
        <v>0</v>
      </c>
      <c r="Y25" s="79">
        <v>0</v>
      </c>
      <c r="Z25" s="79">
        <v>0</v>
      </c>
      <c r="AA25" s="79">
        <v>0</v>
      </c>
      <c r="AB25" s="79">
        <v>0</v>
      </c>
      <c r="AC25" s="79">
        <v>0</v>
      </c>
      <c r="AD25" s="79">
        <v>0</v>
      </c>
      <c r="AE25" s="79">
        <v>0</v>
      </c>
      <c r="AF25" s="79">
        <v>0</v>
      </c>
      <c r="AG25" s="79">
        <v>0</v>
      </c>
      <c r="AH25" s="79">
        <v>0</v>
      </c>
      <c r="AI25" s="79">
        <v>0</v>
      </c>
      <c r="AJ25" s="79">
        <v>0</v>
      </c>
      <c r="AK25" s="79">
        <v>0</v>
      </c>
      <c r="AL25" s="79">
        <v>0</v>
      </c>
      <c r="AM25" s="79">
        <v>0</v>
      </c>
      <c r="AN25" s="79">
        <v>0</v>
      </c>
      <c r="AO25" s="79">
        <v>0</v>
      </c>
      <c r="AP25" s="79">
        <v>0</v>
      </c>
      <c r="AQ25" s="79">
        <v>0</v>
      </c>
      <c r="AR25" s="79">
        <v>0</v>
      </c>
      <c r="AS25" s="79">
        <v>0</v>
      </c>
      <c r="AT25" s="79">
        <v>0</v>
      </c>
      <c r="AU25" s="79">
        <v>0</v>
      </c>
      <c r="AV25" s="79">
        <v>0</v>
      </c>
      <c r="AW25" s="79">
        <v>0</v>
      </c>
      <c r="AX25" s="79">
        <v>0</v>
      </c>
      <c r="AY25" s="79">
        <v>0</v>
      </c>
      <c r="AZ25" s="79">
        <v>0</v>
      </c>
      <c r="BA25" s="79">
        <v>0</v>
      </c>
      <c r="BB25" s="79">
        <v>0</v>
      </c>
      <c r="BC25" s="79">
        <v>0</v>
      </c>
      <c r="BD25" s="79">
        <v>0</v>
      </c>
      <c r="BE25" s="79">
        <v>0</v>
      </c>
      <c r="BF25" s="15"/>
    </row>
    <row r="26" spans="2:58" x14ac:dyDescent="0.35">
      <c r="B26" s="12"/>
      <c r="C26" s="14"/>
      <c r="D26" s="1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15"/>
    </row>
    <row r="27" spans="2:58" ht="15" thickBot="1" x14ac:dyDescent="0.4"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8"/>
    </row>
    <row r="29" spans="2:58" ht="15" thickBot="1" x14ac:dyDescent="0.4"/>
    <row r="30" spans="2:58" x14ac:dyDescent="0.3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1"/>
    </row>
    <row r="31" spans="2:58" x14ac:dyDescent="0.35">
      <c r="B31" s="12"/>
      <c r="C31" s="14"/>
      <c r="D31" s="13" t="s">
        <v>104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5"/>
    </row>
    <row r="32" spans="2:58" x14ac:dyDescent="0.35">
      <c r="B32" s="12"/>
      <c r="C32" s="14"/>
      <c r="D32" s="13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5"/>
    </row>
    <row r="33" spans="2:58" x14ac:dyDescent="0.35">
      <c r="B33" s="12"/>
      <c r="C33" s="13" t="s">
        <v>77</v>
      </c>
      <c r="D33" s="13" t="s">
        <v>115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5"/>
    </row>
    <row r="34" spans="2:58" x14ac:dyDescent="0.35">
      <c r="B34" s="12"/>
      <c r="C34" s="14" t="s">
        <v>95</v>
      </c>
      <c r="D34" s="14" t="s">
        <v>105</v>
      </c>
      <c r="E34" s="76">
        <v>0</v>
      </c>
      <c r="F34" s="76">
        <v>0</v>
      </c>
      <c r="G34" s="76">
        <v>0</v>
      </c>
      <c r="H34" s="76">
        <v>0</v>
      </c>
      <c r="I34" s="76">
        <v>0</v>
      </c>
      <c r="J34" s="76">
        <v>0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  <c r="R34" s="76">
        <v>0</v>
      </c>
      <c r="S34" s="76">
        <v>0</v>
      </c>
      <c r="T34" s="76">
        <v>0</v>
      </c>
      <c r="U34" s="76">
        <v>0</v>
      </c>
      <c r="V34" s="76">
        <v>0</v>
      </c>
      <c r="W34" s="76">
        <v>0</v>
      </c>
      <c r="X34" s="76">
        <v>0</v>
      </c>
      <c r="Y34" s="76">
        <v>0</v>
      </c>
      <c r="Z34" s="76">
        <v>0</v>
      </c>
      <c r="AA34" s="76">
        <v>0</v>
      </c>
      <c r="AB34" s="76">
        <v>0</v>
      </c>
      <c r="AC34" s="76">
        <v>0</v>
      </c>
      <c r="AD34" s="76">
        <v>0</v>
      </c>
      <c r="AE34" s="76">
        <v>0</v>
      </c>
      <c r="AF34" s="76">
        <v>0</v>
      </c>
      <c r="AG34" s="76">
        <v>0</v>
      </c>
      <c r="AH34" s="76">
        <v>0</v>
      </c>
      <c r="AI34" s="76">
        <v>0</v>
      </c>
      <c r="AJ34" s="76">
        <v>0</v>
      </c>
      <c r="AK34" s="76">
        <v>0</v>
      </c>
      <c r="AL34" s="76">
        <v>0</v>
      </c>
      <c r="AM34" s="76">
        <v>0</v>
      </c>
      <c r="AN34" s="76">
        <v>0</v>
      </c>
      <c r="AO34" s="76">
        <v>0</v>
      </c>
      <c r="AP34" s="76">
        <v>0</v>
      </c>
      <c r="AQ34" s="76">
        <v>0</v>
      </c>
      <c r="AR34" s="76">
        <v>0</v>
      </c>
      <c r="AS34" s="76">
        <v>0</v>
      </c>
      <c r="AT34" s="76">
        <v>0</v>
      </c>
      <c r="AU34" s="76">
        <v>0</v>
      </c>
      <c r="AV34" s="76">
        <v>0</v>
      </c>
      <c r="AW34" s="76">
        <v>0</v>
      </c>
      <c r="AX34" s="76">
        <v>0</v>
      </c>
      <c r="AY34" s="76">
        <v>0</v>
      </c>
      <c r="AZ34" s="76">
        <v>0</v>
      </c>
      <c r="BA34" s="76">
        <v>0</v>
      </c>
      <c r="BB34" s="76">
        <v>0</v>
      </c>
      <c r="BC34" s="76">
        <v>0</v>
      </c>
      <c r="BD34" s="76">
        <v>0</v>
      </c>
      <c r="BE34" s="76">
        <v>0</v>
      </c>
      <c r="BF34" s="15"/>
    </row>
    <row r="35" spans="2:58" x14ac:dyDescent="0.35">
      <c r="B35" s="12"/>
      <c r="C35" s="14" t="s">
        <v>96</v>
      </c>
      <c r="D35" s="14" t="s">
        <v>106</v>
      </c>
      <c r="E35" s="77">
        <v>0</v>
      </c>
      <c r="F35" s="77">
        <v>0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  <c r="T35" s="77">
        <v>0</v>
      </c>
      <c r="U35" s="77">
        <v>0</v>
      </c>
      <c r="V35" s="77">
        <v>0</v>
      </c>
      <c r="W35" s="77">
        <v>0</v>
      </c>
      <c r="X35" s="77">
        <v>0</v>
      </c>
      <c r="Y35" s="77">
        <v>0</v>
      </c>
      <c r="Z35" s="77">
        <v>0</v>
      </c>
      <c r="AA35" s="77">
        <v>0</v>
      </c>
      <c r="AB35" s="77">
        <v>0</v>
      </c>
      <c r="AC35" s="77">
        <v>0</v>
      </c>
      <c r="AD35" s="77">
        <v>0</v>
      </c>
      <c r="AE35" s="77">
        <v>0</v>
      </c>
      <c r="AF35" s="77">
        <v>0</v>
      </c>
      <c r="AG35" s="77">
        <v>0</v>
      </c>
      <c r="AH35" s="77">
        <v>0</v>
      </c>
      <c r="AI35" s="77">
        <v>0</v>
      </c>
      <c r="AJ35" s="77">
        <v>0</v>
      </c>
      <c r="AK35" s="77">
        <v>0</v>
      </c>
      <c r="AL35" s="77">
        <v>0</v>
      </c>
      <c r="AM35" s="77">
        <v>0</v>
      </c>
      <c r="AN35" s="77">
        <v>0</v>
      </c>
      <c r="AO35" s="77">
        <v>0</v>
      </c>
      <c r="AP35" s="77">
        <v>0</v>
      </c>
      <c r="AQ35" s="77">
        <v>0</v>
      </c>
      <c r="AR35" s="77">
        <v>0</v>
      </c>
      <c r="AS35" s="77">
        <v>0</v>
      </c>
      <c r="AT35" s="77">
        <v>0</v>
      </c>
      <c r="AU35" s="77">
        <v>0</v>
      </c>
      <c r="AV35" s="77">
        <v>0</v>
      </c>
      <c r="AW35" s="77">
        <v>0</v>
      </c>
      <c r="AX35" s="77">
        <v>0</v>
      </c>
      <c r="AY35" s="77">
        <v>0</v>
      </c>
      <c r="AZ35" s="77">
        <v>0</v>
      </c>
      <c r="BA35" s="77">
        <v>0</v>
      </c>
      <c r="BB35" s="77">
        <v>0</v>
      </c>
      <c r="BC35" s="77">
        <v>0</v>
      </c>
      <c r="BD35" s="77">
        <v>0</v>
      </c>
      <c r="BE35" s="77">
        <v>0</v>
      </c>
      <c r="BF35" s="15"/>
    </row>
    <row r="36" spans="2:58" x14ac:dyDescent="0.35">
      <c r="B36" s="12"/>
      <c r="C36" s="14" t="s">
        <v>97</v>
      </c>
      <c r="D36" s="14" t="s">
        <v>112</v>
      </c>
      <c r="E36" s="78">
        <v>0</v>
      </c>
      <c r="F36" s="78">
        <v>0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  <c r="R36" s="78">
        <v>0</v>
      </c>
      <c r="S36" s="78">
        <v>0</v>
      </c>
      <c r="T36" s="78">
        <v>0</v>
      </c>
      <c r="U36" s="78">
        <v>0</v>
      </c>
      <c r="V36" s="78">
        <v>0</v>
      </c>
      <c r="W36" s="78">
        <v>0</v>
      </c>
      <c r="X36" s="78">
        <v>0</v>
      </c>
      <c r="Y36" s="78">
        <v>0</v>
      </c>
      <c r="Z36" s="78">
        <v>0</v>
      </c>
      <c r="AA36" s="78">
        <v>0</v>
      </c>
      <c r="AB36" s="78">
        <v>0</v>
      </c>
      <c r="AC36" s="78">
        <v>0</v>
      </c>
      <c r="AD36" s="78">
        <v>0</v>
      </c>
      <c r="AE36" s="78">
        <v>0</v>
      </c>
      <c r="AF36" s="78">
        <v>0</v>
      </c>
      <c r="AG36" s="78">
        <v>0</v>
      </c>
      <c r="AH36" s="78">
        <v>0</v>
      </c>
      <c r="AI36" s="78">
        <v>0</v>
      </c>
      <c r="AJ36" s="78">
        <v>0</v>
      </c>
      <c r="AK36" s="78">
        <v>0</v>
      </c>
      <c r="AL36" s="78">
        <v>0</v>
      </c>
      <c r="AM36" s="78">
        <v>0</v>
      </c>
      <c r="AN36" s="78">
        <v>0</v>
      </c>
      <c r="AO36" s="78">
        <v>0</v>
      </c>
      <c r="AP36" s="78">
        <v>0</v>
      </c>
      <c r="AQ36" s="78">
        <v>0</v>
      </c>
      <c r="AR36" s="78">
        <v>0</v>
      </c>
      <c r="AS36" s="78">
        <v>0</v>
      </c>
      <c r="AT36" s="78">
        <v>0</v>
      </c>
      <c r="AU36" s="78">
        <v>0</v>
      </c>
      <c r="AV36" s="78">
        <v>0</v>
      </c>
      <c r="AW36" s="78">
        <v>0</v>
      </c>
      <c r="AX36" s="78">
        <v>0</v>
      </c>
      <c r="AY36" s="78">
        <v>0</v>
      </c>
      <c r="AZ36" s="78">
        <v>0</v>
      </c>
      <c r="BA36" s="78">
        <v>0</v>
      </c>
      <c r="BB36" s="78">
        <v>0</v>
      </c>
      <c r="BC36" s="78">
        <v>0</v>
      </c>
      <c r="BD36" s="78">
        <v>0</v>
      </c>
      <c r="BE36" s="78">
        <v>0</v>
      </c>
      <c r="BF36" s="15"/>
    </row>
    <row r="37" spans="2:58" x14ac:dyDescent="0.35">
      <c r="B37" s="12"/>
      <c r="C37" s="14"/>
      <c r="D37" s="14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15"/>
    </row>
    <row r="38" spans="2:58" x14ac:dyDescent="0.35">
      <c r="B38" s="12"/>
      <c r="C38" s="14"/>
      <c r="D38" s="13" t="s">
        <v>114</v>
      </c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15"/>
    </row>
    <row r="39" spans="2:58" x14ac:dyDescent="0.35">
      <c r="B39" s="12"/>
      <c r="C39" s="14" t="s">
        <v>99</v>
      </c>
      <c r="D39" s="14" t="s">
        <v>107</v>
      </c>
      <c r="E39" s="79">
        <v>0</v>
      </c>
      <c r="F39" s="79">
        <v>0</v>
      </c>
      <c r="G39" s="79">
        <v>0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  <c r="R39" s="79">
        <v>0</v>
      </c>
      <c r="S39" s="79">
        <v>0</v>
      </c>
      <c r="T39" s="79">
        <v>0</v>
      </c>
      <c r="U39" s="79">
        <v>0</v>
      </c>
      <c r="V39" s="79">
        <v>0</v>
      </c>
      <c r="W39" s="79">
        <v>0</v>
      </c>
      <c r="X39" s="79">
        <v>0</v>
      </c>
      <c r="Y39" s="79">
        <v>0</v>
      </c>
      <c r="Z39" s="79">
        <v>0</v>
      </c>
      <c r="AA39" s="79">
        <v>0</v>
      </c>
      <c r="AB39" s="79">
        <v>0</v>
      </c>
      <c r="AC39" s="79">
        <v>0</v>
      </c>
      <c r="AD39" s="79">
        <v>0</v>
      </c>
      <c r="AE39" s="79">
        <v>0</v>
      </c>
      <c r="AF39" s="79">
        <v>0</v>
      </c>
      <c r="AG39" s="79">
        <v>0</v>
      </c>
      <c r="AH39" s="79">
        <v>0</v>
      </c>
      <c r="AI39" s="79">
        <v>0</v>
      </c>
      <c r="AJ39" s="79">
        <v>0</v>
      </c>
      <c r="AK39" s="79">
        <v>0</v>
      </c>
      <c r="AL39" s="79">
        <v>0</v>
      </c>
      <c r="AM39" s="79">
        <v>0</v>
      </c>
      <c r="AN39" s="79">
        <v>0</v>
      </c>
      <c r="AO39" s="79">
        <v>0</v>
      </c>
      <c r="AP39" s="79">
        <v>0</v>
      </c>
      <c r="AQ39" s="79">
        <v>0</v>
      </c>
      <c r="AR39" s="79">
        <v>0</v>
      </c>
      <c r="AS39" s="79">
        <v>0</v>
      </c>
      <c r="AT39" s="79">
        <v>0</v>
      </c>
      <c r="AU39" s="79">
        <v>0</v>
      </c>
      <c r="AV39" s="79">
        <v>0</v>
      </c>
      <c r="AW39" s="79">
        <v>0</v>
      </c>
      <c r="AX39" s="79">
        <v>0</v>
      </c>
      <c r="AY39" s="79">
        <v>0</v>
      </c>
      <c r="AZ39" s="79">
        <v>0</v>
      </c>
      <c r="BA39" s="79">
        <v>0</v>
      </c>
      <c r="BB39" s="79">
        <v>0</v>
      </c>
      <c r="BC39" s="79">
        <v>0</v>
      </c>
      <c r="BD39" s="79">
        <v>0</v>
      </c>
      <c r="BE39" s="79">
        <v>0</v>
      </c>
      <c r="BF39" s="15"/>
    </row>
    <row r="40" spans="2:58" x14ac:dyDescent="0.35">
      <c r="B40" s="12"/>
      <c r="C40" s="14" t="s">
        <v>100</v>
      </c>
      <c r="D40" s="24" t="s">
        <v>108</v>
      </c>
      <c r="E40" s="76">
        <v>420.87542087542084</v>
      </c>
      <c r="F40" s="76">
        <v>430.88590141330582</v>
      </c>
      <c r="G40" s="76">
        <v>431.55532539271542</v>
      </c>
      <c r="H40" s="76">
        <v>430.88590141330587</v>
      </c>
      <c r="I40" s="76">
        <v>403.0868109995439</v>
      </c>
      <c r="J40" s="76">
        <v>378.65730730259901</v>
      </c>
      <c r="K40" s="76">
        <v>357.01974688530987</v>
      </c>
      <c r="L40" s="76">
        <v>337.7213821888044</v>
      </c>
      <c r="M40" s="76">
        <v>320.40233694835467</v>
      </c>
      <c r="N40" s="76">
        <v>304.77295465818918</v>
      </c>
      <c r="O40" s="76">
        <v>290.59746839501918</v>
      </c>
      <c r="P40" s="76">
        <v>277.68202535524176</v>
      </c>
      <c r="Q40" s="76">
        <v>265.86576895714495</v>
      </c>
      <c r="R40" s="76">
        <v>255.01410491807897</v>
      </c>
      <c r="S40" s="76">
        <v>245.01355178403543</v>
      </c>
      <c r="T40" s="76">
        <v>235.7677573770917</v>
      </c>
      <c r="U40" s="76">
        <v>227.1943843815601</v>
      </c>
      <c r="V40" s="76">
        <v>219.22265159624297</v>
      </c>
      <c r="W40" s="76">
        <v>211.79137527094571</v>
      </c>
      <c r="X40" s="76">
        <v>204.84739575386621</v>
      </c>
      <c r="Y40" s="76">
        <v>198.34430382517272</v>
      </c>
      <c r="Z40" s="76">
        <v>192.24140216901282</v>
      </c>
      <c r="AA40" s="76">
        <v>186.50285285053539</v>
      </c>
      <c r="AB40" s="76">
        <v>181.09697305776561</v>
      </c>
      <c r="AC40" s="76">
        <v>175.99564987304032</v>
      </c>
      <c r="AD40" s="76">
        <v>171.17385124638113</v>
      </c>
      <c r="AE40" s="76">
        <v>166.60921521314475</v>
      </c>
      <c r="AF40" s="76">
        <v>162.28170312968592</v>
      </c>
      <c r="AG40" s="76">
        <v>158.17330558209937</v>
      </c>
      <c r="AH40" s="76">
        <v>154.26779186402237</v>
      </c>
      <c r="AI40" s="76">
        <v>150.55049567452824</v>
      </c>
      <c r="AJ40" s="76">
        <v>147.00813107042208</v>
      </c>
      <c r="AK40" s="76">
        <v>143.62863380443525</v>
      </c>
      <c r="AL40" s="76">
        <v>140.40102405602028</v>
      </c>
      <c r="AM40" s="76">
        <v>137.31528726358059</v>
      </c>
      <c r="AN40" s="76">
        <v>134.36227033318133</v>
      </c>
      <c r="AO40" s="76">
        <v>131.53359095774621</v>
      </c>
      <c r="AP40" s="76">
        <v>128.82155815449275</v>
      </c>
      <c r="AQ40" s="76">
        <v>126.21910243420022</v>
      </c>
      <c r="AR40" s="76">
        <v>123.71971426718665</v>
      </c>
      <c r="AS40" s="76">
        <v>121.31738971830946</v>
      </c>
      <c r="AT40" s="76">
        <v>119.00658229510383</v>
      </c>
      <c r="AU40" s="76">
        <v>116.78216019612914</v>
      </c>
      <c r="AV40" s="76">
        <v>114.63936826592513</v>
      </c>
      <c r="AW40" s="76">
        <v>112.57379406293572</v>
      </c>
      <c r="AX40" s="76">
        <v>110.58133753084857</v>
      </c>
      <c r="AY40" s="76">
        <v>108.65818383465923</v>
      </c>
      <c r="AZ40" s="76">
        <v>106.80077898278491</v>
      </c>
      <c r="BA40" s="76">
        <v>105.00580790744415</v>
      </c>
      <c r="BB40" s="76">
        <v>103.27017471889157</v>
      </c>
      <c r="BC40" s="76">
        <v>101.59098488606347</v>
      </c>
      <c r="BD40" s="76">
        <v>99.965529127886597</v>
      </c>
      <c r="BE40" s="76">
        <v>98.391268826660209</v>
      </c>
      <c r="BF40" s="15"/>
    </row>
    <row r="41" spans="2:58" x14ac:dyDescent="0.35">
      <c r="B41" s="12"/>
      <c r="C41" s="14" t="s">
        <v>101</v>
      </c>
      <c r="D41" s="24" t="s">
        <v>113</v>
      </c>
      <c r="E41" s="76">
        <v>420.87542087542084</v>
      </c>
      <c r="F41" s="76">
        <v>430.88590141330582</v>
      </c>
      <c r="G41" s="76">
        <v>431.55532539271542</v>
      </c>
      <c r="H41" s="76">
        <v>430.88590141330587</v>
      </c>
      <c r="I41" s="76">
        <v>403.0868109995439</v>
      </c>
      <c r="J41" s="76">
        <v>378.65730730259901</v>
      </c>
      <c r="K41" s="76">
        <v>357.01974688530987</v>
      </c>
      <c r="L41" s="76">
        <v>337.7213821888044</v>
      </c>
      <c r="M41" s="76">
        <v>320.40233694835467</v>
      </c>
      <c r="N41" s="76">
        <v>304.77295465818918</v>
      </c>
      <c r="O41" s="76">
        <v>290.59746839501918</v>
      </c>
      <c r="P41" s="76">
        <v>277.68202535524176</v>
      </c>
      <c r="Q41" s="76">
        <v>265.86576895714495</v>
      </c>
      <c r="R41" s="76">
        <v>255.01410491807897</v>
      </c>
      <c r="S41" s="76">
        <v>245.01355178403543</v>
      </c>
      <c r="T41" s="76">
        <v>235.7677573770917</v>
      </c>
      <c r="U41" s="76">
        <v>227.1943843815601</v>
      </c>
      <c r="V41" s="76">
        <v>219.22265159624297</v>
      </c>
      <c r="W41" s="76">
        <v>211.79137527094571</v>
      </c>
      <c r="X41" s="76">
        <v>204.84739575386621</v>
      </c>
      <c r="Y41" s="76">
        <v>198.34430382517272</v>
      </c>
      <c r="Z41" s="76">
        <v>192.24140216901282</v>
      </c>
      <c r="AA41" s="76">
        <v>186.50285285053539</v>
      </c>
      <c r="AB41" s="76">
        <v>181.09697305776561</v>
      </c>
      <c r="AC41" s="76">
        <v>175.99564987304032</v>
      </c>
      <c r="AD41" s="76">
        <v>171.17385124638113</v>
      </c>
      <c r="AE41" s="76">
        <v>166.60921521314475</v>
      </c>
      <c r="AF41" s="76">
        <v>162.28170312968592</v>
      </c>
      <c r="AG41" s="76">
        <v>158.17330558209937</v>
      </c>
      <c r="AH41" s="76">
        <v>154.26779186402237</v>
      </c>
      <c r="AI41" s="76">
        <v>150.55049567452824</v>
      </c>
      <c r="AJ41" s="76">
        <v>147.00813107042208</v>
      </c>
      <c r="AK41" s="76">
        <v>143.62863380443525</v>
      </c>
      <c r="AL41" s="76">
        <v>140.40102405602028</v>
      </c>
      <c r="AM41" s="76">
        <v>137.31528726358059</v>
      </c>
      <c r="AN41" s="76">
        <v>134.36227033318133</v>
      </c>
      <c r="AO41" s="76">
        <v>131.53359095774621</v>
      </c>
      <c r="AP41" s="76">
        <v>128.82155815449275</v>
      </c>
      <c r="AQ41" s="76">
        <v>126.21910243420022</v>
      </c>
      <c r="AR41" s="76">
        <v>123.71971426718665</v>
      </c>
      <c r="AS41" s="76">
        <v>121.31738971830946</v>
      </c>
      <c r="AT41" s="76">
        <v>119.00658229510383</v>
      </c>
      <c r="AU41" s="76">
        <v>116.78216019612914</v>
      </c>
      <c r="AV41" s="76">
        <v>114.63936826592513</v>
      </c>
      <c r="AW41" s="76">
        <v>112.57379406293572</v>
      </c>
      <c r="AX41" s="76">
        <v>110.58133753084857</v>
      </c>
      <c r="AY41" s="76">
        <v>108.65818383465923</v>
      </c>
      <c r="AZ41" s="76">
        <v>106.80077898278491</v>
      </c>
      <c r="BA41" s="76">
        <v>105.00580790744415</v>
      </c>
      <c r="BB41" s="76">
        <v>103.27017471889157</v>
      </c>
      <c r="BC41" s="76">
        <v>101.59098488606347</v>
      </c>
      <c r="BD41" s="76">
        <v>99.965529127886597</v>
      </c>
      <c r="BE41" s="76">
        <v>98.391268826660209</v>
      </c>
      <c r="BF41" s="15"/>
    </row>
    <row r="42" spans="2:58" x14ac:dyDescent="0.35">
      <c r="B42" s="12"/>
      <c r="C42" s="14"/>
      <c r="D42" s="24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  <c r="BE42" s="75"/>
      <c r="BF42" s="15"/>
    </row>
    <row r="43" spans="2:58" x14ac:dyDescent="0.35">
      <c r="B43" s="12"/>
      <c r="C43" s="14"/>
      <c r="D43" s="13" t="s">
        <v>21</v>
      </c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15"/>
    </row>
    <row r="44" spans="2:58" x14ac:dyDescent="0.35">
      <c r="B44" s="12"/>
      <c r="C44" s="14" t="s">
        <v>102</v>
      </c>
      <c r="D44" s="14" t="s">
        <v>111</v>
      </c>
      <c r="E44" s="79">
        <v>0</v>
      </c>
      <c r="F44" s="79">
        <v>0</v>
      </c>
      <c r="G44" s="79">
        <v>0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  <c r="R44" s="79">
        <v>0</v>
      </c>
      <c r="S44" s="79">
        <v>0</v>
      </c>
      <c r="T44" s="79">
        <v>0</v>
      </c>
      <c r="U44" s="79">
        <v>0</v>
      </c>
      <c r="V44" s="79">
        <v>0</v>
      </c>
      <c r="W44" s="79">
        <v>0</v>
      </c>
      <c r="X44" s="79">
        <v>0</v>
      </c>
      <c r="Y44" s="79">
        <v>0</v>
      </c>
      <c r="Z44" s="79">
        <v>0</v>
      </c>
      <c r="AA44" s="79">
        <v>0</v>
      </c>
      <c r="AB44" s="79">
        <v>0</v>
      </c>
      <c r="AC44" s="79">
        <v>0</v>
      </c>
      <c r="AD44" s="79">
        <v>0</v>
      </c>
      <c r="AE44" s="79">
        <v>0</v>
      </c>
      <c r="AF44" s="79">
        <v>0</v>
      </c>
      <c r="AG44" s="79">
        <v>0</v>
      </c>
      <c r="AH44" s="79">
        <v>0</v>
      </c>
      <c r="AI44" s="79">
        <v>0</v>
      </c>
      <c r="AJ44" s="79">
        <v>0</v>
      </c>
      <c r="AK44" s="79">
        <v>0</v>
      </c>
      <c r="AL44" s="79">
        <v>0</v>
      </c>
      <c r="AM44" s="79">
        <v>0</v>
      </c>
      <c r="AN44" s="79">
        <v>0</v>
      </c>
      <c r="AO44" s="79">
        <v>0</v>
      </c>
      <c r="AP44" s="79">
        <v>0</v>
      </c>
      <c r="AQ44" s="79">
        <v>0</v>
      </c>
      <c r="AR44" s="79">
        <v>0</v>
      </c>
      <c r="AS44" s="79">
        <v>0</v>
      </c>
      <c r="AT44" s="79">
        <v>0</v>
      </c>
      <c r="AU44" s="79">
        <v>0</v>
      </c>
      <c r="AV44" s="79">
        <v>0</v>
      </c>
      <c r="AW44" s="79">
        <v>0</v>
      </c>
      <c r="AX44" s="79">
        <v>0</v>
      </c>
      <c r="AY44" s="79">
        <v>0</v>
      </c>
      <c r="AZ44" s="79">
        <v>0</v>
      </c>
      <c r="BA44" s="79">
        <v>0</v>
      </c>
      <c r="BB44" s="79">
        <v>0</v>
      </c>
      <c r="BC44" s="79">
        <v>0</v>
      </c>
      <c r="BD44" s="79">
        <v>0</v>
      </c>
      <c r="BE44" s="79">
        <v>0</v>
      </c>
      <c r="BF44" s="15"/>
    </row>
    <row r="45" spans="2:58" x14ac:dyDescent="0.35">
      <c r="B45" s="12"/>
      <c r="C45" s="14" t="s">
        <v>103</v>
      </c>
      <c r="D45" s="14" t="s">
        <v>110</v>
      </c>
      <c r="E45" s="79">
        <v>0</v>
      </c>
      <c r="F45" s="79">
        <v>0</v>
      </c>
      <c r="G45" s="79">
        <v>0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  <c r="M45" s="79">
        <v>0</v>
      </c>
      <c r="N45" s="79">
        <v>0</v>
      </c>
      <c r="O45" s="79">
        <v>0</v>
      </c>
      <c r="P45" s="79">
        <v>0</v>
      </c>
      <c r="Q45" s="79">
        <v>0</v>
      </c>
      <c r="R45" s="79">
        <v>0</v>
      </c>
      <c r="S45" s="79">
        <v>0</v>
      </c>
      <c r="T45" s="79">
        <v>0</v>
      </c>
      <c r="U45" s="79">
        <v>0</v>
      </c>
      <c r="V45" s="79">
        <v>0</v>
      </c>
      <c r="W45" s="79">
        <v>0</v>
      </c>
      <c r="X45" s="79">
        <v>0</v>
      </c>
      <c r="Y45" s="79">
        <v>0</v>
      </c>
      <c r="Z45" s="79">
        <v>0</v>
      </c>
      <c r="AA45" s="79">
        <v>0</v>
      </c>
      <c r="AB45" s="79">
        <v>0</v>
      </c>
      <c r="AC45" s="79">
        <v>0</v>
      </c>
      <c r="AD45" s="79">
        <v>0</v>
      </c>
      <c r="AE45" s="79">
        <v>0</v>
      </c>
      <c r="AF45" s="79">
        <v>0</v>
      </c>
      <c r="AG45" s="79">
        <v>0</v>
      </c>
      <c r="AH45" s="79">
        <v>0</v>
      </c>
      <c r="AI45" s="79">
        <v>0</v>
      </c>
      <c r="AJ45" s="79">
        <v>0</v>
      </c>
      <c r="AK45" s="79">
        <v>0</v>
      </c>
      <c r="AL45" s="79">
        <v>0</v>
      </c>
      <c r="AM45" s="79">
        <v>0</v>
      </c>
      <c r="AN45" s="79">
        <v>0</v>
      </c>
      <c r="AO45" s="79">
        <v>0</v>
      </c>
      <c r="AP45" s="79">
        <v>0</v>
      </c>
      <c r="AQ45" s="79">
        <v>0</v>
      </c>
      <c r="AR45" s="79">
        <v>0</v>
      </c>
      <c r="AS45" s="79">
        <v>0</v>
      </c>
      <c r="AT45" s="79">
        <v>0</v>
      </c>
      <c r="AU45" s="79">
        <v>0</v>
      </c>
      <c r="AV45" s="79">
        <v>0</v>
      </c>
      <c r="AW45" s="79">
        <v>0</v>
      </c>
      <c r="AX45" s="79">
        <v>0</v>
      </c>
      <c r="AY45" s="79">
        <v>0</v>
      </c>
      <c r="AZ45" s="79">
        <v>0</v>
      </c>
      <c r="BA45" s="79">
        <v>0</v>
      </c>
      <c r="BB45" s="79">
        <v>0</v>
      </c>
      <c r="BC45" s="79">
        <v>0</v>
      </c>
      <c r="BD45" s="79">
        <v>0</v>
      </c>
      <c r="BE45" s="79">
        <v>0</v>
      </c>
      <c r="BF45" s="15"/>
    </row>
    <row r="46" spans="2:58" x14ac:dyDescent="0.35">
      <c r="B46" s="12"/>
      <c r="C46" s="14" t="s">
        <v>85</v>
      </c>
      <c r="D46" s="14" t="s">
        <v>109</v>
      </c>
      <c r="E46" s="79">
        <v>210.43771043771042</v>
      </c>
      <c r="F46" s="79">
        <v>215.44295070665291</v>
      </c>
      <c r="G46" s="79">
        <v>215.77766269635771</v>
      </c>
      <c r="H46" s="79">
        <v>215.44295070665294</v>
      </c>
      <c r="I46" s="79">
        <v>201.54340549977195</v>
      </c>
      <c r="J46" s="79">
        <v>189.3286536512995</v>
      </c>
      <c r="K46" s="79">
        <v>178.50987344265494</v>
      </c>
      <c r="L46" s="79">
        <v>168.8606910944022</v>
      </c>
      <c r="M46" s="79">
        <v>160.20116847417734</v>
      </c>
      <c r="N46" s="79">
        <v>152.38647732909459</v>
      </c>
      <c r="O46" s="79">
        <v>145.29873419750959</v>
      </c>
      <c r="P46" s="79">
        <v>138.84101267762088</v>
      </c>
      <c r="Q46" s="79">
        <v>132.93288447857248</v>
      </c>
      <c r="R46" s="79">
        <v>127.50705245903949</v>
      </c>
      <c r="S46" s="79">
        <v>122.50677589201771</v>
      </c>
      <c r="T46" s="79">
        <v>117.88387868854585</v>
      </c>
      <c r="U46" s="79">
        <v>113.59719219078005</v>
      </c>
      <c r="V46" s="79">
        <v>109.61132579812148</v>
      </c>
      <c r="W46" s="79">
        <v>105.89568763547285</v>
      </c>
      <c r="X46" s="79">
        <v>102.4236978769331</v>
      </c>
      <c r="Y46" s="79">
        <v>99.172151912586358</v>
      </c>
      <c r="Z46" s="79">
        <v>96.120701084506408</v>
      </c>
      <c r="AA46" s="79">
        <v>93.251426425267695</v>
      </c>
      <c r="AB46" s="79">
        <v>90.548486528882805</v>
      </c>
      <c r="AC46" s="79">
        <v>87.997824936520161</v>
      </c>
      <c r="AD46" s="79">
        <v>85.586925623190567</v>
      </c>
      <c r="AE46" s="79">
        <v>83.304607606572375</v>
      </c>
      <c r="AF46" s="79">
        <v>81.140851564842961</v>
      </c>
      <c r="AG46" s="79">
        <v>79.086652791049687</v>
      </c>
      <c r="AH46" s="79">
        <v>77.133895932011185</v>
      </c>
      <c r="AI46" s="79">
        <v>75.275247837264118</v>
      </c>
      <c r="AJ46" s="79">
        <v>73.504065535211041</v>
      </c>
      <c r="AK46" s="79">
        <v>71.814316902217627</v>
      </c>
      <c r="AL46" s="79">
        <v>70.200512028010138</v>
      </c>
      <c r="AM46" s="79">
        <v>68.657643631790293</v>
      </c>
      <c r="AN46" s="79">
        <v>67.181135166590664</v>
      </c>
      <c r="AO46" s="79">
        <v>65.766795478873107</v>
      </c>
      <c r="AP46" s="79">
        <v>64.410779077246374</v>
      </c>
      <c r="AQ46" s="79">
        <v>63.109551217100112</v>
      </c>
      <c r="AR46" s="79">
        <v>61.859857133593323</v>
      </c>
      <c r="AS46" s="79">
        <v>60.658694859154728</v>
      </c>
      <c r="AT46" s="79">
        <v>59.503291147551913</v>
      </c>
      <c r="AU46" s="79">
        <v>58.39108009806457</v>
      </c>
      <c r="AV46" s="79">
        <v>57.319684132962564</v>
      </c>
      <c r="AW46" s="79">
        <v>56.286897031467859</v>
      </c>
      <c r="AX46" s="79">
        <v>55.290668765424286</v>
      </c>
      <c r="AY46" s="79">
        <v>54.329091917329613</v>
      </c>
      <c r="AZ46" s="79">
        <v>53.400389491392453</v>
      </c>
      <c r="BA46" s="79">
        <v>52.502903953722075</v>
      </c>
      <c r="BB46" s="79">
        <v>51.635087359445784</v>
      </c>
      <c r="BC46" s="79">
        <v>50.795492443031733</v>
      </c>
      <c r="BD46" s="79">
        <v>49.982764563943299</v>
      </c>
      <c r="BE46" s="79">
        <v>49.195634413330104</v>
      </c>
      <c r="BF46" s="15"/>
    </row>
    <row r="47" spans="2:58" ht="15" thickBot="1" x14ac:dyDescent="0.4">
      <c r="B47" s="16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README</vt:lpstr>
      <vt:lpstr>ProduccionResiduosSolidos</vt:lpstr>
      <vt:lpstr>ParticipacionTechsSolidosBAU</vt:lpstr>
      <vt:lpstr>ParticipacionTechsSolidos</vt:lpstr>
      <vt:lpstr>RecuperacionMetanoRellenos</vt:lpstr>
      <vt:lpstr>ProduccionAguasResiduales</vt:lpstr>
      <vt:lpstr>ParticipacionTechsAguasBAU</vt:lpstr>
      <vt:lpstr>ParticipacionTechsAguas</vt:lpstr>
      <vt:lpstr>CAPEX</vt:lpstr>
      <vt:lpstr>OPEXvariable</vt:lpstr>
      <vt:lpstr>Externalidades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Ignacio Alfaro</dc:creator>
  <cp:keywords/>
  <dc:description/>
  <cp:lastModifiedBy>Ignacio  Alfaro Corrales</cp:lastModifiedBy>
  <cp:revision/>
  <dcterms:created xsi:type="dcterms:W3CDTF">2015-06-05T18:19:34Z</dcterms:created>
  <dcterms:modified xsi:type="dcterms:W3CDTF">2023-11-22T03:30:00Z</dcterms:modified>
  <cp:category/>
  <cp:contentStatus/>
</cp:coreProperties>
</file>