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76D4E7A9-4B7C-C04F-9C2B-B5BC1392EDB3}" xr6:coauthVersionLast="47" xr6:coauthVersionMax="47" xr10:uidLastSave="{00000000-0000-0000-0000-000000000000}"/>
  <bookViews>
    <workbookView xWindow="0" yWindow="500" windowWidth="19200" windowHeight="19860" tabRatio="775" activeTab="3" xr2:uid="{C8B88EB0-6E83-4E76-A7A7-49164EF16775}"/>
  </bookViews>
  <sheets>
    <sheet name="notes" sheetId="18" r:id="rId1"/>
    <sheet name="technology_feedstock_pairs" sheetId="6" r:id="rId2"/>
    <sheet name="fuel_introduction" sheetId="26" r:id="rId3"/>
    <sheet name="baseline" sheetId="7" r:id="rId4"/>
    <sheet name="capex" sheetId="13" r:id="rId5"/>
    <sheet name="opex" sheetId="14" r:id="rId6"/>
    <sheet name="renewal" sheetId="15" r:id="rId7"/>
    <sheet name="technology" sheetId="19" r:id="rId8"/>
    <sheet name="carbonprice" sheetId="25" r:id="rId9"/>
    <sheet name="emission" sheetId="23" r:id="rId10"/>
    <sheet name="technology_fuel_pairs" sheetId="5" r:id="rId11"/>
    <sheet name="fuel_cost" sheetId="8" r:id="rId12"/>
    <sheet name="fuel_intensity" sheetId="16" r:id="rId13"/>
    <sheet name="fuel_emission" sheetId="10" r:id="rId14"/>
    <sheet name="emission_system" sheetId="24" r:id="rId15"/>
    <sheet name="technology_ei" sheetId="21" r:id="rId16"/>
    <sheet name="feedstock_cost" sheetId="11" r:id="rId17"/>
    <sheet name="feedstock_intensity" sheetId="17" r:id="rId18"/>
    <sheet name="feedstock_emission" sheetId="12" r:id="rId19"/>
    <sheet name="feedstock_introduction" sheetId="27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8" l="1"/>
  <c r="E12" i="8" s="1"/>
  <c r="F12" i="8" s="1"/>
  <c r="G12" i="8" s="1"/>
  <c r="H12" i="8" s="1"/>
  <c r="I12" i="8" s="1"/>
  <c r="J12" i="8" s="1"/>
  <c r="K12" i="8" s="1"/>
  <c r="L12" i="8" s="1"/>
  <c r="M12" i="8" s="1"/>
  <c r="N12" i="8" s="1"/>
  <c r="O12" i="8" s="1"/>
  <c r="P12" i="8" s="1"/>
  <c r="Q12" i="8" s="1"/>
  <c r="R12" i="8" s="1"/>
  <c r="S12" i="8" s="1"/>
  <c r="T12" i="8" s="1"/>
  <c r="U12" i="8" s="1"/>
  <c r="V12" i="8" s="1"/>
  <c r="W12" i="8" s="1"/>
  <c r="X12" i="8" s="1"/>
  <c r="Y12" i="8" s="1"/>
  <c r="Z12" i="8" s="1"/>
  <c r="AA12" i="8" s="1"/>
  <c r="C12" i="8"/>
  <c r="D15" i="8"/>
  <c r="E15" i="8" s="1"/>
  <c r="F15" i="8" s="1"/>
  <c r="G15" i="8" s="1"/>
  <c r="H15" i="8" s="1"/>
  <c r="I15" i="8" s="1"/>
  <c r="J15" i="8" s="1"/>
  <c r="K15" i="8" s="1"/>
  <c r="L15" i="8" s="1"/>
  <c r="M15" i="8" s="1"/>
  <c r="N15" i="8" s="1"/>
  <c r="O15" i="8" s="1"/>
  <c r="P15" i="8" s="1"/>
  <c r="Q15" i="8" s="1"/>
  <c r="R15" i="8" s="1"/>
  <c r="S15" i="8" s="1"/>
  <c r="T15" i="8" s="1"/>
  <c r="U15" i="8" s="1"/>
  <c r="V15" i="8" s="1"/>
  <c r="W15" i="8" s="1"/>
  <c r="X15" i="8" s="1"/>
  <c r="Y15" i="8" s="1"/>
  <c r="Z15" i="8" s="1"/>
  <c r="AA15" i="8" s="1"/>
  <c r="C15" i="8"/>
  <c r="D14" i="8"/>
  <c r="E14" i="8" s="1"/>
  <c r="F14" i="8" s="1"/>
  <c r="G14" i="8" s="1"/>
  <c r="H14" i="8" s="1"/>
  <c r="I14" i="8" s="1"/>
  <c r="J14" i="8" s="1"/>
  <c r="K14" i="8" s="1"/>
  <c r="L14" i="8" s="1"/>
  <c r="M14" i="8" s="1"/>
  <c r="N14" i="8" s="1"/>
  <c r="O14" i="8" s="1"/>
  <c r="P14" i="8" s="1"/>
  <c r="Q14" i="8" s="1"/>
  <c r="R14" i="8" s="1"/>
  <c r="S14" i="8" s="1"/>
  <c r="T14" i="8" s="1"/>
  <c r="U14" i="8" s="1"/>
  <c r="V14" i="8" s="1"/>
  <c r="W14" i="8" s="1"/>
  <c r="X14" i="8" s="1"/>
  <c r="Y14" i="8" s="1"/>
  <c r="Z14" i="8" s="1"/>
  <c r="AA14" i="8" s="1"/>
  <c r="C14" i="8"/>
  <c r="D7" i="8"/>
  <c r="E7" i="8" s="1"/>
  <c r="F7" i="8" s="1"/>
  <c r="G7" i="8" s="1"/>
  <c r="H7" i="8" s="1"/>
  <c r="I7" i="8" s="1"/>
  <c r="J7" i="8" s="1"/>
  <c r="K7" i="8" s="1"/>
  <c r="L7" i="8" s="1"/>
  <c r="M7" i="8" s="1"/>
  <c r="N7" i="8" s="1"/>
  <c r="O7" i="8" s="1"/>
  <c r="P7" i="8" s="1"/>
  <c r="Q7" i="8" s="1"/>
  <c r="R7" i="8" s="1"/>
  <c r="S7" i="8" s="1"/>
  <c r="T7" i="8" s="1"/>
  <c r="U7" i="8" s="1"/>
  <c r="V7" i="8" s="1"/>
  <c r="W7" i="8" s="1"/>
  <c r="X7" i="8" s="1"/>
  <c r="Y7" i="8" s="1"/>
  <c r="Z7" i="8" s="1"/>
  <c r="AA7" i="8" s="1"/>
  <c r="C7" i="8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<sst xmlns="http://schemas.openxmlformats.org/spreadsheetml/2006/main" count="267" uniqueCount="86">
  <si>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</si>
  <si>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</si>
  <si>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</si>
  <si>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</si>
  <si>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</si>
  <si>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</si>
  <si>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</si>
  <si>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</si>
  <si>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</si>
  <si>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</si>
  <si>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</si>
  <si>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</si>
  <si>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</si>
  <si>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</si>
  <si>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</si>
  <si>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</si>
  <si>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</si>
  <si>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</si>
  <si>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</si>
  <si>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</si>
  <si>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</si>
  <si>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</si>
  <si>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</si>
  <si>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</si>
  <si>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</si>
  <si>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</si>
  <si>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</si>
  <si>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</si>
  <si>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</si>
  <si>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</si>
  <si>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</si>
  <si>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</si>
  <si>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</si>
  <si>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</si>
  <si>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</si>
  <si>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</si>
  <si>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</si>
  <si>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</si>
  <si>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</si>
  <si>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</si>
  <si>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</si>
  <si>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</si>
  <si>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</si>
  <si>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</si>
  <si>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</si>
  <si>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</si>
  <si>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</si>
  <si>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</si>
  <si>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</si>
  <si>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</si>
  <si>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</si>
  <si>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</si>
  <si>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</si>
  <si>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</si>
  <si>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</si>
  <si>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</si>
  <si>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</si>
  <si>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</si>
  <si>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</si>
  <si>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</si>
  <si>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</si>
  <si>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</si>
  <si>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</si>
  <si>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</si>
  <si>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</si>
  <si>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</si>
  <si>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</si>
  <si>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</si>
  <si>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</si>
  <si>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</si>
  <si>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</si>
  <si>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</si>
  <si>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</si>
  <si>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</si>
  <si>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</si>
  <si>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</si>
  <si>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</si>
  <si>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Iron ore_BX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</si>
  <si>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</si>
  <si>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</si>
  <si>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</si>
  <si>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</si>
  <si>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</si>
  <si>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</si>
  <si>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</si>
  <si>
    <t>0.9, 0.1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</si>
</sst>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b/>
      <sz val="12"/>
      <color theme="1"/>
      <name val="Aptos Narrow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3" fontId="0" fillId="0" borderId="0" xfId="0" applyNumberFormat="1" applyAlignment="1"/>
    <xf numFmtId="0" fontId="13" fillId="0" borderId="0" xfId="0" applyFon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59</v>
      </c>
      <c r="B5" t="s">
        <v>60</v>
      </c>
    </row>
    <row r="6" spans="1:4" x14ac:dyDescent="0.2">
      <c r="A6" t="s">
        <v>61</v>
      </c>
      <c r="B6" t="s">
        <v>62</v>
      </c>
      <c r="C6" t="s">
        <v>28</v>
      </c>
    </row>
    <row r="7" spans="1:4" x14ac:dyDescent="0.2">
      <c r="A7" t="s">
        <v>63</v>
      </c>
      <c r="B7" t="s">
        <v>64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opLeftCell="H1" workbookViewId="0">
      <selection activeCell="Y2" sqref="Y2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2">
        <v>18000000</v>
      </c>
      <c r="C2" s="22">
        <v>18000000</v>
      </c>
      <c r="D2" s="22">
        <v>18000000</v>
      </c>
      <c r="E2" s="22">
        <v>18000000</v>
      </c>
      <c r="F2" s="22">
        <v>18000000</v>
      </c>
      <c r="G2" s="22">
        <v>16200000</v>
      </c>
      <c r="H2" s="22">
        <v>16200000</v>
      </c>
      <c r="I2" s="22">
        <v>16200000</v>
      </c>
      <c r="J2" s="22">
        <v>16200000</v>
      </c>
      <c r="K2" s="22">
        <v>16200000</v>
      </c>
      <c r="L2" s="22">
        <v>12600000</v>
      </c>
      <c r="M2" s="22">
        <v>12600000</v>
      </c>
      <c r="N2" s="22">
        <v>12600000</v>
      </c>
      <c r="O2" s="22">
        <v>12600000</v>
      </c>
      <c r="P2" s="22">
        <v>12600000</v>
      </c>
      <c r="Q2" s="22">
        <v>8999999.9999999981</v>
      </c>
      <c r="R2" s="22">
        <v>8999999.9999999981</v>
      </c>
      <c r="S2" s="22">
        <v>8999999.9999999981</v>
      </c>
      <c r="T2" s="22">
        <v>8999999.9999999981</v>
      </c>
      <c r="U2" s="22">
        <v>8999999.9999999981</v>
      </c>
      <c r="V2" s="22">
        <v>8999999.9999999981</v>
      </c>
      <c r="W2" s="22">
        <v>8999999.9999999981</v>
      </c>
      <c r="X2" s="22">
        <v>8999999.9999999981</v>
      </c>
      <c r="Y2" s="22">
        <v>8999999.9999999981</v>
      </c>
      <c r="Z2" s="22">
        <v>8999999.9999999981</v>
      </c>
      <c r="AA2" s="22">
        <v>0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20"/>
  <sheetViews>
    <sheetView zoomScale="122" workbookViewId="0">
      <selection activeCell="E13" sqref="E13:E16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67</v>
      </c>
      <c r="B2" t="s">
        <v>72</v>
      </c>
      <c r="C2" s="13">
        <v>0.9</v>
      </c>
      <c r="D2" s="13">
        <v>0.8</v>
      </c>
      <c r="E2" s="13">
        <v>2000</v>
      </c>
      <c r="F2" s="2"/>
    </row>
    <row r="3" spans="1:6" ht="16" x14ac:dyDescent="0.2">
      <c r="A3" s="15" t="s">
        <v>67</v>
      </c>
      <c r="B3" t="s">
        <v>46</v>
      </c>
      <c r="C3" s="13">
        <v>9.9999999999999992E-2</v>
      </c>
      <c r="D3" s="13">
        <v>0</v>
      </c>
      <c r="E3" s="13">
        <v>2000</v>
      </c>
      <c r="F3" s="2"/>
    </row>
    <row r="4" spans="1:6" ht="16" x14ac:dyDescent="0.2">
      <c r="A4" s="15" t="s">
        <v>67</v>
      </c>
      <c r="B4" t="s">
        <v>47</v>
      </c>
      <c r="C4" s="13">
        <v>0.1</v>
      </c>
      <c r="D4" s="13">
        <v>0</v>
      </c>
      <c r="E4" s="13">
        <v>2000</v>
      </c>
      <c r="F4" s="2"/>
    </row>
    <row r="5" spans="1:6" ht="16" x14ac:dyDescent="0.2">
      <c r="A5" s="15" t="s">
        <v>67</v>
      </c>
      <c r="B5" t="s">
        <v>48</v>
      </c>
      <c r="C5" s="13">
        <v>0.1</v>
      </c>
      <c r="D5" s="13">
        <v>0</v>
      </c>
      <c r="E5" s="13">
        <v>2000</v>
      </c>
      <c r="F5" s="2"/>
    </row>
    <row r="6" spans="1:6" ht="16" x14ac:dyDescent="0.2">
      <c r="A6" s="15" t="s">
        <v>67</v>
      </c>
      <c r="B6" t="s">
        <v>49</v>
      </c>
      <c r="C6" s="13">
        <v>0.1</v>
      </c>
      <c r="D6" s="13">
        <v>0</v>
      </c>
      <c r="E6" s="13">
        <v>2000</v>
      </c>
      <c r="F6" s="2"/>
    </row>
    <row r="7" spans="1:6" ht="16" x14ac:dyDescent="0.2">
      <c r="A7" s="15" t="s">
        <v>67</v>
      </c>
      <c r="B7" t="s">
        <v>83</v>
      </c>
      <c r="C7" s="13">
        <v>0.1</v>
      </c>
      <c r="D7" s="13">
        <v>0</v>
      </c>
      <c r="E7" s="13">
        <v>2000</v>
      </c>
      <c r="F7" s="2"/>
    </row>
    <row r="8" spans="1:6" ht="16" x14ac:dyDescent="0.2">
      <c r="A8" s="15" t="s">
        <v>68</v>
      </c>
      <c r="B8" t="s">
        <v>73</v>
      </c>
      <c r="C8" s="13">
        <v>1</v>
      </c>
      <c r="D8" s="13">
        <v>0.75</v>
      </c>
      <c r="E8" s="13">
        <v>2000</v>
      </c>
      <c r="F8" s="2"/>
    </row>
    <row r="9" spans="1:6" ht="16" x14ac:dyDescent="0.2">
      <c r="A9" s="15" t="s">
        <v>68</v>
      </c>
      <c r="B9" t="s">
        <v>69</v>
      </c>
      <c r="C9" s="13">
        <v>0.1</v>
      </c>
      <c r="D9" s="13">
        <v>0</v>
      </c>
      <c r="E9" s="13">
        <v>2000</v>
      </c>
      <c r="F9" s="2"/>
    </row>
    <row r="10" spans="1:6" ht="16" x14ac:dyDescent="0.2">
      <c r="A10" s="15" t="s">
        <v>68</v>
      </c>
      <c r="B10" t="s">
        <v>70</v>
      </c>
      <c r="C10" s="13">
        <v>0.1</v>
      </c>
      <c r="D10" s="13">
        <v>0</v>
      </c>
      <c r="E10" s="13">
        <v>2000</v>
      </c>
      <c r="F10" s="2"/>
    </row>
    <row r="11" spans="1:6" ht="16" x14ac:dyDescent="0.2">
      <c r="A11" s="15" t="s">
        <v>68</v>
      </c>
      <c r="B11" t="s">
        <v>71</v>
      </c>
      <c r="C11" s="13">
        <v>0.1</v>
      </c>
      <c r="D11" s="13">
        <v>0</v>
      </c>
      <c r="E11" s="13">
        <v>2000</v>
      </c>
      <c r="F11" s="2"/>
    </row>
    <row r="12" spans="1:6" ht="16" x14ac:dyDescent="0.2">
      <c r="A12" s="15" t="s">
        <v>68</v>
      </c>
      <c r="B12" t="s">
        <v>84</v>
      </c>
      <c r="C12" s="13">
        <v>0.1</v>
      </c>
      <c r="D12" s="13">
        <v>0</v>
      </c>
      <c r="E12" s="13">
        <v>2000</v>
      </c>
      <c r="F12" s="2"/>
    </row>
    <row r="13" spans="1:6" x14ac:dyDescent="0.2">
      <c r="A13" s="13" t="s">
        <v>74</v>
      </c>
      <c r="B13" t="s">
        <v>56</v>
      </c>
      <c r="C13" s="13">
        <v>0.8</v>
      </c>
      <c r="D13" s="13">
        <v>0.5</v>
      </c>
      <c r="E13" s="13">
        <v>2000</v>
      </c>
    </row>
    <row r="14" spans="1:6" x14ac:dyDescent="0.2">
      <c r="A14" s="13" t="s">
        <v>74</v>
      </c>
      <c r="B14" t="s">
        <v>57</v>
      </c>
      <c r="C14" s="13">
        <v>0.6</v>
      </c>
      <c r="D14" s="13">
        <v>0.3</v>
      </c>
      <c r="E14" s="13">
        <v>2000</v>
      </c>
    </row>
    <row r="15" spans="1:6" x14ac:dyDescent="0.2">
      <c r="A15" t="s">
        <v>45</v>
      </c>
      <c r="B15" t="s">
        <v>58</v>
      </c>
      <c r="C15" s="13">
        <v>1</v>
      </c>
      <c r="D15" s="13">
        <v>0.4</v>
      </c>
      <c r="E15" s="13">
        <v>2000</v>
      </c>
    </row>
    <row r="16" spans="1:6" x14ac:dyDescent="0.2">
      <c r="A16" t="s">
        <v>45</v>
      </c>
      <c r="B16" t="s">
        <v>75</v>
      </c>
      <c r="C16" s="13">
        <v>0.5</v>
      </c>
      <c r="D16" s="13">
        <v>0</v>
      </c>
      <c r="E16" s="13">
        <v>2000</v>
      </c>
    </row>
    <row r="20" spans="3:4" x14ac:dyDescent="0.2">
      <c r="C20" s="11"/>
      <c r="D20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F19" sqref="F19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72</v>
      </c>
      <c r="B2" s="16">
        <v>9923</v>
      </c>
      <c r="C2" s="16">
        <v>9923</v>
      </c>
      <c r="D2" s="16">
        <v>9923</v>
      </c>
      <c r="E2" s="16">
        <v>9923</v>
      </c>
      <c r="F2" s="16">
        <v>9923</v>
      </c>
      <c r="G2" s="16">
        <v>9923</v>
      </c>
      <c r="H2" s="16">
        <v>9923</v>
      </c>
      <c r="I2" s="16">
        <v>9923</v>
      </c>
      <c r="J2" s="16">
        <v>9923</v>
      </c>
      <c r="K2" s="16">
        <v>9923</v>
      </c>
      <c r="L2" s="16">
        <v>9923</v>
      </c>
      <c r="M2" s="16">
        <v>9923</v>
      </c>
      <c r="N2" s="16">
        <v>9923</v>
      </c>
      <c r="O2" s="16">
        <v>9923</v>
      </c>
      <c r="P2" s="16">
        <v>9923</v>
      </c>
      <c r="Q2" s="16">
        <v>9923</v>
      </c>
      <c r="R2" s="16">
        <v>9923</v>
      </c>
      <c r="S2" s="16">
        <v>9923</v>
      </c>
      <c r="T2" s="16">
        <v>9923</v>
      </c>
      <c r="U2" s="16">
        <v>9923</v>
      </c>
      <c r="V2" s="16">
        <v>9923</v>
      </c>
      <c r="W2" s="16">
        <v>9923</v>
      </c>
      <c r="X2" s="16">
        <v>9923</v>
      </c>
      <c r="Y2" s="16">
        <v>9923</v>
      </c>
      <c r="Z2" s="16">
        <v>9923</v>
      </c>
      <c r="AA2" s="16">
        <v>9923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15750</v>
      </c>
      <c r="C6" s="16">
        <v>15750</v>
      </c>
      <c r="D6" s="16">
        <v>15750</v>
      </c>
      <c r="E6" s="16">
        <v>15750</v>
      </c>
      <c r="F6" s="16">
        <v>15750</v>
      </c>
      <c r="G6" s="16">
        <v>15750</v>
      </c>
      <c r="H6" s="16">
        <v>15750</v>
      </c>
      <c r="I6" s="16">
        <v>15750</v>
      </c>
      <c r="J6" s="16">
        <v>15750</v>
      </c>
      <c r="K6" s="16">
        <v>15750</v>
      </c>
      <c r="L6" s="16">
        <v>15750</v>
      </c>
      <c r="M6" s="16">
        <v>15750</v>
      </c>
      <c r="N6" s="16">
        <v>15750</v>
      </c>
      <c r="O6" s="16">
        <v>15750</v>
      </c>
      <c r="P6" s="16">
        <v>15750</v>
      </c>
      <c r="Q6" s="16">
        <v>15750</v>
      </c>
      <c r="R6" s="16">
        <v>15750</v>
      </c>
      <c r="S6" s="16">
        <v>15750</v>
      </c>
      <c r="T6" s="16">
        <v>15750</v>
      </c>
      <c r="U6" s="16">
        <v>15750</v>
      </c>
      <c r="V6" s="16">
        <v>15750</v>
      </c>
      <c r="W6" s="16">
        <v>15750</v>
      </c>
      <c r="X6" s="16">
        <v>15750</v>
      </c>
      <c r="Y6" s="16">
        <v>15750</v>
      </c>
      <c r="Z6" s="16">
        <v>15750</v>
      </c>
      <c r="AA6" s="16">
        <v>15750</v>
      </c>
    </row>
    <row r="7" spans="1:27" x14ac:dyDescent="0.2">
      <c r="A7" t="s">
        <v>83</v>
      </c>
      <c r="B7" s="16">
        <v>32481</v>
      </c>
      <c r="C7" s="16">
        <f>B7*1.05</f>
        <v>34105.050000000003</v>
      </c>
      <c r="D7" s="16">
        <f t="shared" ref="D7:AA7" si="0">C7*1.05</f>
        <v>35810.302500000005</v>
      </c>
      <c r="E7" s="16">
        <f t="shared" si="0"/>
        <v>37600.817625000011</v>
      </c>
      <c r="F7" s="16">
        <f t="shared" si="0"/>
        <v>39480.858506250013</v>
      </c>
      <c r="G7" s="16">
        <f t="shared" si="0"/>
        <v>41454.901431562517</v>
      </c>
      <c r="H7" s="16">
        <f t="shared" si="0"/>
        <v>43527.646503140648</v>
      </c>
      <c r="I7" s="16">
        <f t="shared" si="0"/>
        <v>45704.028828297684</v>
      </c>
      <c r="J7" s="16">
        <f t="shared" si="0"/>
        <v>47989.230269712571</v>
      </c>
      <c r="K7" s="16">
        <f t="shared" si="0"/>
        <v>50388.691783198199</v>
      </c>
      <c r="L7" s="16">
        <f t="shared" si="0"/>
        <v>52908.126372358114</v>
      </c>
      <c r="M7" s="16">
        <f t="shared" si="0"/>
        <v>55553.532690976019</v>
      </c>
      <c r="N7" s="16">
        <f t="shared" si="0"/>
        <v>58331.209325524826</v>
      </c>
      <c r="O7" s="16">
        <f t="shared" si="0"/>
        <v>61247.769791801067</v>
      </c>
      <c r="P7" s="16">
        <f t="shared" si="0"/>
        <v>64310.158281391123</v>
      </c>
      <c r="Q7" s="16">
        <f t="shared" si="0"/>
        <v>67525.666195460683</v>
      </c>
      <c r="R7" s="16">
        <f t="shared" si="0"/>
        <v>70901.949505233715</v>
      </c>
      <c r="S7" s="16">
        <f t="shared" si="0"/>
        <v>74447.046980495405</v>
      </c>
      <c r="T7" s="16">
        <f t="shared" si="0"/>
        <v>78169.39932952018</v>
      </c>
      <c r="U7" s="16">
        <f t="shared" si="0"/>
        <v>82077.869295996192</v>
      </c>
      <c r="V7" s="16">
        <f t="shared" si="0"/>
        <v>86181.762760796002</v>
      </c>
      <c r="W7" s="16">
        <f t="shared" si="0"/>
        <v>90490.850898835808</v>
      </c>
      <c r="X7" s="16">
        <f t="shared" si="0"/>
        <v>95015.393443777604</v>
      </c>
      <c r="Y7" s="16">
        <f t="shared" si="0"/>
        <v>99766.163115966483</v>
      </c>
      <c r="Z7" s="16">
        <f t="shared" si="0"/>
        <v>104754.47127176481</v>
      </c>
      <c r="AA7" s="16">
        <f t="shared" si="0"/>
        <v>109992.19483535305</v>
      </c>
    </row>
    <row r="8" spans="1:27" x14ac:dyDescent="0.2">
      <c r="A8" t="s">
        <v>73</v>
      </c>
      <c r="B8" s="16">
        <v>9923</v>
      </c>
      <c r="C8" s="16">
        <v>9923</v>
      </c>
      <c r="D8" s="16">
        <v>9923</v>
      </c>
      <c r="E8" s="16">
        <v>9923</v>
      </c>
      <c r="F8" s="16">
        <v>9923</v>
      </c>
      <c r="G8" s="16">
        <v>9923</v>
      </c>
      <c r="H8" s="16">
        <v>9923</v>
      </c>
      <c r="I8" s="16">
        <v>9923</v>
      </c>
      <c r="J8" s="16">
        <v>9923</v>
      </c>
      <c r="K8" s="16">
        <v>9923</v>
      </c>
      <c r="L8" s="16">
        <v>9923</v>
      </c>
      <c r="M8" s="16">
        <v>9923</v>
      </c>
      <c r="N8" s="16">
        <v>9923</v>
      </c>
      <c r="O8" s="16">
        <v>9923</v>
      </c>
      <c r="P8" s="16">
        <v>9923</v>
      </c>
      <c r="Q8" s="16">
        <v>9923</v>
      </c>
      <c r="R8" s="16">
        <v>9923</v>
      </c>
      <c r="S8" s="16">
        <v>9923</v>
      </c>
      <c r="T8" s="16">
        <v>9923</v>
      </c>
      <c r="U8" s="16">
        <v>9923</v>
      </c>
      <c r="V8" s="16">
        <v>9923</v>
      </c>
      <c r="W8" s="16">
        <v>9923</v>
      </c>
      <c r="X8" s="16">
        <v>9923</v>
      </c>
      <c r="Y8" s="16">
        <v>9923</v>
      </c>
      <c r="Z8" s="16">
        <v>9923</v>
      </c>
      <c r="AA8" s="16">
        <v>9923</v>
      </c>
    </row>
    <row r="9" spans="1:27" x14ac:dyDescent="0.2">
      <c r="A9" t="s">
        <v>69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71</v>
      </c>
      <c r="B11" s="16">
        <v>15750</v>
      </c>
      <c r="C11" s="16">
        <v>15750</v>
      </c>
      <c r="D11" s="16">
        <v>15750</v>
      </c>
      <c r="E11" s="16">
        <v>15750</v>
      </c>
      <c r="F11" s="16">
        <v>15750</v>
      </c>
      <c r="G11" s="16">
        <v>15750</v>
      </c>
      <c r="H11" s="16">
        <v>15750</v>
      </c>
      <c r="I11" s="16">
        <v>15750</v>
      </c>
      <c r="J11" s="16">
        <v>15750</v>
      </c>
      <c r="K11" s="16">
        <v>15750</v>
      </c>
      <c r="L11" s="16">
        <v>15750</v>
      </c>
      <c r="M11" s="16">
        <v>15750</v>
      </c>
      <c r="N11" s="16">
        <v>15750</v>
      </c>
      <c r="O11" s="16">
        <v>15750</v>
      </c>
      <c r="P11" s="16">
        <v>15750</v>
      </c>
      <c r="Q11" s="16">
        <v>15750</v>
      </c>
      <c r="R11" s="16">
        <v>15750</v>
      </c>
      <c r="S11" s="16">
        <v>15750</v>
      </c>
      <c r="T11" s="16">
        <v>15750</v>
      </c>
      <c r="U11" s="16">
        <v>15750</v>
      </c>
      <c r="V11" s="16">
        <v>15750</v>
      </c>
      <c r="W11" s="16">
        <v>15750</v>
      </c>
      <c r="X11" s="16">
        <v>15750</v>
      </c>
      <c r="Y11" s="16">
        <v>15750</v>
      </c>
      <c r="Z11" s="16">
        <v>15750</v>
      </c>
      <c r="AA11" s="16">
        <v>15750</v>
      </c>
    </row>
    <row r="12" spans="1:27" x14ac:dyDescent="0.2">
      <c r="A12" t="s">
        <v>84</v>
      </c>
      <c r="B12" s="16">
        <v>32481</v>
      </c>
      <c r="C12" s="16">
        <f>B12*1.05</f>
        <v>34105.050000000003</v>
      </c>
      <c r="D12" s="16">
        <f t="shared" ref="D12:AA12" si="1">C12*1.05</f>
        <v>35810.302500000005</v>
      </c>
      <c r="E12" s="16">
        <f t="shared" si="1"/>
        <v>37600.817625000011</v>
      </c>
      <c r="F12" s="16">
        <f t="shared" si="1"/>
        <v>39480.858506250013</v>
      </c>
      <c r="G12" s="16">
        <f t="shared" si="1"/>
        <v>41454.901431562517</v>
      </c>
      <c r="H12" s="16">
        <f t="shared" si="1"/>
        <v>43527.646503140648</v>
      </c>
      <c r="I12" s="16">
        <f t="shared" si="1"/>
        <v>45704.028828297684</v>
      </c>
      <c r="J12" s="16">
        <f t="shared" si="1"/>
        <v>47989.230269712571</v>
      </c>
      <c r="K12" s="16">
        <f t="shared" si="1"/>
        <v>50388.691783198199</v>
      </c>
      <c r="L12" s="16">
        <f t="shared" si="1"/>
        <v>52908.126372358114</v>
      </c>
      <c r="M12" s="16">
        <f t="shared" si="1"/>
        <v>55553.532690976019</v>
      </c>
      <c r="N12" s="16">
        <f t="shared" si="1"/>
        <v>58331.209325524826</v>
      </c>
      <c r="O12" s="16">
        <f t="shared" si="1"/>
        <v>61247.769791801067</v>
      </c>
      <c r="P12" s="16">
        <f t="shared" si="1"/>
        <v>64310.158281391123</v>
      </c>
      <c r="Q12" s="16">
        <f t="shared" si="1"/>
        <v>67525.666195460683</v>
      </c>
      <c r="R12" s="16">
        <f t="shared" si="1"/>
        <v>70901.949505233715</v>
      </c>
      <c r="S12" s="16">
        <f t="shared" si="1"/>
        <v>74447.046980495405</v>
      </c>
      <c r="T12" s="16">
        <f t="shared" si="1"/>
        <v>78169.39932952018</v>
      </c>
      <c r="U12" s="16">
        <f t="shared" si="1"/>
        <v>82077.869295996192</v>
      </c>
      <c r="V12" s="16">
        <f t="shared" si="1"/>
        <v>86181.762760796002</v>
      </c>
      <c r="W12" s="16">
        <f t="shared" si="1"/>
        <v>90490.850898835808</v>
      </c>
      <c r="X12" s="16">
        <f t="shared" si="1"/>
        <v>95015.393443777604</v>
      </c>
      <c r="Y12" s="16">
        <f t="shared" si="1"/>
        <v>99766.163115966483</v>
      </c>
      <c r="Z12" s="16">
        <f t="shared" si="1"/>
        <v>104754.47127176481</v>
      </c>
      <c r="AA12" s="16">
        <f t="shared" si="1"/>
        <v>109992.19483535305</v>
      </c>
    </row>
    <row r="13" spans="1:27" x14ac:dyDescent="0.2">
      <c r="A13" t="s">
        <v>56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57</v>
      </c>
      <c r="B14" s="16">
        <v>32481</v>
      </c>
      <c r="C14" s="16">
        <f>B14*1.05</f>
        <v>34105.050000000003</v>
      </c>
      <c r="D14" s="16">
        <f t="shared" ref="D14:AA15" si="2">C14*1.05</f>
        <v>35810.302500000005</v>
      </c>
      <c r="E14" s="16">
        <f t="shared" si="2"/>
        <v>37600.817625000011</v>
      </c>
      <c r="F14" s="16">
        <f t="shared" si="2"/>
        <v>39480.858506250013</v>
      </c>
      <c r="G14" s="16">
        <f t="shared" si="2"/>
        <v>41454.901431562517</v>
      </c>
      <c r="H14" s="16">
        <f t="shared" si="2"/>
        <v>43527.646503140648</v>
      </c>
      <c r="I14" s="16">
        <f t="shared" si="2"/>
        <v>45704.028828297684</v>
      </c>
      <c r="J14" s="16">
        <f t="shared" si="2"/>
        <v>47989.230269712571</v>
      </c>
      <c r="K14" s="16">
        <f t="shared" si="2"/>
        <v>50388.691783198199</v>
      </c>
      <c r="L14" s="16">
        <f t="shared" si="2"/>
        <v>52908.126372358114</v>
      </c>
      <c r="M14" s="16">
        <f t="shared" si="2"/>
        <v>55553.532690976019</v>
      </c>
      <c r="N14" s="16">
        <f t="shared" si="2"/>
        <v>58331.209325524826</v>
      </c>
      <c r="O14" s="16">
        <f t="shared" si="2"/>
        <v>61247.769791801067</v>
      </c>
      <c r="P14" s="16">
        <f t="shared" si="2"/>
        <v>64310.158281391123</v>
      </c>
      <c r="Q14" s="16">
        <f t="shared" si="2"/>
        <v>67525.666195460683</v>
      </c>
      <c r="R14" s="16">
        <f t="shared" si="2"/>
        <v>70901.949505233715</v>
      </c>
      <c r="S14" s="16">
        <f t="shared" si="2"/>
        <v>74447.046980495405</v>
      </c>
      <c r="T14" s="16">
        <f t="shared" si="2"/>
        <v>78169.39932952018</v>
      </c>
      <c r="U14" s="16">
        <f t="shared" si="2"/>
        <v>82077.869295996192</v>
      </c>
      <c r="V14" s="16">
        <f t="shared" si="2"/>
        <v>86181.762760796002</v>
      </c>
      <c r="W14" s="16">
        <f t="shared" si="2"/>
        <v>90490.850898835808</v>
      </c>
      <c r="X14" s="16">
        <f t="shared" si="2"/>
        <v>95015.393443777604</v>
      </c>
      <c r="Y14" s="16">
        <f t="shared" si="2"/>
        <v>99766.163115966483</v>
      </c>
      <c r="Z14" s="16">
        <f t="shared" si="2"/>
        <v>104754.47127176481</v>
      </c>
      <c r="AA14" s="16">
        <f t="shared" si="2"/>
        <v>109992.19483535305</v>
      </c>
    </row>
    <row r="15" spans="1:27" x14ac:dyDescent="0.2">
      <c r="A15" t="s">
        <v>58</v>
      </c>
      <c r="B15" s="16">
        <v>32481</v>
      </c>
      <c r="C15" s="16">
        <f>B15*1.05</f>
        <v>34105.050000000003</v>
      </c>
      <c r="D15" s="16">
        <f t="shared" si="2"/>
        <v>35810.302500000005</v>
      </c>
      <c r="E15" s="16">
        <f t="shared" si="2"/>
        <v>37600.817625000011</v>
      </c>
      <c r="F15" s="16">
        <f t="shared" si="2"/>
        <v>39480.858506250013</v>
      </c>
      <c r="G15" s="16">
        <f t="shared" si="2"/>
        <v>41454.901431562517</v>
      </c>
      <c r="H15" s="16">
        <f t="shared" si="2"/>
        <v>43527.646503140648</v>
      </c>
      <c r="I15" s="16">
        <f t="shared" si="2"/>
        <v>45704.028828297684</v>
      </c>
      <c r="J15" s="16">
        <f t="shared" si="2"/>
        <v>47989.230269712571</v>
      </c>
      <c r="K15" s="16">
        <f t="shared" si="2"/>
        <v>50388.691783198199</v>
      </c>
      <c r="L15" s="16">
        <f t="shared" si="2"/>
        <v>52908.126372358114</v>
      </c>
      <c r="M15" s="16">
        <f t="shared" si="2"/>
        <v>55553.532690976019</v>
      </c>
      <c r="N15" s="16">
        <f t="shared" si="2"/>
        <v>58331.209325524826</v>
      </c>
      <c r="O15" s="16">
        <f t="shared" si="2"/>
        <v>61247.769791801067</v>
      </c>
      <c r="P15" s="16">
        <f t="shared" si="2"/>
        <v>64310.158281391123</v>
      </c>
      <c r="Q15" s="16">
        <f t="shared" si="2"/>
        <v>67525.666195460683</v>
      </c>
      <c r="R15" s="16">
        <f t="shared" si="2"/>
        <v>70901.949505233715</v>
      </c>
      <c r="S15" s="16">
        <f t="shared" si="2"/>
        <v>74447.046980495405</v>
      </c>
      <c r="T15" s="16">
        <f t="shared" si="2"/>
        <v>78169.39932952018</v>
      </c>
      <c r="U15" s="16">
        <f t="shared" si="2"/>
        <v>82077.869295996192</v>
      </c>
      <c r="V15" s="16">
        <f t="shared" si="2"/>
        <v>86181.762760796002</v>
      </c>
      <c r="W15" s="16">
        <f t="shared" si="2"/>
        <v>90490.850898835808</v>
      </c>
      <c r="X15" s="16">
        <f t="shared" si="2"/>
        <v>95015.393443777604</v>
      </c>
      <c r="Y15" s="16">
        <f t="shared" si="2"/>
        <v>99766.163115966483</v>
      </c>
      <c r="Z15" s="16">
        <f t="shared" si="2"/>
        <v>104754.47127176481</v>
      </c>
      <c r="AA15" s="16">
        <f t="shared" si="2"/>
        <v>109992.19483535305</v>
      </c>
    </row>
    <row r="16" spans="1:27" x14ac:dyDescent="0.2">
      <c r="A16" t="s">
        <v>75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72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83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73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69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70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71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84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56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57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58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75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B12" sqref="B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72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83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73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69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70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71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84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56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57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58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75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68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1"/>
  <sheetViews>
    <sheetView zoomScale="99" workbookViewId="0">
      <selection activeCell="D21" sqref="D21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138966</v>
      </c>
      <c r="C2" s="16">
        <v>138966</v>
      </c>
      <c r="D2" s="16">
        <v>138966</v>
      </c>
      <c r="E2" s="16">
        <v>138966</v>
      </c>
      <c r="F2" s="16">
        <v>138966</v>
      </c>
      <c r="G2" s="16">
        <v>138966</v>
      </c>
      <c r="H2" s="16">
        <v>138966</v>
      </c>
      <c r="I2" s="16">
        <v>138966</v>
      </c>
      <c r="J2" s="16">
        <v>138966</v>
      </c>
      <c r="K2" s="16">
        <v>138966</v>
      </c>
      <c r="L2" s="16">
        <v>138966</v>
      </c>
      <c r="M2" s="16">
        <v>138966</v>
      </c>
      <c r="N2" s="16">
        <v>138966</v>
      </c>
      <c r="O2" s="16">
        <v>138966</v>
      </c>
      <c r="P2" s="16">
        <v>138966</v>
      </c>
      <c r="Q2" s="16">
        <v>138966</v>
      </c>
      <c r="R2" s="16">
        <v>138966</v>
      </c>
      <c r="S2" s="16">
        <v>138966</v>
      </c>
      <c r="T2" s="16">
        <v>138966</v>
      </c>
      <c r="U2" s="16">
        <v>138966</v>
      </c>
      <c r="V2" s="16">
        <v>138966</v>
      </c>
      <c r="W2" s="16">
        <v>138966</v>
      </c>
      <c r="X2" s="16">
        <v>138966</v>
      </c>
      <c r="Y2" s="16">
        <v>138966</v>
      </c>
      <c r="Z2" s="16">
        <v>138966</v>
      </c>
      <c r="AA2" s="16">
        <v>138966</v>
      </c>
    </row>
    <row r="3" spans="1:27" ht="16" x14ac:dyDescent="0.2">
      <c r="A3" s="2" t="s">
        <v>52</v>
      </c>
      <c r="B3" s="16">
        <v>375000</v>
      </c>
      <c r="C3" s="16">
        <v>375000</v>
      </c>
      <c r="D3" s="16">
        <v>375000</v>
      </c>
      <c r="E3" s="16">
        <v>375000</v>
      </c>
      <c r="F3" s="16">
        <v>375000</v>
      </c>
      <c r="G3" s="16">
        <v>375000</v>
      </c>
      <c r="H3" s="16">
        <v>375000</v>
      </c>
      <c r="I3" s="16">
        <v>375000</v>
      </c>
      <c r="J3" s="16">
        <v>375000</v>
      </c>
      <c r="K3" s="16">
        <v>375000</v>
      </c>
      <c r="L3" s="16">
        <v>375000</v>
      </c>
      <c r="M3" s="16">
        <v>375000</v>
      </c>
      <c r="N3" s="16">
        <v>375000</v>
      </c>
      <c r="O3" s="16">
        <v>375000</v>
      </c>
      <c r="P3" s="16">
        <v>375000</v>
      </c>
      <c r="Q3" s="16">
        <v>375000</v>
      </c>
      <c r="R3" s="16">
        <v>375000</v>
      </c>
      <c r="S3" s="16">
        <v>375000</v>
      </c>
      <c r="T3" s="16">
        <v>375000</v>
      </c>
      <c r="U3" s="16">
        <v>375000</v>
      </c>
      <c r="V3" s="16">
        <v>375000</v>
      </c>
      <c r="W3" s="16">
        <v>375000</v>
      </c>
      <c r="X3" s="16">
        <v>375000</v>
      </c>
      <c r="Y3" s="16">
        <v>375000</v>
      </c>
      <c r="Z3" s="16">
        <v>375000</v>
      </c>
      <c r="AA3" s="16">
        <v>375000</v>
      </c>
    </row>
    <row r="4" spans="1:27" ht="16" x14ac:dyDescent="0.2">
      <c r="A4" s="2" t="s">
        <v>76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77</v>
      </c>
      <c r="B5" s="16">
        <v>138966</v>
      </c>
      <c r="C5" s="16">
        <v>138966</v>
      </c>
      <c r="D5" s="16">
        <v>138966</v>
      </c>
      <c r="E5" s="16">
        <v>138966</v>
      </c>
      <c r="F5" s="16">
        <v>138966</v>
      </c>
      <c r="G5" s="16">
        <v>138966</v>
      </c>
      <c r="H5" s="16">
        <v>138966</v>
      </c>
      <c r="I5" s="16">
        <v>138966</v>
      </c>
      <c r="J5" s="16">
        <v>138966</v>
      </c>
      <c r="K5" s="16">
        <v>138966</v>
      </c>
      <c r="L5" s="16">
        <v>138966</v>
      </c>
      <c r="M5" s="16">
        <v>138966</v>
      </c>
      <c r="N5" s="16">
        <v>138966</v>
      </c>
      <c r="O5" s="16">
        <v>138966</v>
      </c>
      <c r="P5" s="16">
        <v>138966</v>
      </c>
      <c r="Q5" s="16">
        <v>138966</v>
      </c>
      <c r="R5" s="16">
        <v>138966</v>
      </c>
      <c r="S5" s="16">
        <v>138966</v>
      </c>
      <c r="T5" s="16">
        <v>138966</v>
      </c>
      <c r="U5" s="16">
        <v>138966</v>
      </c>
      <c r="V5" s="16">
        <v>138966</v>
      </c>
      <c r="W5" s="16">
        <v>138966</v>
      </c>
      <c r="X5" s="16">
        <v>138966</v>
      </c>
      <c r="Y5" s="16">
        <v>138966</v>
      </c>
      <c r="Z5" s="16">
        <v>138966</v>
      </c>
      <c r="AA5" s="16">
        <v>138966</v>
      </c>
    </row>
    <row r="6" spans="1:27" ht="16" x14ac:dyDescent="0.2">
      <c r="A6" s="2" t="s">
        <v>54</v>
      </c>
      <c r="B6" s="16">
        <v>138966</v>
      </c>
      <c r="C6" s="16">
        <v>138966</v>
      </c>
      <c r="D6" s="16">
        <v>138966</v>
      </c>
      <c r="E6" s="16">
        <v>138966</v>
      </c>
      <c r="F6" s="16">
        <v>138966</v>
      </c>
      <c r="G6" s="16">
        <v>138966</v>
      </c>
      <c r="H6" s="16">
        <v>138966</v>
      </c>
      <c r="I6" s="16">
        <v>138966</v>
      </c>
      <c r="J6" s="16">
        <v>138966</v>
      </c>
      <c r="K6" s="16">
        <v>138966</v>
      </c>
      <c r="L6" s="16">
        <v>138966</v>
      </c>
      <c r="M6" s="16">
        <v>138966</v>
      </c>
      <c r="N6" s="16">
        <v>138966</v>
      </c>
      <c r="O6" s="16">
        <v>138966</v>
      </c>
      <c r="P6" s="16">
        <v>138966</v>
      </c>
      <c r="Q6" s="16">
        <v>138966</v>
      </c>
      <c r="R6" s="16">
        <v>138966</v>
      </c>
      <c r="S6" s="16">
        <v>138966</v>
      </c>
      <c r="T6" s="16">
        <v>138966</v>
      </c>
      <c r="U6" s="16">
        <v>138966</v>
      </c>
      <c r="V6" s="16">
        <v>138966</v>
      </c>
      <c r="W6" s="16">
        <v>138966</v>
      </c>
      <c r="X6" s="16">
        <v>138966</v>
      </c>
      <c r="Y6" s="16">
        <v>138966</v>
      </c>
      <c r="Z6" s="16">
        <v>138966</v>
      </c>
      <c r="AA6" s="16">
        <v>138966</v>
      </c>
    </row>
    <row r="7" spans="1:27" ht="16" x14ac:dyDescent="0.2">
      <c r="A7" s="2" t="s">
        <v>55</v>
      </c>
      <c r="B7" s="16">
        <v>375000</v>
      </c>
      <c r="C7" s="16">
        <v>375000</v>
      </c>
      <c r="D7" s="16">
        <v>375000</v>
      </c>
      <c r="E7" s="16">
        <v>375000</v>
      </c>
      <c r="F7" s="16">
        <v>375000</v>
      </c>
      <c r="G7" s="16">
        <v>375000</v>
      </c>
      <c r="H7" s="16">
        <v>375000</v>
      </c>
      <c r="I7" s="16">
        <v>375000</v>
      </c>
      <c r="J7" s="16">
        <v>375000</v>
      </c>
      <c r="K7" s="16">
        <v>375000</v>
      </c>
      <c r="L7" s="16">
        <v>375000</v>
      </c>
      <c r="M7" s="16">
        <v>375000</v>
      </c>
      <c r="N7" s="16">
        <v>375000</v>
      </c>
      <c r="O7" s="16">
        <v>375000</v>
      </c>
      <c r="P7" s="16">
        <v>375000</v>
      </c>
      <c r="Q7" s="16">
        <v>375000</v>
      </c>
      <c r="R7" s="16">
        <v>375000</v>
      </c>
      <c r="S7" s="16">
        <v>375000</v>
      </c>
      <c r="T7" s="16">
        <v>375000</v>
      </c>
      <c r="U7" s="16">
        <v>375000</v>
      </c>
      <c r="V7" s="16">
        <v>375000</v>
      </c>
      <c r="W7" s="16">
        <v>375000</v>
      </c>
      <c r="X7" s="16">
        <v>375000</v>
      </c>
      <c r="Y7" s="16">
        <v>375000</v>
      </c>
      <c r="Z7" s="16">
        <v>375000</v>
      </c>
      <c r="AA7" s="16">
        <v>375000</v>
      </c>
    </row>
    <row r="8" spans="1:27" ht="16" x14ac:dyDescent="0.2">
      <c r="A8" s="2" t="s">
        <v>53</v>
      </c>
      <c r="B8" s="16">
        <v>375000</v>
      </c>
      <c r="C8" s="16">
        <v>375000</v>
      </c>
      <c r="D8" s="16">
        <v>375000</v>
      </c>
      <c r="E8" s="16">
        <v>375000</v>
      </c>
      <c r="F8" s="16">
        <v>375000</v>
      </c>
      <c r="G8" s="16">
        <v>375000</v>
      </c>
      <c r="H8" s="16">
        <v>375000</v>
      </c>
      <c r="I8" s="16">
        <v>375000</v>
      </c>
      <c r="J8" s="16">
        <v>375000</v>
      </c>
      <c r="K8" s="16">
        <v>375000</v>
      </c>
      <c r="L8" s="16">
        <v>375000</v>
      </c>
      <c r="M8" s="16">
        <v>375000</v>
      </c>
      <c r="N8" s="16">
        <v>375000</v>
      </c>
      <c r="O8" s="16">
        <v>375000</v>
      </c>
      <c r="P8" s="16">
        <v>375000</v>
      </c>
      <c r="Q8" s="16">
        <v>375000</v>
      </c>
      <c r="R8" s="16">
        <v>375000</v>
      </c>
      <c r="S8" s="16">
        <v>375000</v>
      </c>
      <c r="T8" s="16">
        <v>375000</v>
      </c>
      <c r="U8" s="16">
        <v>375000</v>
      </c>
      <c r="V8" s="16">
        <v>375000</v>
      </c>
      <c r="W8" s="16">
        <v>375000</v>
      </c>
      <c r="X8" s="16">
        <v>375000</v>
      </c>
      <c r="Y8" s="16">
        <v>375000</v>
      </c>
      <c r="Z8" s="16">
        <v>375000</v>
      </c>
      <c r="AA8" s="16">
        <v>375000</v>
      </c>
    </row>
    <row r="9" spans="1:27" ht="16" x14ac:dyDescent="0.2">
      <c r="A9" s="2" t="s">
        <v>78</v>
      </c>
      <c r="B9" s="16">
        <v>538408.9009146546</v>
      </c>
      <c r="C9" s="16">
        <v>538408.9009146546</v>
      </c>
      <c r="D9" s="16">
        <v>538408.9009146546</v>
      </c>
      <c r="E9" s="16">
        <v>538408.9009146546</v>
      </c>
      <c r="F9" s="16">
        <v>538408.9009146546</v>
      </c>
      <c r="G9" s="16">
        <v>538408.9009146546</v>
      </c>
      <c r="H9" s="16">
        <v>538408.9009146546</v>
      </c>
      <c r="I9" s="16">
        <v>538408.9009146546</v>
      </c>
      <c r="J9" s="16">
        <v>538408.9009146546</v>
      </c>
      <c r="K9" s="16">
        <v>538408.9009146546</v>
      </c>
      <c r="L9" s="16">
        <v>538408.9009146546</v>
      </c>
      <c r="M9" s="16">
        <v>538408.9009146546</v>
      </c>
      <c r="N9" s="16">
        <v>538408.9009146546</v>
      </c>
      <c r="O9" s="16">
        <v>538408.9009146546</v>
      </c>
      <c r="P9" s="16">
        <v>538408.9009146546</v>
      </c>
      <c r="Q9" s="16">
        <v>538408.9009146546</v>
      </c>
      <c r="R9" s="16">
        <v>538408.9009146546</v>
      </c>
      <c r="S9" s="16">
        <v>538408.9009146546</v>
      </c>
      <c r="T9" s="16">
        <v>538408.9009146546</v>
      </c>
      <c r="U9" s="16">
        <v>538408.9009146546</v>
      </c>
      <c r="V9" s="16">
        <v>538408.9009146546</v>
      </c>
      <c r="W9" s="16">
        <v>538408.9009146546</v>
      </c>
      <c r="X9" s="16">
        <v>538408.9009146546</v>
      </c>
      <c r="Y9" s="16">
        <v>538408.9009146546</v>
      </c>
      <c r="Z9" s="16">
        <v>538408.9009146546</v>
      </c>
      <c r="AA9" s="16">
        <v>538408.9009146546</v>
      </c>
    </row>
    <row r="10" spans="1:27" x14ac:dyDescent="0.2">
      <c r="B10" s="21"/>
    </row>
    <row r="11" spans="1:27" x14ac:dyDescent="0.2">
      <c r="B11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9"/>
  <sheetViews>
    <sheetView zoomScale="112" zoomScaleNormal="47" workbookViewId="0">
      <selection activeCell="F16" sqref="F16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76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77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54</v>
      </c>
      <c r="B6">
        <v>1.65</v>
      </c>
      <c r="C6">
        <v>1.65</v>
      </c>
      <c r="D6">
        <v>1.65</v>
      </c>
      <c r="E6">
        <v>1.65</v>
      </c>
      <c r="F6">
        <v>1.65</v>
      </c>
      <c r="G6">
        <v>1.65</v>
      </c>
      <c r="H6">
        <v>1.65</v>
      </c>
      <c r="I6">
        <v>1.65</v>
      </c>
      <c r="J6">
        <v>1.65</v>
      </c>
      <c r="K6">
        <v>1.65</v>
      </c>
      <c r="L6">
        <v>1.65</v>
      </c>
      <c r="M6">
        <v>1.65</v>
      </c>
      <c r="N6">
        <v>1.65</v>
      </c>
      <c r="O6">
        <v>1.65</v>
      </c>
      <c r="P6">
        <v>1.65</v>
      </c>
      <c r="Q6">
        <v>1.65</v>
      </c>
      <c r="R6">
        <v>1.65</v>
      </c>
      <c r="S6">
        <v>1.65</v>
      </c>
      <c r="T6">
        <v>1.65</v>
      </c>
      <c r="U6">
        <v>1.65</v>
      </c>
      <c r="V6">
        <v>1.65</v>
      </c>
      <c r="W6">
        <v>1.65</v>
      </c>
      <c r="X6">
        <v>1.65</v>
      </c>
      <c r="Y6">
        <v>1.65</v>
      </c>
      <c r="Z6">
        <v>1.65</v>
      </c>
      <c r="AA6">
        <v>1.65</v>
      </c>
    </row>
    <row r="7" spans="1:27" ht="16" x14ac:dyDescent="0.2">
      <c r="A7" s="2" t="s">
        <v>55</v>
      </c>
      <c r="B7">
        <v>1.1000000000000001</v>
      </c>
      <c r="C7">
        <v>1.1000000000000001</v>
      </c>
      <c r="D7">
        <v>1.1000000000000001</v>
      </c>
      <c r="E7">
        <v>1.1000000000000001</v>
      </c>
      <c r="F7">
        <v>1.1000000000000001</v>
      </c>
      <c r="G7">
        <v>1.1000000000000001</v>
      </c>
      <c r="H7">
        <v>1.1000000000000001</v>
      </c>
      <c r="I7">
        <v>1.1000000000000001</v>
      </c>
      <c r="J7">
        <v>1.1000000000000001</v>
      </c>
      <c r="K7">
        <v>1.1000000000000001</v>
      </c>
      <c r="L7">
        <v>1.1000000000000001</v>
      </c>
      <c r="M7">
        <v>1.1000000000000001</v>
      </c>
      <c r="N7">
        <v>1.1000000000000001</v>
      </c>
      <c r="O7">
        <v>1.1000000000000001</v>
      </c>
      <c r="P7">
        <v>1.1000000000000001</v>
      </c>
      <c r="Q7">
        <v>1.1000000000000001</v>
      </c>
      <c r="R7">
        <v>1.1000000000000001</v>
      </c>
      <c r="S7">
        <v>1.1000000000000001</v>
      </c>
      <c r="T7">
        <v>1.1000000000000001</v>
      </c>
      <c r="U7">
        <v>1.1000000000000001</v>
      </c>
      <c r="V7">
        <v>1.1000000000000001</v>
      </c>
      <c r="W7">
        <v>1.1000000000000001</v>
      </c>
      <c r="X7">
        <v>1.1000000000000001</v>
      </c>
      <c r="Y7">
        <v>1.1000000000000001</v>
      </c>
      <c r="Z7">
        <v>1.1000000000000001</v>
      </c>
      <c r="AA7">
        <v>1.1000000000000001</v>
      </c>
    </row>
    <row r="8" spans="1:27" ht="16" x14ac:dyDescent="0.2">
      <c r="A8" s="2" t="s">
        <v>53</v>
      </c>
      <c r="B8">
        <v>1.1000000000000001</v>
      </c>
      <c r="C8">
        <v>1.1000000000000001</v>
      </c>
      <c r="D8">
        <v>1.1000000000000001</v>
      </c>
      <c r="E8">
        <v>1.1000000000000001</v>
      </c>
      <c r="F8">
        <v>1.1000000000000001</v>
      </c>
      <c r="G8">
        <v>1.1000000000000001</v>
      </c>
      <c r="H8">
        <v>1.1000000000000001</v>
      </c>
      <c r="I8">
        <v>1.1000000000000001</v>
      </c>
      <c r="J8">
        <v>1.1000000000000001</v>
      </c>
      <c r="K8">
        <v>1.1000000000000001</v>
      </c>
      <c r="L8">
        <v>1.1000000000000001</v>
      </c>
      <c r="M8">
        <v>1.1000000000000001</v>
      </c>
      <c r="N8">
        <v>1.1000000000000001</v>
      </c>
      <c r="O8">
        <v>1.1000000000000001</v>
      </c>
      <c r="P8">
        <v>1.1000000000000001</v>
      </c>
      <c r="Q8">
        <v>1.1000000000000001</v>
      </c>
      <c r="R8">
        <v>1.1000000000000001</v>
      </c>
      <c r="S8">
        <v>1.1000000000000001</v>
      </c>
      <c r="T8">
        <v>1.1000000000000001</v>
      </c>
      <c r="U8">
        <v>1.1000000000000001</v>
      </c>
      <c r="V8">
        <v>1.1000000000000001</v>
      </c>
      <c r="W8">
        <v>1.1000000000000001</v>
      </c>
      <c r="X8">
        <v>1.1000000000000001</v>
      </c>
      <c r="Y8">
        <v>1.1000000000000001</v>
      </c>
      <c r="Z8">
        <v>1.1000000000000001</v>
      </c>
      <c r="AA8">
        <v>1.1000000000000001</v>
      </c>
    </row>
    <row r="9" spans="1:27" ht="16" x14ac:dyDescent="0.2">
      <c r="A9" s="2" t="s">
        <v>78</v>
      </c>
      <c r="B9">
        <v>1.05</v>
      </c>
      <c r="C9">
        <v>1.05</v>
      </c>
      <c r="D9">
        <v>1.05</v>
      </c>
      <c r="E9">
        <v>1.05</v>
      </c>
      <c r="F9">
        <v>1.05</v>
      </c>
      <c r="G9">
        <v>1.05</v>
      </c>
      <c r="H9">
        <v>1.05</v>
      </c>
      <c r="I9">
        <v>1.05</v>
      </c>
      <c r="J9">
        <v>1.05</v>
      </c>
      <c r="K9">
        <v>1.05</v>
      </c>
      <c r="L9">
        <v>1.05</v>
      </c>
      <c r="M9">
        <v>1.05</v>
      </c>
      <c r="N9">
        <v>1.05</v>
      </c>
      <c r="O9">
        <v>1.05</v>
      </c>
      <c r="P9">
        <v>1.05</v>
      </c>
      <c r="Q9">
        <v>1.05</v>
      </c>
      <c r="R9">
        <v>1.05</v>
      </c>
      <c r="S9">
        <v>1.05</v>
      </c>
      <c r="T9">
        <v>1.05</v>
      </c>
      <c r="U9">
        <v>1.05</v>
      </c>
      <c r="V9">
        <v>1.05</v>
      </c>
      <c r="W9">
        <v>1.05</v>
      </c>
      <c r="X9">
        <v>1.05</v>
      </c>
      <c r="Y9">
        <v>1.05</v>
      </c>
      <c r="Z9">
        <v>1.05</v>
      </c>
      <c r="AA9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9"/>
  <sheetViews>
    <sheetView workbookViewId="0">
      <selection activeCell="H17" sqref="H17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76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77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54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55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53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78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4"/>
  <sheetViews>
    <sheetView zoomScale="107" workbookViewId="0">
      <selection activeCell="C8" sqref="C8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65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67</v>
      </c>
      <c r="B2" s="2" t="s">
        <v>50</v>
      </c>
      <c r="C2" s="13">
        <v>0.95</v>
      </c>
      <c r="D2" s="13">
        <v>0.7</v>
      </c>
      <c r="E2" s="13">
        <v>2000</v>
      </c>
    </row>
    <row r="3" spans="1:5" ht="16" x14ac:dyDescent="0.2">
      <c r="A3" s="15" t="s">
        <v>67</v>
      </c>
      <c r="B3" s="2" t="s">
        <v>52</v>
      </c>
      <c r="C3" s="13">
        <v>0.3</v>
      </c>
      <c r="D3" s="13">
        <v>0</v>
      </c>
      <c r="E3" s="13">
        <v>2000</v>
      </c>
    </row>
    <row r="4" spans="1:5" ht="16" x14ac:dyDescent="0.2">
      <c r="A4" s="15" t="s">
        <v>67</v>
      </c>
      <c r="B4" s="2" t="s">
        <v>76</v>
      </c>
      <c r="C4" s="13">
        <v>0.3</v>
      </c>
      <c r="D4" s="13">
        <v>0</v>
      </c>
      <c r="E4" s="13">
        <v>2030</v>
      </c>
    </row>
    <row r="5" spans="1:5" ht="16" x14ac:dyDescent="0.2">
      <c r="A5" s="15" t="s">
        <v>68</v>
      </c>
      <c r="B5" s="2" t="s">
        <v>77</v>
      </c>
      <c r="C5" s="13">
        <v>1</v>
      </c>
      <c r="D5" s="13">
        <v>1</v>
      </c>
      <c r="E5" s="13">
        <v>2000</v>
      </c>
    </row>
    <row r="6" spans="1:5" ht="16" x14ac:dyDescent="0.2">
      <c r="A6" s="13" t="s">
        <v>74</v>
      </c>
      <c r="B6" s="2" t="s">
        <v>54</v>
      </c>
      <c r="C6" s="13">
        <v>1</v>
      </c>
      <c r="D6" s="13">
        <v>0.8</v>
      </c>
      <c r="E6" s="13">
        <v>2030</v>
      </c>
    </row>
    <row r="7" spans="1:5" ht="16" x14ac:dyDescent="0.2">
      <c r="A7" s="13" t="s">
        <v>74</v>
      </c>
      <c r="B7" s="2" t="s">
        <v>55</v>
      </c>
      <c r="C7" s="13">
        <v>0.3</v>
      </c>
      <c r="D7" s="13">
        <v>0</v>
      </c>
      <c r="E7" s="13">
        <v>2030</v>
      </c>
    </row>
    <row r="8" spans="1:5" ht="16" x14ac:dyDescent="0.2">
      <c r="A8" s="13" t="s">
        <v>45</v>
      </c>
      <c r="B8" s="2" t="s">
        <v>53</v>
      </c>
      <c r="C8" s="13">
        <v>0.5</v>
      </c>
      <c r="D8" s="13">
        <v>0.3</v>
      </c>
      <c r="E8" s="13">
        <v>2000</v>
      </c>
    </row>
    <row r="9" spans="1:5" ht="16" x14ac:dyDescent="0.2">
      <c r="A9" s="13" t="s">
        <v>45</v>
      </c>
      <c r="B9" s="2" t="s">
        <v>78</v>
      </c>
      <c r="C9" s="13">
        <v>0.8</v>
      </c>
      <c r="D9" s="13">
        <v>0.4</v>
      </c>
      <c r="E9" s="13">
        <v>2030</v>
      </c>
    </row>
    <row r="12" spans="1:5" x14ac:dyDescent="0.2">
      <c r="B12" s="2"/>
    </row>
    <row r="13" spans="1:5" x14ac:dyDescent="0.2">
      <c r="B13" s="2"/>
    </row>
    <row r="14" spans="1:5" x14ac:dyDescent="0.2">
      <c r="B14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9"/>
  <sheetViews>
    <sheetView workbookViewId="0">
      <selection activeCell="I19" sqref="I19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65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76</v>
      </c>
      <c r="B4">
        <v>2000</v>
      </c>
    </row>
    <row r="5" spans="1:2" ht="16" x14ac:dyDescent="0.2">
      <c r="A5" s="2" t="s">
        <v>77</v>
      </c>
      <c r="B5">
        <v>2000</v>
      </c>
    </row>
    <row r="6" spans="1:2" ht="16" x14ac:dyDescent="0.2">
      <c r="A6" s="2" t="s">
        <v>54</v>
      </c>
      <c r="B6">
        <v>2000</v>
      </c>
    </row>
    <row r="7" spans="1:2" ht="16" x14ac:dyDescent="0.2">
      <c r="A7" s="2" t="s">
        <v>55</v>
      </c>
      <c r="B7">
        <v>2000</v>
      </c>
    </row>
    <row r="8" spans="1:2" ht="16" x14ac:dyDescent="0.2">
      <c r="A8" s="2" t="s">
        <v>53</v>
      </c>
      <c r="B8">
        <v>2000</v>
      </c>
    </row>
    <row r="9" spans="1:2" ht="16" x14ac:dyDescent="0.2">
      <c r="A9" s="2" t="s">
        <v>78</v>
      </c>
      <c r="B9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B16" sqref="B16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72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83</v>
      </c>
      <c r="B7">
        <v>2000</v>
      </c>
    </row>
    <row r="8" spans="1:2" x14ac:dyDescent="0.2">
      <c r="A8" t="s">
        <v>73</v>
      </c>
      <c r="B8">
        <v>2000</v>
      </c>
    </row>
    <row r="9" spans="1:2" x14ac:dyDescent="0.2">
      <c r="A9" t="s">
        <v>69</v>
      </c>
      <c r="B9">
        <v>2000</v>
      </c>
    </row>
    <row r="10" spans="1:2" x14ac:dyDescent="0.2">
      <c r="A10" t="s">
        <v>70</v>
      </c>
      <c r="B10">
        <v>2000</v>
      </c>
    </row>
    <row r="11" spans="1:2" x14ac:dyDescent="0.2">
      <c r="A11" t="s">
        <v>71</v>
      </c>
      <c r="B11">
        <v>2000</v>
      </c>
    </row>
    <row r="12" spans="1:2" x14ac:dyDescent="0.2">
      <c r="A12" t="s">
        <v>84</v>
      </c>
      <c r="B12">
        <v>2000</v>
      </c>
    </row>
    <row r="13" spans="1:2" x14ac:dyDescent="0.2">
      <c r="A13" t="s">
        <v>56</v>
      </c>
      <c r="B13">
        <v>2030</v>
      </c>
    </row>
    <row r="14" spans="1:2" x14ac:dyDescent="0.2">
      <c r="A14" t="s">
        <v>57</v>
      </c>
      <c r="B14">
        <v>2000</v>
      </c>
    </row>
    <row r="15" spans="1:2" x14ac:dyDescent="0.2">
      <c r="A15" t="s">
        <v>58</v>
      </c>
      <c r="B15">
        <v>2000</v>
      </c>
    </row>
    <row r="16" spans="1:2" x14ac:dyDescent="0.2">
      <c r="A16" t="s">
        <v>75</v>
      </c>
      <c r="B16">
        <v>2030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tabSelected="1" workbookViewId="0">
      <selection activeCell="C10" sqref="C10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65</v>
      </c>
      <c r="F1" t="s">
        <v>66</v>
      </c>
      <c r="G1" t="s">
        <v>1</v>
      </c>
      <c r="H1" t="s">
        <v>19</v>
      </c>
    </row>
    <row r="2" spans="1:8" ht="16" x14ac:dyDescent="0.2">
      <c r="A2" s="23" t="s">
        <v>35</v>
      </c>
      <c r="B2" s="2" t="s">
        <v>67</v>
      </c>
      <c r="C2" s="11" t="s">
        <v>79</v>
      </c>
      <c r="D2" s="11" t="s">
        <v>80</v>
      </c>
      <c r="E2" s="12" t="s">
        <v>51</v>
      </c>
      <c r="F2" s="12" t="s">
        <v>85</v>
      </c>
      <c r="G2" s="10">
        <v>4127000</v>
      </c>
      <c r="H2" s="5">
        <v>2020</v>
      </c>
    </row>
    <row r="3" spans="1:8" ht="16" x14ac:dyDescent="0.2">
      <c r="A3" s="23" t="s">
        <v>36</v>
      </c>
      <c r="B3" s="2" t="s">
        <v>67</v>
      </c>
      <c r="C3" s="11" t="s">
        <v>79</v>
      </c>
      <c r="D3" s="11" t="s">
        <v>80</v>
      </c>
      <c r="E3" s="12" t="s">
        <v>51</v>
      </c>
      <c r="F3" s="12" t="s">
        <v>85</v>
      </c>
      <c r="G3" s="10">
        <v>4000000</v>
      </c>
      <c r="H3" s="5">
        <v>2010</v>
      </c>
    </row>
    <row r="4" spans="1:8" ht="16" x14ac:dyDescent="0.2">
      <c r="A4" s="23" t="s">
        <v>42</v>
      </c>
      <c r="B4" s="2" t="s">
        <v>67</v>
      </c>
      <c r="C4" s="11" t="s">
        <v>79</v>
      </c>
      <c r="D4" s="11" t="s">
        <v>80</v>
      </c>
      <c r="E4" s="12" t="s">
        <v>51</v>
      </c>
      <c r="F4" s="12" t="s">
        <v>85</v>
      </c>
      <c r="G4" s="10">
        <v>1914000</v>
      </c>
      <c r="H4" s="5">
        <v>2015</v>
      </c>
    </row>
    <row r="5" spans="1:8" ht="16" x14ac:dyDescent="0.2">
      <c r="A5" s="23" t="s">
        <v>44</v>
      </c>
      <c r="B5" s="2" t="s">
        <v>68</v>
      </c>
      <c r="C5" s="11" t="s">
        <v>81</v>
      </c>
      <c r="D5" s="11" t="s">
        <v>82</v>
      </c>
      <c r="E5" s="12" t="s">
        <v>77</v>
      </c>
      <c r="F5" s="12">
        <v>1</v>
      </c>
      <c r="G5" s="10">
        <v>1280000</v>
      </c>
      <c r="H5" s="5">
        <v>2010</v>
      </c>
    </row>
    <row r="6" spans="1:8" ht="16" x14ac:dyDescent="0.2">
      <c r="A6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67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68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74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68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74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67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68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74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67</v>
      </c>
      <c r="B2">
        <v>20</v>
      </c>
      <c r="C2">
        <v>2020</v>
      </c>
    </row>
    <row r="3" spans="1:3" x14ac:dyDescent="0.2">
      <c r="A3" t="s">
        <v>68</v>
      </c>
      <c r="B3">
        <v>20</v>
      </c>
      <c r="C3">
        <v>2020</v>
      </c>
    </row>
    <row r="4" spans="1:3" x14ac:dyDescent="0.2">
      <c r="A4" t="s">
        <v>74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2050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technology_feedstock_pairs</vt:lpstr>
      <vt:lpstr>fuel_introduction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fuel_cost</vt:lpstr>
      <vt:lpstr>fuel_intensity</vt:lpstr>
      <vt:lpstr>fuel_emission</vt:lpstr>
      <vt:lpstr>emission_system</vt:lpstr>
      <vt:lpstr>technology_ei</vt:lpstr>
      <vt:lpstr>feedstock_cost</vt:lpstr>
      <vt:lpstr>feedstock_intensity</vt:lpstr>
      <vt:lpstr>feedstock_emission</vt:lpstr>
      <vt:lpstr>feedstock_introduction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2025-03-12T04:35:50Z</dcterms:modified>
</cp:coreProperties>
</file>