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macc_steel\database\"/>
    </mc:Choice>
  </mc:AlternateContent>
  <xr:revisionPtr revIDLastSave="0" documentId="13_ncr:1_{064475A1-D367-4864-81FC-9F5674CC779D}" xr6:coauthVersionLast="47" xr6:coauthVersionMax="47" xr10:uidLastSave="{00000000-0000-0000-0000-000000000000}"/>
  <bookViews>
    <workbookView xWindow="4320" yWindow="1632" windowWidth="37776" windowHeight="14724" tabRatio="620" activeTab="5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technology_ei" sheetId="21" r:id="rId7"/>
    <sheet name="emission" sheetId="23" r:id="rId8"/>
    <sheet name="material_cost" sheetId="11" r:id="rId9"/>
    <sheet name="material_emission" sheetId="12" r:id="rId10"/>
    <sheet name="material_efficiency" sheetId="17" r:id="rId11"/>
    <sheet name="technology_fuel_pairs" sheetId="5" r:id="rId12"/>
    <sheet name="technology_material_pairs" sheetId="6" r:id="rId13"/>
    <sheet name="fuel_cost" sheetId="8" r:id="rId14"/>
    <sheet name="fuel_efficiency" sheetId="16" r:id="rId15"/>
    <sheet name="fuel_emission" sheetId="1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5" l="1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</calcChain>
</file>

<file path=xl/sharedStrings.xml><?xml version="1.0" encoding="utf-8"?>
<sst xmlns="http://schemas.openxmlformats.org/spreadsheetml/2006/main" count="145" uniqueCount="54">
  <si>
    <t>BF-BOF</t>
  </si>
  <si>
    <t>Cokes</t>
  </si>
  <si>
    <t>DRI-EAF</t>
  </si>
  <si>
    <t>ESF</t>
  </si>
  <si>
    <t>Scrap</t>
  </si>
  <si>
    <t>Coal</t>
  </si>
  <si>
    <t>Gas</t>
  </si>
  <si>
    <t>Electricity</t>
  </si>
  <si>
    <t>COG</t>
  </si>
  <si>
    <t>Bio</t>
  </si>
  <si>
    <t>NG-DRI</t>
  </si>
  <si>
    <t>H2-DRI</t>
  </si>
  <si>
    <t>POSCO1</t>
    <phoneticPr fontId="2" type="noConversion"/>
  </si>
  <si>
    <t>POSCO2</t>
    <phoneticPr fontId="2" type="noConversion"/>
  </si>
  <si>
    <t>HYUNDAI1</t>
    <phoneticPr fontId="2" type="noConversion"/>
  </si>
  <si>
    <t>HYUNDAI2</t>
    <phoneticPr fontId="2" type="noConversion"/>
  </si>
  <si>
    <t>system</t>
    <phoneticPr fontId="2" type="noConversion"/>
  </si>
  <si>
    <t>BF-BOF</t>
    <phoneticPr fontId="2" type="noConversion"/>
  </si>
  <si>
    <t>ESF</t>
    <phoneticPr fontId="2" type="noConversion"/>
  </si>
  <si>
    <t>Electricity</t>
    <phoneticPr fontId="2" type="noConversion"/>
  </si>
  <si>
    <t>Cokes</t>
    <phoneticPr fontId="2" type="noConversion"/>
  </si>
  <si>
    <t>Scrap</t>
    <phoneticPr fontId="2" type="noConversion"/>
  </si>
  <si>
    <t>Coal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</si>
  <si>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</si>
  <si>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</si>
  <si>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</si>
  <si>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</si>
  <si>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</si>
  <si>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</si>
  <si>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</si>
  <si>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</si>
  <si>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</si>
  <si>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</si>
  <si>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</si>
  <si>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</si>
  <si>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</si>
  <si>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</si>
  <si>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</si>
  <si>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</si>
  <si>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</si>
  <si>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</si>
  <si>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</si>
  <si>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</si>
  <si>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</si>
  <si>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</si>
  <si>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</si>
  <si>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</si>
  <si>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</si>
  <si>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</si>
  <si>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Bio</t>
    <phoneticPr fontId="2" type="noConversion"/>
  </si>
  <si>
    <t>BF-BOF-CCUS</t>
    <phoneticPr fontId="2" type="noConversion"/>
  </si>
  <si>
    <t>emission</t>
    <phoneticPr fontId="2" type="noConversion"/>
  </si>
  <si>
    <t>scope1</t>
    <phoneticPr fontId="2" type="noConversion"/>
  </si>
  <si>
    <t>scope2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</si>
</sst>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B11"/>
  <sheetViews>
    <sheetView workbookViewId="0">
      <selection activeCell="B11" sqref="B11"/>
    </sheetView>
  </sheetViews>
  <sheetFormatPr defaultRowHeight="17.399999999999999" x14ac:dyDescent="0.4"/>
  <sheetData>
    <row r="1" spans="1:2" x14ac:dyDescent="0.4">
      <c r="A1" t="s">
        <v>29</v>
      </c>
      <c r="B1" t="s">
        <v>24</v>
      </c>
    </row>
    <row r="2" spans="1:2" x14ac:dyDescent="0.4">
      <c r="A2" t="s">
        <v>25</v>
      </c>
      <c r="B2" t="s">
        <v>26</v>
      </c>
    </row>
    <row r="3" spans="1:2" x14ac:dyDescent="0.4">
      <c r="A3" t="s">
        <v>27</v>
      </c>
      <c r="B3" t="s">
        <v>26</v>
      </c>
    </row>
    <row r="4" spans="1:2" x14ac:dyDescent="0.4">
      <c r="A4" t="s">
        <v>28</v>
      </c>
      <c r="B4" t="s">
        <v>26</v>
      </c>
    </row>
    <row r="5" spans="1:2" x14ac:dyDescent="0.4">
      <c r="A5" t="s">
        <v>30</v>
      </c>
      <c r="B5" t="s">
        <v>31</v>
      </c>
    </row>
    <row r="6" spans="1:2" x14ac:dyDescent="0.4">
      <c r="A6" t="s">
        <v>32</v>
      </c>
      <c r="B6" t="s">
        <v>33</v>
      </c>
    </row>
    <row r="7" spans="1:2" x14ac:dyDescent="0.4">
      <c r="A7" t="s">
        <v>37</v>
      </c>
      <c r="B7" t="s">
        <v>38</v>
      </c>
    </row>
    <row r="8" spans="1:2" x14ac:dyDescent="0.4">
      <c r="A8" t="s">
        <v>34</v>
      </c>
      <c r="B8" t="s">
        <v>35</v>
      </c>
    </row>
    <row r="9" spans="1:2" x14ac:dyDescent="0.4">
      <c r="A9" t="s">
        <v>36</v>
      </c>
      <c r="B9" t="s">
        <v>39</v>
      </c>
    </row>
    <row r="10" spans="1:2" x14ac:dyDescent="0.4">
      <c r="A10" t="s">
        <v>40</v>
      </c>
      <c r="B10" t="s">
        <v>45</v>
      </c>
    </row>
    <row r="11" spans="1:2" x14ac:dyDescent="0.4">
      <c r="A11" t="s">
        <v>41</v>
      </c>
      <c r="B11" t="s">
        <v>42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5"/>
  <sheetViews>
    <sheetView workbookViewId="0"/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1.138931802510158</v>
      </c>
      <c r="C2" s="5">
        <v>7.574766115689437</v>
      </c>
      <c r="D2" s="5">
        <v>0.67628647507918527</v>
      </c>
      <c r="E2" s="5">
        <v>3.2136905007923797</v>
      </c>
      <c r="F2" s="5">
        <v>5.6365173572880378</v>
      </c>
      <c r="G2" s="5">
        <v>8.23729264578464</v>
      </c>
      <c r="H2" s="5">
        <v>3.9808290290957169</v>
      </c>
      <c r="I2" s="5">
        <v>4.2084362783232425</v>
      </c>
      <c r="J2" s="5">
        <v>2.6547768072885605</v>
      </c>
      <c r="K2" s="5">
        <v>8.6895749145679559</v>
      </c>
      <c r="L2" s="5">
        <v>4.4525335538469051</v>
      </c>
      <c r="M2" s="5">
        <v>3.4468203268875373</v>
      </c>
      <c r="N2" s="5">
        <v>2.4572713271210231</v>
      </c>
      <c r="O2" s="5">
        <v>8.927728792550143</v>
      </c>
      <c r="P2" s="5">
        <v>5.982551937391019</v>
      </c>
      <c r="Q2" s="5">
        <v>7.3819001349795244E-2</v>
      </c>
      <c r="R2" s="5">
        <v>1.9919161958087483</v>
      </c>
      <c r="S2" s="5">
        <v>2.4831770957740105</v>
      </c>
      <c r="T2" s="5">
        <v>9.4001854872220374</v>
      </c>
      <c r="U2" s="5">
        <v>4.3998924386883029</v>
      </c>
      <c r="V2" s="5">
        <v>0.43428856551232409</v>
      </c>
      <c r="W2" s="5">
        <v>7.9407731237710166</v>
      </c>
      <c r="X2" s="5">
        <v>4.1007272303399853</v>
      </c>
      <c r="Y2" s="5">
        <v>5.8292407312736536</v>
      </c>
      <c r="Z2" s="5">
        <v>0.26933124855980206</v>
      </c>
      <c r="AA2" s="5">
        <v>6.9076528786362008</v>
      </c>
    </row>
    <row r="3" spans="1:27" x14ac:dyDescent="0.4">
      <c r="A3" s="2" t="s">
        <v>10</v>
      </c>
      <c r="B3" s="5">
        <v>1.2044835146641231</v>
      </c>
      <c r="C3" s="5">
        <v>7.987902585292554</v>
      </c>
      <c r="D3" s="5">
        <v>7.9590068482088627</v>
      </c>
      <c r="E3" s="5">
        <v>0.1606066383802518</v>
      </c>
      <c r="F3" s="5">
        <v>4.585605094215504</v>
      </c>
      <c r="G3" s="5">
        <v>9.6626632527953404</v>
      </c>
      <c r="H3" s="5">
        <v>5.7739880052029147</v>
      </c>
      <c r="I3" s="5">
        <v>9.2566527937944265</v>
      </c>
      <c r="J3" s="5">
        <v>9.4800396741663029</v>
      </c>
      <c r="K3" s="5">
        <v>3.6065083788586447</v>
      </c>
      <c r="L3" s="5">
        <v>8.5438796497736664</v>
      </c>
      <c r="M3" s="5">
        <v>0.59728548866735287</v>
      </c>
      <c r="N3" s="5">
        <v>3.8461224682055359</v>
      </c>
      <c r="O3" s="5">
        <v>6.6481529824524479</v>
      </c>
      <c r="P3" s="5">
        <v>7.3392403143414278</v>
      </c>
      <c r="Q3" s="5">
        <v>3.1816087694142494</v>
      </c>
      <c r="R3" s="5">
        <v>2.7863956935330956</v>
      </c>
      <c r="S3" s="5">
        <v>9.3348757795029993</v>
      </c>
      <c r="T3" s="5">
        <v>2.1397729972070723</v>
      </c>
      <c r="U3" s="5">
        <v>6.9678153416583575</v>
      </c>
      <c r="V3" s="5">
        <v>7.7674217492321507</v>
      </c>
      <c r="W3" s="5">
        <v>4.7216654236148514</v>
      </c>
      <c r="X3" s="5">
        <v>4.238810750971469</v>
      </c>
      <c r="Y3" s="5">
        <v>7.3608683858912185</v>
      </c>
      <c r="Z3" s="5">
        <v>7.5148932206900243</v>
      </c>
      <c r="AA3" s="5">
        <v>9.6339470176296054</v>
      </c>
    </row>
    <row r="4" spans="1:27" x14ac:dyDescent="0.4">
      <c r="A4" s="2" t="s">
        <v>11</v>
      </c>
      <c r="B4" s="5">
        <v>1.6561115100472845</v>
      </c>
      <c r="C4" s="5">
        <v>6.8203698630888576</v>
      </c>
      <c r="D4" s="5">
        <v>1.4137603139272703</v>
      </c>
      <c r="E4" s="5">
        <v>4.3586868316947838</v>
      </c>
      <c r="F4" s="5">
        <v>9.5169563479933696</v>
      </c>
      <c r="G4" s="5">
        <v>6.6592244131241145</v>
      </c>
      <c r="H4" s="5">
        <v>3.2346583782178726</v>
      </c>
      <c r="I4" s="5">
        <v>8.4298844355731966</v>
      </c>
      <c r="J4" s="5">
        <v>2.0837137856376531E-2</v>
      </c>
      <c r="K4" s="5">
        <v>7.801618608794608</v>
      </c>
      <c r="L4" s="5">
        <v>1.1747432563255356</v>
      </c>
      <c r="M4" s="5">
        <v>9.2189855539967063</v>
      </c>
      <c r="N4" s="5">
        <v>5.6389770014244593</v>
      </c>
      <c r="O4" s="5">
        <v>9.3557448426025598</v>
      </c>
      <c r="P4" s="5">
        <v>2.5307863577058676</v>
      </c>
      <c r="Q4" s="5">
        <v>1.8798425218320436</v>
      </c>
      <c r="R4" s="5">
        <v>4.9777650025283062</v>
      </c>
      <c r="S4" s="5">
        <v>2.470635282434567</v>
      </c>
      <c r="T4" s="5">
        <v>8.3448632095880253</v>
      </c>
      <c r="U4" s="5">
        <v>2.8797087757874475</v>
      </c>
      <c r="V4" s="5">
        <v>4.8495072111122131</v>
      </c>
      <c r="W4" s="5">
        <v>0.6494650243068445</v>
      </c>
      <c r="X4" s="5">
        <v>4.0400013877281555</v>
      </c>
      <c r="Y4" s="5">
        <v>8.7109696253244202</v>
      </c>
      <c r="Z4" s="5">
        <v>2.5086878384546196</v>
      </c>
      <c r="AA4" s="5">
        <v>1.6351143304444082</v>
      </c>
    </row>
    <row r="5" spans="1:27" x14ac:dyDescent="0.4">
      <c r="A5" s="2" t="s">
        <v>4</v>
      </c>
      <c r="B5" s="5">
        <v>9.0280272949077336</v>
      </c>
      <c r="C5" s="5">
        <v>0.79148016981419489</v>
      </c>
      <c r="D5" s="5">
        <v>9.3450116579607538</v>
      </c>
      <c r="E5" s="5">
        <v>8.7779321350987356</v>
      </c>
      <c r="F5" s="5">
        <v>9.9122391981291731</v>
      </c>
      <c r="G5" s="5">
        <v>1.6940251254577043</v>
      </c>
      <c r="H5" s="5">
        <v>5.3580360106324925</v>
      </c>
      <c r="I5" s="5">
        <v>2.9089999765545471</v>
      </c>
      <c r="J5" s="5">
        <v>6.3392393508409226</v>
      </c>
      <c r="K5" s="5">
        <v>1.3233246022872935</v>
      </c>
      <c r="L5" s="5">
        <v>1.120067870198912</v>
      </c>
      <c r="M5" s="5">
        <v>7.6992979145058449</v>
      </c>
      <c r="N5" s="5">
        <v>2.5057427861077572</v>
      </c>
      <c r="O5" s="5">
        <v>7.3750450434362538</v>
      </c>
      <c r="P5" s="5">
        <v>9.4007626187483222</v>
      </c>
      <c r="Q5" s="5">
        <v>9.101036356582326E-2</v>
      </c>
      <c r="R5" s="5">
        <v>0.57288500630638395</v>
      </c>
      <c r="S5" s="5">
        <v>7.4626065943311914</v>
      </c>
      <c r="T5" s="5">
        <v>3.1809862851226445</v>
      </c>
      <c r="U5" s="5">
        <v>9.2020936906236397</v>
      </c>
      <c r="V5" s="5">
        <v>7.2239084732453938</v>
      </c>
      <c r="W5" s="5">
        <v>4.8200977144393988</v>
      </c>
      <c r="X5" s="5">
        <v>0.51573154632642448</v>
      </c>
      <c r="Y5" s="5">
        <v>2.0417983331255551</v>
      </c>
      <c r="Z5" s="5">
        <v>4.1086422921963939</v>
      </c>
      <c r="AA5" s="5">
        <v>4.5570832737185842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5"/>
  <sheetViews>
    <sheetView workbookViewId="0"/>
  </sheetViews>
  <sheetFormatPr defaultRowHeight="17.399999999999999" x14ac:dyDescent="0.4"/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1.2</v>
      </c>
      <c r="C2" s="5">
        <v>1.2</v>
      </c>
      <c r="D2" s="5">
        <v>1.2</v>
      </c>
      <c r="E2" s="5">
        <v>1.2</v>
      </c>
      <c r="F2" s="5">
        <v>1.2</v>
      </c>
      <c r="G2" s="5">
        <v>1.2</v>
      </c>
      <c r="H2" s="5">
        <v>1.2</v>
      </c>
      <c r="I2" s="5">
        <v>1.2</v>
      </c>
      <c r="J2" s="5">
        <v>1.2</v>
      </c>
      <c r="K2" s="5">
        <v>1.2</v>
      </c>
      <c r="L2" s="5">
        <v>1.2</v>
      </c>
      <c r="M2" s="5">
        <v>1.2</v>
      </c>
      <c r="N2" s="5">
        <v>1.2</v>
      </c>
      <c r="O2" s="5">
        <v>1.2</v>
      </c>
      <c r="P2" s="5">
        <v>1.2</v>
      </c>
      <c r="Q2" s="5">
        <v>1.2</v>
      </c>
      <c r="R2" s="5">
        <v>1.2</v>
      </c>
      <c r="S2" s="5">
        <v>1.2</v>
      </c>
      <c r="T2" s="5">
        <v>1.2</v>
      </c>
      <c r="U2" s="5">
        <v>1.2</v>
      </c>
      <c r="V2" s="5">
        <v>1.2</v>
      </c>
      <c r="W2" s="5">
        <v>1.2</v>
      </c>
      <c r="X2" s="5">
        <v>1.2</v>
      </c>
      <c r="Y2" s="5">
        <v>1.2</v>
      </c>
      <c r="Z2" s="5">
        <v>1.2</v>
      </c>
      <c r="AA2" s="5">
        <v>1.2</v>
      </c>
    </row>
    <row r="3" spans="1:27" x14ac:dyDescent="0.4">
      <c r="A3" s="2" t="s">
        <v>10</v>
      </c>
      <c r="B3" s="5">
        <v>1.5</v>
      </c>
      <c r="C3" s="5">
        <v>1.5</v>
      </c>
      <c r="D3" s="5">
        <v>1.5</v>
      </c>
      <c r="E3" s="5">
        <v>1.5</v>
      </c>
      <c r="F3" s="5">
        <v>1.5</v>
      </c>
      <c r="G3" s="5">
        <v>1.5</v>
      </c>
      <c r="H3" s="5">
        <v>1.5</v>
      </c>
      <c r="I3" s="5">
        <v>1.5</v>
      </c>
      <c r="J3" s="5">
        <v>1.5</v>
      </c>
      <c r="K3" s="5">
        <v>1.5</v>
      </c>
      <c r="L3" s="5">
        <v>1.5</v>
      </c>
      <c r="M3" s="5">
        <v>1.5</v>
      </c>
      <c r="N3" s="5">
        <v>1.5</v>
      </c>
      <c r="O3" s="5">
        <v>1.5</v>
      </c>
      <c r="P3" s="5">
        <v>1.5</v>
      </c>
      <c r="Q3" s="5">
        <v>1.5</v>
      </c>
      <c r="R3" s="5">
        <v>1.5</v>
      </c>
      <c r="S3" s="5">
        <v>1.5</v>
      </c>
      <c r="T3" s="5">
        <v>1.5</v>
      </c>
      <c r="U3" s="5">
        <v>1.5</v>
      </c>
      <c r="V3" s="5">
        <v>1.5</v>
      </c>
      <c r="W3" s="5">
        <v>1.5</v>
      </c>
      <c r="X3" s="5">
        <v>1.5</v>
      </c>
      <c r="Y3" s="5">
        <v>1.5</v>
      </c>
      <c r="Z3" s="5">
        <v>1.5</v>
      </c>
      <c r="AA3" s="5">
        <v>1.5</v>
      </c>
    </row>
    <row r="4" spans="1:27" x14ac:dyDescent="0.4">
      <c r="A4" s="2" t="s">
        <v>11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4</v>
      </c>
      <c r="B5" s="5">
        <v>1.1000000000000001</v>
      </c>
      <c r="C5" s="5">
        <v>1.1000000000000001</v>
      </c>
      <c r="D5" s="5">
        <v>1.1000000000000001</v>
      </c>
      <c r="E5" s="5">
        <v>1.1000000000000001</v>
      </c>
      <c r="F5" s="5">
        <v>1.1000000000000001</v>
      </c>
      <c r="G5" s="5">
        <v>1.1000000000000001</v>
      </c>
      <c r="H5" s="5">
        <v>1.1000000000000001</v>
      </c>
      <c r="I5" s="5">
        <v>1.1000000000000001</v>
      </c>
      <c r="J5" s="5">
        <v>1.1000000000000001</v>
      </c>
      <c r="K5" s="5">
        <v>1.1000000000000001</v>
      </c>
      <c r="L5" s="5">
        <v>1.1000000000000001</v>
      </c>
      <c r="M5" s="5">
        <v>1.1000000000000001</v>
      </c>
      <c r="N5" s="5">
        <v>1.1000000000000001</v>
      </c>
      <c r="O5" s="5">
        <v>1.1000000000000001</v>
      </c>
      <c r="P5" s="5">
        <v>1.1000000000000001</v>
      </c>
      <c r="Q5" s="5">
        <v>1.1000000000000001</v>
      </c>
      <c r="R5" s="5">
        <v>1.1000000000000001</v>
      </c>
      <c r="S5" s="5">
        <v>1.1000000000000001</v>
      </c>
      <c r="T5" s="5">
        <v>1.1000000000000001</v>
      </c>
      <c r="U5" s="5">
        <v>1.1000000000000001</v>
      </c>
      <c r="V5" s="5">
        <v>1.1000000000000001</v>
      </c>
      <c r="W5" s="5">
        <v>1.1000000000000001</v>
      </c>
      <c r="X5" s="5">
        <v>1.1000000000000001</v>
      </c>
      <c r="Y5" s="5">
        <v>1.1000000000000001</v>
      </c>
      <c r="Z5" s="5">
        <v>1.1000000000000001</v>
      </c>
      <c r="AA5" s="5">
        <v>1.1000000000000001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B10"/>
  <sheetViews>
    <sheetView workbookViewId="0">
      <selection activeCell="D9" sqref="D9"/>
    </sheetView>
  </sheetViews>
  <sheetFormatPr defaultRowHeight="17.399999999999999" x14ac:dyDescent="0.4"/>
  <cols>
    <col min="1" max="1" width="10.5" bestFit="1" customWidth="1"/>
  </cols>
  <sheetData>
    <row r="1" spans="1:2" x14ac:dyDescent="0.4">
      <c r="A1" t="s">
        <v>46</v>
      </c>
      <c r="B1" s="1" t="s">
        <v>44</v>
      </c>
    </row>
    <row r="2" spans="1:2" x14ac:dyDescent="0.4">
      <c r="A2" s="2" t="s">
        <v>0</v>
      </c>
      <c r="B2" s="2" t="s">
        <v>5</v>
      </c>
    </row>
    <row r="3" spans="1:2" x14ac:dyDescent="0.4">
      <c r="A3" s="2" t="s">
        <v>0</v>
      </c>
      <c r="B3" s="2" t="s">
        <v>8</v>
      </c>
    </row>
    <row r="4" spans="1:2" x14ac:dyDescent="0.4">
      <c r="A4" s="2" t="s">
        <v>2</v>
      </c>
      <c r="B4" s="2" t="s">
        <v>6</v>
      </c>
    </row>
    <row r="5" spans="1:2" x14ac:dyDescent="0.4">
      <c r="A5" s="2" t="s">
        <v>2</v>
      </c>
      <c r="B5" s="2" t="s">
        <v>7</v>
      </c>
    </row>
    <row r="6" spans="1:2" x14ac:dyDescent="0.4">
      <c r="A6" s="2" t="s">
        <v>2</v>
      </c>
      <c r="B6" s="2" t="s">
        <v>9</v>
      </c>
    </row>
    <row r="7" spans="1:2" x14ac:dyDescent="0.4">
      <c r="A7" s="2" t="s">
        <v>3</v>
      </c>
      <c r="B7" s="2" t="s">
        <v>7</v>
      </c>
    </row>
    <row r="8" spans="1:2" x14ac:dyDescent="0.4">
      <c r="A8" s="2" t="s">
        <v>3</v>
      </c>
      <c r="B8" s="2" t="s">
        <v>9</v>
      </c>
    </row>
    <row r="9" spans="1:2" ht="34.799999999999997" x14ac:dyDescent="0.4">
      <c r="A9" s="2" t="s">
        <v>50</v>
      </c>
      <c r="B9" s="2" t="s">
        <v>5</v>
      </c>
    </row>
    <row r="10" spans="1:2" ht="34.799999999999997" x14ac:dyDescent="0.4">
      <c r="A10" s="2" t="s">
        <v>50</v>
      </c>
      <c r="B10" s="2" t="s">
        <v>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B9"/>
  <sheetViews>
    <sheetView workbookViewId="0">
      <selection activeCell="A8" sqref="A8:A9"/>
    </sheetView>
  </sheetViews>
  <sheetFormatPr defaultRowHeight="17.399999999999999" x14ac:dyDescent="0.4"/>
  <sheetData>
    <row r="1" spans="1:2" x14ac:dyDescent="0.4">
      <c r="A1" t="s">
        <v>46</v>
      </c>
      <c r="B1" s="1" t="s">
        <v>43</v>
      </c>
    </row>
    <row r="2" spans="1:2" x14ac:dyDescent="0.4">
      <c r="A2" s="2" t="s">
        <v>0</v>
      </c>
      <c r="B2" s="2" t="s">
        <v>1</v>
      </c>
    </row>
    <row r="3" spans="1:2" x14ac:dyDescent="0.4">
      <c r="A3" s="2" t="s">
        <v>0</v>
      </c>
      <c r="B3" s="2" t="s">
        <v>4</v>
      </c>
    </row>
    <row r="4" spans="1:2" x14ac:dyDescent="0.4">
      <c r="A4" s="2" t="s">
        <v>2</v>
      </c>
      <c r="B4" s="2" t="s">
        <v>10</v>
      </c>
    </row>
    <row r="5" spans="1:2" x14ac:dyDescent="0.4">
      <c r="A5" s="2" t="s">
        <v>2</v>
      </c>
      <c r="B5" s="2" t="s">
        <v>11</v>
      </c>
    </row>
    <row r="6" spans="1:2" x14ac:dyDescent="0.4">
      <c r="A6" s="2" t="s">
        <v>2</v>
      </c>
      <c r="B6" s="2" t="s">
        <v>4</v>
      </c>
    </row>
    <row r="7" spans="1:2" x14ac:dyDescent="0.4">
      <c r="A7" s="2" t="s">
        <v>3</v>
      </c>
      <c r="B7" s="2" t="s">
        <v>4</v>
      </c>
    </row>
    <row r="8" spans="1:2" ht="34.799999999999997" x14ac:dyDescent="0.4">
      <c r="A8" s="2" t="s">
        <v>50</v>
      </c>
      <c r="B8" s="2" t="s">
        <v>1</v>
      </c>
    </row>
    <row r="9" spans="1:2" ht="34.799999999999997" x14ac:dyDescent="0.4">
      <c r="A9" s="2" t="s">
        <v>50</v>
      </c>
      <c r="B9" s="2" t="s">
        <v>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6"/>
  <sheetViews>
    <sheetView workbookViewId="0">
      <selection activeCell="B1" sqref="B1:AA1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1.138931802510158</v>
      </c>
      <c r="C2" s="5">
        <v>7.574766115689437</v>
      </c>
      <c r="D2" s="5">
        <v>0.67628647507918527</v>
      </c>
      <c r="E2" s="5">
        <v>3.2136905007923797</v>
      </c>
      <c r="F2" s="5">
        <v>5.6365173572880378</v>
      </c>
      <c r="G2" s="5">
        <v>8.23729264578464</v>
      </c>
      <c r="H2" s="5">
        <v>3.9808290290957169</v>
      </c>
      <c r="I2" s="5">
        <v>4.2084362783232425</v>
      </c>
      <c r="J2" s="5">
        <v>2.6547768072885605</v>
      </c>
      <c r="K2" s="5">
        <v>8.6895749145679559</v>
      </c>
      <c r="L2" s="5">
        <v>4.4525335538469051</v>
      </c>
      <c r="M2" s="5">
        <v>3.4468203268875373</v>
      </c>
      <c r="N2" s="5">
        <v>2.4572713271210231</v>
      </c>
      <c r="O2" s="5">
        <v>8.927728792550143</v>
      </c>
      <c r="P2" s="5">
        <v>5.982551937391019</v>
      </c>
      <c r="Q2" s="5">
        <v>7.3819001349795244E-2</v>
      </c>
      <c r="R2" s="5">
        <v>1.9919161958087483</v>
      </c>
      <c r="S2" s="5">
        <v>2.4831770957740105</v>
      </c>
      <c r="T2" s="5">
        <v>9.4001854872220374</v>
      </c>
      <c r="U2" s="5">
        <v>4.3998924386883029</v>
      </c>
      <c r="V2" s="5">
        <v>0.43428856551232409</v>
      </c>
      <c r="W2" s="5">
        <v>7.9407731237710166</v>
      </c>
      <c r="X2" s="5">
        <v>4.1007272303399853</v>
      </c>
      <c r="Y2" s="5">
        <v>5.8292407312736536</v>
      </c>
      <c r="Z2" s="5">
        <v>0.26933124855980206</v>
      </c>
      <c r="AA2" s="5">
        <v>6.9076528786362008</v>
      </c>
    </row>
    <row r="3" spans="1:27" x14ac:dyDescent="0.4">
      <c r="A3" s="2" t="s">
        <v>6</v>
      </c>
      <c r="B3" s="5">
        <v>1.2044835146641231</v>
      </c>
      <c r="C3" s="5">
        <v>7.987902585292554</v>
      </c>
      <c r="D3" s="5">
        <v>7.9590068482088627</v>
      </c>
      <c r="E3" s="5">
        <v>0.1606066383802518</v>
      </c>
      <c r="F3" s="5">
        <v>4.585605094215504</v>
      </c>
      <c r="G3" s="5">
        <v>9.6626632527953404</v>
      </c>
      <c r="H3" s="5">
        <v>5.7739880052029147</v>
      </c>
      <c r="I3" s="5">
        <v>9.2566527937944265</v>
      </c>
      <c r="J3" s="5">
        <v>9.4800396741663029</v>
      </c>
      <c r="K3" s="5">
        <v>3.6065083788586447</v>
      </c>
      <c r="L3" s="5">
        <v>8.5438796497736664</v>
      </c>
      <c r="M3" s="5">
        <v>0.59728548866735287</v>
      </c>
      <c r="N3" s="5">
        <v>3.8461224682055359</v>
      </c>
      <c r="O3" s="5">
        <v>6.6481529824524479</v>
      </c>
      <c r="P3" s="5">
        <v>7.3392403143414278</v>
      </c>
      <c r="Q3" s="5">
        <v>3.1816087694142494</v>
      </c>
      <c r="R3" s="5">
        <v>2.7863956935330956</v>
      </c>
      <c r="S3" s="5">
        <v>9.3348757795029993</v>
      </c>
      <c r="T3" s="5">
        <v>2.1397729972070723</v>
      </c>
      <c r="U3" s="5">
        <v>6.9678153416583575</v>
      </c>
      <c r="V3" s="5">
        <v>7.7674217492321507</v>
      </c>
      <c r="W3" s="5">
        <v>4.7216654236148514</v>
      </c>
      <c r="X3" s="5">
        <v>4.238810750971469</v>
      </c>
      <c r="Y3" s="5">
        <v>7.3608683858912185</v>
      </c>
      <c r="Z3" s="5">
        <v>7.5148932206900243</v>
      </c>
      <c r="AA3" s="5">
        <v>9.6339470176296054</v>
      </c>
    </row>
    <row r="4" spans="1:27" x14ac:dyDescent="0.4">
      <c r="A4" s="2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9.0280272949077336</v>
      </c>
      <c r="C5" s="5">
        <v>0.79148016981419489</v>
      </c>
      <c r="D5" s="5">
        <v>9.3450116579607538</v>
      </c>
      <c r="E5" s="5">
        <v>8.7779321350987356</v>
      </c>
      <c r="F5" s="5">
        <v>9.9122391981291731</v>
      </c>
      <c r="G5" s="5">
        <v>1.6940251254577043</v>
      </c>
      <c r="H5" s="5">
        <v>5.3580360106324925</v>
      </c>
      <c r="I5" s="5">
        <v>2.9089999765545471</v>
      </c>
      <c r="J5" s="5">
        <v>6.3392393508409226</v>
      </c>
      <c r="K5" s="5">
        <v>1.3233246022872935</v>
      </c>
      <c r="L5" s="5">
        <v>1.120067870198912</v>
      </c>
      <c r="M5" s="5">
        <v>7.6992979145058449</v>
      </c>
      <c r="N5" s="5">
        <v>2.5057427861077572</v>
      </c>
      <c r="O5" s="5">
        <v>7.3750450434362538</v>
      </c>
      <c r="P5" s="5">
        <v>9.4007626187483222</v>
      </c>
      <c r="Q5" s="5">
        <v>9.101036356582326E-2</v>
      </c>
      <c r="R5" s="5">
        <v>0.57288500630638395</v>
      </c>
      <c r="S5" s="5">
        <v>7.4626065943311914</v>
      </c>
      <c r="T5" s="5">
        <v>3.1809862851226445</v>
      </c>
      <c r="U5" s="5">
        <v>9.2020936906236397</v>
      </c>
      <c r="V5" s="5">
        <v>7.2239084732453938</v>
      </c>
      <c r="W5" s="5">
        <v>4.8200977144393988</v>
      </c>
      <c r="X5" s="5">
        <v>0.51573154632642448</v>
      </c>
      <c r="Y5" s="5">
        <v>2.0417983331255551</v>
      </c>
      <c r="Z5" s="5">
        <v>4.1086422921963939</v>
      </c>
      <c r="AA5" s="5">
        <v>4.5570832737185842</v>
      </c>
    </row>
    <row r="6" spans="1:27" x14ac:dyDescent="0.4">
      <c r="A6" s="2" t="s">
        <v>9</v>
      </c>
      <c r="B6" s="5">
        <v>7.8957032192905761</v>
      </c>
      <c r="C6" s="5">
        <v>4.6082787714867699</v>
      </c>
      <c r="D6" s="5">
        <v>0.6091916868338465</v>
      </c>
      <c r="E6" s="5">
        <v>4.5793589856973238</v>
      </c>
      <c r="F6" s="5">
        <v>8.1786077617116337</v>
      </c>
      <c r="G6" s="5">
        <v>8.0194570739747864</v>
      </c>
      <c r="H6" s="5">
        <v>5.3363776828222846</v>
      </c>
      <c r="I6" s="5">
        <v>2.0392354662996173</v>
      </c>
      <c r="J6" s="5">
        <v>1.5611429793634013</v>
      </c>
      <c r="K6" s="5">
        <v>4.8911639936651881</v>
      </c>
      <c r="L6" s="5">
        <v>0.40969313950629416</v>
      </c>
      <c r="M6" s="5">
        <v>8.1821714040505622</v>
      </c>
      <c r="N6" s="5">
        <v>7.1594690363400781</v>
      </c>
      <c r="O6" s="5">
        <v>9.6385261152701958</v>
      </c>
      <c r="P6" s="5">
        <v>6.1105005430337744</v>
      </c>
      <c r="Q6" s="5">
        <v>9.8360503707220346</v>
      </c>
      <c r="R6" s="5">
        <v>3.1687053337959927</v>
      </c>
      <c r="S6" s="5">
        <v>7.4574597903735853</v>
      </c>
      <c r="T6" s="5">
        <v>1.7179916959018882</v>
      </c>
      <c r="U6" s="5">
        <v>1.3703096017555394</v>
      </c>
      <c r="V6" s="5">
        <v>1.224292525245001</v>
      </c>
      <c r="W6" s="5">
        <v>9.9777665023046573</v>
      </c>
      <c r="X6" s="5">
        <v>0.23044312727864225</v>
      </c>
      <c r="Y6" s="5">
        <v>4.2498432589860649</v>
      </c>
      <c r="Z6" s="5">
        <v>0.66055919821920162</v>
      </c>
      <c r="AA6" s="5">
        <v>5.425378034772347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6"/>
  <sheetViews>
    <sheetView workbookViewId="0">
      <selection activeCell="A2" sqref="A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</row>
    <row r="4" spans="1:27" x14ac:dyDescent="0.4">
      <c r="A4" s="2" t="s">
        <v>7</v>
      </c>
      <c r="B4" s="5">
        <v>4</v>
      </c>
      <c r="C4" s="5">
        <v>4</v>
      </c>
      <c r="D4" s="5">
        <v>4</v>
      </c>
      <c r="E4" s="5">
        <v>4</v>
      </c>
      <c r="F4" s="5">
        <v>4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4</v>
      </c>
      <c r="X4" s="5">
        <v>4</v>
      </c>
      <c r="Y4" s="5">
        <v>4</v>
      </c>
      <c r="Z4" s="5">
        <v>4</v>
      </c>
      <c r="AA4" s="5">
        <v>4</v>
      </c>
    </row>
    <row r="5" spans="1:27" x14ac:dyDescent="0.4">
      <c r="A5" s="2" t="s">
        <v>8</v>
      </c>
      <c r="B5" s="5">
        <v>7</v>
      </c>
      <c r="C5" s="5">
        <v>7</v>
      </c>
      <c r="D5" s="5">
        <v>7</v>
      </c>
      <c r="E5" s="5">
        <v>7</v>
      </c>
      <c r="F5" s="5">
        <v>7</v>
      </c>
      <c r="G5" s="5">
        <v>7</v>
      </c>
      <c r="H5" s="5">
        <v>7</v>
      </c>
      <c r="I5" s="5">
        <v>7</v>
      </c>
      <c r="J5" s="5">
        <v>7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7</v>
      </c>
      <c r="U5" s="5">
        <v>7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</row>
    <row r="6" spans="1:27" x14ac:dyDescent="0.4">
      <c r="A6" s="2" t="s">
        <v>9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6"/>
  <sheetViews>
    <sheetView workbookViewId="0">
      <selection activeCell="A4" sqref="A4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6.2600453911352592</v>
      </c>
      <c r="C2" s="5">
        <v>8.8222245042937839</v>
      </c>
      <c r="D2" s="5">
        <v>4.8668853685625946</v>
      </c>
      <c r="E2" s="5">
        <v>3.0027339992948447</v>
      </c>
      <c r="F2" s="5">
        <v>12.316434020161935</v>
      </c>
      <c r="G2" s="5">
        <v>9.1604563428165449</v>
      </c>
      <c r="H2" s="5">
        <v>13.810504059621291</v>
      </c>
      <c r="I2" s="5">
        <v>13.678304827571088</v>
      </c>
      <c r="J2" s="5">
        <v>5.8399342077426173</v>
      </c>
      <c r="K2" s="5">
        <v>2.560914432207829</v>
      </c>
      <c r="L2" s="5">
        <v>5.0246792755547727</v>
      </c>
      <c r="M2" s="5">
        <v>7.5294774046140711</v>
      </c>
      <c r="N2" s="5">
        <v>1.9541670348732643</v>
      </c>
      <c r="O2" s="5">
        <v>13.207174085612678</v>
      </c>
      <c r="P2" s="5">
        <v>2.1123798485142267</v>
      </c>
      <c r="Q2" s="5">
        <v>8.2771658498784042</v>
      </c>
      <c r="R2" s="5">
        <v>11.435579213869961</v>
      </c>
      <c r="S2" s="5">
        <v>3.9924456653586322</v>
      </c>
      <c r="T2" s="5">
        <v>2.2337207330716131</v>
      </c>
      <c r="U2" s="5">
        <v>0.77075067579372769</v>
      </c>
      <c r="V2" s="5">
        <v>7.4480948670040483</v>
      </c>
      <c r="W2" s="5">
        <v>9.2154154285436807</v>
      </c>
      <c r="X2" s="5">
        <v>9.2716405592341573</v>
      </c>
      <c r="Y2" s="5">
        <v>12.967771240834429</v>
      </c>
      <c r="Z2" s="5">
        <v>0.57482413439813695</v>
      </c>
      <c r="AA2" s="5">
        <v>4.9093381539763445</v>
      </c>
    </row>
    <row r="3" spans="1:27" x14ac:dyDescent="0.4">
      <c r="A3" s="2" t="s">
        <v>6</v>
      </c>
      <c r="B3" s="5">
        <v>6.0928105811331736</v>
      </c>
      <c r="C3" s="5">
        <v>10.920004594456977</v>
      </c>
      <c r="D3" s="5">
        <v>10.31641722809619</v>
      </c>
      <c r="E3" s="5">
        <v>11.231570014907881</v>
      </c>
      <c r="F3" s="5">
        <v>4.0300577869180412</v>
      </c>
      <c r="G3" s="5">
        <v>9.7931874255999407</v>
      </c>
      <c r="H3" s="5">
        <v>6.5855699920290354</v>
      </c>
      <c r="I3" s="5">
        <v>12.645957910868292</v>
      </c>
      <c r="J3" s="5">
        <v>9.0111096831596385</v>
      </c>
      <c r="K3" s="5">
        <v>14.461253731910586</v>
      </c>
      <c r="L3" s="5">
        <v>8.9799456481388624</v>
      </c>
      <c r="M3" s="5">
        <v>4.7150586178587268</v>
      </c>
      <c r="N3" s="5">
        <v>5.4839121890832141</v>
      </c>
      <c r="O3" s="5">
        <v>10.122550689063209</v>
      </c>
      <c r="P3" s="5">
        <v>7.8280462780875242</v>
      </c>
      <c r="Q3" s="5">
        <v>7.6429173482145618</v>
      </c>
      <c r="R3" s="5">
        <v>7.3949426293514016</v>
      </c>
      <c r="S3" s="5">
        <v>5.9836552397334621</v>
      </c>
      <c r="T3" s="5">
        <v>14.767485384903011</v>
      </c>
      <c r="U3" s="5">
        <v>14.941741866675336</v>
      </c>
      <c r="V3" s="5">
        <v>7.7439303214902528</v>
      </c>
      <c r="W3" s="5">
        <v>2.2664469848803375</v>
      </c>
      <c r="X3" s="5">
        <v>13.544815043150813</v>
      </c>
      <c r="Y3" s="5">
        <v>6.4222308368027994</v>
      </c>
      <c r="Z3" s="5">
        <v>13.586164555760988</v>
      </c>
      <c r="AA3" s="5">
        <v>4.7729454920000585</v>
      </c>
    </row>
    <row r="4" spans="1:27" x14ac:dyDescent="0.4">
      <c r="A4" s="2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1.5656079326091326</v>
      </c>
      <c r="C5" s="5">
        <v>7.0696725603625747</v>
      </c>
      <c r="D5" s="5">
        <v>13.930561403523109</v>
      </c>
      <c r="E5" s="5">
        <v>1.8108541081271028</v>
      </c>
      <c r="F5" s="5">
        <v>9.8977810969127145</v>
      </c>
      <c r="G5" s="5">
        <v>8.9157542243891523</v>
      </c>
      <c r="H5" s="5">
        <v>1.4197410500231373</v>
      </c>
      <c r="I5" s="5">
        <v>14.42293937901222</v>
      </c>
      <c r="J5" s="5">
        <v>5.7060995832871946</v>
      </c>
      <c r="K5" s="5">
        <v>8.1914860415473392</v>
      </c>
      <c r="L5" s="5">
        <v>1.1389909220565793</v>
      </c>
      <c r="M5" s="5">
        <v>12.153650602918825</v>
      </c>
      <c r="N5" s="5">
        <v>1.510531126422946</v>
      </c>
      <c r="O5" s="5">
        <v>13.090121511788489</v>
      </c>
      <c r="P5" s="5">
        <v>0.54059712332527765</v>
      </c>
      <c r="Q5" s="5">
        <v>3.7045329437070307</v>
      </c>
      <c r="R5" s="5">
        <v>3.0330638243461121</v>
      </c>
      <c r="S5" s="5">
        <v>12.903065697567044</v>
      </c>
      <c r="T5" s="5">
        <v>1.4698172604967619</v>
      </c>
      <c r="U5" s="5">
        <v>13.294158844375065</v>
      </c>
      <c r="V5" s="5">
        <v>1.9401206045700869</v>
      </c>
      <c r="W5" s="5">
        <v>11.556833436996552</v>
      </c>
      <c r="X5" s="5">
        <v>10.776514785179515</v>
      </c>
      <c r="Y5" s="5">
        <v>4.5405047745340825</v>
      </c>
      <c r="Z5" s="5">
        <v>10.189852738682372</v>
      </c>
      <c r="AA5" s="5">
        <v>0.64474612191384173</v>
      </c>
    </row>
    <row r="6" spans="1:27" x14ac:dyDescent="0.4">
      <c r="A6" s="2" t="s">
        <v>9</v>
      </c>
      <c r="B6" s="5">
        <v>5.6458240477817503</v>
      </c>
      <c r="C6" s="5">
        <v>12.11004514404361</v>
      </c>
      <c r="D6" s="5">
        <v>2.4811179390953697</v>
      </c>
      <c r="E6" s="5">
        <v>6.1671767253971428</v>
      </c>
      <c r="F6" s="5">
        <v>7.5454106189369359</v>
      </c>
      <c r="G6" s="5">
        <v>7.0635669710864448</v>
      </c>
      <c r="H6" s="5">
        <v>0.18246921511723524</v>
      </c>
      <c r="I6" s="5">
        <v>3.4895307493457715</v>
      </c>
      <c r="J6" s="5">
        <v>11.59767902500657</v>
      </c>
      <c r="K6" s="5">
        <v>7.0683511784111568</v>
      </c>
      <c r="L6" s="5">
        <v>0.64911250216048266</v>
      </c>
      <c r="M6" s="5">
        <v>0.44520733666444823</v>
      </c>
      <c r="N6" s="5">
        <v>8.9341169520372112</v>
      </c>
      <c r="O6" s="5">
        <v>0.62570928049550445</v>
      </c>
      <c r="P6" s="5">
        <v>8.9725944611639665</v>
      </c>
      <c r="Q6" s="5">
        <v>9.5227323982664096</v>
      </c>
      <c r="R6" s="5">
        <v>12.414087553790218</v>
      </c>
      <c r="S6" s="5">
        <v>1.7434432341620525</v>
      </c>
      <c r="T6" s="5">
        <v>14.364541169192789</v>
      </c>
      <c r="U6" s="5">
        <v>11.089944690516745</v>
      </c>
      <c r="V6" s="5">
        <v>11.092578252638637</v>
      </c>
      <c r="W6" s="5">
        <v>14.787616392537849</v>
      </c>
      <c r="X6" s="5">
        <v>6.8072585730220982</v>
      </c>
      <c r="Y6" s="5">
        <v>10.053584208006448</v>
      </c>
      <c r="Z6" s="5">
        <v>6.4915980484470079</v>
      </c>
      <c r="AA6" s="5">
        <v>9.8008766827123228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F5"/>
  <sheetViews>
    <sheetView workbookViewId="0">
      <selection activeCell="D13" sqref="D13"/>
    </sheetView>
  </sheetViews>
  <sheetFormatPr defaultRowHeight="17.399999999999999" x14ac:dyDescent="0.4"/>
  <cols>
    <col min="1" max="1" width="10.3984375" bestFit="1" customWidth="1"/>
    <col min="2" max="2" width="10.5" bestFit="1" customWidth="1"/>
    <col min="4" max="4" width="12.69921875" bestFit="1" customWidth="1"/>
    <col min="5" max="5" width="10.296875" bestFit="1" customWidth="1"/>
  </cols>
  <sheetData>
    <row r="1" spans="1:6" x14ac:dyDescent="0.4">
      <c r="A1" t="s">
        <v>16</v>
      </c>
      <c r="B1" t="s">
        <v>46</v>
      </c>
      <c r="C1" t="s">
        <v>44</v>
      </c>
      <c r="D1" t="s">
        <v>43</v>
      </c>
      <c r="E1" t="s">
        <v>23</v>
      </c>
      <c r="F1" t="s">
        <v>48</v>
      </c>
    </row>
    <row r="2" spans="1:6" x14ac:dyDescent="0.4">
      <c r="A2" t="s">
        <v>12</v>
      </c>
      <c r="B2" t="s">
        <v>17</v>
      </c>
      <c r="C2" s="2" t="s">
        <v>22</v>
      </c>
      <c r="D2" t="s">
        <v>20</v>
      </c>
      <c r="E2">
        <v>4000</v>
      </c>
      <c r="F2">
        <v>2015</v>
      </c>
    </row>
    <row r="3" spans="1:6" x14ac:dyDescent="0.4">
      <c r="A3" t="s">
        <v>13</v>
      </c>
      <c r="B3" t="s">
        <v>17</v>
      </c>
      <c r="C3" s="2" t="s">
        <v>22</v>
      </c>
      <c r="D3" t="s">
        <v>20</v>
      </c>
      <c r="E3">
        <v>3000</v>
      </c>
      <c r="F3">
        <v>2020</v>
      </c>
    </row>
    <row r="4" spans="1:6" x14ac:dyDescent="0.4">
      <c r="A4" t="s">
        <v>14</v>
      </c>
      <c r="B4" t="s">
        <v>18</v>
      </c>
      <c r="C4" s="2" t="s">
        <v>49</v>
      </c>
      <c r="D4" t="s">
        <v>21</v>
      </c>
      <c r="E4">
        <v>1500</v>
      </c>
      <c r="F4">
        <v>2023</v>
      </c>
    </row>
    <row r="5" spans="1:6" x14ac:dyDescent="0.4">
      <c r="A5" t="s">
        <v>15</v>
      </c>
      <c r="B5" t="s">
        <v>18</v>
      </c>
      <c r="C5" s="2" t="s">
        <v>19</v>
      </c>
      <c r="D5" t="s">
        <v>21</v>
      </c>
      <c r="E5">
        <v>1500</v>
      </c>
      <c r="F5">
        <v>2021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5"/>
  <sheetViews>
    <sheetView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</row>
    <row r="3" spans="1:27" x14ac:dyDescent="0.4">
      <c r="A3" s="2" t="s">
        <v>2</v>
      </c>
      <c r="B3" s="4">
        <v>150</v>
      </c>
      <c r="C3" s="4">
        <v>145.33333333333331</v>
      </c>
      <c r="D3" s="4">
        <v>140.66666666666666</v>
      </c>
      <c r="E3" s="4">
        <v>136</v>
      </c>
      <c r="F3" s="4">
        <v>131.33333333333334</v>
      </c>
      <c r="G3" s="4">
        <v>126.66666666666666</v>
      </c>
      <c r="H3" s="4">
        <v>122</v>
      </c>
      <c r="I3" s="4">
        <v>117.33333333333334</v>
      </c>
      <c r="J3" s="4">
        <v>112.66666666666667</v>
      </c>
      <c r="K3" s="4">
        <v>108</v>
      </c>
      <c r="L3" s="4">
        <v>103.33333333333334</v>
      </c>
      <c r="M3" s="4">
        <v>98.666666666666671</v>
      </c>
      <c r="N3" s="4">
        <v>50</v>
      </c>
      <c r="O3" s="4">
        <v>40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</row>
    <row r="4" spans="1:27" x14ac:dyDescent="0.4">
      <c r="A4" s="2" t="s">
        <v>3</v>
      </c>
      <c r="B4">
        <v>80</v>
      </c>
      <c r="C4">
        <v>79</v>
      </c>
      <c r="D4">
        <v>78</v>
      </c>
      <c r="E4">
        <v>77</v>
      </c>
      <c r="F4">
        <v>76</v>
      </c>
      <c r="G4">
        <v>75</v>
      </c>
      <c r="H4">
        <v>74</v>
      </c>
      <c r="I4">
        <v>73</v>
      </c>
      <c r="J4">
        <v>72</v>
      </c>
      <c r="K4">
        <v>71</v>
      </c>
      <c r="L4">
        <v>70</v>
      </c>
      <c r="M4">
        <v>69</v>
      </c>
      <c r="N4">
        <v>68</v>
      </c>
      <c r="O4">
        <v>67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</row>
    <row r="5" spans="1:27" ht="34.799999999999997" x14ac:dyDescent="0.4">
      <c r="A5" s="2" t="s">
        <v>50</v>
      </c>
      <c r="B5">
        <f>B2*1.5</f>
        <v>45</v>
      </c>
      <c r="C5">
        <f t="shared" ref="C5:AA5" si="0">C2*1.5</f>
        <v>45</v>
      </c>
      <c r="D5">
        <f t="shared" si="0"/>
        <v>45</v>
      </c>
      <c r="E5">
        <f t="shared" si="0"/>
        <v>45</v>
      </c>
      <c r="F5">
        <f t="shared" si="0"/>
        <v>45</v>
      </c>
      <c r="G5">
        <f t="shared" si="0"/>
        <v>45</v>
      </c>
      <c r="H5">
        <f t="shared" si="0"/>
        <v>45</v>
      </c>
      <c r="I5">
        <f t="shared" si="0"/>
        <v>45</v>
      </c>
      <c r="J5">
        <f t="shared" si="0"/>
        <v>45</v>
      </c>
      <c r="K5">
        <f t="shared" si="0"/>
        <v>45</v>
      </c>
      <c r="L5">
        <f t="shared" si="0"/>
        <v>45</v>
      </c>
      <c r="M5">
        <f t="shared" si="0"/>
        <v>45</v>
      </c>
      <c r="N5">
        <f t="shared" si="0"/>
        <v>45</v>
      </c>
      <c r="O5">
        <f t="shared" si="0"/>
        <v>45</v>
      </c>
      <c r="P5">
        <f t="shared" si="0"/>
        <v>45</v>
      </c>
      <c r="Q5">
        <f t="shared" si="0"/>
        <v>45</v>
      </c>
      <c r="R5">
        <f t="shared" si="0"/>
        <v>45</v>
      </c>
      <c r="S5">
        <f t="shared" si="0"/>
        <v>45</v>
      </c>
      <c r="T5">
        <f t="shared" si="0"/>
        <v>45</v>
      </c>
      <c r="U5">
        <f t="shared" si="0"/>
        <v>45</v>
      </c>
      <c r="V5">
        <f t="shared" si="0"/>
        <v>45</v>
      </c>
      <c r="W5">
        <f t="shared" si="0"/>
        <v>45</v>
      </c>
      <c r="X5">
        <f t="shared" si="0"/>
        <v>45</v>
      </c>
      <c r="Y5">
        <f t="shared" si="0"/>
        <v>45</v>
      </c>
      <c r="Z5">
        <f t="shared" si="0"/>
        <v>45</v>
      </c>
      <c r="AA5">
        <f t="shared" si="0"/>
        <v>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B5" sqref="B5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capex!B2*0.05</f>
        <v>1.5</v>
      </c>
      <c r="C2" s="3">
        <f>capex!C2*0.05</f>
        <v>1.5</v>
      </c>
      <c r="D2" s="3">
        <f>capex!D2*0.05</f>
        <v>1.5</v>
      </c>
      <c r="E2" s="3">
        <f>capex!E2*0.05</f>
        <v>1.5</v>
      </c>
      <c r="F2" s="3">
        <f>capex!F2*0.05</f>
        <v>1.5</v>
      </c>
      <c r="G2" s="3">
        <f>capex!G2*0.05</f>
        <v>1.5</v>
      </c>
      <c r="H2" s="3">
        <f>capex!H2*0.05</f>
        <v>1.5</v>
      </c>
      <c r="I2" s="3">
        <f>capex!I2*0.05</f>
        <v>1.5</v>
      </c>
      <c r="J2" s="3">
        <f>capex!J2*0.05</f>
        <v>1.5</v>
      </c>
      <c r="K2" s="3">
        <f>capex!K2*0.05</f>
        <v>1.5</v>
      </c>
      <c r="L2" s="3">
        <f>capex!L2*0.05</f>
        <v>1.5</v>
      </c>
      <c r="M2" s="3">
        <f>capex!M2*0.05</f>
        <v>1.5</v>
      </c>
      <c r="N2" s="3">
        <f>capex!N2*0.05</f>
        <v>1.5</v>
      </c>
      <c r="O2" s="3">
        <f>capex!O2*0.05</f>
        <v>1.5</v>
      </c>
      <c r="P2" s="3">
        <f>capex!P2*0.05</f>
        <v>1.5</v>
      </c>
      <c r="Q2" s="3">
        <f>capex!Q2*0.05</f>
        <v>1.5</v>
      </c>
      <c r="R2" s="3">
        <f>capex!R2*0.05</f>
        <v>1.5</v>
      </c>
      <c r="S2" s="3">
        <f>capex!S2*0.05</f>
        <v>1.5</v>
      </c>
      <c r="T2" s="3">
        <f>capex!T2*0.05</f>
        <v>1.5</v>
      </c>
      <c r="U2" s="3">
        <f>capex!U2*0.05</f>
        <v>1.5</v>
      </c>
      <c r="V2" s="3">
        <f>capex!V2*0.05</f>
        <v>1.5</v>
      </c>
      <c r="W2" s="3">
        <f>capex!W2*0.05</f>
        <v>1.5</v>
      </c>
      <c r="X2" s="3">
        <f>capex!X2*0.05</f>
        <v>1.5</v>
      </c>
      <c r="Y2" s="3">
        <f>capex!Y2*0.05</f>
        <v>1.5</v>
      </c>
      <c r="Z2" s="3">
        <f>capex!Z2*0.05</f>
        <v>1.5</v>
      </c>
      <c r="AA2" s="3">
        <f>capex!AA2*0.05</f>
        <v>1.5</v>
      </c>
    </row>
    <row r="3" spans="1:27" x14ac:dyDescent="0.4">
      <c r="A3" s="2" t="s">
        <v>2</v>
      </c>
      <c r="B3" s="3">
        <f>capex!B3*0.05</f>
        <v>7.5</v>
      </c>
      <c r="C3" s="3">
        <f>capex!C3*0.05</f>
        <v>7.2666666666666657</v>
      </c>
      <c r="D3" s="3">
        <f>capex!D3*0.05</f>
        <v>7.0333333333333332</v>
      </c>
      <c r="E3" s="3">
        <f>capex!E3*0.05</f>
        <v>6.8000000000000007</v>
      </c>
      <c r="F3" s="3">
        <f>capex!F3*0.05</f>
        <v>6.5666666666666673</v>
      </c>
      <c r="G3" s="3">
        <f>capex!G3*0.05</f>
        <v>6.333333333333333</v>
      </c>
      <c r="H3" s="3">
        <f>capex!H3*0.05</f>
        <v>6.1000000000000005</v>
      </c>
      <c r="I3" s="3">
        <f>capex!I3*0.05</f>
        <v>5.8666666666666671</v>
      </c>
      <c r="J3" s="3">
        <f>capex!J3*0.05</f>
        <v>5.6333333333333337</v>
      </c>
      <c r="K3" s="3">
        <f>capex!K3*0.05</f>
        <v>5.4</v>
      </c>
      <c r="L3" s="3">
        <f>capex!L3*0.05</f>
        <v>5.1666666666666679</v>
      </c>
      <c r="M3" s="3">
        <f>capex!M3*0.05</f>
        <v>4.9333333333333336</v>
      </c>
      <c r="N3" s="3">
        <f>capex!N3*0.05</f>
        <v>2.5</v>
      </c>
      <c r="O3" s="3">
        <f>capex!O3*0.05</f>
        <v>2</v>
      </c>
      <c r="P3" s="3">
        <f>capex!P3*0.05</f>
        <v>0</v>
      </c>
      <c r="Q3" s="3">
        <f>capex!Q3*0.05</f>
        <v>0</v>
      </c>
      <c r="R3" s="3">
        <f>capex!R3*0.05</f>
        <v>0</v>
      </c>
      <c r="S3" s="3">
        <f>capex!S3*0.05</f>
        <v>0</v>
      </c>
      <c r="T3" s="3">
        <f>capex!T3*0.05</f>
        <v>0</v>
      </c>
      <c r="U3" s="3">
        <f>capex!U3*0.05</f>
        <v>0</v>
      </c>
      <c r="V3" s="3">
        <f>capex!V3*0.05</f>
        <v>0</v>
      </c>
      <c r="W3" s="3">
        <f>capex!W3*0.05</f>
        <v>0</v>
      </c>
      <c r="X3" s="3">
        <f>capex!X3*0.05</f>
        <v>0</v>
      </c>
      <c r="Y3" s="3">
        <f>capex!Y3*0.05</f>
        <v>0</v>
      </c>
      <c r="Z3" s="3">
        <f>capex!Z3*0.05</f>
        <v>0</v>
      </c>
      <c r="AA3" s="3">
        <f>capex!AA3*0.05</f>
        <v>0</v>
      </c>
    </row>
    <row r="4" spans="1:27" x14ac:dyDescent="0.4">
      <c r="A4" s="2" t="s">
        <v>3</v>
      </c>
      <c r="B4" s="3">
        <f>capex!B4*0.05</f>
        <v>4</v>
      </c>
      <c r="C4" s="3">
        <f>capex!C4*0.05</f>
        <v>3.95</v>
      </c>
      <c r="D4" s="3">
        <f>capex!D4*0.05</f>
        <v>3.9000000000000004</v>
      </c>
      <c r="E4" s="3">
        <f>capex!E4*0.05</f>
        <v>3.85</v>
      </c>
      <c r="F4" s="3">
        <f>capex!F4*0.05</f>
        <v>3.8000000000000003</v>
      </c>
      <c r="G4" s="3">
        <f>capex!G4*0.05</f>
        <v>3.75</v>
      </c>
      <c r="H4" s="3">
        <f>capex!H4*0.05</f>
        <v>3.7</v>
      </c>
      <c r="I4" s="3">
        <f>capex!I4*0.05</f>
        <v>3.6500000000000004</v>
      </c>
      <c r="J4" s="3">
        <f>capex!J4*0.05</f>
        <v>3.6</v>
      </c>
      <c r="K4" s="3">
        <f>capex!K4*0.05</f>
        <v>3.5500000000000003</v>
      </c>
      <c r="L4" s="3">
        <f>capex!L4*0.05</f>
        <v>3.5</v>
      </c>
      <c r="M4" s="3">
        <f>capex!M4*0.05</f>
        <v>3.45</v>
      </c>
      <c r="N4" s="3">
        <f>capex!N4*0.05</f>
        <v>3.4000000000000004</v>
      </c>
      <c r="O4" s="3">
        <f>capex!O4*0.05</f>
        <v>3.35</v>
      </c>
      <c r="P4" s="3">
        <f>capex!P4*0.05</f>
        <v>1</v>
      </c>
      <c r="Q4" s="3">
        <f>capex!Q4*0.05</f>
        <v>1</v>
      </c>
      <c r="R4" s="3">
        <f>capex!R4*0.05</f>
        <v>1</v>
      </c>
      <c r="S4" s="3">
        <f>capex!S4*0.05</f>
        <v>1</v>
      </c>
      <c r="T4" s="3">
        <f>capex!T4*0.05</f>
        <v>1</v>
      </c>
      <c r="U4" s="3">
        <f>capex!U4*0.05</f>
        <v>1</v>
      </c>
      <c r="V4" s="3">
        <f>capex!V4*0.05</f>
        <v>1</v>
      </c>
      <c r="W4" s="3">
        <f>capex!W4*0.05</f>
        <v>1</v>
      </c>
      <c r="X4" s="3">
        <f>capex!X4*0.05</f>
        <v>1</v>
      </c>
      <c r="Y4" s="3">
        <f>capex!Y4*0.05</f>
        <v>1</v>
      </c>
      <c r="Z4" s="3">
        <f>capex!Z4*0.05</f>
        <v>1</v>
      </c>
      <c r="AA4" s="3">
        <f>capex!AA4*0.05</f>
        <v>1</v>
      </c>
    </row>
    <row r="5" spans="1:27" ht="34.799999999999997" x14ac:dyDescent="0.4">
      <c r="A5" s="2" t="s">
        <v>50</v>
      </c>
      <c r="B5" s="3">
        <f>capex!B5*0.05</f>
        <v>2.25</v>
      </c>
      <c r="C5" s="3">
        <f>capex!C5*0.05</f>
        <v>2.25</v>
      </c>
      <c r="D5" s="3">
        <f>capex!D5*0.05</f>
        <v>2.25</v>
      </c>
      <c r="E5" s="3">
        <f>capex!E5*0.05</f>
        <v>2.25</v>
      </c>
      <c r="F5" s="3">
        <f>capex!F5*0.05</f>
        <v>2.25</v>
      </c>
      <c r="G5" s="3">
        <f>capex!G5*0.05</f>
        <v>2.25</v>
      </c>
      <c r="H5" s="3">
        <f>capex!H5*0.05</f>
        <v>2.25</v>
      </c>
      <c r="I5" s="3">
        <f>capex!I5*0.05</f>
        <v>2.25</v>
      </c>
      <c r="J5" s="3">
        <f>capex!J5*0.05</f>
        <v>2.25</v>
      </c>
      <c r="K5" s="3">
        <f>capex!K5*0.05</f>
        <v>2.25</v>
      </c>
      <c r="L5" s="3">
        <f>capex!L5*0.05</f>
        <v>2.25</v>
      </c>
      <c r="M5" s="3">
        <f>capex!M5*0.05</f>
        <v>2.25</v>
      </c>
      <c r="N5" s="3">
        <f>capex!N5*0.05</f>
        <v>2.25</v>
      </c>
      <c r="O5" s="3">
        <f>capex!O5*0.05</f>
        <v>2.25</v>
      </c>
      <c r="P5" s="3">
        <f>capex!P5*0.05</f>
        <v>2.25</v>
      </c>
      <c r="Q5" s="3">
        <f>capex!Q5*0.05</f>
        <v>2.25</v>
      </c>
      <c r="R5" s="3">
        <f>capex!R5*0.05</f>
        <v>2.25</v>
      </c>
      <c r="S5" s="3">
        <f>capex!S5*0.05</f>
        <v>2.25</v>
      </c>
      <c r="T5" s="3">
        <f>capex!T5*0.05</f>
        <v>2.25</v>
      </c>
      <c r="U5" s="3">
        <f>capex!U5*0.05</f>
        <v>2.25</v>
      </c>
      <c r="V5" s="3">
        <f>capex!V5*0.05</f>
        <v>2.25</v>
      </c>
      <c r="W5" s="3">
        <f>capex!W5*0.05</f>
        <v>2.25</v>
      </c>
      <c r="X5" s="3">
        <f>capex!X5*0.05</f>
        <v>2.25</v>
      </c>
      <c r="Y5" s="3">
        <f>capex!Y5*0.05</f>
        <v>2.25</v>
      </c>
      <c r="Z5" s="3">
        <f>capex!Z5*0.05</f>
        <v>2.25</v>
      </c>
      <c r="AA5" s="3">
        <f>capex!AA5*0.05</f>
        <v>2.25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A4"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capex!B2*0.25</f>
        <v>7.5</v>
      </c>
      <c r="C2" s="3">
        <f>capex!C2*0.25</f>
        <v>7.5</v>
      </c>
      <c r="D2" s="3">
        <f>capex!D2*0.25</f>
        <v>7.5</v>
      </c>
      <c r="E2" s="3">
        <f>capex!E2*0.25</f>
        <v>7.5</v>
      </c>
      <c r="F2" s="3">
        <f>capex!F2*0.25</f>
        <v>7.5</v>
      </c>
      <c r="G2" s="3">
        <f>capex!G2*0.25</f>
        <v>7.5</v>
      </c>
      <c r="H2" s="3">
        <f>capex!H2*0.25</f>
        <v>7.5</v>
      </c>
      <c r="I2" s="3">
        <f>capex!I2*0.25</f>
        <v>7.5</v>
      </c>
      <c r="J2" s="3">
        <f>capex!J2*0.25</f>
        <v>7.5</v>
      </c>
      <c r="K2" s="3">
        <f>capex!K2*0.25</f>
        <v>7.5</v>
      </c>
      <c r="L2" s="3">
        <f>capex!L2*0.25</f>
        <v>7.5</v>
      </c>
      <c r="M2" s="3">
        <f>capex!M2*0.25</f>
        <v>7.5</v>
      </c>
      <c r="N2" s="3">
        <f>capex!N2*0.25</f>
        <v>7.5</v>
      </c>
      <c r="O2" s="3">
        <f>capex!O2*0.25</f>
        <v>7.5</v>
      </c>
      <c r="P2" s="3">
        <f>capex!P2*0.25</f>
        <v>7.5</v>
      </c>
      <c r="Q2" s="3">
        <f>capex!Q2*0.25</f>
        <v>7.5</v>
      </c>
      <c r="R2" s="3">
        <f>capex!R2*0.25</f>
        <v>7.5</v>
      </c>
      <c r="S2" s="3">
        <f>capex!S2*0.25</f>
        <v>7.5</v>
      </c>
      <c r="T2" s="3">
        <f>capex!T2*0.25</f>
        <v>7.5</v>
      </c>
      <c r="U2" s="3">
        <f>capex!U2*0.25</f>
        <v>7.5</v>
      </c>
      <c r="V2" s="3">
        <f>capex!V2*0.25</f>
        <v>7.5</v>
      </c>
      <c r="W2" s="3">
        <f>capex!W2*0.25</f>
        <v>7.5</v>
      </c>
      <c r="X2" s="3">
        <f>capex!X2*0.25</f>
        <v>7.5</v>
      </c>
      <c r="Y2" s="3">
        <f>capex!Y2*0.25</f>
        <v>7.5</v>
      </c>
      <c r="Z2" s="3">
        <f>capex!Z2*0.25</f>
        <v>7.5</v>
      </c>
      <c r="AA2" s="3">
        <f>capex!AA2*0.25</f>
        <v>7.5</v>
      </c>
    </row>
    <row r="3" spans="1:27" x14ac:dyDescent="0.4">
      <c r="A3" s="2" t="s">
        <v>2</v>
      </c>
      <c r="B3" s="3">
        <f>capex!B3*0.25</f>
        <v>37.5</v>
      </c>
      <c r="C3" s="3">
        <f>capex!C3*0.25</f>
        <v>36.333333333333329</v>
      </c>
      <c r="D3" s="3">
        <f>capex!D3*0.25</f>
        <v>35.166666666666664</v>
      </c>
      <c r="E3" s="3">
        <f>capex!E3*0.25</f>
        <v>34</v>
      </c>
      <c r="F3" s="3">
        <f>capex!F3*0.25</f>
        <v>32.833333333333336</v>
      </c>
      <c r="G3" s="3">
        <f>capex!G3*0.25</f>
        <v>31.666666666666664</v>
      </c>
      <c r="H3" s="3">
        <f>capex!H3*0.25</f>
        <v>30.5</v>
      </c>
      <c r="I3" s="3">
        <f>capex!I3*0.25</f>
        <v>29.333333333333336</v>
      </c>
      <c r="J3" s="3">
        <f>capex!J3*0.25</f>
        <v>28.166666666666668</v>
      </c>
      <c r="K3" s="3">
        <f>capex!K3*0.25</f>
        <v>27</v>
      </c>
      <c r="L3" s="3">
        <f>capex!L3*0.25</f>
        <v>25.833333333333336</v>
      </c>
      <c r="M3" s="3">
        <f>capex!M3*0.25</f>
        <v>24.666666666666668</v>
      </c>
      <c r="N3" s="3">
        <f>capex!N3*0.25</f>
        <v>12.5</v>
      </c>
      <c r="O3" s="3">
        <f>capex!O3*0.25</f>
        <v>10</v>
      </c>
      <c r="P3" s="3">
        <f>capex!P3*0.25</f>
        <v>0</v>
      </c>
      <c r="Q3" s="3">
        <f>capex!Q3*0.25</f>
        <v>0</v>
      </c>
      <c r="R3" s="3">
        <f>capex!R3*0.25</f>
        <v>0</v>
      </c>
      <c r="S3" s="3">
        <f>capex!S3*0.25</f>
        <v>0</v>
      </c>
      <c r="T3" s="3">
        <f>capex!T3*0.25</f>
        <v>0</v>
      </c>
      <c r="U3" s="3">
        <f>capex!U3*0.25</f>
        <v>0</v>
      </c>
      <c r="V3" s="3">
        <f>capex!V3*0.25</f>
        <v>0</v>
      </c>
      <c r="W3" s="3">
        <f>capex!W3*0.25</f>
        <v>0</v>
      </c>
      <c r="X3" s="3">
        <f>capex!X3*0.25</f>
        <v>0</v>
      </c>
      <c r="Y3" s="3">
        <f>capex!Y3*0.25</f>
        <v>0</v>
      </c>
      <c r="Z3" s="3">
        <f>capex!Z3*0.25</f>
        <v>0</v>
      </c>
      <c r="AA3" s="3">
        <f>capex!AA3*0.25</f>
        <v>0</v>
      </c>
    </row>
    <row r="4" spans="1:27" x14ac:dyDescent="0.4">
      <c r="A4" s="2" t="s">
        <v>3</v>
      </c>
      <c r="B4" s="3">
        <f>capex!B4*0.25</f>
        <v>20</v>
      </c>
      <c r="C4" s="3">
        <f>capex!C4*0.25</f>
        <v>19.75</v>
      </c>
      <c r="D4" s="3">
        <f>capex!D4*0.25</f>
        <v>19.5</v>
      </c>
      <c r="E4" s="3">
        <f>capex!E4*0.25</f>
        <v>19.25</v>
      </c>
      <c r="F4" s="3">
        <f>capex!F4*0.25</f>
        <v>19</v>
      </c>
      <c r="G4" s="3">
        <f>capex!G4*0.25</f>
        <v>18.75</v>
      </c>
      <c r="H4" s="3">
        <f>capex!H4*0.25</f>
        <v>18.5</v>
      </c>
      <c r="I4" s="3">
        <f>capex!I4*0.25</f>
        <v>18.25</v>
      </c>
      <c r="J4" s="3">
        <f>capex!J4*0.25</f>
        <v>18</v>
      </c>
      <c r="K4" s="3">
        <f>capex!K4*0.25</f>
        <v>17.75</v>
      </c>
      <c r="L4" s="3">
        <f>capex!L4*0.25</f>
        <v>17.5</v>
      </c>
      <c r="M4" s="3">
        <f>capex!M4*0.25</f>
        <v>17.25</v>
      </c>
      <c r="N4" s="3">
        <f>capex!N4*0.25</f>
        <v>17</v>
      </c>
      <c r="O4" s="3">
        <f>capex!O4*0.25</f>
        <v>16.75</v>
      </c>
      <c r="P4" s="3">
        <f>capex!P4*0.25</f>
        <v>5</v>
      </c>
      <c r="Q4" s="3">
        <f>capex!Q4*0.25</f>
        <v>5</v>
      </c>
      <c r="R4" s="3">
        <f>capex!R4*0.25</f>
        <v>5</v>
      </c>
      <c r="S4" s="3">
        <f>capex!S4*0.25</f>
        <v>5</v>
      </c>
      <c r="T4" s="3">
        <f>capex!T4*0.25</f>
        <v>5</v>
      </c>
      <c r="U4" s="3">
        <f>capex!U4*0.25</f>
        <v>5</v>
      </c>
      <c r="V4" s="3">
        <f>capex!V4*0.25</f>
        <v>5</v>
      </c>
      <c r="W4" s="3">
        <f>capex!W4*0.25</f>
        <v>5</v>
      </c>
      <c r="X4" s="3">
        <f>capex!X4*0.25</f>
        <v>5</v>
      </c>
      <c r="Y4" s="3">
        <f>capex!Y4*0.25</f>
        <v>5</v>
      </c>
      <c r="Z4" s="3">
        <f>capex!Z4*0.25</f>
        <v>5</v>
      </c>
      <c r="AA4" s="3">
        <f>capex!AA4*0.25</f>
        <v>5</v>
      </c>
    </row>
    <row r="5" spans="1:27" ht="34.799999999999997" x14ac:dyDescent="0.4">
      <c r="A5" s="2" t="s">
        <v>50</v>
      </c>
      <c r="B5" s="3">
        <f>capex!B5*0.25</f>
        <v>11.25</v>
      </c>
      <c r="C5" s="3">
        <f>capex!C5*0.25</f>
        <v>11.25</v>
      </c>
      <c r="D5" s="3">
        <f>capex!D5*0.25</f>
        <v>11.25</v>
      </c>
      <c r="E5" s="3">
        <f>capex!E5*0.25</f>
        <v>11.25</v>
      </c>
      <c r="F5" s="3">
        <f>capex!F5*0.25</f>
        <v>11.25</v>
      </c>
      <c r="G5" s="3">
        <f>capex!G5*0.25</f>
        <v>11.25</v>
      </c>
      <c r="H5" s="3">
        <f>capex!H5*0.25</f>
        <v>11.25</v>
      </c>
      <c r="I5" s="3">
        <f>capex!I5*0.25</f>
        <v>11.25</v>
      </c>
      <c r="J5" s="3">
        <f>capex!J5*0.25</f>
        <v>11.25</v>
      </c>
      <c r="K5" s="3">
        <f>capex!K5*0.25</f>
        <v>11.25</v>
      </c>
      <c r="L5" s="3">
        <f>capex!L5*0.25</f>
        <v>11.25</v>
      </c>
      <c r="M5" s="3">
        <f>capex!M5*0.25</f>
        <v>11.25</v>
      </c>
      <c r="N5" s="3">
        <f>capex!N5*0.25</f>
        <v>11.25</v>
      </c>
      <c r="O5" s="3">
        <f>capex!O5*0.25</f>
        <v>11.25</v>
      </c>
      <c r="P5" s="3">
        <f>capex!P5*0.25</f>
        <v>11.25</v>
      </c>
      <c r="Q5" s="3">
        <f>capex!Q5*0.25</f>
        <v>11.25</v>
      </c>
      <c r="R5" s="3">
        <f>capex!R5*0.25</f>
        <v>11.25</v>
      </c>
      <c r="S5" s="3">
        <f>capex!S5*0.25</f>
        <v>11.25</v>
      </c>
      <c r="T5" s="3">
        <f>capex!T5*0.25</f>
        <v>11.25</v>
      </c>
      <c r="U5" s="3">
        <f>capex!U5*0.25</f>
        <v>11.25</v>
      </c>
      <c r="V5" s="3">
        <f>capex!V5*0.25</f>
        <v>11.25</v>
      </c>
      <c r="W5" s="3">
        <f>capex!W5*0.25</f>
        <v>11.25</v>
      </c>
      <c r="X5" s="3">
        <f>capex!X5*0.25</f>
        <v>11.25</v>
      </c>
      <c r="Y5" s="3">
        <f>capex!Y5*0.25</f>
        <v>11.25</v>
      </c>
      <c r="Z5" s="3">
        <f>capex!Z5*0.25</f>
        <v>11.25</v>
      </c>
      <c r="AA5" s="3">
        <f>capex!AA5*0.25</f>
        <v>11.25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tabSelected="1" workbookViewId="0">
      <selection activeCell="C4" sqref="C4"/>
    </sheetView>
  </sheetViews>
  <sheetFormatPr defaultRowHeight="17.399999999999999" x14ac:dyDescent="0.4"/>
  <cols>
    <col min="1" max="1" width="10.5" bestFit="1" customWidth="1"/>
    <col min="2" max="2" width="7.59765625" bestFit="1" customWidth="1"/>
    <col min="3" max="3" width="11.296875" bestFit="1" customWidth="1"/>
  </cols>
  <sheetData>
    <row r="1" spans="1:3" x14ac:dyDescent="0.4">
      <c r="A1" t="s">
        <v>46</v>
      </c>
      <c r="B1" t="s">
        <v>41</v>
      </c>
      <c r="C1" t="s">
        <v>47</v>
      </c>
    </row>
    <row r="2" spans="1:3" x14ac:dyDescent="0.4">
      <c r="A2" s="2" t="s">
        <v>0</v>
      </c>
      <c r="B2">
        <v>15</v>
      </c>
      <c r="C2">
        <v>2020</v>
      </c>
    </row>
    <row r="3" spans="1:3" x14ac:dyDescent="0.4">
      <c r="A3" s="2" t="s">
        <v>2</v>
      </c>
      <c r="B3">
        <v>15</v>
      </c>
      <c r="C3">
        <v>2035</v>
      </c>
    </row>
    <row r="4" spans="1:3" x14ac:dyDescent="0.4">
      <c r="A4" s="2" t="s">
        <v>3</v>
      </c>
      <c r="B4">
        <v>15</v>
      </c>
      <c r="C4">
        <v>2020</v>
      </c>
    </row>
    <row r="5" spans="1:3" ht="34.799999999999997" x14ac:dyDescent="0.4">
      <c r="A5" s="2" t="s">
        <v>50</v>
      </c>
      <c r="B5">
        <v>15</v>
      </c>
      <c r="C5">
        <v>2030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4">
      <c r="A3" s="2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4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34.799999999999997" x14ac:dyDescent="0.4">
      <c r="A5" s="2" t="s">
        <v>50</v>
      </c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  <c r="AA5">
        <v>0.6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workbookViewId="0">
      <selection activeCell="A4" sqref="A4"/>
    </sheetView>
  </sheetViews>
  <sheetFormatPr defaultRowHeight="17.399999999999999" x14ac:dyDescent="0.4"/>
  <sheetData>
    <row r="1" spans="1:27" x14ac:dyDescent="0.4">
      <c r="A1" s="1" t="s">
        <v>51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52</v>
      </c>
    </row>
    <row r="3" spans="1:27" x14ac:dyDescent="0.4">
      <c r="A3" t="s">
        <v>53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5"/>
  <sheetViews>
    <sheetView topLeftCell="G1" workbookViewId="0">
      <selection sqref="A1:AA1"/>
    </sheetView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1.138931802510158</v>
      </c>
      <c r="C2" s="5">
        <v>7.574766115689437</v>
      </c>
      <c r="D2" s="5">
        <v>0.67628647507918527</v>
      </c>
      <c r="E2" s="5">
        <v>3.2136905007923797</v>
      </c>
      <c r="F2" s="5">
        <v>5.6365173572880378</v>
      </c>
      <c r="G2" s="5">
        <v>8.23729264578464</v>
      </c>
      <c r="H2" s="5">
        <v>3.9808290290957169</v>
      </c>
      <c r="I2" s="5">
        <v>4.2084362783232425</v>
      </c>
      <c r="J2" s="5">
        <v>2.6547768072885605</v>
      </c>
      <c r="K2" s="5">
        <v>8.6895749145679559</v>
      </c>
      <c r="L2" s="5">
        <v>4.4525335538469051</v>
      </c>
      <c r="M2" s="5">
        <v>3.4468203268875373</v>
      </c>
      <c r="N2" s="5">
        <v>2.4572713271210231</v>
      </c>
      <c r="O2" s="5">
        <v>8.927728792550143</v>
      </c>
      <c r="P2" s="5">
        <v>5.982551937391019</v>
      </c>
      <c r="Q2" s="5">
        <v>7.3819001349795244E-2</v>
      </c>
      <c r="R2" s="5">
        <v>1.9919161958087483</v>
      </c>
      <c r="S2" s="5">
        <v>2.4831770957740105</v>
      </c>
      <c r="T2" s="5">
        <v>9.4001854872220374</v>
      </c>
      <c r="U2" s="5">
        <v>4.3998924386883029</v>
      </c>
      <c r="V2" s="5">
        <v>0.43428856551232409</v>
      </c>
      <c r="W2" s="5">
        <v>7.9407731237710166</v>
      </c>
      <c r="X2" s="5">
        <v>4.1007272303399853</v>
      </c>
      <c r="Y2" s="5">
        <v>5.8292407312736536</v>
      </c>
      <c r="Z2" s="5">
        <v>0.26933124855980206</v>
      </c>
      <c r="AA2" s="5">
        <v>6.9076528786362008</v>
      </c>
    </row>
    <row r="3" spans="1:27" x14ac:dyDescent="0.4">
      <c r="A3" s="2" t="s">
        <v>10</v>
      </c>
      <c r="B3" s="5">
        <v>1.2044835146641231</v>
      </c>
      <c r="C3" s="5">
        <v>7.987902585292554</v>
      </c>
      <c r="D3" s="5">
        <v>7.9590068482088627</v>
      </c>
      <c r="E3" s="5">
        <v>0.1606066383802518</v>
      </c>
      <c r="F3" s="5">
        <v>4.585605094215504</v>
      </c>
      <c r="G3" s="5">
        <v>9.6626632527953404</v>
      </c>
      <c r="H3" s="5">
        <v>5.7739880052029147</v>
      </c>
      <c r="I3" s="5">
        <v>9.2566527937944265</v>
      </c>
      <c r="J3" s="5">
        <v>9.4800396741663029</v>
      </c>
      <c r="K3" s="5">
        <v>3.6065083788586447</v>
      </c>
      <c r="L3" s="5">
        <v>8.5438796497736664</v>
      </c>
      <c r="M3" s="5">
        <v>0.59728548866735287</v>
      </c>
      <c r="N3" s="5">
        <v>3.8461224682055359</v>
      </c>
      <c r="O3" s="5">
        <v>6.6481529824524479</v>
      </c>
      <c r="P3" s="5">
        <v>7.3392403143414278</v>
      </c>
      <c r="Q3" s="5">
        <v>3.1816087694142494</v>
      </c>
      <c r="R3" s="5">
        <v>2.7863956935330956</v>
      </c>
      <c r="S3" s="5">
        <v>9.3348757795029993</v>
      </c>
      <c r="T3" s="5">
        <v>2.1397729972070723</v>
      </c>
      <c r="U3" s="5">
        <v>6.9678153416583575</v>
      </c>
      <c r="V3" s="5">
        <v>7.7674217492321507</v>
      </c>
      <c r="W3" s="5">
        <v>4.7216654236148514</v>
      </c>
      <c r="X3" s="5">
        <v>4.238810750971469</v>
      </c>
      <c r="Y3" s="5">
        <v>7.3608683858912185</v>
      </c>
      <c r="Z3" s="5">
        <v>7.5148932206900243</v>
      </c>
      <c r="AA3" s="5">
        <v>9.6339470176296054</v>
      </c>
    </row>
    <row r="4" spans="1:27" x14ac:dyDescent="0.4">
      <c r="A4" s="2" t="s">
        <v>11</v>
      </c>
      <c r="B4" s="5">
        <v>1.6561115100472845</v>
      </c>
      <c r="C4" s="5">
        <v>6.8203698630888576</v>
      </c>
      <c r="D4" s="5">
        <v>1.4137603139272703</v>
      </c>
      <c r="E4" s="5">
        <v>4.3586868316947838</v>
      </c>
      <c r="F4" s="5">
        <v>9.5169563479933696</v>
      </c>
      <c r="G4" s="5">
        <v>6.6592244131241145</v>
      </c>
      <c r="H4" s="5">
        <v>3.2346583782178726</v>
      </c>
      <c r="I4" s="5">
        <v>8.4298844355731966</v>
      </c>
      <c r="J4" s="5">
        <v>2.0837137856376531E-2</v>
      </c>
      <c r="K4" s="5">
        <v>7.801618608794608</v>
      </c>
      <c r="L4" s="5">
        <v>1.1747432563255356</v>
      </c>
      <c r="M4" s="5">
        <v>9.2189855539967063</v>
      </c>
      <c r="N4" s="5">
        <v>5.6389770014244593</v>
      </c>
      <c r="O4" s="5">
        <v>9.3557448426025598</v>
      </c>
      <c r="P4" s="5">
        <v>2.5307863577058676</v>
      </c>
      <c r="Q4" s="5">
        <v>1.8798425218320436</v>
      </c>
      <c r="R4" s="5">
        <v>4.9777650025283062</v>
      </c>
      <c r="S4" s="5">
        <v>2.470635282434567</v>
      </c>
      <c r="T4" s="5">
        <v>8.3448632095880253</v>
      </c>
      <c r="U4" s="5">
        <v>2.8797087757874475</v>
      </c>
      <c r="V4" s="5">
        <v>4.8495072111122131</v>
      </c>
      <c r="W4" s="5">
        <v>0.6494650243068445</v>
      </c>
      <c r="X4" s="5">
        <v>4.0400013877281555</v>
      </c>
      <c r="Y4" s="5">
        <v>8.7109696253244202</v>
      </c>
      <c r="Z4" s="5">
        <v>2.5086878384546196</v>
      </c>
      <c r="AA4" s="5">
        <v>1.6351143304444082</v>
      </c>
    </row>
    <row r="5" spans="1:27" x14ac:dyDescent="0.4">
      <c r="A5" s="2" t="s">
        <v>4</v>
      </c>
      <c r="B5" s="5">
        <v>9.0280272949077336</v>
      </c>
      <c r="C5" s="5">
        <v>0.79148016981419489</v>
      </c>
      <c r="D5" s="5">
        <v>9.3450116579607538</v>
      </c>
      <c r="E5" s="5">
        <v>8.7779321350987356</v>
      </c>
      <c r="F5" s="5">
        <v>9.9122391981291731</v>
      </c>
      <c r="G5" s="5">
        <v>1.6940251254577043</v>
      </c>
      <c r="H5" s="5">
        <v>5.3580360106324925</v>
      </c>
      <c r="I5" s="5">
        <v>2.9089999765545471</v>
      </c>
      <c r="J5" s="5">
        <v>6.3392393508409226</v>
      </c>
      <c r="K5" s="5">
        <v>1.3233246022872935</v>
      </c>
      <c r="L5" s="5">
        <v>1.120067870198912</v>
      </c>
      <c r="M5" s="5">
        <v>7.6992979145058449</v>
      </c>
      <c r="N5" s="5">
        <v>2.5057427861077572</v>
      </c>
      <c r="O5" s="5">
        <v>7.3750450434362538</v>
      </c>
      <c r="P5" s="5">
        <v>9.4007626187483222</v>
      </c>
      <c r="Q5" s="5">
        <v>9.101036356582326E-2</v>
      </c>
      <c r="R5" s="5">
        <v>0.57288500630638395</v>
      </c>
      <c r="S5" s="5">
        <v>7.4626065943311914</v>
      </c>
      <c r="T5" s="5">
        <v>3.1809862851226445</v>
      </c>
      <c r="U5" s="5">
        <v>9.2020936906236397</v>
      </c>
      <c r="V5" s="5">
        <v>7.2239084732453938</v>
      </c>
      <c r="W5" s="5">
        <v>4.8200977144393988</v>
      </c>
      <c r="X5" s="5">
        <v>0.51573154632642448</v>
      </c>
      <c r="Y5" s="5">
        <v>2.0417983331255551</v>
      </c>
      <c r="Z5" s="5">
        <v>4.1086422921963939</v>
      </c>
      <c r="AA5" s="5">
        <v>4.5570832737185842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notes</vt:lpstr>
      <vt:lpstr>baseline</vt:lpstr>
      <vt:lpstr>capex</vt:lpstr>
      <vt:lpstr>opex</vt:lpstr>
      <vt:lpstr>renewal</vt:lpstr>
      <vt:lpstr>technology</vt:lpstr>
      <vt:lpstr>technology_ei</vt:lpstr>
      <vt:lpstr>emission</vt:lpstr>
      <vt:lpstr>material_cost</vt:lpstr>
      <vt:lpstr>material_emission</vt:lpstr>
      <vt:lpstr>material_efficiency</vt:lpstr>
      <vt:lpstr>technology_fuel_pairs</vt:lpstr>
      <vt:lpstr>technology_material_pairs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2025-01-14T15:40:13Z</dcterms:modified>
</cp:coreProperties>
</file>