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RoccoMarco\Repositories\TrainingMaterial\__common\"/>
    </mc:Choice>
  </mc:AlternateContent>
  <xr:revisionPtr revIDLastSave="0" documentId="13_ncr:1_{3CBDF14D-07D6-4581-8B84-6CFC4F3E418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1" l="1"/>
  <c r="L93" i="1"/>
  <c r="K93" i="1"/>
  <c r="H93" i="1" s="1"/>
  <c r="G93" i="1" s="1"/>
  <c r="M73" i="1"/>
  <c r="H73" i="1" s="1"/>
  <c r="G73" i="1" s="1"/>
  <c r="L73" i="1"/>
  <c r="K73" i="1"/>
  <c r="M63" i="1"/>
  <c r="L63" i="1"/>
  <c r="K63" i="1"/>
  <c r="H63" i="1" s="1"/>
  <c r="G63" i="1" s="1"/>
  <c r="M53" i="1"/>
  <c r="L53" i="1"/>
  <c r="K53" i="1"/>
  <c r="E53" i="1" l="1"/>
  <c r="E73" i="1"/>
  <c r="H53" i="1"/>
  <c r="G53" i="1" s="1"/>
  <c r="E63" i="1"/>
  <c r="E93" i="1"/>
  <c r="F93" i="1"/>
  <c r="F73" i="1"/>
  <c r="G68" i="1"/>
  <c r="F66" i="1"/>
  <c r="F63" i="1"/>
  <c r="G48" i="1"/>
  <c r="G46" i="1"/>
  <c r="G38" i="1"/>
  <c r="M103" i="1"/>
  <c r="L103" i="1"/>
  <c r="K103" i="1"/>
  <c r="M109" i="1"/>
  <c r="L109" i="1"/>
  <c r="K109" i="1"/>
  <c r="M108" i="1"/>
  <c r="L108" i="1"/>
  <c r="K108" i="1"/>
  <c r="M107" i="1"/>
  <c r="L107" i="1"/>
  <c r="K107" i="1"/>
  <c r="H107" i="1" s="1"/>
  <c r="E107" i="1" s="1"/>
  <c r="M106" i="1"/>
  <c r="L106" i="1"/>
  <c r="K106" i="1"/>
  <c r="M105" i="1"/>
  <c r="L105" i="1"/>
  <c r="K105" i="1"/>
  <c r="M104" i="1"/>
  <c r="L104" i="1"/>
  <c r="K104" i="1"/>
  <c r="M83" i="1"/>
  <c r="L83" i="1"/>
  <c r="K83" i="1"/>
  <c r="H83" i="1" s="1"/>
  <c r="F83" i="1" s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89" i="1"/>
  <c r="L89" i="1"/>
  <c r="K89" i="1"/>
  <c r="H89" i="1" s="1"/>
  <c r="E89" i="1" s="1"/>
  <c r="M88" i="1"/>
  <c r="L88" i="1"/>
  <c r="K88" i="1"/>
  <c r="M87" i="1"/>
  <c r="L87" i="1"/>
  <c r="K87" i="1"/>
  <c r="M86" i="1"/>
  <c r="L86" i="1"/>
  <c r="K86" i="1"/>
  <c r="M84" i="1"/>
  <c r="L84" i="1"/>
  <c r="K84" i="1"/>
  <c r="M79" i="1"/>
  <c r="L79" i="1"/>
  <c r="K79" i="1"/>
  <c r="M78" i="1"/>
  <c r="L78" i="1"/>
  <c r="K78" i="1"/>
  <c r="H78" i="1" s="1"/>
  <c r="E78" i="1" s="1"/>
  <c r="M77" i="1"/>
  <c r="L77" i="1"/>
  <c r="K77" i="1"/>
  <c r="M76" i="1"/>
  <c r="L76" i="1"/>
  <c r="K76" i="1"/>
  <c r="M69" i="1"/>
  <c r="G69" i="1" s="1"/>
  <c r="L69" i="1"/>
  <c r="F69" i="1" s="1"/>
  <c r="K69" i="1"/>
  <c r="H69" i="1" s="1"/>
  <c r="E69" i="1" s="1"/>
  <c r="M68" i="1"/>
  <c r="L68" i="1"/>
  <c r="F68" i="1" s="1"/>
  <c r="K68" i="1"/>
  <c r="H68" i="1" s="1"/>
  <c r="E68" i="1" s="1"/>
  <c r="M67" i="1"/>
  <c r="L67" i="1"/>
  <c r="K67" i="1"/>
  <c r="M66" i="1"/>
  <c r="G66" i="1" s="1"/>
  <c r="L66" i="1"/>
  <c r="K66" i="1"/>
  <c r="H66" i="1" s="1"/>
  <c r="E66" i="1" s="1"/>
  <c r="M65" i="1"/>
  <c r="G65" i="1" s="1"/>
  <c r="L65" i="1"/>
  <c r="F65" i="1" s="1"/>
  <c r="K65" i="1"/>
  <c r="H65" i="1" s="1"/>
  <c r="E65" i="1" s="1"/>
  <c r="M64" i="1"/>
  <c r="G64" i="1" s="1"/>
  <c r="L64" i="1"/>
  <c r="F64" i="1" s="1"/>
  <c r="K64" i="1"/>
  <c r="H64" i="1" s="1"/>
  <c r="E64" i="1" s="1"/>
  <c r="M29" i="1"/>
  <c r="L29" i="1"/>
  <c r="K29" i="1"/>
  <c r="M26" i="1"/>
  <c r="L26" i="1"/>
  <c r="K26" i="1"/>
  <c r="M25" i="1"/>
  <c r="L25" i="1"/>
  <c r="K25" i="1"/>
  <c r="H25" i="1" s="1"/>
  <c r="E25" i="1" s="1"/>
  <c r="M24" i="1"/>
  <c r="L24" i="1"/>
  <c r="K24" i="1"/>
  <c r="M39" i="1"/>
  <c r="L39" i="1"/>
  <c r="K39" i="1"/>
  <c r="M38" i="1"/>
  <c r="L38" i="1"/>
  <c r="F38" i="1" s="1"/>
  <c r="K38" i="1"/>
  <c r="H38" i="1" s="1"/>
  <c r="E38" i="1" s="1"/>
  <c r="M37" i="1"/>
  <c r="G37" i="1" s="1"/>
  <c r="L37" i="1"/>
  <c r="K37" i="1"/>
  <c r="H37" i="1" s="1"/>
  <c r="E37" i="1" s="1"/>
  <c r="M36" i="1"/>
  <c r="G36" i="1" s="1"/>
  <c r="L36" i="1"/>
  <c r="F36" i="1" s="1"/>
  <c r="K36" i="1"/>
  <c r="H36" i="1" s="1"/>
  <c r="E36" i="1" s="1"/>
  <c r="M35" i="1"/>
  <c r="L35" i="1"/>
  <c r="K35" i="1"/>
  <c r="M34" i="1"/>
  <c r="G34" i="1" s="1"/>
  <c r="L34" i="1"/>
  <c r="F34" i="1" s="1"/>
  <c r="K34" i="1"/>
  <c r="H34" i="1" s="1"/>
  <c r="E34" i="1" s="1"/>
  <c r="M49" i="1"/>
  <c r="G49" i="1" s="1"/>
  <c r="L49" i="1"/>
  <c r="F49" i="1" s="1"/>
  <c r="K49" i="1"/>
  <c r="H49" i="1" s="1"/>
  <c r="E49" i="1" s="1"/>
  <c r="M48" i="1"/>
  <c r="L48" i="1"/>
  <c r="F48" i="1" s="1"/>
  <c r="K48" i="1"/>
  <c r="H48" i="1" s="1"/>
  <c r="E48" i="1" s="1"/>
  <c r="M47" i="1"/>
  <c r="L47" i="1"/>
  <c r="K47" i="1"/>
  <c r="M46" i="1"/>
  <c r="L46" i="1"/>
  <c r="F46" i="1" s="1"/>
  <c r="K46" i="1"/>
  <c r="H46" i="1" s="1"/>
  <c r="E46" i="1" s="1"/>
  <c r="M45" i="1"/>
  <c r="G45" i="1" s="1"/>
  <c r="L45" i="1"/>
  <c r="F45" i="1" s="1"/>
  <c r="K45" i="1"/>
  <c r="H45" i="1" s="1"/>
  <c r="E45" i="1" s="1"/>
  <c r="M44" i="1"/>
  <c r="G44" i="1" s="1"/>
  <c r="L44" i="1"/>
  <c r="K44" i="1"/>
  <c r="H44" i="1" s="1"/>
  <c r="E44" i="1" s="1"/>
  <c r="M43" i="1"/>
  <c r="L43" i="1"/>
  <c r="K43" i="1"/>
  <c r="M33" i="1"/>
  <c r="L33" i="1"/>
  <c r="K33" i="1"/>
  <c r="M23" i="1"/>
  <c r="L23" i="1"/>
  <c r="K23" i="1"/>
  <c r="H23" i="1" s="1"/>
  <c r="G23" i="1" s="1"/>
  <c r="K19" i="1"/>
  <c r="L19" i="1"/>
  <c r="M19" i="1"/>
  <c r="K6" i="1"/>
  <c r="L6" i="1"/>
  <c r="M6" i="1"/>
  <c r="M5" i="1"/>
  <c r="L5" i="1"/>
  <c r="K5" i="1"/>
  <c r="K12" i="1"/>
  <c r="L12" i="1"/>
  <c r="M12" i="1"/>
  <c r="K11" i="1"/>
  <c r="L11" i="1"/>
  <c r="M11" i="1"/>
  <c r="M10" i="1"/>
  <c r="L10" i="1"/>
  <c r="K10" i="1"/>
  <c r="F35" i="1" l="1"/>
  <c r="G106" i="1"/>
  <c r="G43" i="1"/>
  <c r="F78" i="1"/>
  <c r="F107" i="1"/>
  <c r="H11" i="1"/>
  <c r="E11" i="1" s="1"/>
  <c r="H19" i="1"/>
  <c r="E19" i="1" s="1"/>
  <c r="G78" i="1"/>
  <c r="G83" i="1"/>
  <c r="E83" i="1"/>
  <c r="F37" i="1"/>
  <c r="F44" i="1"/>
  <c r="F23" i="1"/>
  <c r="F25" i="1"/>
  <c r="G25" i="1"/>
  <c r="H33" i="1"/>
  <c r="G33" i="1" s="1"/>
  <c r="E33" i="1"/>
  <c r="F89" i="1"/>
  <c r="F33" i="1"/>
  <c r="G89" i="1"/>
  <c r="H43" i="1"/>
  <c r="F43" i="1" s="1"/>
  <c r="E43" i="1"/>
  <c r="H47" i="1"/>
  <c r="E47" i="1" s="1"/>
  <c r="H35" i="1"/>
  <c r="E35" i="1" s="1"/>
  <c r="H39" i="1"/>
  <c r="E39" i="1" s="1"/>
  <c r="H67" i="1"/>
  <c r="H77" i="1"/>
  <c r="E77" i="1" s="1"/>
  <c r="H86" i="1"/>
  <c r="E86" i="1" s="1"/>
  <c r="H106" i="1"/>
  <c r="E106" i="1" s="1"/>
  <c r="H103" i="1"/>
  <c r="G103" i="1" s="1"/>
  <c r="F53" i="1"/>
  <c r="H109" i="1"/>
  <c r="E109" i="1" s="1"/>
  <c r="G107" i="1"/>
  <c r="H108" i="1"/>
  <c r="E108" i="1" s="1"/>
  <c r="H105" i="1"/>
  <c r="E105" i="1" s="1"/>
  <c r="H104" i="1"/>
  <c r="E104" i="1" s="1"/>
  <c r="H98" i="1"/>
  <c r="F98" i="1" s="1"/>
  <c r="H96" i="1"/>
  <c r="H99" i="1"/>
  <c r="F99" i="1" s="1"/>
  <c r="H97" i="1"/>
  <c r="F97" i="1" s="1"/>
  <c r="H95" i="1"/>
  <c r="F95" i="1" s="1"/>
  <c r="F88" i="1"/>
  <c r="G86" i="1"/>
  <c r="H88" i="1"/>
  <c r="E88" i="1" s="1"/>
  <c r="H87" i="1"/>
  <c r="E87" i="1" s="1"/>
  <c r="H84" i="1"/>
  <c r="G79" i="1"/>
  <c r="F77" i="1"/>
  <c r="H76" i="1"/>
  <c r="G77" i="1"/>
  <c r="H79" i="1"/>
  <c r="E79" i="1" s="1"/>
  <c r="G29" i="1"/>
  <c r="F29" i="1"/>
  <c r="H24" i="1"/>
  <c r="F11" i="1"/>
  <c r="H10" i="1"/>
  <c r="G10" i="1" s="1"/>
  <c r="H12" i="1"/>
  <c r="E12" i="1" s="1"/>
  <c r="H29" i="1"/>
  <c r="E29" i="1" s="1"/>
  <c r="H6" i="1"/>
  <c r="G6" i="1" s="1"/>
  <c r="F10" i="1"/>
  <c r="H5" i="1"/>
  <c r="G5" i="1" s="1"/>
  <c r="F6" i="1"/>
  <c r="H26" i="1"/>
  <c r="E23" i="1"/>
  <c r="M55" i="1"/>
  <c r="L55" i="1"/>
  <c r="K55" i="1"/>
  <c r="H55" i="1" s="1"/>
  <c r="E55" i="1" s="1"/>
  <c r="M54" i="1"/>
  <c r="L54" i="1"/>
  <c r="K54" i="1"/>
  <c r="K18" i="1"/>
  <c r="L18" i="1"/>
  <c r="M18" i="1"/>
  <c r="K17" i="1"/>
  <c r="L17" i="1"/>
  <c r="M17" i="1"/>
  <c r="M16" i="1"/>
  <c r="L16" i="1"/>
  <c r="K16" i="1"/>
  <c r="K27" i="1"/>
  <c r="L27" i="1"/>
  <c r="M27" i="1"/>
  <c r="L28" i="1"/>
  <c r="K28" i="1"/>
  <c r="M28" i="1"/>
  <c r="F19" i="1" l="1"/>
  <c r="G108" i="1"/>
  <c r="G19" i="1"/>
  <c r="F103" i="1"/>
  <c r="E5" i="1"/>
  <c r="G109" i="1"/>
  <c r="G47" i="1"/>
  <c r="E99" i="1"/>
  <c r="F39" i="1"/>
  <c r="H17" i="1"/>
  <c r="E17" i="1" s="1"/>
  <c r="H54" i="1"/>
  <c r="E54" i="1" s="1"/>
  <c r="E6" i="1"/>
  <c r="E103" i="1"/>
  <c r="F47" i="1"/>
  <c r="E98" i="1"/>
  <c r="G39" i="1"/>
  <c r="G99" i="1"/>
  <c r="G11" i="1"/>
  <c r="G35" i="1"/>
  <c r="F55" i="1"/>
  <c r="F86" i="1"/>
  <c r="F106" i="1"/>
  <c r="F54" i="1"/>
  <c r="G55" i="1"/>
  <c r="E67" i="1"/>
  <c r="G67" i="1"/>
  <c r="F67" i="1"/>
  <c r="F108" i="1"/>
  <c r="F109" i="1"/>
  <c r="G105" i="1"/>
  <c r="F105" i="1"/>
  <c r="G104" i="1"/>
  <c r="F104" i="1"/>
  <c r="E97" i="1"/>
  <c r="F96" i="1"/>
  <c r="G96" i="1"/>
  <c r="E96" i="1"/>
  <c r="G97" i="1"/>
  <c r="G98" i="1"/>
  <c r="E95" i="1"/>
  <c r="G95" i="1"/>
  <c r="F87" i="1"/>
  <c r="G87" i="1"/>
  <c r="G88" i="1"/>
  <c r="E84" i="1"/>
  <c r="F84" i="1"/>
  <c r="G84" i="1"/>
  <c r="F79" i="1"/>
  <c r="E76" i="1"/>
  <c r="F76" i="1"/>
  <c r="G76" i="1"/>
  <c r="H28" i="1"/>
  <c r="E28" i="1" s="1"/>
  <c r="H27" i="1"/>
  <c r="E27" i="1" s="1"/>
  <c r="F5" i="1"/>
  <c r="E24" i="1"/>
  <c r="F24" i="1"/>
  <c r="G24" i="1"/>
  <c r="F28" i="1"/>
  <c r="H16" i="1"/>
  <c r="G16" i="1" s="1"/>
  <c r="H18" i="1"/>
  <c r="E18" i="1" s="1"/>
  <c r="E26" i="1"/>
  <c r="G26" i="1"/>
  <c r="F26" i="1"/>
  <c r="G18" i="1"/>
  <c r="E10" i="1"/>
  <c r="F12" i="1"/>
  <c r="G12" i="1"/>
  <c r="G17" i="1" l="1"/>
  <c r="G28" i="1"/>
  <c r="F17" i="1"/>
  <c r="G54" i="1"/>
  <c r="F16" i="1"/>
  <c r="F18" i="1"/>
  <c r="G27" i="1"/>
  <c r="E16" i="1"/>
  <c r="F27" i="1"/>
  <c r="K56" i="1"/>
  <c r="L56" i="1"/>
  <c r="M56" i="1"/>
  <c r="K59" i="1"/>
  <c r="L59" i="1"/>
  <c r="L58" i="1"/>
  <c r="K58" i="1"/>
  <c r="K57" i="1"/>
  <c r="L57" i="1"/>
  <c r="M59" i="1"/>
  <c r="M58" i="1"/>
  <c r="M57" i="1"/>
  <c r="K74" i="1"/>
  <c r="L74" i="1"/>
  <c r="M74" i="1"/>
  <c r="G58" i="1" l="1"/>
  <c r="H58" i="1"/>
  <c r="E58" i="1" s="1"/>
  <c r="F58" i="1"/>
  <c r="H56" i="1"/>
  <c r="E56" i="1" s="1"/>
  <c r="H57" i="1"/>
  <c r="E57" i="1" s="1"/>
  <c r="H59" i="1"/>
  <c r="E59" i="1" s="1"/>
  <c r="H74" i="1"/>
  <c r="G74" i="1" s="1"/>
  <c r="F59" i="1" l="1"/>
  <c r="G59" i="1"/>
  <c r="G57" i="1"/>
  <c r="G56" i="1"/>
  <c r="F57" i="1"/>
  <c r="E74" i="1"/>
  <c r="F56" i="1"/>
  <c r="F74" i="1"/>
  <c r="K85" i="1"/>
  <c r="M85" i="1"/>
  <c r="L85" i="1"/>
  <c r="H85" i="1" l="1"/>
  <c r="F85" i="1" s="1"/>
  <c r="G85" i="1" l="1"/>
  <c r="E85" i="1"/>
  <c r="L94" i="1"/>
  <c r="M94" i="1"/>
  <c r="K94" i="1"/>
  <c r="H94" i="1" s="1"/>
  <c r="G94" i="1" l="1"/>
  <c r="F94" i="1"/>
  <c r="E94" i="1"/>
  <c r="K75" i="1"/>
  <c r="M75" i="1"/>
  <c r="L75" i="1"/>
  <c r="H75" i="1" l="1"/>
  <c r="F75" i="1"/>
  <c r="E75" i="1"/>
  <c r="G75" i="1"/>
</calcChain>
</file>

<file path=xl/sharedStrings.xml><?xml version="1.0" encoding="utf-8"?>
<sst xmlns="http://schemas.openxmlformats.org/spreadsheetml/2006/main" count="265" uniqueCount="158">
  <si>
    <t>K</t>
  </si>
  <si>
    <t>Y</t>
  </si>
  <si>
    <t>Hexadecimal</t>
  </si>
  <si>
    <t>C</t>
  </si>
  <si>
    <t>M</t>
  </si>
  <si>
    <t>R</t>
  </si>
  <si>
    <t>G</t>
  </si>
  <si>
    <t>B</t>
  </si>
  <si>
    <t>ACCENT COLORS</t>
  </si>
  <si>
    <t>BRAND COLOR</t>
  </si>
  <si>
    <t>EXTENDED ACCENT COLORS</t>
  </si>
  <si>
    <t>ID</t>
  </si>
  <si>
    <t>1.A</t>
  </si>
  <si>
    <t>2.A</t>
  </si>
  <si>
    <t>1.B</t>
  </si>
  <si>
    <t>1.C</t>
  </si>
  <si>
    <t>1.D</t>
  </si>
  <si>
    <t>1.E</t>
  </si>
  <si>
    <t>1.F</t>
  </si>
  <si>
    <t>1.G</t>
  </si>
  <si>
    <t>2.B</t>
  </si>
  <si>
    <t>2.C</t>
  </si>
  <si>
    <t>2.D</t>
  </si>
  <si>
    <t>2.E</t>
  </si>
  <si>
    <t>2.F</t>
  </si>
  <si>
    <t>2.G</t>
  </si>
  <si>
    <t>3.A</t>
  </si>
  <si>
    <t>3.B</t>
  </si>
  <si>
    <t>3.C</t>
  </si>
  <si>
    <t>3.D</t>
  </si>
  <si>
    <t>3.E</t>
  </si>
  <si>
    <t>3.F</t>
  </si>
  <si>
    <t>3.G</t>
  </si>
  <si>
    <t>4.A</t>
  </si>
  <si>
    <t>4.B</t>
  </si>
  <si>
    <t>4.C</t>
  </si>
  <si>
    <t>4.D</t>
  </si>
  <si>
    <t>4.E</t>
  </si>
  <si>
    <t>4.F</t>
  </si>
  <si>
    <t>4.G</t>
  </si>
  <si>
    <t>5.A</t>
  </si>
  <si>
    <t>5.B</t>
  </si>
  <si>
    <t>5.C</t>
  </si>
  <si>
    <t>5.D</t>
  </si>
  <si>
    <t>5.E</t>
  </si>
  <si>
    <t>5.F</t>
  </si>
  <si>
    <t>5.G</t>
  </si>
  <si>
    <t>6.A</t>
  </si>
  <si>
    <t>6.B</t>
  </si>
  <si>
    <t>6.C</t>
  </si>
  <si>
    <t>6.D</t>
  </si>
  <si>
    <t>6.E</t>
  </si>
  <si>
    <t>6.F</t>
  </si>
  <si>
    <t>6.G</t>
  </si>
  <si>
    <t>7.A</t>
  </si>
  <si>
    <t>7.B</t>
  </si>
  <si>
    <t>7.C</t>
  </si>
  <si>
    <t>7.D</t>
  </si>
  <si>
    <t>7.E</t>
  </si>
  <si>
    <t>7.F</t>
  </si>
  <si>
    <t>7.G</t>
  </si>
  <si>
    <t>8.A</t>
  </si>
  <si>
    <t>8.B</t>
  </si>
  <si>
    <t>8.C</t>
  </si>
  <si>
    <t>8.D</t>
  </si>
  <si>
    <t>8.E</t>
  </si>
  <si>
    <t>8.F</t>
  </si>
  <si>
    <t>8.G</t>
  </si>
  <si>
    <t>PMS 116 C</t>
  </si>
  <si>
    <t>#FFCD00</t>
  </si>
  <si>
    <t>PE 2020 REV.A</t>
  </si>
  <si>
    <t>PMS 547 C</t>
  </si>
  <si>
    <t>#00313C</t>
  </si>
  <si>
    <t>#38CBDA</t>
  </si>
  <si>
    <t>PMS 2226 C</t>
  </si>
  <si>
    <t>PMS 347 C</t>
  </si>
  <si>
    <t>#009A44</t>
  </si>
  <si>
    <t>Pantone</t>
  </si>
  <si>
    <t>PMS 3517 C</t>
  </si>
  <si>
    <t>#C10016</t>
  </si>
  <si>
    <t>PMS 2372C</t>
  </si>
  <si>
    <t>#281E78</t>
  </si>
  <si>
    <t>PE BRAND GOLD</t>
  </si>
  <si>
    <t>9.A</t>
  </si>
  <si>
    <t>9.B</t>
  </si>
  <si>
    <t>9.C</t>
  </si>
  <si>
    <t>9.D</t>
  </si>
  <si>
    <t>9.E</t>
  </si>
  <si>
    <t>9.F</t>
  </si>
  <si>
    <t>9.G</t>
  </si>
  <si>
    <t>#4C3D00</t>
  </si>
  <si>
    <t>#B28F00</t>
  </si>
  <si>
    <t>#FFE166</t>
  </si>
  <si>
    <t>#FFFAE5</t>
  </si>
  <si>
    <t>#FFEDA5</t>
  </si>
  <si>
    <t>#264F59</t>
  </si>
  <si>
    <t>#4C6E76</t>
  </si>
  <si>
    <t>#7F989D</t>
  </si>
  <si>
    <t>#A5B6BA</t>
  </si>
  <si>
    <t>#D8E0E1</t>
  </si>
  <si>
    <t>#FFFFFF</t>
  </si>
  <si>
    <t>#103C41</t>
  </si>
  <si>
    <t>#24838D</t>
  </si>
  <si>
    <t>#5FD5E1</t>
  </si>
  <si>
    <t>#FFD733</t>
  </si>
  <si>
    <t>#87DFE8</t>
  </si>
  <si>
    <t>#B9ECF2</t>
  </si>
  <si>
    <t>#EBF9FB</t>
  </si>
  <si>
    <t>PMS 2290 C</t>
  </si>
  <si>
    <t>#AADB1E</t>
  </si>
  <si>
    <t>PMS 1575 C</t>
  </si>
  <si>
    <t>#FF7F32</t>
  </si>
  <si>
    <t>Pink C</t>
  </si>
  <si>
    <t>#D62598</t>
  </si>
  <si>
    <t>PE BRAND MIDNIGHT</t>
  </si>
  <si>
    <t>#002E14</t>
  </si>
  <si>
    <t>#00642C</t>
  </si>
  <si>
    <t>#33AE69</t>
  </si>
  <si>
    <t>#66C28E</t>
  </si>
  <si>
    <t>#A5DBBD</t>
  </si>
  <si>
    <t>#E5F4EC</t>
  </si>
  <si>
    <t>#4C260F</t>
  </si>
  <si>
    <t>#A55220</t>
  </si>
  <si>
    <t>#FF985B</t>
  </si>
  <si>
    <t>#FFB284</t>
  </si>
  <si>
    <t>#FFD2B7</t>
  </si>
  <si>
    <t>#FFF2EA</t>
  </si>
  <si>
    <t>#334109</t>
  </si>
  <si>
    <t>#BBE24B</t>
  </si>
  <si>
    <t>#CCE978</t>
  </si>
  <si>
    <t>#E1F2B0</t>
  </si>
  <si>
    <t>#F6FBE8</t>
  </si>
  <si>
    <t>#390006</t>
  </si>
  <si>
    <t>#7D000E</t>
  </si>
  <si>
    <t>#CD3344</t>
  </si>
  <si>
    <t>#D96673</t>
  </si>
  <si>
    <t>#E9A5AD</t>
  </si>
  <si>
    <t>#F8E5E7</t>
  </si>
  <si>
    <t>#400B2D</t>
  </si>
  <si>
    <t>#8B1862</t>
  </si>
  <si>
    <t>#DE50AC</t>
  </si>
  <si>
    <t>#E67CC1</t>
  </si>
  <si>
    <t>#F0B2DA</t>
  </si>
  <si>
    <t>#FAE9F4</t>
  </si>
  <si>
    <t>#0C0924</t>
  </si>
  <si>
    <t>#1A134E</t>
  </si>
  <si>
    <t>#534B93</t>
  </si>
  <si>
    <t>#7E78AE</t>
  </si>
  <si>
    <t>#B3B0CF</t>
  </si>
  <si>
    <t>#E9E8F1</t>
  </si>
  <si>
    <t>#6E8E13</t>
  </si>
  <si>
    <t>PE ACCENT AZURE</t>
  </si>
  <si>
    <t>PE ACCENT GREEN</t>
  </si>
  <si>
    <t>PE ACCENT PUMPKIN</t>
  </si>
  <si>
    <t>PE EXTENDED ACCENT LIME</t>
  </si>
  <si>
    <t>PE EXTENDED ACCENT RED</t>
  </si>
  <si>
    <t>PE EXTENDED ACCENT PINK</t>
  </si>
  <si>
    <t>PE EXTENDED ACCENT COBALT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</si>
</sst>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Times New Roman"/>
      <charset val="204"/>
    </font>
    <font>
      <b/>
      <sz val="9"/>
      <color rgb="FFFFFFFF"/>
      <name val="Arial"/>
      <family val="2"/>
    </font>
    <font>
      <sz val="10"/>
      <color theme="3" tint="-0.249977111117893"/>
      <name val="Times New Roman"/>
      <family val="1"/>
    </font>
    <font>
      <sz val="24"/>
      <color theme="0" tint="9.9978637043366805E-2"/>
      <name val="Quicksand Book"/>
      <family val="1"/>
    </font>
    <font>
      <sz val="24"/>
      <color rgb="FF53565A"/>
      <name val="Arial"/>
      <family val="2"/>
    </font>
    <font>
      <sz val="9"/>
      <color rgb="FF0A1214"/>
      <name val="Arial"/>
      <family val="2"/>
    </font>
    <font>
      <sz val="10"/>
      <color rgb="FF0A1214"/>
      <name val="Times New Roman"/>
      <family val="1"/>
    </font>
    <font>
      <sz val="9"/>
      <color rgb="FFFFCD00"/>
      <name val="Arial"/>
      <family val="2"/>
    </font>
    <font>
      <sz val="8"/>
      <name val="Times New Roman"/>
      <family val="1"/>
    </font>
  </fonts>
  <fills count="6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4DB18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rgb="FF00313C"/>
        <bgColor indexed="64"/>
      </patternFill>
    </fill>
    <fill>
      <patternFill patternType="solid">
        <fgColor rgb="FF38CBDA"/>
        <bgColor indexed="64"/>
      </patternFill>
    </fill>
    <fill>
      <patternFill patternType="solid">
        <fgColor rgb="FFC10016"/>
        <bgColor indexed="64"/>
      </patternFill>
    </fill>
    <fill>
      <patternFill patternType="solid">
        <fgColor rgb="FF281E78"/>
        <bgColor indexed="64"/>
      </patternFill>
    </fill>
    <fill>
      <patternFill patternType="solid">
        <fgColor rgb="FF4C3D00"/>
        <bgColor indexed="64"/>
      </patternFill>
    </fill>
    <fill>
      <patternFill patternType="solid">
        <fgColor rgb="FFB28F00"/>
        <bgColor indexed="64"/>
      </patternFill>
    </fill>
    <fill>
      <patternFill patternType="solid">
        <fgColor rgb="FFFFD426"/>
        <bgColor indexed="64"/>
      </patternFill>
    </fill>
    <fill>
      <patternFill patternType="solid">
        <fgColor rgb="FFFFE166"/>
        <bgColor indexed="64"/>
      </patternFill>
    </fill>
    <fill>
      <patternFill patternType="solid">
        <fgColor rgb="FFFFFAE5"/>
        <bgColor indexed="64"/>
      </patternFill>
    </fill>
    <fill>
      <patternFill patternType="solid">
        <fgColor rgb="FFFFEDA5"/>
        <bgColor indexed="64"/>
      </patternFill>
    </fill>
    <fill>
      <patternFill patternType="solid">
        <fgColor rgb="FF264F59"/>
        <bgColor indexed="64"/>
      </patternFill>
    </fill>
    <fill>
      <patternFill patternType="solid">
        <fgColor rgb="FF4C6E76"/>
        <bgColor indexed="64"/>
      </patternFill>
    </fill>
    <fill>
      <patternFill patternType="solid">
        <fgColor rgb="FF7F989D"/>
        <bgColor indexed="64"/>
      </patternFill>
    </fill>
    <fill>
      <patternFill patternType="solid">
        <fgColor rgb="FFA5B6BA"/>
        <bgColor indexed="64"/>
      </patternFill>
    </fill>
    <fill>
      <patternFill patternType="solid">
        <fgColor rgb="FFD8E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03C41"/>
        <bgColor indexed="64"/>
      </patternFill>
    </fill>
    <fill>
      <patternFill patternType="solid">
        <fgColor rgb="FF24838D"/>
        <bgColor indexed="64"/>
      </patternFill>
    </fill>
    <fill>
      <patternFill patternType="solid">
        <fgColor rgb="FF5FD5E1"/>
        <bgColor indexed="64"/>
      </patternFill>
    </fill>
    <fill>
      <patternFill patternType="solid">
        <fgColor rgb="FFFFD733"/>
        <bgColor indexed="64"/>
      </patternFill>
    </fill>
    <fill>
      <patternFill patternType="solid">
        <fgColor rgb="FF87DFE8"/>
        <bgColor indexed="64"/>
      </patternFill>
    </fill>
    <fill>
      <patternFill patternType="solid">
        <fgColor rgb="FFB9ECF2"/>
        <bgColor indexed="64"/>
      </patternFill>
    </fill>
    <fill>
      <patternFill patternType="solid">
        <fgColor rgb="FFEBF9FB"/>
        <bgColor indexed="64"/>
      </patternFill>
    </fill>
    <fill>
      <patternFill patternType="solid">
        <fgColor rgb="FFAADB1E"/>
        <bgColor indexed="64"/>
      </patternFill>
    </fill>
    <fill>
      <patternFill patternType="solid">
        <fgColor rgb="FFFF7F32"/>
        <bgColor indexed="64"/>
      </patternFill>
    </fill>
    <fill>
      <patternFill patternType="solid">
        <fgColor rgb="FFD62598"/>
        <bgColor indexed="64"/>
      </patternFill>
    </fill>
    <fill>
      <patternFill patternType="solid">
        <fgColor rgb="FF002E14"/>
        <bgColor indexed="64"/>
      </patternFill>
    </fill>
    <fill>
      <patternFill patternType="solid">
        <fgColor rgb="FF00642C"/>
        <bgColor indexed="64"/>
      </patternFill>
    </fill>
    <fill>
      <patternFill patternType="solid">
        <fgColor rgb="FF33AE69"/>
        <bgColor indexed="64"/>
      </patternFill>
    </fill>
    <fill>
      <patternFill patternType="solid">
        <fgColor rgb="FF66C28E"/>
        <bgColor indexed="64"/>
      </patternFill>
    </fill>
    <fill>
      <patternFill patternType="solid">
        <fgColor rgb="FFA5DBBD"/>
        <bgColor indexed="64"/>
      </patternFill>
    </fill>
    <fill>
      <patternFill patternType="solid">
        <fgColor rgb="FFE5F4EC"/>
        <bgColor indexed="64"/>
      </patternFill>
    </fill>
    <fill>
      <patternFill patternType="solid">
        <fgColor rgb="FF4C260F"/>
        <bgColor indexed="64"/>
      </patternFill>
    </fill>
    <fill>
      <patternFill patternType="solid">
        <fgColor rgb="FFA55220"/>
        <bgColor indexed="64"/>
      </patternFill>
    </fill>
    <fill>
      <patternFill patternType="solid">
        <fgColor rgb="FFFF985B"/>
        <bgColor indexed="64"/>
      </patternFill>
    </fill>
    <fill>
      <patternFill patternType="solid">
        <fgColor rgb="FFFFB284"/>
        <bgColor indexed="64"/>
      </patternFill>
    </fill>
    <fill>
      <patternFill patternType="solid">
        <fgColor rgb="FFFFD2B7"/>
        <bgColor indexed="64"/>
      </patternFill>
    </fill>
    <fill>
      <patternFill patternType="solid">
        <fgColor rgb="FFFFF2EA"/>
        <bgColor indexed="64"/>
      </patternFill>
    </fill>
    <fill>
      <patternFill patternType="solid">
        <fgColor rgb="FF334109"/>
        <bgColor indexed="64"/>
      </patternFill>
    </fill>
    <fill>
      <patternFill patternType="solid">
        <fgColor rgb="FF6E8E13"/>
        <bgColor indexed="64"/>
      </patternFill>
    </fill>
    <fill>
      <patternFill patternType="solid">
        <fgColor rgb="FFBBE24B"/>
        <bgColor indexed="64"/>
      </patternFill>
    </fill>
    <fill>
      <patternFill patternType="solid">
        <fgColor rgb="FFCCE978"/>
        <bgColor indexed="64"/>
      </patternFill>
    </fill>
    <fill>
      <patternFill patternType="solid">
        <fgColor rgb="FFE1F2B0"/>
        <bgColor indexed="64"/>
      </patternFill>
    </fill>
    <fill>
      <patternFill patternType="solid">
        <fgColor rgb="FFF6FBE8"/>
        <bgColor indexed="64"/>
      </patternFill>
    </fill>
    <fill>
      <patternFill patternType="solid">
        <fgColor rgb="FF390006"/>
        <bgColor indexed="64"/>
      </patternFill>
    </fill>
    <fill>
      <patternFill patternType="solid">
        <fgColor rgb="FF7D000E"/>
        <bgColor indexed="64"/>
      </patternFill>
    </fill>
    <fill>
      <patternFill patternType="solid">
        <fgColor rgb="FFCD3344"/>
        <bgColor indexed="64"/>
      </patternFill>
    </fill>
    <fill>
      <patternFill patternType="solid">
        <fgColor rgb="FFD96673"/>
        <bgColor indexed="64"/>
      </patternFill>
    </fill>
    <fill>
      <patternFill patternType="solid">
        <fgColor rgb="FFE9A5AD"/>
        <bgColor indexed="64"/>
      </patternFill>
    </fill>
    <fill>
      <patternFill patternType="solid">
        <fgColor rgb="FFF8E5E7"/>
        <bgColor indexed="64"/>
      </patternFill>
    </fill>
    <fill>
      <patternFill patternType="solid">
        <fgColor rgb="FF400B2D"/>
        <bgColor indexed="64"/>
      </patternFill>
    </fill>
    <fill>
      <patternFill patternType="solid">
        <fgColor rgb="FF8B1862"/>
        <bgColor indexed="64"/>
      </patternFill>
    </fill>
    <fill>
      <patternFill patternType="solid">
        <fgColor rgb="FFDE50AC"/>
        <bgColor indexed="64"/>
      </patternFill>
    </fill>
    <fill>
      <patternFill patternType="solid">
        <fgColor rgb="FFE67CC1"/>
        <bgColor indexed="64"/>
      </patternFill>
    </fill>
    <fill>
      <patternFill patternType="solid">
        <fgColor rgb="FFF0B2DA"/>
        <bgColor indexed="64"/>
      </patternFill>
    </fill>
    <fill>
      <patternFill patternType="solid">
        <fgColor rgb="FFFAE9F4"/>
        <bgColor indexed="64"/>
      </patternFill>
    </fill>
    <fill>
      <patternFill patternType="solid">
        <fgColor rgb="FF0C0924"/>
        <bgColor indexed="64"/>
      </patternFill>
    </fill>
    <fill>
      <patternFill patternType="solid">
        <fgColor rgb="FF1A134E"/>
        <bgColor indexed="64"/>
      </patternFill>
    </fill>
    <fill>
      <patternFill patternType="solid">
        <fgColor rgb="FF534B93"/>
        <bgColor indexed="64"/>
      </patternFill>
    </fill>
    <fill>
      <patternFill patternType="solid">
        <fgColor rgb="FF7E78AE"/>
        <bgColor indexed="64"/>
      </patternFill>
    </fill>
    <fill>
      <patternFill patternType="solid">
        <fgColor rgb="FFB3B0CF"/>
        <bgColor indexed="64"/>
      </patternFill>
    </fill>
    <fill>
      <patternFill patternType="solid">
        <fgColor rgb="FFE9E8F1"/>
        <bgColor indexed="64"/>
      </patternFill>
    </fill>
  </fills>
  <borders count="4">
    <border>
      <left/>
      <right/>
      <top/>
      <bottom/>
      <diagonal/>
    </border>
    <border>
      <left style="thin">
        <color theme="0" tint="0.749992370372631"/>
      </left>
      <right/>
      <top/>
      <bottom/>
      <diagonal/>
    </border>
    <border>
      <left/>
      <right style="thin">
        <color theme="0" tint="0.749961851863155"/>
      </right>
      <top/>
      <bottom/>
      <diagonal/>
    </border>
    <border>
      <left/>
      <right style="thin">
        <color theme="0" tint="0.749992370372631"/>
      </right>
      <top/>
      <bottom/>
      <diagonal/>
    </border>
  </borders>
  <cellStyleXfs count="1">
    <xf numFmtId="0" fontId="0" fillId="0" borderId="0"/>
  </cellStyleXfs>
  <cellXfs count="92"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5" fillId="15" borderId="0" xfId="0" applyFont="1" applyFill="1" applyBorder="1" applyAlignment="1">
      <alignment horizontal="center" vertical="center" wrapText="1"/>
    </xf>
    <xf numFmtId="0" fontId="5" fillId="16" borderId="0" xfId="0" applyFont="1" applyFill="1" applyBorder="1" applyAlignment="1">
      <alignment horizontal="center" vertical="center" wrapText="1"/>
    </xf>
    <xf numFmtId="0" fontId="5" fillId="17" borderId="0" xfId="0" applyFont="1" applyFill="1" applyBorder="1" applyAlignment="1">
      <alignment horizontal="center" vertical="center" wrapText="1"/>
    </xf>
    <xf numFmtId="0" fontId="5" fillId="18" borderId="0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0" fontId="5" fillId="20" borderId="0" xfId="0" applyFont="1" applyFill="1" applyBorder="1" applyAlignment="1">
      <alignment horizontal="center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5" fillId="22" borderId="0" xfId="0" applyFont="1" applyFill="1" applyBorder="1" applyAlignment="1">
      <alignment horizontal="center" vertical="center" wrapText="1"/>
    </xf>
    <xf numFmtId="0" fontId="5" fillId="23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 wrapText="1"/>
    </xf>
    <xf numFmtId="0" fontId="5" fillId="25" borderId="0" xfId="0" applyFont="1" applyFill="1" applyBorder="1" applyAlignment="1">
      <alignment horizontal="center" vertical="center" wrapText="1"/>
    </xf>
    <xf numFmtId="0" fontId="5" fillId="26" borderId="0" xfId="0" applyFont="1" applyFill="1" applyBorder="1" applyAlignment="1">
      <alignment horizontal="center" vertical="center" wrapText="1"/>
    </xf>
    <xf numFmtId="0" fontId="5" fillId="27" borderId="0" xfId="0" applyFont="1" applyFill="1" applyBorder="1" applyAlignment="1">
      <alignment horizontal="center" vertical="center" wrapText="1"/>
    </xf>
    <xf numFmtId="0" fontId="5" fillId="28" borderId="0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30" borderId="0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horizontal="center" vertical="center" wrapText="1"/>
    </xf>
    <xf numFmtId="0" fontId="5" fillId="32" borderId="0" xfId="0" applyFont="1" applyFill="1" applyBorder="1" applyAlignment="1">
      <alignment horizontal="center" vertical="center" wrapText="1"/>
    </xf>
    <xf numFmtId="0" fontId="5" fillId="33" borderId="0" xfId="0" applyFont="1" applyFill="1" applyBorder="1" applyAlignment="1">
      <alignment horizontal="center" vertical="center" wrapText="1"/>
    </xf>
    <xf numFmtId="0" fontId="5" fillId="34" borderId="0" xfId="0" applyFont="1" applyFill="1" applyBorder="1" applyAlignment="1">
      <alignment horizontal="center" vertical="center" wrapText="1"/>
    </xf>
    <xf numFmtId="0" fontId="5" fillId="35" borderId="0" xfId="0" applyFont="1" applyFill="1" applyBorder="1" applyAlignment="1">
      <alignment horizontal="center" vertical="center" wrapText="1"/>
    </xf>
    <xf numFmtId="0" fontId="5" fillId="36" borderId="0" xfId="0" applyFont="1" applyFill="1" applyBorder="1" applyAlignment="1">
      <alignment horizontal="center" vertical="center" wrapText="1"/>
    </xf>
    <xf numFmtId="0" fontId="5" fillId="37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5" fillId="38" borderId="0" xfId="0" applyFont="1" applyFill="1" applyBorder="1" applyAlignment="1">
      <alignment horizontal="center" vertical="center" wrapText="1"/>
    </xf>
    <xf numFmtId="0" fontId="5" fillId="39" borderId="0" xfId="0" applyFont="1" applyFill="1" applyBorder="1" applyAlignment="1">
      <alignment horizontal="center" vertical="center" wrapText="1"/>
    </xf>
    <xf numFmtId="0" fontId="5" fillId="40" borderId="0" xfId="0" applyFont="1" applyFill="1" applyBorder="1" applyAlignment="1">
      <alignment horizontal="center" vertical="center" wrapText="1"/>
    </xf>
    <xf numFmtId="0" fontId="5" fillId="41" borderId="0" xfId="0" applyFont="1" applyFill="1" applyBorder="1" applyAlignment="1">
      <alignment horizontal="center" vertical="center" wrapText="1"/>
    </xf>
    <xf numFmtId="0" fontId="5" fillId="42" borderId="0" xfId="0" applyFont="1" applyFill="1" applyBorder="1" applyAlignment="1">
      <alignment horizontal="center" vertical="center" wrapText="1"/>
    </xf>
    <xf numFmtId="0" fontId="5" fillId="43" borderId="0" xfId="0" applyFont="1" applyFill="1" applyBorder="1" applyAlignment="1">
      <alignment horizontal="center" vertical="center" wrapText="1"/>
    </xf>
    <xf numFmtId="0" fontId="5" fillId="44" borderId="0" xfId="0" applyFont="1" applyFill="1" applyBorder="1" applyAlignment="1">
      <alignment horizontal="center" vertical="center" wrapText="1"/>
    </xf>
    <xf numFmtId="0" fontId="5" fillId="45" borderId="0" xfId="0" applyFont="1" applyFill="1" applyBorder="1" applyAlignment="1">
      <alignment horizontal="center" vertical="center" wrapText="1"/>
    </xf>
    <xf numFmtId="0" fontId="5" fillId="46" borderId="0" xfId="0" applyFont="1" applyFill="1" applyBorder="1" applyAlignment="1">
      <alignment horizontal="center" vertical="center" wrapText="1"/>
    </xf>
    <xf numFmtId="0" fontId="5" fillId="47" borderId="0" xfId="0" applyFont="1" applyFill="1" applyBorder="1" applyAlignment="1">
      <alignment horizontal="center" vertical="center" wrapText="1"/>
    </xf>
    <xf numFmtId="0" fontId="5" fillId="48" borderId="0" xfId="0" applyFont="1" applyFill="1" applyBorder="1" applyAlignment="1">
      <alignment horizontal="center" vertical="center" wrapText="1"/>
    </xf>
    <xf numFmtId="0" fontId="5" fillId="49" borderId="0" xfId="0" applyFont="1" applyFill="1" applyBorder="1" applyAlignment="1">
      <alignment horizontal="center" vertical="center" wrapText="1"/>
    </xf>
    <xf numFmtId="0" fontId="5" fillId="50" borderId="0" xfId="0" applyFont="1" applyFill="1" applyBorder="1" applyAlignment="1">
      <alignment horizontal="center" vertical="center" wrapText="1"/>
    </xf>
    <xf numFmtId="0" fontId="5" fillId="51" borderId="0" xfId="0" applyFont="1" applyFill="1" applyBorder="1" applyAlignment="1">
      <alignment horizontal="center" vertical="center" wrapText="1"/>
    </xf>
    <xf numFmtId="0" fontId="5" fillId="52" borderId="0" xfId="0" applyFont="1" applyFill="1" applyBorder="1" applyAlignment="1">
      <alignment horizontal="center" vertical="center" wrapText="1"/>
    </xf>
    <xf numFmtId="0" fontId="5" fillId="53" borderId="0" xfId="0" applyFont="1" applyFill="1" applyBorder="1" applyAlignment="1">
      <alignment horizontal="center" vertical="center" wrapText="1"/>
    </xf>
    <xf numFmtId="0" fontId="5" fillId="54" borderId="0" xfId="0" applyFont="1" applyFill="1" applyBorder="1" applyAlignment="1">
      <alignment horizontal="center" vertical="center" wrapText="1"/>
    </xf>
    <xf numFmtId="0" fontId="5" fillId="55" borderId="0" xfId="0" applyFont="1" applyFill="1" applyBorder="1" applyAlignment="1">
      <alignment horizontal="center" vertical="center" wrapText="1"/>
    </xf>
    <xf numFmtId="0" fontId="5" fillId="56" borderId="0" xfId="0" applyFont="1" applyFill="1" applyBorder="1" applyAlignment="1">
      <alignment horizontal="center" vertical="center" wrapText="1"/>
    </xf>
    <xf numFmtId="0" fontId="5" fillId="57" borderId="0" xfId="0" applyFont="1" applyFill="1" applyBorder="1" applyAlignment="1">
      <alignment horizontal="center" vertical="center" wrapText="1"/>
    </xf>
    <xf numFmtId="0" fontId="5" fillId="58" borderId="0" xfId="0" applyFont="1" applyFill="1" applyBorder="1" applyAlignment="1">
      <alignment horizontal="center" vertical="center" wrapText="1"/>
    </xf>
    <xf numFmtId="0" fontId="5" fillId="59" borderId="0" xfId="0" applyFont="1" applyFill="1" applyBorder="1" applyAlignment="1">
      <alignment horizontal="center" vertical="center" wrapText="1"/>
    </xf>
    <xf numFmtId="0" fontId="5" fillId="60" borderId="0" xfId="0" applyFont="1" applyFill="1" applyBorder="1" applyAlignment="1">
      <alignment horizontal="center" vertical="center" wrapText="1"/>
    </xf>
    <xf numFmtId="0" fontId="5" fillId="61" borderId="0" xfId="0" applyFont="1" applyFill="1" applyBorder="1" applyAlignment="1">
      <alignment horizontal="center" vertical="center" wrapText="1"/>
    </xf>
    <xf numFmtId="0" fontId="5" fillId="62" borderId="0" xfId="0" applyFont="1" applyFill="1" applyBorder="1" applyAlignment="1">
      <alignment horizontal="center" vertical="center" wrapText="1"/>
    </xf>
    <xf numFmtId="0" fontId="5" fillId="63" borderId="0" xfId="0" applyFont="1" applyFill="1" applyBorder="1" applyAlignment="1">
      <alignment horizontal="center" vertical="center" wrapText="1"/>
    </xf>
    <xf numFmtId="0" fontId="5" fillId="64" borderId="0" xfId="0" applyFont="1" applyFill="1" applyBorder="1" applyAlignment="1">
      <alignment horizontal="center" vertical="center" wrapText="1"/>
    </xf>
    <xf numFmtId="0" fontId="5" fillId="65" borderId="0" xfId="0" applyFont="1" applyFill="1" applyBorder="1" applyAlignment="1">
      <alignment horizontal="center" vertical="center" wrapText="1"/>
    </xf>
    <xf numFmtId="0" fontId="5" fillId="66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30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9" borderId="0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8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E8F1"/>
      <color rgb="FFB3B0CF"/>
      <color rgb="FF7E78AE"/>
      <color rgb="FF534B93"/>
      <color rgb="FF1A134E"/>
      <color rgb="FF0C0924"/>
      <color rgb="FFFAE9F4"/>
      <color rgb="FFF0B2DA"/>
      <color rgb="FFE67CC1"/>
      <color rgb="FFDE5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2018_PlayEmbedded_Theme">
  <a:themeElements>
    <a:clrScheme name="ADI">
      <a:dk1>
        <a:srgbClr val="0067B9"/>
      </a:dk1>
      <a:lt1>
        <a:srgbClr val="FFFFFF"/>
      </a:lt1>
      <a:dk2>
        <a:srgbClr val="101820"/>
      </a:dk2>
      <a:lt2>
        <a:srgbClr val="E7EBF6"/>
      </a:lt2>
      <a:accent1>
        <a:srgbClr val="8637BA"/>
      </a:accent1>
      <a:accent2>
        <a:srgbClr val="4DB182"/>
      </a:accent2>
      <a:accent3>
        <a:srgbClr val="41B6E6"/>
      </a:accent3>
      <a:accent4>
        <a:srgbClr val="931241"/>
      </a:accent4>
      <a:accent5>
        <a:srgbClr val="E04E39"/>
      </a:accent5>
      <a:accent6>
        <a:srgbClr val="FED141"/>
      </a:accent6>
      <a:hlink>
        <a:srgbClr val="4DB182"/>
      </a:hlink>
      <a:folHlink>
        <a:srgbClr val="8637BA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2018_PlayEmbedded_Theme" id="{D049A8A9-9E47-477D-8429-4D24037FD654}" vid="{3F0E08F4-1F5C-4C52-A114-EEF83C23CD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showGridLines="0" tabSelected="1" topLeftCell="A92" zoomScale="145" zoomScaleNormal="145" workbookViewId="0">
      <selection activeCell="S105" sqref="S105"/>
    </sheetView>
  </sheetViews>
  <sheetFormatPr defaultRowHeight="12.75"/>
  <cols>
    <col min="1" max="1" width="4.5" style="1" customWidth="1"/>
    <col min="2" max="2" width="19.33203125" style="1" customWidth="1"/>
    <col min="3" max="3" width="4.5" style="1" customWidth="1"/>
    <col min="4" max="4" width="4.33203125" style="1" customWidth="1"/>
    <col min="5" max="9" width="4.83203125" style="1" customWidth="1"/>
    <col min="10" max="10" width="4.33203125" style="1" customWidth="1"/>
    <col min="11" max="13" width="4.83203125" style="1" customWidth="1"/>
    <col min="14" max="15" width="4.33203125" style="1" customWidth="1"/>
    <col min="16" max="16" width="15" style="1" customWidth="1"/>
    <col min="17" max="17" width="4.33203125" style="1" customWidth="1"/>
    <col min="18" max="16384" width="9.33203125" style="1"/>
  </cols>
  <sheetData>
    <row r="1" spans="1:17" ht="43.15" customHeight="1">
      <c r="A1" s="91" t="s">
        <v>70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7" ht="19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7" ht="20.100000000000001" customHeight="1">
      <c r="A3" s="4"/>
      <c r="B3" s="87" t="s">
        <v>9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3"/>
    </row>
    <row r="4" spans="1:17" ht="20.100000000000001" customHeight="1">
      <c r="A4" s="4"/>
      <c r="B4" s="7" t="s">
        <v>77</v>
      </c>
      <c r="C4" s="8"/>
      <c r="D4" s="7"/>
      <c r="E4" s="7" t="s">
        <v>3</v>
      </c>
      <c r="F4" s="7" t="s">
        <v>4</v>
      </c>
      <c r="G4" s="7" t="s">
        <v>1</v>
      </c>
      <c r="H4" s="7" t="s">
        <v>0</v>
      </c>
      <c r="I4" s="9"/>
      <c r="J4" s="7"/>
      <c r="K4" s="7" t="s">
        <v>5</v>
      </c>
      <c r="L4" s="7" t="s">
        <v>6</v>
      </c>
      <c r="M4" s="7" t="s">
        <v>7</v>
      </c>
      <c r="N4" s="9"/>
      <c r="O4" s="7"/>
      <c r="P4" s="7" t="s">
        <v>2</v>
      </c>
    </row>
    <row r="5" spans="1:17" ht="20.100000000000001" customHeight="1">
      <c r="A5" s="4"/>
      <c r="B5" s="7" t="s">
        <v>68</v>
      </c>
      <c r="C5" s="8"/>
      <c r="D5" s="14"/>
      <c r="E5" s="49">
        <f>((1 - $K5/255 - $H5/100) / (1 - $H5/100))*100</f>
        <v>0</v>
      </c>
      <c r="F5" s="49">
        <f>((1 - $L5/255 - $H5/100) / (1 - $H5/100))*100</f>
        <v>19.6078431372549</v>
      </c>
      <c r="G5" s="49">
        <f>((1 - $M5/255 - $H5/100) / (1 - $H5/100))*100</f>
        <v>100</v>
      </c>
      <c r="H5" s="49">
        <f>(1-1*(MAX($K5,$L5,$M5)/255))*100</f>
        <v>0</v>
      </c>
      <c r="I5" s="9"/>
      <c r="J5" s="14"/>
      <c r="K5" s="7">
        <f>HEX2DEC((LEFT(RIGHT(P5,6),2)))</f>
        <v>255</v>
      </c>
      <c r="L5" s="7">
        <f>HEX2DEC((MID(RIGHT(P5,6),3, 2)))</f>
        <v>205</v>
      </c>
      <c r="M5" s="7">
        <f>HEX2DEC((RIGHT(RIGHT(P5,6),2)))</f>
        <v>0</v>
      </c>
      <c r="N5" s="9"/>
      <c r="O5" s="13"/>
      <c r="P5" s="7" t="s">
        <v>69</v>
      </c>
    </row>
    <row r="6" spans="1:17" ht="20.100000000000001" customHeight="1">
      <c r="A6" s="4"/>
      <c r="B6" s="7" t="s">
        <v>71</v>
      </c>
      <c r="C6" s="8"/>
      <c r="D6" s="15"/>
      <c r="E6" s="49">
        <f>((1 - $K6/255 - $H6/100) / (1 - $H6/100))*100</f>
        <v>100</v>
      </c>
      <c r="F6" s="49">
        <f>((1 - $L6/255 - $H6/100) / (1 - $H6/100))*100</f>
        <v>18.333333333333361</v>
      </c>
      <c r="G6" s="49">
        <f>((1 - $M6/255 - $H6/100) / (1 - $H6/100))*100</f>
        <v>0</v>
      </c>
      <c r="H6" s="49">
        <f>(1-1*(MAX($K6,$L6,$M6)/255))*100</f>
        <v>76.470588235294116</v>
      </c>
      <c r="I6" s="9"/>
      <c r="J6" s="15"/>
      <c r="K6" s="7">
        <f>HEX2DEC((LEFT(RIGHT(P6,6),2)))</f>
        <v>0</v>
      </c>
      <c r="L6" s="7">
        <f>HEX2DEC((MID(RIGHT(P6,6),3, 2)))</f>
        <v>49</v>
      </c>
      <c r="M6" s="7">
        <f>HEX2DEC((RIGHT(RIGHT(P6,6),2)))</f>
        <v>60</v>
      </c>
      <c r="N6" s="9"/>
      <c r="O6" s="15"/>
      <c r="P6" s="7" t="s">
        <v>72</v>
      </c>
    </row>
    <row r="7" spans="1:17" ht="20.100000000000001" customHeight="1">
      <c r="A7" s="4"/>
      <c r="B7" s="8"/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7" ht="20.100000000000001" customHeight="1">
      <c r="A8" s="4"/>
      <c r="B8" s="82" t="s">
        <v>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9"/>
    </row>
    <row r="9" spans="1:17" ht="20.100000000000001" customHeight="1">
      <c r="A9" s="4"/>
      <c r="B9" s="7" t="s">
        <v>77</v>
      </c>
      <c r="C9" s="8"/>
      <c r="D9" s="7"/>
      <c r="E9" s="7" t="s">
        <v>3</v>
      </c>
      <c r="F9" s="7" t="s">
        <v>4</v>
      </c>
      <c r="G9" s="7" t="s">
        <v>1</v>
      </c>
      <c r="H9" s="7" t="s">
        <v>0</v>
      </c>
      <c r="I9" s="9"/>
      <c r="J9" s="7"/>
      <c r="K9" s="7" t="s">
        <v>5</v>
      </c>
      <c r="L9" s="7" t="s">
        <v>6</v>
      </c>
      <c r="M9" s="7" t="s">
        <v>7</v>
      </c>
      <c r="N9" s="9"/>
      <c r="O9" s="7"/>
      <c r="P9" s="7" t="s">
        <v>2</v>
      </c>
    </row>
    <row r="10" spans="1:17" ht="20.100000000000001" customHeight="1">
      <c r="A10" s="4"/>
      <c r="B10" s="7" t="s">
        <v>74</v>
      </c>
      <c r="C10" s="8"/>
      <c r="D10" s="16"/>
      <c r="E10" s="49">
        <f>((1 - $K10/255 - $H10/100) / (1 - $H10/100))*100</f>
        <v>74.311926605504581</v>
      </c>
      <c r="F10" s="49">
        <f>((1 - $L10/255 - $H10/100) / (1 - $H10/100))*100</f>
        <v>6.8807339449541303</v>
      </c>
      <c r="G10" s="49">
        <f>((1 - $M10/255 - $H10/100) / (1 - $H10/100))*100</f>
        <v>0</v>
      </c>
      <c r="H10" s="49">
        <f>(1-1*(MAX($K10,$L10,$M10)/255))*100</f>
        <v>14.509803921568631</v>
      </c>
      <c r="J10" s="17"/>
      <c r="K10" s="7">
        <f>HEX2DEC((LEFT(RIGHT(P10,6),2)))</f>
        <v>56</v>
      </c>
      <c r="L10" s="7">
        <f>HEX2DEC((MID(RIGHT(P10,6),3, 2)))</f>
        <v>203</v>
      </c>
      <c r="M10" s="7">
        <f>HEX2DEC((RIGHT(RIGHT(P10,6),2)))</f>
        <v>218</v>
      </c>
      <c r="N10" s="9"/>
      <c r="O10" s="16"/>
      <c r="P10" s="7" t="s">
        <v>73</v>
      </c>
    </row>
    <row r="11" spans="1:17" ht="20.100000000000001" customHeight="1">
      <c r="A11" s="4"/>
      <c r="B11" s="7" t="s">
        <v>75</v>
      </c>
      <c r="C11" s="8"/>
      <c r="D11" s="11"/>
      <c r="E11" s="49">
        <f t="shared" ref="E11:E12" si="0">((1 - $K11/255 - $H11/100) / (1 - $H11/100))*100</f>
        <v>100</v>
      </c>
      <c r="F11" s="49">
        <f t="shared" ref="F11:F12" si="1">((1 - $L11/255 - $H11/100) / (1 - $H11/100))*100</f>
        <v>0</v>
      </c>
      <c r="G11" s="49">
        <f t="shared" ref="G11:G12" si="2">((1 - $M11/255 - $H11/100) / (1 - $H11/100))*100</f>
        <v>55.84415584415585</v>
      </c>
      <c r="H11" s="49">
        <f t="shared" ref="H11:H12" si="3">(1-1*(MAX($K11,$L11,$M11)/255))*100</f>
        <v>39.607843137254903</v>
      </c>
      <c r="I11" s="9"/>
      <c r="J11" s="11"/>
      <c r="K11" s="7">
        <f>HEX2DEC((LEFT(RIGHT(P11,6),2)))</f>
        <v>0</v>
      </c>
      <c r="L11" s="7">
        <f>HEX2DEC((MID(RIGHT(P11,6),3, 2)))</f>
        <v>154</v>
      </c>
      <c r="M11" s="7">
        <f>HEX2DEC((RIGHT(RIGHT(P11,6),2)))</f>
        <v>68</v>
      </c>
      <c r="N11" s="9"/>
      <c r="O11" s="11"/>
      <c r="P11" s="7" t="s">
        <v>76</v>
      </c>
    </row>
    <row r="12" spans="1:17" s="2" customFormat="1" ht="20.100000000000001" customHeight="1">
      <c r="A12" s="6"/>
      <c r="B12" s="7" t="s">
        <v>110</v>
      </c>
      <c r="C12" s="8"/>
      <c r="D12" s="40"/>
      <c r="E12" s="49">
        <f t="shared" si="0"/>
        <v>0</v>
      </c>
      <c r="F12" s="49">
        <f t="shared" si="1"/>
        <v>50.196078431372548</v>
      </c>
      <c r="G12" s="49">
        <f t="shared" si="2"/>
        <v>80.392156862745097</v>
      </c>
      <c r="H12" s="49">
        <f t="shared" si="3"/>
        <v>0</v>
      </c>
      <c r="I12" s="9"/>
      <c r="J12" s="40"/>
      <c r="K12" s="7">
        <f>HEX2DEC((LEFT(RIGHT(P12,6),2)))</f>
        <v>255</v>
      </c>
      <c r="L12" s="7">
        <f>HEX2DEC((MID(RIGHT(P12,6),3, 2)))</f>
        <v>127</v>
      </c>
      <c r="M12" s="7">
        <f>HEX2DEC((RIGHT(RIGHT(P12,6),2)))</f>
        <v>50</v>
      </c>
      <c r="N12" s="9"/>
      <c r="O12" s="40"/>
      <c r="P12" s="7" t="s">
        <v>111</v>
      </c>
    </row>
    <row r="13" spans="1:17" ht="20.100000000000001" customHeight="1">
      <c r="A13" s="4"/>
      <c r="B13" s="8"/>
      <c r="C13" s="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7" ht="20.100000000000001" customHeight="1">
      <c r="A14" s="4"/>
      <c r="B14" s="85" t="s">
        <v>10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90"/>
    </row>
    <row r="15" spans="1:17" ht="20.100000000000001" customHeight="1">
      <c r="A15" s="4"/>
      <c r="B15" s="7" t="s">
        <v>77</v>
      </c>
      <c r="C15" s="8"/>
      <c r="D15" s="7"/>
      <c r="E15" s="7" t="s">
        <v>3</v>
      </c>
      <c r="F15" s="7" t="s">
        <v>4</v>
      </c>
      <c r="G15" s="7" t="s">
        <v>1</v>
      </c>
      <c r="H15" s="7" t="s">
        <v>0</v>
      </c>
      <c r="I15" s="9"/>
      <c r="J15" s="7"/>
      <c r="K15" s="7" t="s">
        <v>5</v>
      </c>
      <c r="L15" s="7" t="s">
        <v>6</v>
      </c>
      <c r="M15" s="7" t="s">
        <v>7</v>
      </c>
      <c r="N15" s="9"/>
      <c r="O15" s="7"/>
      <c r="P15" s="7" t="s">
        <v>2</v>
      </c>
    </row>
    <row r="16" spans="1:17" ht="20.100000000000001" customHeight="1">
      <c r="A16" s="4"/>
      <c r="B16" s="7" t="s">
        <v>108</v>
      </c>
      <c r="C16" s="8"/>
      <c r="D16" s="39"/>
      <c r="E16" s="49">
        <f t="shared" ref="E16:E19" si="4">((1 - $K16/255 - $H16/100) / (1 - $H16/100))*100</f>
        <v>22.37442922374429</v>
      </c>
      <c r="F16" s="49">
        <f t="shared" ref="F16:F19" si="5">((1 - $L16/255 - $H16/100) / (1 - $H16/100))*100</f>
        <v>0</v>
      </c>
      <c r="G16" s="49">
        <f t="shared" ref="G16:G19" si="6">((1 - $M16/255 - $H16/100) / (1 - $H16/100))*100</f>
        <v>86.301369863013704</v>
      </c>
      <c r="H16" s="49">
        <f t="shared" ref="H16:H19" si="7">(1-1*(MAX($K16,$L16,$M16)/255))*100</f>
        <v>14.117647058823534</v>
      </c>
      <c r="I16" s="9"/>
      <c r="J16" s="39"/>
      <c r="K16" s="7">
        <f>HEX2DEC((LEFT(RIGHT(P16,6),2)))</f>
        <v>170</v>
      </c>
      <c r="L16" s="7">
        <f>HEX2DEC((MID(RIGHT(P16,6),3, 2)))</f>
        <v>219</v>
      </c>
      <c r="M16" s="7">
        <f>HEX2DEC((RIGHT(RIGHT(P16,6),2)))</f>
        <v>30</v>
      </c>
      <c r="N16" s="9"/>
      <c r="O16" s="39"/>
      <c r="P16" s="7" t="s">
        <v>109</v>
      </c>
    </row>
    <row r="17" spans="1:16" ht="20.100000000000001" customHeight="1">
      <c r="A17" s="4"/>
      <c r="B17" s="7" t="s">
        <v>78</v>
      </c>
      <c r="C17" s="8"/>
      <c r="D17" s="18"/>
      <c r="E17" s="49">
        <f t="shared" si="4"/>
        <v>0</v>
      </c>
      <c r="F17" s="49">
        <f t="shared" si="5"/>
        <v>100</v>
      </c>
      <c r="G17" s="49">
        <f t="shared" si="6"/>
        <v>88.60103626943004</v>
      </c>
      <c r="H17" s="49">
        <f t="shared" si="7"/>
        <v>24.313725490196081</v>
      </c>
      <c r="I17" s="9"/>
      <c r="J17" s="18"/>
      <c r="K17" s="7">
        <f>HEX2DEC((LEFT(RIGHT(P17,6),2)))</f>
        <v>193</v>
      </c>
      <c r="L17" s="7">
        <f>HEX2DEC((MID(RIGHT(P17,6),3, 2)))</f>
        <v>0</v>
      </c>
      <c r="M17" s="7">
        <f>HEX2DEC((RIGHT(RIGHT(P17,6),2)))</f>
        <v>22</v>
      </c>
      <c r="N17" s="9"/>
      <c r="O17" s="18"/>
      <c r="P17" s="7" t="s">
        <v>79</v>
      </c>
    </row>
    <row r="18" spans="1:16" ht="20.100000000000001" customHeight="1">
      <c r="A18" s="4"/>
      <c r="B18" s="7" t="s">
        <v>112</v>
      </c>
      <c r="C18" s="8"/>
      <c r="D18" s="41"/>
      <c r="E18" s="49">
        <f t="shared" si="4"/>
        <v>0</v>
      </c>
      <c r="F18" s="49">
        <f t="shared" si="5"/>
        <v>82.710280373831765</v>
      </c>
      <c r="G18" s="49">
        <f t="shared" si="6"/>
        <v>28.971962616822434</v>
      </c>
      <c r="H18" s="49">
        <f t="shared" si="7"/>
        <v>16.078431372549019</v>
      </c>
      <c r="I18" s="9"/>
      <c r="J18" s="41"/>
      <c r="K18" s="7">
        <f>HEX2DEC((LEFT(RIGHT(P18,6),2)))</f>
        <v>214</v>
      </c>
      <c r="L18" s="7">
        <f>HEX2DEC((MID(RIGHT(P18,6),3, 2)))</f>
        <v>37</v>
      </c>
      <c r="M18" s="7">
        <f>HEX2DEC((RIGHT(RIGHT(P18,6),2)))</f>
        <v>152</v>
      </c>
      <c r="N18" s="9"/>
      <c r="O18" s="41"/>
      <c r="P18" s="7" t="s">
        <v>113</v>
      </c>
    </row>
    <row r="19" spans="1:16" ht="20.100000000000001" customHeight="1">
      <c r="A19" s="4"/>
      <c r="B19" s="7" t="s">
        <v>80</v>
      </c>
      <c r="C19" s="8"/>
      <c r="D19" s="19"/>
      <c r="E19" s="49">
        <f t="shared" si="4"/>
        <v>66.666666666666657</v>
      </c>
      <c r="F19" s="49">
        <f t="shared" si="5"/>
        <v>74.999999999999986</v>
      </c>
      <c r="G19" s="49">
        <f t="shared" si="6"/>
        <v>0</v>
      </c>
      <c r="H19" s="49">
        <f t="shared" si="7"/>
        <v>52.941176470588239</v>
      </c>
      <c r="I19" s="9"/>
      <c r="J19" s="19"/>
      <c r="K19" s="7">
        <f t="shared" ref="K19" si="8">HEX2DEC((LEFT(RIGHT(P19,6),2)))</f>
        <v>40</v>
      </c>
      <c r="L19" s="7">
        <f t="shared" ref="L19" si="9">HEX2DEC((MID(RIGHT(P19,6),3, 2)))</f>
        <v>30</v>
      </c>
      <c r="M19" s="7">
        <f t="shared" ref="M19" si="10">HEX2DEC((RIGHT(RIGHT(P19,6),2)))</f>
        <v>120</v>
      </c>
      <c r="N19" s="9"/>
      <c r="O19" s="19"/>
      <c r="P19" s="7" t="s">
        <v>81</v>
      </c>
    </row>
    <row r="20" spans="1:16" ht="20.100000000000001" customHeight="1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20.100000000000001" customHeight="1">
      <c r="A21" s="4"/>
      <c r="B21" s="87" t="s">
        <v>82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</row>
    <row r="22" spans="1:16" ht="20.100000000000001" customHeight="1">
      <c r="A22" s="4"/>
      <c r="B22" s="7" t="s">
        <v>11</v>
      </c>
      <c r="C22" s="8"/>
      <c r="D22" s="7"/>
      <c r="E22" s="7" t="s">
        <v>3</v>
      </c>
      <c r="F22" s="7" t="s">
        <v>4</v>
      </c>
      <c r="G22" s="7" t="s">
        <v>1</v>
      </c>
      <c r="H22" s="7" t="s">
        <v>0</v>
      </c>
      <c r="I22" s="9"/>
      <c r="J22" s="7"/>
      <c r="K22" s="7" t="s">
        <v>5</v>
      </c>
      <c r="L22" s="7" t="s">
        <v>6</v>
      </c>
      <c r="M22" s="7" t="s">
        <v>7</v>
      </c>
      <c r="N22" s="9"/>
      <c r="O22" s="7"/>
      <c r="P22" s="7" t="s">
        <v>2</v>
      </c>
    </row>
    <row r="23" spans="1:16" ht="20.100000000000001" customHeight="1">
      <c r="A23" s="4"/>
      <c r="B23" s="7" t="s">
        <v>12</v>
      </c>
      <c r="C23" s="8"/>
      <c r="D23" s="14"/>
      <c r="E23" s="49">
        <f t="shared" ref="E23:E29" si="11">((1 - $K23/255 - $H23/100) / (1 - $H23/100))*100</f>
        <v>0</v>
      </c>
      <c r="F23" s="49">
        <f t="shared" ref="F23:F29" si="12">((1 - $L23/255 - $H23/100) / (1 - $H23/100))*100</f>
        <v>19.6078431372549</v>
      </c>
      <c r="G23" s="49">
        <f t="shared" ref="G23:G29" si="13">((1 - $M23/255 - $H23/100) / (1 - $H23/100))*100</f>
        <v>100</v>
      </c>
      <c r="H23" s="49">
        <f t="shared" ref="H23:H29" si="14">(1-1*(MAX($K23,$L23,$M23)/255))*100</f>
        <v>0</v>
      </c>
      <c r="I23" s="9"/>
      <c r="J23" s="14"/>
      <c r="K23" s="7">
        <f>HEX2DEC((LEFT(RIGHT(P23,6),2)))</f>
        <v>255</v>
      </c>
      <c r="L23" s="7">
        <f>HEX2DEC((MID(RIGHT(P23,6),3, 2)))</f>
        <v>205</v>
      </c>
      <c r="M23" s="7">
        <f>HEX2DEC((RIGHT(RIGHT(P23,6),2)))</f>
        <v>0</v>
      </c>
      <c r="N23" s="9"/>
      <c r="O23" s="13"/>
      <c r="P23" s="7" t="s">
        <v>69</v>
      </c>
    </row>
    <row r="24" spans="1:16" ht="20.100000000000001" customHeight="1">
      <c r="A24" s="4"/>
      <c r="B24" s="7" t="s">
        <v>14</v>
      </c>
      <c r="C24" s="8"/>
      <c r="D24" s="20"/>
      <c r="E24" s="49">
        <f t="shared" si="11"/>
        <v>0</v>
      </c>
      <c r="F24" s="49">
        <f t="shared" si="12"/>
        <v>19.736842105263158</v>
      </c>
      <c r="G24" s="49">
        <f t="shared" si="13"/>
        <v>100</v>
      </c>
      <c r="H24" s="49">
        <f t="shared" si="14"/>
        <v>70.196078431372541</v>
      </c>
      <c r="I24" s="7"/>
      <c r="J24" s="20"/>
      <c r="K24" s="7">
        <f t="shared" ref="K24:K29" si="15">HEX2DEC((LEFT(RIGHT(P24,6),2)))</f>
        <v>76</v>
      </c>
      <c r="L24" s="7">
        <f t="shared" ref="L24:L29" si="16">HEX2DEC((MID(RIGHT(P24,6),3, 2)))</f>
        <v>61</v>
      </c>
      <c r="M24" s="7">
        <f t="shared" ref="M24:M29" si="17">HEX2DEC((RIGHT(RIGHT(P24,6),2)))</f>
        <v>0</v>
      </c>
      <c r="N24" s="9"/>
      <c r="O24" s="20"/>
      <c r="P24" s="7" t="s">
        <v>90</v>
      </c>
    </row>
    <row r="25" spans="1:16" ht="20.100000000000001" customHeight="1">
      <c r="A25" s="4"/>
      <c r="B25" s="7" t="s">
        <v>15</v>
      </c>
      <c r="C25" s="8"/>
      <c r="D25" s="21"/>
      <c r="E25" s="49">
        <f t="shared" si="11"/>
        <v>0</v>
      </c>
      <c r="F25" s="49">
        <f t="shared" si="12"/>
        <v>19.662921348314601</v>
      </c>
      <c r="G25" s="49">
        <f t="shared" si="13"/>
        <v>100</v>
      </c>
      <c r="H25" s="49">
        <f t="shared" si="14"/>
        <v>30.196078431372552</v>
      </c>
      <c r="I25" s="7"/>
      <c r="J25" s="21"/>
      <c r="K25" s="7">
        <f t="shared" si="15"/>
        <v>178</v>
      </c>
      <c r="L25" s="7">
        <f t="shared" si="16"/>
        <v>143</v>
      </c>
      <c r="M25" s="7">
        <f t="shared" si="17"/>
        <v>0</v>
      </c>
      <c r="N25" s="9"/>
      <c r="O25" s="21"/>
      <c r="P25" s="7" t="s">
        <v>91</v>
      </c>
    </row>
    <row r="26" spans="1:16" ht="20.100000000000001" customHeight="1">
      <c r="A26" s="4"/>
      <c r="B26" s="7" t="s">
        <v>16</v>
      </c>
      <c r="C26" s="8"/>
      <c r="D26" s="22"/>
      <c r="E26" s="49">
        <f t="shared" si="11"/>
        <v>0</v>
      </c>
      <c r="F26" s="49">
        <f t="shared" si="12"/>
        <v>15.686274509803921</v>
      </c>
      <c r="G26" s="49">
        <f t="shared" si="13"/>
        <v>80</v>
      </c>
      <c r="H26" s="49">
        <f t="shared" si="14"/>
        <v>0</v>
      </c>
      <c r="I26" s="7"/>
      <c r="J26" s="35"/>
      <c r="K26" s="7">
        <f t="shared" si="15"/>
        <v>255</v>
      </c>
      <c r="L26" s="7">
        <f t="shared" si="16"/>
        <v>215</v>
      </c>
      <c r="M26" s="7">
        <f t="shared" si="17"/>
        <v>51</v>
      </c>
      <c r="N26" s="9"/>
      <c r="O26" s="35"/>
      <c r="P26" s="7" t="s">
        <v>104</v>
      </c>
    </row>
    <row r="27" spans="1:16" ht="20.100000000000001" customHeight="1">
      <c r="A27" s="4"/>
      <c r="B27" s="7" t="s">
        <v>17</v>
      </c>
      <c r="C27" s="8"/>
      <c r="D27" s="23"/>
      <c r="E27" s="49">
        <f t="shared" si="11"/>
        <v>0</v>
      </c>
      <c r="F27" s="49">
        <f t="shared" si="12"/>
        <v>11.764705882352944</v>
      </c>
      <c r="G27" s="49">
        <f t="shared" si="13"/>
        <v>60</v>
      </c>
      <c r="H27" s="49">
        <f t="shared" si="14"/>
        <v>0</v>
      </c>
      <c r="I27" s="7"/>
      <c r="J27" s="23"/>
      <c r="K27" s="7">
        <f t="shared" si="15"/>
        <v>255</v>
      </c>
      <c r="L27" s="7">
        <f t="shared" si="16"/>
        <v>225</v>
      </c>
      <c r="M27" s="7">
        <f t="shared" si="17"/>
        <v>102</v>
      </c>
      <c r="N27" s="9"/>
      <c r="O27" s="23"/>
      <c r="P27" s="7" t="s">
        <v>92</v>
      </c>
    </row>
    <row r="28" spans="1:16" ht="20.100000000000001" customHeight="1">
      <c r="A28" s="4"/>
      <c r="B28" s="7" t="s">
        <v>18</v>
      </c>
      <c r="C28" s="8"/>
      <c r="D28" s="25"/>
      <c r="E28" s="49">
        <f t="shared" si="11"/>
        <v>0</v>
      </c>
      <c r="F28" s="49">
        <f t="shared" si="12"/>
        <v>7.0588235294117618</v>
      </c>
      <c r="G28" s="49">
        <f t="shared" si="13"/>
        <v>35.294117647058819</v>
      </c>
      <c r="H28" s="49">
        <f t="shared" si="14"/>
        <v>0</v>
      </c>
      <c r="I28" s="7"/>
      <c r="J28" s="25"/>
      <c r="K28" s="7">
        <f t="shared" si="15"/>
        <v>255</v>
      </c>
      <c r="L28" s="7">
        <f t="shared" si="16"/>
        <v>237</v>
      </c>
      <c r="M28" s="7">
        <f t="shared" si="17"/>
        <v>165</v>
      </c>
      <c r="N28" s="9"/>
      <c r="O28" s="25"/>
      <c r="P28" s="7" t="s">
        <v>94</v>
      </c>
    </row>
    <row r="29" spans="1:16" ht="20.100000000000001" customHeight="1">
      <c r="A29" s="4"/>
      <c r="B29" s="7" t="s">
        <v>19</v>
      </c>
      <c r="C29" s="8"/>
      <c r="D29" s="24"/>
      <c r="E29" s="49">
        <f t="shared" si="11"/>
        <v>0</v>
      </c>
      <c r="F29" s="49">
        <f t="shared" si="12"/>
        <v>1.9607843137254943</v>
      </c>
      <c r="G29" s="49">
        <f t="shared" si="13"/>
        <v>10.196078431372547</v>
      </c>
      <c r="H29" s="49">
        <f t="shared" si="14"/>
        <v>0</v>
      </c>
      <c r="I29" s="7"/>
      <c r="J29" s="24"/>
      <c r="K29" s="7">
        <f t="shared" si="15"/>
        <v>255</v>
      </c>
      <c r="L29" s="7">
        <f t="shared" si="16"/>
        <v>250</v>
      </c>
      <c r="M29" s="7">
        <f t="shared" si="17"/>
        <v>229</v>
      </c>
      <c r="N29" s="9"/>
      <c r="O29" s="24"/>
      <c r="P29" s="7" t="s">
        <v>93</v>
      </c>
    </row>
    <row r="30" spans="1:16" ht="20.100000000000001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20.100000000000001" customHeight="1">
      <c r="B31" s="81" t="s">
        <v>114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1:16" ht="20.100000000000001" customHeight="1">
      <c r="B32" s="7" t="s">
        <v>11</v>
      </c>
      <c r="C32" s="8"/>
      <c r="D32" s="7"/>
      <c r="E32" s="7" t="s">
        <v>3</v>
      </c>
      <c r="F32" s="7" t="s">
        <v>4</v>
      </c>
      <c r="G32" s="7" t="s">
        <v>1</v>
      </c>
      <c r="H32" s="7" t="s">
        <v>0</v>
      </c>
      <c r="I32" s="9"/>
      <c r="J32" s="7"/>
      <c r="K32" s="7" t="s">
        <v>5</v>
      </c>
      <c r="L32" s="7" t="s">
        <v>6</v>
      </c>
      <c r="M32" s="7" t="s">
        <v>7</v>
      </c>
      <c r="N32" s="9"/>
      <c r="O32" s="7"/>
      <c r="P32" s="7" t="s">
        <v>2</v>
      </c>
    </row>
    <row r="33" spans="2:16" ht="20.100000000000001" customHeight="1">
      <c r="B33" s="7" t="s">
        <v>13</v>
      </c>
      <c r="C33" s="8"/>
      <c r="D33" s="15"/>
      <c r="E33" s="49">
        <f t="shared" ref="E33:E39" si="18">((1 - $K33/255 - $H33/100) / (1 - $H33/100))*100</f>
        <v>100</v>
      </c>
      <c r="F33" s="49">
        <f t="shared" ref="F33:F39" si="19">((1 - $L33/255 - $H33/100) / (1 - $H33/100))*100</f>
        <v>18.333333333333361</v>
      </c>
      <c r="G33" s="49">
        <f t="shared" ref="G33:G39" si="20">((1 - $M33/255 - $H33/100) / (1 - $H33/100))*100</f>
        <v>0</v>
      </c>
      <c r="H33" s="49">
        <f t="shared" ref="H33:H39" si="21">(1-1*(MAX($K33,$L33,$M33)/255))*100</f>
        <v>76.470588235294116</v>
      </c>
      <c r="I33" s="9"/>
      <c r="J33" s="15"/>
      <c r="K33" s="7">
        <f>HEX2DEC((LEFT(RIGHT(P33,6),2)))</f>
        <v>0</v>
      </c>
      <c r="L33" s="7">
        <f>HEX2DEC((MID(RIGHT(P33,6),3, 2)))</f>
        <v>49</v>
      </c>
      <c r="M33" s="7">
        <f>HEX2DEC((RIGHT(RIGHT(P33,6),2)))</f>
        <v>60</v>
      </c>
      <c r="N33" s="9"/>
      <c r="O33" s="15"/>
      <c r="P33" s="7" t="s">
        <v>72</v>
      </c>
    </row>
    <row r="34" spans="2:16" ht="20.100000000000001" customHeight="1">
      <c r="B34" s="7" t="s">
        <v>20</v>
      </c>
      <c r="C34" s="8"/>
      <c r="D34" s="26"/>
      <c r="E34" s="49">
        <f t="shared" si="18"/>
        <v>57.303370786516858</v>
      </c>
      <c r="F34" s="49">
        <f t="shared" si="19"/>
        <v>11.235955056179796</v>
      </c>
      <c r="G34" s="49">
        <f t="shared" si="20"/>
        <v>3.1809760817911779E-14</v>
      </c>
      <c r="H34" s="49">
        <f t="shared" si="21"/>
        <v>65.098039215686271</v>
      </c>
      <c r="I34" s="7"/>
      <c r="J34" s="26"/>
      <c r="K34" s="7">
        <f t="shared" ref="K34:K39" si="22">HEX2DEC((LEFT(RIGHT(P34,6),2)))</f>
        <v>38</v>
      </c>
      <c r="L34" s="7">
        <f t="shared" ref="L34:L39" si="23">HEX2DEC((MID(RIGHT(P34,6),3, 2)))</f>
        <v>79</v>
      </c>
      <c r="M34" s="7">
        <f t="shared" ref="M34:M39" si="24">HEX2DEC((RIGHT(RIGHT(P34,6),2)))</f>
        <v>89</v>
      </c>
      <c r="N34" s="9"/>
      <c r="O34" s="26"/>
      <c r="P34" s="7" t="s">
        <v>95</v>
      </c>
    </row>
    <row r="35" spans="2:16" ht="20.100000000000001" customHeight="1">
      <c r="B35" s="7" t="s">
        <v>21</v>
      </c>
      <c r="C35" s="8"/>
      <c r="D35" s="27"/>
      <c r="E35" s="49">
        <f t="shared" si="18"/>
        <v>35.593220338983045</v>
      </c>
      <c r="F35" s="49">
        <f t="shared" si="19"/>
        <v>6.7796610169491522</v>
      </c>
      <c r="G35" s="49">
        <f t="shared" si="20"/>
        <v>0</v>
      </c>
      <c r="H35" s="49">
        <f t="shared" si="21"/>
        <v>53.725490196078432</v>
      </c>
      <c r="I35" s="7"/>
      <c r="J35" s="27"/>
      <c r="K35" s="7">
        <f t="shared" si="22"/>
        <v>76</v>
      </c>
      <c r="L35" s="7">
        <f t="shared" si="23"/>
        <v>110</v>
      </c>
      <c r="M35" s="7">
        <f t="shared" si="24"/>
        <v>118</v>
      </c>
      <c r="N35" s="9"/>
      <c r="O35" s="27"/>
      <c r="P35" s="7" t="s">
        <v>96</v>
      </c>
    </row>
    <row r="36" spans="2:16" ht="20.100000000000001" customHeight="1">
      <c r="B36" s="7" t="s">
        <v>22</v>
      </c>
      <c r="C36" s="8"/>
      <c r="D36" s="28"/>
      <c r="E36" s="49">
        <f t="shared" si="18"/>
        <v>19.108280254777075</v>
      </c>
      <c r="F36" s="49">
        <f t="shared" si="19"/>
        <v>3.1847133757961847</v>
      </c>
      <c r="G36" s="49">
        <f t="shared" si="20"/>
        <v>0</v>
      </c>
      <c r="H36" s="49">
        <f t="shared" si="21"/>
        <v>38.431372549019606</v>
      </c>
      <c r="I36" s="7"/>
      <c r="J36" s="28"/>
      <c r="K36" s="7">
        <f t="shared" si="22"/>
        <v>127</v>
      </c>
      <c r="L36" s="7">
        <f t="shared" si="23"/>
        <v>152</v>
      </c>
      <c r="M36" s="7">
        <f t="shared" si="24"/>
        <v>157</v>
      </c>
      <c r="N36" s="9"/>
      <c r="O36" s="28"/>
      <c r="P36" s="7" t="s">
        <v>97</v>
      </c>
    </row>
    <row r="37" spans="2:16" ht="20.100000000000001" customHeight="1">
      <c r="B37" s="7" t="s">
        <v>23</v>
      </c>
      <c r="C37" s="8"/>
      <c r="D37" s="29"/>
      <c r="E37" s="49">
        <f t="shared" si="18"/>
        <v>11.290322580645153</v>
      </c>
      <c r="F37" s="49">
        <f t="shared" si="19"/>
        <v>2.1505376344085949</v>
      </c>
      <c r="G37" s="49">
        <f t="shared" si="20"/>
        <v>0</v>
      </c>
      <c r="H37" s="49">
        <f t="shared" si="21"/>
        <v>27.058823529411768</v>
      </c>
      <c r="I37" s="7"/>
      <c r="J37" s="29"/>
      <c r="K37" s="7">
        <f t="shared" si="22"/>
        <v>165</v>
      </c>
      <c r="L37" s="7">
        <f t="shared" si="23"/>
        <v>182</v>
      </c>
      <c r="M37" s="7">
        <f t="shared" si="24"/>
        <v>186</v>
      </c>
      <c r="N37" s="9"/>
      <c r="O37" s="29"/>
      <c r="P37" s="7" t="s">
        <v>98</v>
      </c>
    </row>
    <row r="38" spans="2:16" ht="20.100000000000001" customHeight="1">
      <c r="B38" s="7" t="s">
        <v>24</v>
      </c>
      <c r="C38" s="8"/>
      <c r="D38" s="30"/>
      <c r="E38" s="49">
        <f t="shared" si="18"/>
        <v>3.9999999999999987</v>
      </c>
      <c r="F38" s="49">
        <f t="shared" si="19"/>
        <v>0.44444444444444287</v>
      </c>
      <c r="G38" s="49">
        <f t="shared" si="20"/>
        <v>0</v>
      </c>
      <c r="H38" s="49">
        <f t="shared" si="21"/>
        <v>11.764705882352944</v>
      </c>
      <c r="I38" s="7"/>
      <c r="J38" s="30"/>
      <c r="K38" s="7">
        <f t="shared" si="22"/>
        <v>216</v>
      </c>
      <c r="L38" s="7">
        <f t="shared" si="23"/>
        <v>224</v>
      </c>
      <c r="M38" s="7">
        <f t="shared" si="24"/>
        <v>225</v>
      </c>
      <c r="N38" s="9"/>
      <c r="O38" s="30"/>
      <c r="P38" s="7" t="s">
        <v>99</v>
      </c>
    </row>
    <row r="39" spans="2:16" ht="20.100000000000001" customHeight="1">
      <c r="B39" s="7" t="s">
        <v>25</v>
      </c>
      <c r="C39" s="8"/>
      <c r="D39" s="31"/>
      <c r="E39" s="49">
        <f t="shared" si="18"/>
        <v>0</v>
      </c>
      <c r="F39" s="49">
        <f t="shared" si="19"/>
        <v>0</v>
      </c>
      <c r="G39" s="49">
        <f t="shared" si="20"/>
        <v>0</v>
      </c>
      <c r="H39" s="49">
        <f t="shared" si="21"/>
        <v>0</v>
      </c>
      <c r="I39" s="7"/>
      <c r="J39" s="31"/>
      <c r="K39" s="7">
        <f t="shared" si="22"/>
        <v>255</v>
      </c>
      <c r="L39" s="7">
        <f t="shared" si="23"/>
        <v>255</v>
      </c>
      <c r="M39" s="7">
        <f t="shared" si="24"/>
        <v>255</v>
      </c>
      <c r="N39" s="9"/>
      <c r="O39" s="31"/>
      <c r="P39" s="7" t="s">
        <v>100</v>
      </c>
    </row>
    <row r="40" spans="2:16" ht="20.100000000000001" customHeight="1"/>
    <row r="41" spans="2:16" ht="20.100000000000001" customHeight="1">
      <c r="B41" s="82" t="s">
        <v>151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 ht="20.100000000000001" customHeight="1">
      <c r="B42" s="7" t="s">
        <v>11</v>
      </c>
      <c r="C42" s="8"/>
      <c r="D42" s="7"/>
      <c r="E42" s="7" t="s">
        <v>3</v>
      </c>
      <c r="F42" s="7" t="s">
        <v>4</v>
      </c>
      <c r="G42" s="7" t="s">
        <v>1</v>
      </c>
      <c r="H42" s="7" t="s">
        <v>0</v>
      </c>
      <c r="I42" s="9"/>
      <c r="J42" s="7"/>
      <c r="K42" s="7" t="s">
        <v>5</v>
      </c>
      <c r="L42" s="7" t="s">
        <v>6</v>
      </c>
      <c r="M42" s="7" t="s">
        <v>7</v>
      </c>
      <c r="N42" s="9"/>
      <c r="O42" s="7"/>
      <c r="P42" s="7" t="s">
        <v>2</v>
      </c>
    </row>
    <row r="43" spans="2:16" ht="20.100000000000001" customHeight="1">
      <c r="B43" s="7" t="s">
        <v>26</v>
      </c>
      <c r="C43" s="8"/>
      <c r="D43" s="16"/>
      <c r="E43" s="49">
        <f t="shared" ref="E43:E49" si="25">((1 - $K43/255 - $H43/100) / (1 - $H43/100))*100</f>
        <v>74.311926605504581</v>
      </c>
      <c r="F43" s="49">
        <f t="shared" ref="F43:F49" si="26">((1 - $L43/255 - $H43/100) / (1 - $H43/100))*100</f>
        <v>6.8807339449541303</v>
      </c>
      <c r="G43" s="49">
        <f t="shared" ref="G43:G49" si="27">((1 - $M43/255 - $H43/100) / (1 - $H43/100))*100</f>
        <v>0</v>
      </c>
      <c r="H43" s="49">
        <f t="shared" ref="H43:H49" si="28">(1-1*(MAX($K43,$L43,$M43)/255))*100</f>
        <v>14.509803921568631</v>
      </c>
      <c r="J43" s="17"/>
      <c r="K43" s="7">
        <f>HEX2DEC((LEFT(RIGHT(P43,6),2)))</f>
        <v>56</v>
      </c>
      <c r="L43" s="7">
        <f>HEX2DEC((MID(RIGHT(P43,6),3, 2)))</f>
        <v>203</v>
      </c>
      <c r="M43" s="7">
        <f>HEX2DEC((RIGHT(RIGHT(P43,6),2)))</f>
        <v>218</v>
      </c>
      <c r="N43" s="9"/>
      <c r="O43" s="16"/>
      <c r="P43" s="7" t="s">
        <v>73</v>
      </c>
    </row>
    <row r="44" spans="2:16" ht="20.100000000000001" customHeight="1">
      <c r="B44" s="7" t="s">
        <v>27</v>
      </c>
      <c r="C44" s="8"/>
      <c r="D44" s="32"/>
      <c r="E44" s="49">
        <f t="shared" si="25"/>
        <v>75.384615384615387</v>
      </c>
      <c r="F44" s="49">
        <f t="shared" si="26"/>
        <v>7.692307692307665</v>
      </c>
      <c r="G44" s="49">
        <f t="shared" si="27"/>
        <v>0</v>
      </c>
      <c r="H44" s="49">
        <f t="shared" si="28"/>
        <v>74.509803921568633</v>
      </c>
      <c r="I44" s="7"/>
      <c r="J44" s="32"/>
      <c r="K44" s="7">
        <f t="shared" ref="K44:K49" si="29">HEX2DEC((LEFT(RIGHT(P44,6),2)))</f>
        <v>16</v>
      </c>
      <c r="L44" s="7">
        <f t="shared" ref="L44:L49" si="30">HEX2DEC((MID(RIGHT(P44,6),3, 2)))</f>
        <v>60</v>
      </c>
      <c r="M44" s="7">
        <f t="shared" ref="M44:M49" si="31">HEX2DEC((RIGHT(RIGHT(P44,6),2)))</f>
        <v>65</v>
      </c>
      <c r="N44" s="9"/>
      <c r="O44" s="32"/>
      <c r="P44" s="7" t="s">
        <v>101</v>
      </c>
    </row>
    <row r="45" spans="2:16" ht="20.100000000000001" customHeight="1">
      <c r="B45" s="7" t="s">
        <v>28</v>
      </c>
      <c r="C45" s="8"/>
      <c r="D45" s="33"/>
      <c r="E45" s="49">
        <f t="shared" si="25"/>
        <v>74.468085106382986</v>
      </c>
      <c r="F45" s="49">
        <f t="shared" si="26"/>
        <v>7.0921985815602984</v>
      </c>
      <c r="G45" s="49">
        <f t="shared" si="27"/>
        <v>0</v>
      </c>
      <c r="H45" s="49">
        <f t="shared" si="28"/>
        <v>44.705882352941174</v>
      </c>
      <c r="I45" s="7"/>
      <c r="J45" s="33"/>
      <c r="K45" s="7">
        <f t="shared" si="29"/>
        <v>36</v>
      </c>
      <c r="L45" s="7">
        <f t="shared" si="30"/>
        <v>131</v>
      </c>
      <c r="M45" s="7">
        <f t="shared" si="31"/>
        <v>141</v>
      </c>
      <c r="N45" s="9"/>
      <c r="O45" s="33"/>
      <c r="P45" s="7" t="s">
        <v>102</v>
      </c>
    </row>
    <row r="46" spans="2:16" ht="20.100000000000001" customHeight="1">
      <c r="B46" s="7" t="s">
        <v>29</v>
      </c>
      <c r="C46" s="8"/>
      <c r="D46" s="34"/>
      <c r="E46" s="49">
        <f t="shared" si="25"/>
        <v>57.777777777777771</v>
      </c>
      <c r="F46" s="49">
        <f t="shared" si="26"/>
        <v>5.3333333333333277</v>
      </c>
      <c r="G46" s="49">
        <f t="shared" si="27"/>
        <v>0</v>
      </c>
      <c r="H46" s="49">
        <f t="shared" si="28"/>
        <v>11.764705882352944</v>
      </c>
      <c r="I46" s="7"/>
      <c r="J46" s="34"/>
      <c r="K46" s="7">
        <f t="shared" si="29"/>
        <v>95</v>
      </c>
      <c r="L46" s="7">
        <f t="shared" si="30"/>
        <v>213</v>
      </c>
      <c r="M46" s="7">
        <f t="shared" si="31"/>
        <v>225</v>
      </c>
      <c r="N46" s="9"/>
      <c r="O46" s="34"/>
      <c r="P46" s="7" t="s">
        <v>103</v>
      </c>
    </row>
    <row r="47" spans="2:16" ht="20.100000000000001" customHeight="1">
      <c r="B47" s="7" t="s">
        <v>30</v>
      </c>
      <c r="C47" s="8"/>
      <c r="D47" s="36"/>
      <c r="E47" s="49">
        <f t="shared" si="25"/>
        <v>41.810344827586206</v>
      </c>
      <c r="F47" s="49">
        <f t="shared" si="26"/>
        <v>3.879310344827585</v>
      </c>
      <c r="G47" s="49">
        <f t="shared" si="27"/>
        <v>0</v>
      </c>
      <c r="H47" s="49">
        <f t="shared" si="28"/>
        <v>9.0196078431372566</v>
      </c>
      <c r="I47" s="7"/>
      <c r="J47" s="36"/>
      <c r="K47" s="7">
        <f t="shared" si="29"/>
        <v>135</v>
      </c>
      <c r="L47" s="7">
        <f t="shared" si="30"/>
        <v>223</v>
      </c>
      <c r="M47" s="7">
        <f t="shared" si="31"/>
        <v>232</v>
      </c>
      <c r="N47" s="9"/>
      <c r="O47" s="36"/>
      <c r="P47" s="7" t="s">
        <v>105</v>
      </c>
    </row>
    <row r="48" spans="2:16" ht="20.100000000000001" customHeight="1">
      <c r="B48" s="7" t="s">
        <v>31</v>
      </c>
      <c r="C48" s="8"/>
      <c r="D48" s="37"/>
      <c r="E48" s="49">
        <f t="shared" si="25"/>
        <v>23.553719008264462</v>
      </c>
      <c r="F48" s="49">
        <f t="shared" si="26"/>
        <v>2.4793388429751979</v>
      </c>
      <c r="G48" s="49">
        <f t="shared" si="27"/>
        <v>0</v>
      </c>
      <c r="H48" s="49">
        <f t="shared" si="28"/>
        <v>5.0980392156862786</v>
      </c>
      <c r="I48" s="7"/>
      <c r="J48" s="37"/>
      <c r="K48" s="7">
        <f t="shared" si="29"/>
        <v>185</v>
      </c>
      <c r="L48" s="7">
        <f t="shared" si="30"/>
        <v>236</v>
      </c>
      <c r="M48" s="7">
        <f t="shared" si="31"/>
        <v>242</v>
      </c>
      <c r="N48" s="9"/>
      <c r="O48" s="37"/>
      <c r="P48" s="7" t="s">
        <v>106</v>
      </c>
    </row>
    <row r="49" spans="2:16" ht="20.100000000000001" customHeight="1">
      <c r="B49" s="7" t="s">
        <v>32</v>
      </c>
      <c r="C49" s="8"/>
      <c r="D49" s="38"/>
      <c r="E49" s="49">
        <f t="shared" si="25"/>
        <v>6.3745019920318722</v>
      </c>
      <c r="F49" s="49">
        <f t="shared" si="26"/>
        <v>0.79681274900398125</v>
      </c>
      <c r="G49" s="49">
        <f t="shared" si="27"/>
        <v>0</v>
      </c>
      <c r="H49" s="49">
        <f t="shared" si="28"/>
        <v>1.5686274509803977</v>
      </c>
      <c r="I49" s="7"/>
      <c r="J49" s="38"/>
      <c r="K49" s="7">
        <f t="shared" si="29"/>
        <v>235</v>
      </c>
      <c r="L49" s="7">
        <f t="shared" si="30"/>
        <v>249</v>
      </c>
      <c r="M49" s="7">
        <f t="shared" si="31"/>
        <v>251</v>
      </c>
      <c r="N49" s="9"/>
      <c r="O49" s="38"/>
      <c r="P49" s="7" t="s">
        <v>107</v>
      </c>
    </row>
    <row r="50" spans="2:16" ht="20.100000000000001" customHeight="1"/>
    <row r="51" spans="2:16" ht="20.100000000000001" customHeight="1">
      <c r="B51" s="83" t="s">
        <v>152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 ht="20.100000000000001" customHeight="1">
      <c r="B52" s="7" t="s">
        <v>11</v>
      </c>
      <c r="C52" s="8"/>
      <c r="D52" s="7"/>
      <c r="E52" s="7" t="s">
        <v>3</v>
      </c>
      <c r="F52" s="7" t="s">
        <v>4</v>
      </c>
      <c r="G52" s="7" t="s">
        <v>1</v>
      </c>
      <c r="H52" s="7" t="s">
        <v>0</v>
      </c>
      <c r="I52" s="9"/>
      <c r="J52" s="7"/>
      <c r="K52" s="7" t="s">
        <v>5</v>
      </c>
      <c r="L52" s="7" t="s">
        <v>6</v>
      </c>
      <c r="M52" s="7" t="s">
        <v>7</v>
      </c>
      <c r="N52" s="9"/>
      <c r="O52" s="7"/>
      <c r="P52" s="7" t="s">
        <v>2</v>
      </c>
    </row>
    <row r="53" spans="2:16" ht="20.100000000000001" customHeight="1">
      <c r="B53" s="7" t="s">
        <v>33</v>
      </c>
      <c r="C53" s="8"/>
      <c r="D53" s="11"/>
      <c r="E53" s="49">
        <f t="shared" ref="E53:E59" si="32">((1 - $K53/255 - $H53/100) / (1 - $H53/100))*100</f>
        <v>100</v>
      </c>
      <c r="F53" s="49">
        <f t="shared" ref="F53:F59" si="33">((1 - $L53/255 - $H53/100) / (1 - $H53/100))*100</f>
        <v>0</v>
      </c>
      <c r="G53" s="49">
        <f t="shared" ref="G53:G59" si="34">((1 - $M53/255 - $H53/100) / (1 - $H53/100))*100</f>
        <v>55.84415584415585</v>
      </c>
      <c r="H53" s="49">
        <f t="shared" ref="H53:H59" si="35">(1-1*(MAX($K53,$L53,$M53)/255))*100</f>
        <v>39.607843137254903</v>
      </c>
      <c r="I53" s="9"/>
      <c r="J53" s="11"/>
      <c r="K53" s="7">
        <f>HEX2DEC((LEFT(RIGHT(P53,6),2)))</f>
        <v>0</v>
      </c>
      <c r="L53" s="7">
        <f>HEX2DEC((MID(RIGHT(P53,6),3, 2)))</f>
        <v>154</v>
      </c>
      <c r="M53" s="7">
        <f>HEX2DEC((RIGHT(RIGHT(P53,6),2)))</f>
        <v>68</v>
      </c>
      <c r="N53" s="9"/>
      <c r="O53" s="11"/>
      <c r="P53" s="7" t="s">
        <v>76</v>
      </c>
    </row>
    <row r="54" spans="2:16" ht="20.100000000000001" customHeight="1">
      <c r="B54" s="7" t="s">
        <v>34</v>
      </c>
      <c r="C54" s="8"/>
      <c r="D54" s="42"/>
      <c r="E54" s="49">
        <f t="shared" si="32"/>
        <v>100</v>
      </c>
      <c r="F54" s="49">
        <f t="shared" si="33"/>
        <v>0</v>
      </c>
      <c r="G54" s="49">
        <f t="shared" si="34"/>
        <v>56.521739130434824</v>
      </c>
      <c r="H54" s="49">
        <f t="shared" si="35"/>
        <v>81.960784313725483</v>
      </c>
      <c r="I54" s="7"/>
      <c r="J54" s="42"/>
      <c r="K54" s="7">
        <f t="shared" ref="K54:K59" si="36">HEX2DEC((LEFT(RIGHT(P54,6),2)))</f>
        <v>0</v>
      </c>
      <c r="L54" s="7">
        <f t="shared" ref="L54:L59" si="37">HEX2DEC((MID(RIGHT(P54,6),3, 2)))</f>
        <v>46</v>
      </c>
      <c r="M54" s="7">
        <f t="shared" ref="M54:M59" si="38">HEX2DEC((RIGHT(RIGHT(P54,6),2)))</f>
        <v>20</v>
      </c>
      <c r="N54" s="9"/>
      <c r="O54" s="42"/>
      <c r="P54" s="7" t="s">
        <v>115</v>
      </c>
    </row>
    <row r="55" spans="2:16" ht="20.100000000000001" customHeight="1">
      <c r="B55" s="7" t="s">
        <v>35</v>
      </c>
      <c r="C55" s="8"/>
      <c r="D55" s="43"/>
      <c r="E55" s="49">
        <f t="shared" si="32"/>
        <v>100</v>
      </c>
      <c r="F55" s="49">
        <f t="shared" si="33"/>
        <v>0</v>
      </c>
      <c r="G55" s="49">
        <f t="shared" si="34"/>
        <v>55.999999999999986</v>
      </c>
      <c r="H55" s="49">
        <f t="shared" si="35"/>
        <v>60.7843137254902</v>
      </c>
      <c r="I55" s="7"/>
      <c r="J55" s="43"/>
      <c r="K55" s="7">
        <f t="shared" si="36"/>
        <v>0</v>
      </c>
      <c r="L55" s="7">
        <f t="shared" si="37"/>
        <v>100</v>
      </c>
      <c r="M55" s="7">
        <f t="shared" si="38"/>
        <v>44</v>
      </c>
      <c r="N55" s="9"/>
      <c r="O55" s="43"/>
      <c r="P55" s="7" t="s">
        <v>116</v>
      </c>
    </row>
    <row r="56" spans="2:16" ht="20.100000000000001" customHeight="1">
      <c r="B56" s="7" t="s">
        <v>36</v>
      </c>
      <c r="C56" s="8"/>
      <c r="D56" s="44"/>
      <c r="E56" s="49">
        <f t="shared" si="32"/>
        <v>70.689655172413808</v>
      </c>
      <c r="F56" s="49">
        <f t="shared" si="33"/>
        <v>0</v>
      </c>
      <c r="G56" s="49">
        <f t="shared" si="34"/>
        <v>39.65517241379311</v>
      </c>
      <c r="H56" s="49">
        <f t="shared" si="35"/>
        <v>31.764705882352938</v>
      </c>
      <c r="I56" s="7"/>
      <c r="J56" s="44"/>
      <c r="K56" s="7">
        <f t="shared" si="36"/>
        <v>51</v>
      </c>
      <c r="L56" s="7">
        <f t="shared" si="37"/>
        <v>174</v>
      </c>
      <c r="M56" s="7">
        <f t="shared" si="38"/>
        <v>105</v>
      </c>
      <c r="N56" s="9"/>
      <c r="O56" s="44"/>
      <c r="P56" s="7" t="s">
        <v>117</v>
      </c>
    </row>
    <row r="57" spans="2:16" ht="20.100000000000001" customHeight="1">
      <c r="B57" s="7" t="s">
        <v>37</v>
      </c>
      <c r="C57" s="8"/>
      <c r="D57" s="45"/>
      <c r="E57" s="49">
        <f t="shared" si="32"/>
        <v>47.422680412371129</v>
      </c>
      <c r="F57" s="49">
        <f t="shared" si="33"/>
        <v>0</v>
      </c>
      <c r="G57" s="49">
        <f t="shared" si="34"/>
        <v>26.8041237113402</v>
      </c>
      <c r="H57" s="49">
        <f t="shared" si="35"/>
        <v>23.921568627450984</v>
      </c>
      <c r="I57" s="7"/>
      <c r="J57" s="45"/>
      <c r="K57" s="7">
        <f t="shared" si="36"/>
        <v>102</v>
      </c>
      <c r="L57" s="7">
        <f t="shared" si="37"/>
        <v>194</v>
      </c>
      <c r="M57" s="7">
        <f t="shared" si="38"/>
        <v>142</v>
      </c>
      <c r="N57" s="9"/>
      <c r="O57" s="45"/>
      <c r="P57" s="7" t="s">
        <v>118</v>
      </c>
    </row>
    <row r="58" spans="2:16" ht="20.100000000000001" customHeight="1">
      <c r="B58" s="7" t="s">
        <v>38</v>
      </c>
      <c r="C58" s="8"/>
      <c r="D58" s="46"/>
      <c r="E58" s="49">
        <f t="shared" si="32"/>
        <v>24.657534246575334</v>
      </c>
      <c r="F58" s="49">
        <f t="shared" si="33"/>
        <v>0</v>
      </c>
      <c r="G58" s="49">
        <f t="shared" si="34"/>
        <v>13.698630136986292</v>
      </c>
      <c r="H58" s="49">
        <f t="shared" si="35"/>
        <v>14.117647058823534</v>
      </c>
      <c r="I58" s="7"/>
      <c r="J58" s="46"/>
      <c r="K58" s="7">
        <f t="shared" si="36"/>
        <v>165</v>
      </c>
      <c r="L58" s="7">
        <f t="shared" si="37"/>
        <v>219</v>
      </c>
      <c r="M58" s="7">
        <f t="shared" si="38"/>
        <v>189</v>
      </c>
      <c r="N58" s="9"/>
      <c r="O58" s="46"/>
      <c r="P58" s="7" t="s">
        <v>119</v>
      </c>
    </row>
    <row r="59" spans="2:16" ht="20.100000000000001" customHeight="1">
      <c r="B59" s="7" t="s">
        <v>39</v>
      </c>
      <c r="C59" s="8"/>
      <c r="D59" s="47"/>
      <c r="E59" s="49">
        <f t="shared" si="32"/>
        <v>6.1475409836065591</v>
      </c>
      <c r="F59" s="49">
        <f t="shared" si="33"/>
        <v>7.2517128913784551E-16</v>
      </c>
      <c r="G59" s="49">
        <f t="shared" si="34"/>
        <v>3.2786885245901649</v>
      </c>
      <c r="H59" s="49">
        <f t="shared" si="35"/>
        <v>4.3137254901960738</v>
      </c>
      <c r="I59" s="7"/>
      <c r="J59" s="47"/>
      <c r="K59" s="7">
        <f t="shared" si="36"/>
        <v>229</v>
      </c>
      <c r="L59" s="7">
        <f t="shared" si="37"/>
        <v>244</v>
      </c>
      <c r="M59" s="7">
        <f t="shared" si="38"/>
        <v>236</v>
      </c>
      <c r="N59" s="9"/>
      <c r="O59" s="47"/>
      <c r="P59" s="7" t="s">
        <v>120</v>
      </c>
    </row>
    <row r="60" spans="2:16" ht="20.100000000000001" customHeight="1"/>
    <row r="61" spans="2:16" ht="20.100000000000001" customHeight="1">
      <c r="B61" s="84" t="s">
        <v>153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</row>
    <row r="62" spans="2:16" ht="20.100000000000001" customHeight="1">
      <c r="B62" s="7" t="s">
        <v>11</v>
      </c>
      <c r="C62" s="8"/>
      <c r="D62" s="7"/>
      <c r="E62" s="7" t="s">
        <v>3</v>
      </c>
      <c r="F62" s="7" t="s">
        <v>4</v>
      </c>
      <c r="G62" s="7" t="s">
        <v>1</v>
      </c>
      <c r="H62" s="7" t="s">
        <v>0</v>
      </c>
      <c r="I62" s="9"/>
      <c r="J62" s="7"/>
      <c r="K62" s="7" t="s">
        <v>5</v>
      </c>
      <c r="L62" s="7" t="s">
        <v>6</v>
      </c>
      <c r="M62" s="7" t="s">
        <v>7</v>
      </c>
      <c r="N62" s="9"/>
      <c r="O62" s="7"/>
      <c r="P62" s="7" t="s">
        <v>2</v>
      </c>
    </row>
    <row r="63" spans="2:16" ht="20.100000000000001" customHeight="1">
      <c r="B63" s="7" t="s">
        <v>40</v>
      </c>
      <c r="C63" s="8"/>
      <c r="D63" s="40"/>
      <c r="E63" s="49">
        <f t="shared" ref="E63:E69" si="39">((1 - $K63/255 - $H63/100) / (1 - $H63/100))*100</f>
        <v>0</v>
      </c>
      <c r="F63" s="49">
        <f t="shared" ref="F63:F69" si="40">((1 - $L63/255 - $H63/100) / (1 - $H63/100))*100</f>
        <v>50.196078431372548</v>
      </c>
      <c r="G63" s="49">
        <f t="shared" ref="G63:G69" si="41">((1 - $M63/255 - $H63/100) / (1 - $H63/100))*100</f>
        <v>80.392156862745097</v>
      </c>
      <c r="H63" s="49">
        <f t="shared" ref="H63:H69" si="42">(1-1*(MAX($K63,$L63,$M63)/255))*100</f>
        <v>0</v>
      </c>
      <c r="I63" s="9"/>
      <c r="J63" s="40"/>
      <c r="K63" s="7">
        <f>HEX2DEC((LEFT(RIGHT(P63,6),2)))</f>
        <v>255</v>
      </c>
      <c r="L63" s="7">
        <f>HEX2DEC((MID(RIGHT(P63,6),3, 2)))</f>
        <v>127</v>
      </c>
      <c r="M63" s="7">
        <f>HEX2DEC((RIGHT(RIGHT(P63,6),2)))</f>
        <v>50</v>
      </c>
      <c r="N63" s="9"/>
      <c r="O63" s="40"/>
      <c r="P63" s="7" t="s">
        <v>111</v>
      </c>
    </row>
    <row r="64" spans="2:16" ht="20.100000000000001" customHeight="1">
      <c r="B64" s="7" t="s">
        <v>41</v>
      </c>
      <c r="D64" s="48"/>
      <c r="E64" s="49">
        <f t="shared" si="39"/>
        <v>0</v>
      </c>
      <c r="F64" s="49">
        <f t="shared" si="40"/>
        <v>50</v>
      </c>
      <c r="G64" s="49">
        <f t="shared" si="41"/>
        <v>80.263157894736835</v>
      </c>
      <c r="H64" s="49">
        <f t="shared" si="42"/>
        <v>70.196078431372541</v>
      </c>
      <c r="I64" s="7"/>
      <c r="J64" s="48"/>
      <c r="K64" s="7">
        <f t="shared" ref="K64:K69" si="43">HEX2DEC((LEFT(RIGHT(P64,6),2)))</f>
        <v>76</v>
      </c>
      <c r="L64" s="7">
        <f t="shared" ref="L64:L69" si="44">HEX2DEC((MID(RIGHT(P64,6),3, 2)))</f>
        <v>38</v>
      </c>
      <c r="M64" s="7">
        <f t="shared" ref="M64:M69" si="45">HEX2DEC((RIGHT(RIGHT(P64,6),2)))</f>
        <v>15</v>
      </c>
      <c r="N64" s="9"/>
      <c r="O64" s="48"/>
      <c r="P64" s="7" t="s">
        <v>121</v>
      </c>
    </row>
    <row r="65" spans="2:16" ht="20.100000000000001" customHeight="1">
      <c r="B65" s="7" t="s">
        <v>42</v>
      </c>
      <c r="D65" s="50"/>
      <c r="E65" s="49">
        <f t="shared" si="39"/>
        <v>0</v>
      </c>
      <c r="F65" s="49">
        <f t="shared" si="40"/>
        <v>50.303030303030305</v>
      </c>
      <c r="G65" s="49">
        <f t="shared" si="41"/>
        <v>80.606060606060609</v>
      </c>
      <c r="H65" s="49">
        <f t="shared" si="42"/>
        <v>35.294117647058819</v>
      </c>
      <c r="I65" s="7"/>
      <c r="J65" s="50"/>
      <c r="K65" s="7">
        <f t="shared" si="43"/>
        <v>165</v>
      </c>
      <c r="L65" s="7">
        <f t="shared" si="44"/>
        <v>82</v>
      </c>
      <c r="M65" s="7">
        <f t="shared" si="45"/>
        <v>32</v>
      </c>
      <c r="N65" s="9"/>
      <c r="O65" s="50"/>
      <c r="P65" s="7" t="s">
        <v>122</v>
      </c>
    </row>
    <row r="66" spans="2:16" ht="20.100000000000001" customHeight="1">
      <c r="B66" s="7" t="s">
        <v>43</v>
      </c>
      <c r="D66" s="51"/>
      <c r="E66" s="49">
        <f t="shared" si="39"/>
        <v>0</v>
      </c>
      <c r="F66" s="49">
        <f t="shared" si="40"/>
        <v>40.392156862745097</v>
      </c>
      <c r="G66" s="49">
        <f t="shared" si="41"/>
        <v>64.313725490196077</v>
      </c>
      <c r="H66" s="49">
        <f t="shared" si="42"/>
        <v>0</v>
      </c>
      <c r="I66" s="7"/>
      <c r="J66" s="51"/>
      <c r="K66" s="7">
        <f t="shared" si="43"/>
        <v>255</v>
      </c>
      <c r="L66" s="7">
        <f t="shared" si="44"/>
        <v>152</v>
      </c>
      <c r="M66" s="7">
        <f t="shared" si="45"/>
        <v>91</v>
      </c>
      <c r="N66" s="9"/>
      <c r="O66" s="51"/>
      <c r="P66" s="7" t="s">
        <v>123</v>
      </c>
    </row>
    <row r="67" spans="2:16" ht="20.100000000000001" customHeight="1">
      <c r="B67" s="7" t="s">
        <v>44</v>
      </c>
      <c r="D67" s="52"/>
      <c r="E67" s="49">
        <f t="shared" si="39"/>
        <v>0</v>
      </c>
      <c r="F67" s="49">
        <f t="shared" si="40"/>
        <v>30.196078431372552</v>
      </c>
      <c r="G67" s="49">
        <f t="shared" si="41"/>
        <v>48.235294117647051</v>
      </c>
      <c r="H67" s="49">
        <f t="shared" si="42"/>
        <v>0</v>
      </c>
      <c r="I67" s="7"/>
      <c r="J67" s="52"/>
      <c r="K67" s="7">
        <f t="shared" si="43"/>
        <v>255</v>
      </c>
      <c r="L67" s="7">
        <f t="shared" si="44"/>
        <v>178</v>
      </c>
      <c r="M67" s="7">
        <f t="shared" si="45"/>
        <v>132</v>
      </c>
      <c r="N67" s="9"/>
      <c r="O67" s="52"/>
      <c r="P67" s="7" t="s">
        <v>124</v>
      </c>
    </row>
    <row r="68" spans="2:16" ht="20.100000000000001" customHeight="1">
      <c r="B68" s="7" t="s">
        <v>45</v>
      </c>
      <c r="D68" s="53"/>
      <c r="E68" s="49">
        <f t="shared" si="39"/>
        <v>0</v>
      </c>
      <c r="F68" s="49">
        <f t="shared" si="40"/>
        <v>17.647058823529417</v>
      </c>
      <c r="G68" s="49">
        <f t="shared" si="41"/>
        <v>28.235294117647058</v>
      </c>
      <c r="H68" s="49">
        <f t="shared" si="42"/>
        <v>0</v>
      </c>
      <c r="I68" s="7"/>
      <c r="J68" s="53"/>
      <c r="K68" s="7">
        <f t="shared" si="43"/>
        <v>255</v>
      </c>
      <c r="L68" s="7">
        <f t="shared" si="44"/>
        <v>210</v>
      </c>
      <c r="M68" s="7">
        <f t="shared" si="45"/>
        <v>183</v>
      </c>
      <c r="N68" s="9"/>
      <c r="O68" s="53"/>
      <c r="P68" s="7" t="s">
        <v>125</v>
      </c>
    </row>
    <row r="69" spans="2:16" ht="20.100000000000001" customHeight="1">
      <c r="B69" s="7" t="s">
        <v>46</v>
      </c>
      <c r="D69" s="54"/>
      <c r="E69" s="49">
        <f t="shared" si="39"/>
        <v>0</v>
      </c>
      <c r="F69" s="49">
        <f t="shared" si="40"/>
        <v>5.0980392156862786</v>
      </c>
      <c r="G69" s="49">
        <f t="shared" si="41"/>
        <v>8.2352941176470633</v>
      </c>
      <c r="H69" s="49">
        <f t="shared" si="42"/>
        <v>0</v>
      </c>
      <c r="I69" s="7"/>
      <c r="J69" s="54"/>
      <c r="K69" s="7">
        <f t="shared" si="43"/>
        <v>255</v>
      </c>
      <c r="L69" s="7">
        <f t="shared" si="44"/>
        <v>242</v>
      </c>
      <c r="M69" s="7">
        <f t="shared" si="45"/>
        <v>234</v>
      </c>
      <c r="N69" s="9"/>
      <c r="O69" s="54"/>
      <c r="P69" s="7" t="s">
        <v>126</v>
      </c>
    </row>
    <row r="70" spans="2:16" ht="20.100000000000001" customHeight="1"/>
    <row r="71" spans="2:16" ht="20.100000000000001" customHeight="1">
      <c r="B71" s="85" t="s">
        <v>154</v>
      </c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</row>
    <row r="72" spans="2:16" ht="20.100000000000001" customHeight="1">
      <c r="B72" s="7" t="s">
        <v>11</v>
      </c>
      <c r="C72" s="8"/>
      <c r="D72" s="7"/>
      <c r="E72" s="7" t="s">
        <v>3</v>
      </c>
      <c r="F72" s="7" t="s">
        <v>4</v>
      </c>
      <c r="G72" s="7" t="s">
        <v>1</v>
      </c>
      <c r="H72" s="7" t="s">
        <v>0</v>
      </c>
      <c r="I72" s="9"/>
      <c r="J72" s="7"/>
      <c r="K72" s="7" t="s">
        <v>5</v>
      </c>
      <c r="L72" s="7" t="s">
        <v>6</v>
      </c>
      <c r="M72" s="7" t="s">
        <v>7</v>
      </c>
      <c r="N72" s="9"/>
      <c r="O72" s="7"/>
      <c r="P72" s="7" t="s">
        <v>2</v>
      </c>
    </row>
    <row r="73" spans="2:16" ht="20.100000000000001" customHeight="1">
      <c r="B73" s="7" t="s">
        <v>47</v>
      </c>
      <c r="C73" s="8"/>
      <c r="D73" s="39"/>
      <c r="E73" s="49">
        <f t="shared" ref="E73:E79" si="46">((1 - $K73/255 - $H73/100) / (1 - $H73/100))*100</f>
        <v>22.37442922374429</v>
      </c>
      <c r="F73" s="49">
        <f t="shared" ref="F73:F79" si="47">((1 - $L73/255 - $H73/100) / (1 - $H73/100))*100</f>
        <v>0</v>
      </c>
      <c r="G73" s="49">
        <f t="shared" ref="G73:G79" si="48">((1 - $M73/255 - $H73/100) / (1 - $H73/100))*100</f>
        <v>86.301369863013704</v>
      </c>
      <c r="H73" s="49">
        <f t="shared" ref="H73:H79" si="49">(1-1*(MAX($K73,$L73,$M73)/255))*100</f>
        <v>14.117647058823534</v>
      </c>
      <c r="I73" s="9"/>
      <c r="J73" s="39"/>
      <c r="K73" s="7">
        <f>HEX2DEC((LEFT(RIGHT(P73,6),2)))</f>
        <v>170</v>
      </c>
      <c r="L73" s="7">
        <f>HEX2DEC((MID(RIGHT(P73,6),3, 2)))</f>
        <v>219</v>
      </c>
      <c r="M73" s="7">
        <f>HEX2DEC((RIGHT(RIGHT(P73,6),2)))</f>
        <v>30</v>
      </c>
      <c r="N73" s="9"/>
      <c r="O73" s="39"/>
      <c r="P73" s="7" t="s">
        <v>109</v>
      </c>
    </row>
    <row r="74" spans="2:16" ht="20.100000000000001" customHeight="1">
      <c r="B74" s="7" t="s">
        <v>48</v>
      </c>
      <c r="C74" s="8"/>
      <c r="D74" s="55"/>
      <c r="E74" s="49">
        <f t="shared" si="46"/>
        <v>21.538461538461551</v>
      </c>
      <c r="F74" s="49">
        <f t="shared" si="47"/>
        <v>0</v>
      </c>
      <c r="G74" s="49">
        <f t="shared" si="48"/>
        <v>86.15384615384616</v>
      </c>
      <c r="H74" s="49">
        <f t="shared" si="49"/>
        <v>74.509803921568633</v>
      </c>
      <c r="I74" s="7"/>
      <c r="J74" s="55"/>
      <c r="K74" s="7">
        <f t="shared" ref="K74:K79" si="50">HEX2DEC((LEFT(RIGHT(P74,6),2)))</f>
        <v>51</v>
      </c>
      <c r="L74" s="7">
        <f t="shared" ref="L74:L79" si="51">HEX2DEC((MID(RIGHT(P74,6),3, 2)))</f>
        <v>65</v>
      </c>
      <c r="M74" s="7">
        <f t="shared" ref="M74:M79" si="52">HEX2DEC((RIGHT(RIGHT(P74,6),2)))</f>
        <v>9</v>
      </c>
      <c r="N74" s="9"/>
      <c r="O74" s="55"/>
      <c r="P74" s="7" t="s">
        <v>127</v>
      </c>
    </row>
    <row r="75" spans="2:16" ht="20.100000000000001" customHeight="1">
      <c r="B75" s="7" t="s">
        <v>49</v>
      </c>
      <c r="C75" s="8"/>
      <c r="D75" s="56"/>
      <c r="E75" s="49">
        <f t="shared" si="46"/>
        <v>22.535211267605632</v>
      </c>
      <c r="F75" s="49">
        <f t="shared" si="47"/>
        <v>0</v>
      </c>
      <c r="G75" s="49">
        <f t="shared" si="48"/>
        <v>86.619718309859167</v>
      </c>
      <c r="H75" s="49">
        <f t="shared" si="49"/>
        <v>44.313725490196077</v>
      </c>
      <c r="I75" s="7"/>
      <c r="J75" s="56"/>
      <c r="K75" s="7">
        <f t="shared" si="50"/>
        <v>110</v>
      </c>
      <c r="L75" s="7">
        <f t="shared" si="51"/>
        <v>142</v>
      </c>
      <c r="M75" s="7">
        <f t="shared" si="52"/>
        <v>19</v>
      </c>
      <c r="N75" s="9"/>
      <c r="O75" s="56"/>
      <c r="P75" s="7" t="s">
        <v>150</v>
      </c>
    </row>
    <row r="76" spans="2:16" ht="20.100000000000001" customHeight="1">
      <c r="B76" s="7" t="s">
        <v>50</v>
      </c>
      <c r="C76" s="8"/>
      <c r="D76" s="57"/>
      <c r="E76" s="49">
        <f t="shared" si="46"/>
        <v>17.256637168141594</v>
      </c>
      <c r="F76" s="49">
        <f t="shared" si="47"/>
        <v>0</v>
      </c>
      <c r="G76" s="49">
        <f t="shared" si="48"/>
        <v>66.814159292035384</v>
      </c>
      <c r="H76" s="49">
        <f t="shared" si="49"/>
        <v>11.372549019607847</v>
      </c>
      <c r="I76" s="7"/>
      <c r="J76" s="57"/>
      <c r="K76" s="7">
        <f t="shared" si="50"/>
        <v>187</v>
      </c>
      <c r="L76" s="7">
        <f t="shared" si="51"/>
        <v>226</v>
      </c>
      <c r="M76" s="7">
        <f t="shared" si="52"/>
        <v>75</v>
      </c>
      <c r="N76" s="9"/>
      <c r="O76" s="57"/>
      <c r="P76" s="7" t="s">
        <v>128</v>
      </c>
    </row>
    <row r="77" spans="2:16" ht="20.100000000000001" customHeight="1">
      <c r="B77" s="7" t="s">
        <v>51</v>
      </c>
      <c r="C77" s="8"/>
      <c r="D77" s="58"/>
      <c r="E77" s="49">
        <f t="shared" si="46"/>
        <v>12.446351931330463</v>
      </c>
      <c r="F77" s="49">
        <f t="shared" si="47"/>
        <v>0</v>
      </c>
      <c r="G77" s="49">
        <f t="shared" si="48"/>
        <v>48.497854077253216</v>
      </c>
      <c r="H77" s="49">
        <f t="shared" si="49"/>
        <v>8.62745098039216</v>
      </c>
      <c r="I77" s="7"/>
      <c r="J77" s="58"/>
      <c r="K77" s="7">
        <f t="shared" si="50"/>
        <v>204</v>
      </c>
      <c r="L77" s="7">
        <f t="shared" si="51"/>
        <v>233</v>
      </c>
      <c r="M77" s="7">
        <f t="shared" si="52"/>
        <v>120</v>
      </c>
      <c r="N77" s="9"/>
      <c r="O77" s="58"/>
      <c r="P77" s="7" t="s">
        <v>129</v>
      </c>
    </row>
    <row r="78" spans="2:16" ht="20.100000000000001" customHeight="1">
      <c r="B78" s="7" t="s">
        <v>52</v>
      </c>
      <c r="C78" s="8"/>
      <c r="D78" s="59"/>
      <c r="E78" s="49">
        <f t="shared" si="46"/>
        <v>7.0247933884297513</v>
      </c>
      <c r="F78" s="49">
        <f t="shared" si="47"/>
        <v>0</v>
      </c>
      <c r="G78" s="49">
        <f t="shared" si="48"/>
        <v>27.27272727272727</v>
      </c>
      <c r="H78" s="49">
        <f t="shared" si="49"/>
        <v>5.0980392156862786</v>
      </c>
      <c r="I78" s="7"/>
      <c r="J78" s="59"/>
      <c r="K78" s="7">
        <f t="shared" si="50"/>
        <v>225</v>
      </c>
      <c r="L78" s="7">
        <f t="shared" si="51"/>
        <v>242</v>
      </c>
      <c r="M78" s="7">
        <f t="shared" si="52"/>
        <v>176</v>
      </c>
      <c r="N78" s="9"/>
      <c r="O78" s="59"/>
      <c r="P78" s="7" t="s">
        <v>130</v>
      </c>
    </row>
    <row r="79" spans="2:16" ht="20.100000000000001" customHeight="1">
      <c r="B79" s="7" t="s">
        <v>53</v>
      </c>
      <c r="C79" s="8"/>
      <c r="D79" s="60"/>
      <c r="E79" s="49">
        <f t="shared" si="46"/>
        <v>1.9920318725099533</v>
      </c>
      <c r="F79" s="49">
        <f t="shared" si="47"/>
        <v>0</v>
      </c>
      <c r="G79" s="49">
        <f t="shared" si="48"/>
        <v>7.5697211155378445</v>
      </c>
      <c r="H79" s="49">
        <f t="shared" si="49"/>
        <v>1.5686274509803977</v>
      </c>
      <c r="I79" s="7"/>
      <c r="J79" s="60"/>
      <c r="K79" s="7">
        <f t="shared" si="50"/>
        <v>246</v>
      </c>
      <c r="L79" s="7">
        <f t="shared" si="51"/>
        <v>251</v>
      </c>
      <c r="M79" s="7">
        <f t="shared" si="52"/>
        <v>232</v>
      </c>
      <c r="N79" s="9"/>
      <c r="O79" s="60"/>
      <c r="P79" s="7" t="s">
        <v>131</v>
      </c>
    </row>
    <row r="80" spans="2:16" ht="20.100000000000001" customHeight="1"/>
    <row r="81" spans="2:16" ht="20.100000000000001" customHeight="1">
      <c r="B81" s="86" t="s">
        <v>155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</row>
    <row r="82" spans="2:16" ht="20.100000000000001" customHeight="1">
      <c r="B82" s="7" t="s">
        <v>11</v>
      </c>
      <c r="C82" s="8"/>
      <c r="D82" s="7"/>
      <c r="E82" s="7" t="s">
        <v>3</v>
      </c>
      <c r="F82" s="7" t="s">
        <v>4</v>
      </c>
      <c r="G82" s="7" t="s">
        <v>1</v>
      </c>
      <c r="H82" s="7" t="s">
        <v>0</v>
      </c>
      <c r="I82" s="9"/>
      <c r="J82" s="7"/>
      <c r="K82" s="7" t="s">
        <v>5</v>
      </c>
      <c r="L82" s="7" t="s">
        <v>6</v>
      </c>
      <c r="M82" s="7" t="s">
        <v>7</v>
      </c>
      <c r="N82" s="9"/>
      <c r="O82" s="7"/>
      <c r="P82" s="7" t="s">
        <v>2</v>
      </c>
    </row>
    <row r="83" spans="2:16" ht="20.100000000000001" customHeight="1">
      <c r="B83" s="7" t="s">
        <v>54</v>
      </c>
      <c r="C83" s="8"/>
      <c r="D83" s="18"/>
      <c r="E83" s="49">
        <f t="shared" ref="E83:E89" si="53">((1 - $K83/255 - $H83/100) / (1 - $H83/100))*100</f>
        <v>0</v>
      </c>
      <c r="F83" s="49">
        <f t="shared" ref="F83:F89" si="54">((1 - $L83/255 - $H83/100) / (1 - $H83/100))*100</f>
        <v>100</v>
      </c>
      <c r="G83" s="49">
        <f t="shared" ref="G83:G89" si="55">((1 - $M83/255 - $H83/100) / (1 - $H83/100))*100</f>
        <v>88.60103626943004</v>
      </c>
      <c r="H83" s="49">
        <f t="shared" ref="H83:H89" si="56">(1-1*(MAX($K83,$L83,$M83)/255))*100</f>
        <v>24.313725490196081</v>
      </c>
      <c r="I83" s="9"/>
      <c r="J83" s="18"/>
      <c r="K83" s="7">
        <f>HEX2DEC((LEFT(RIGHT(P83,6),2)))</f>
        <v>193</v>
      </c>
      <c r="L83" s="7">
        <f>HEX2DEC((MID(RIGHT(P83,6),3, 2)))</f>
        <v>0</v>
      </c>
      <c r="M83" s="7">
        <f>HEX2DEC((RIGHT(RIGHT(P83,6),2)))</f>
        <v>22</v>
      </c>
      <c r="N83" s="9"/>
      <c r="O83" s="18"/>
      <c r="P83" s="7" t="s">
        <v>79</v>
      </c>
    </row>
    <row r="84" spans="2:16" ht="20.100000000000001" customHeight="1">
      <c r="B84" s="7" t="s">
        <v>55</v>
      </c>
      <c r="C84" s="8"/>
      <c r="D84" s="61"/>
      <c r="E84" s="49">
        <f t="shared" si="53"/>
        <v>-4.9667872154283348E-14</v>
      </c>
      <c r="F84" s="49">
        <f t="shared" si="54"/>
        <v>100</v>
      </c>
      <c r="G84" s="49">
        <f t="shared" si="55"/>
        <v>89.473684210526301</v>
      </c>
      <c r="H84" s="49">
        <f t="shared" si="56"/>
        <v>77.64705882352942</v>
      </c>
      <c r="I84" s="7"/>
      <c r="J84" s="61"/>
      <c r="K84" s="7">
        <f t="shared" ref="K84:K89" si="57">HEX2DEC((LEFT(RIGHT(P84,6),2)))</f>
        <v>57</v>
      </c>
      <c r="L84" s="7">
        <f t="shared" ref="L84:L89" si="58">HEX2DEC((MID(RIGHT(P84,6),3, 2)))</f>
        <v>0</v>
      </c>
      <c r="M84" s="7">
        <f t="shared" ref="M84:M89" si="59">HEX2DEC((RIGHT(RIGHT(P84,6),2)))</f>
        <v>6</v>
      </c>
      <c r="N84" s="9"/>
      <c r="O84" s="61"/>
      <c r="P84" s="7" t="s">
        <v>132</v>
      </c>
    </row>
    <row r="85" spans="2:16" ht="20.100000000000001" customHeight="1">
      <c r="B85" s="7" t="s">
        <v>56</v>
      </c>
      <c r="C85" s="8"/>
      <c r="D85" s="62"/>
      <c r="E85" s="49">
        <f t="shared" si="53"/>
        <v>0</v>
      </c>
      <c r="F85" s="49">
        <f t="shared" si="54"/>
        <v>100</v>
      </c>
      <c r="G85" s="49">
        <f t="shared" si="55"/>
        <v>88.799999999999983</v>
      </c>
      <c r="H85" s="49">
        <f t="shared" si="56"/>
        <v>50.980392156862742</v>
      </c>
      <c r="I85" s="7"/>
      <c r="J85" s="62"/>
      <c r="K85" s="7">
        <f t="shared" si="57"/>
        <v>125</v>
      </c>
      <c r="L85" s="7">
        <f t="shared" si="58"/>
        <v>0</v>
      </c>
      <c r="M85" s="7">
        <f t="shared" si="59"/>
        <v>14</v>
      </c>
      <c r="N85" s="9"/>
      <c r="O85" s="62"/>
      <c r="P85" s="7" t="s">
        <v>133</v>
      </c>
    </row>
    <row r="86" spans="2:16" ht="20.100000000000001" customHeight="1">
      <c r="B86" s="7" t="s">
        <v>57</v>
      </c>
      <c r="C86" s="8"/>
      <c r="D86" s="63"/>
      <c r="E86" s="49">
        <f t="shared" si="53"/>
        <v>0</v>
      </c>
      <c r="F86" s="49">
        <f t="shared" si="54"/>
        <v>75.121951219512212</v>
      </c>
      <c r="G86" s="49">
        <f t="shared" si="55"/>
        <v>66.829268292682926</v>
      </c>
      <c r="H86" s="49">
        <f t="shared" si="56"/>
        <v>19.6078431372549</v>
      </c>
      <c r="I86" s="7"/>
      <c r="J86" s="63"/>
      <c r="K86" s="7">
        <f t="shared" si="57"/>
        <v>205</v>
      </c>
      <c r="L86" s="7">
        <f t="shared" si="58"/>
        <v>51</v>
      </c>
      <c r="M86" s="7">
        <f t="shared" si="59"/>
        <v>68</v>
      </c>
      <c r="N86" s="9"/>
      <c r="O86" s="63"/>
      <c r="P86" s="7" t="s">
        <v>134</v>
      </c>
    </row>
    <row r="87" spans="2:16" ht="20.100000000000001" customHeight="1">
      <c r="B87" s="7" t="s">
        <v>58</v>
      </c>
      <c r="C87" s="8"/>
      <c r="D87" s="64"/>
      <c r="E87" s="49">
        <f t="shared" si="53"/>
        <v>0</v>
      </c>
      <c r="F87" s="49">
        <f t="shared" si="54"/>
        <v>52.995391705069117</v>
      </c>
      <c r="G87" s="49">
        <f t="shared" si="55"/>
        <v>47.004608294930875</v>
      </c>
      <c r="H87" s="49">
        <f t="shared" si="56"/>
        <v>14.901960784313728</v>
      </c>
      <c r="I87" s="7"/>
      <c r="J87" s="64"/>
      <c r="K87" s="7">
        <f t="shared" si="57"/>
        <v>217</v>
      </c>
      <c r="L87" s="7">
        <f t="shared" si="58"/>
        <v>102</v>
      </c>
      <c r="M87" s="7">
        <f t="shared" si="59"/>
        <v>115</v>
      </c>
      <c r="N87" s="9"/>
      <c r="O87" s="64"/>
      <c r="P87" s="7" t="s">
        <v>135</v>
      </c>
    </row>
    <row r="88" spans="2:16" ht="20.100000000000001" customHeight="1">
      <c r="B88" s="7" t="s">
        <v>59</v>
      </c>
      <c r="C88" s="8"/>
      <c r="D88" s="65"/>
      <c r="E88" s="49">
        <f t="shared" si="53"/>
        <v>0</v>
      </c>
      <c r="F88" s="49">
        <f t="shared" si="54"/>
        <v>29.184549356223172</v>
      </c>
      <c r="G88" s="49">
        <f t="shared" si="55"/>
        <v>25.751072961373385</v>
      </c>
      <c r="H88" s="49">
        <f t="shared" si="56"/>
        <v>8.62745098039216</v>
      </c>
      <c r="I88" s="7"/>
      <c r="J88" s="65"/>
      <c r="K88" s="7">
        <f t="shared" si="57"/>
        <v>233</v>
      </c>
      <c r="L88" s="7">
        <f t="shared" si="58"/>
        <v>165</v>
      </c>
      <c r="M88" s="7">
        <f t="shared" si="59"/>
        <v>173</v>
      </c>
      <c r="N88" s="9"/>
      <c r="O88" s="65"/>
      <c r="P88" s="7" t="s">
        <v>136</v>
      </c>
    </row>
    <row r="89" spans="2:16" ht="20.100000000000001" customHeight="1">
      <c r="B89" s="7" t="s">
        <v>60</v>
      </c>
      <c r="C89" s="8"/>
      <c r="D89" s="66"/>
      <c r="E89" s="49">
        <f t="shared" si="53"/>
        <v>0</v>
      </c>
      <c r="F89" s="49">
        <f t="shared" si="54"/>
        <v>7.6612903225806415</v>
      </c>
      <c r="G89" s="49">
        <f t="shared" si="55"/>
        <v>6.8548387096774173</v>
      </c>
      <c r="H89" s="49">
        <f t="shared" si="56"/>
        <v>2.7450980392156876</v>
      </c>
      <c r="I89" s="7"/>
      <c r="J89" s="66"/>
      <c r="K89" s="7">
        <f t="shared" si="57"/>
        <v>248</v>
      </c>
      <c r="L89" s="7">
        <f t="shared" si="58"/>
        <v>229</v>
      </c>
      <c r="M89" s="7">
        <f t="shared" si="59"/>
        <v>231</v>
      </c>
      <c r="N89" s="9"/>
      <c r="O89" s="66"/>
      <c r="P89" s="7" t="s">
        <v>137</v>
      </c>
    </row>
    <row r="90" spans="2:16" ht="20.100000000000001" customHeight="1"/>
    <row r="91" spans="2:16" ht="20.100000000000001" customHeight="1">
      <c r="B91" s="80" t="s">
        <v>156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 ht="20.100000000000001" customHeight="1">
      <c r="B92" s="7" t="s">
        <v>11</v>
      </c>
      <c r="C92" s="8"/>
      <c r="D92" s="7"/>
      <c r="E92" s="7" t="s">
        <v>3</v>
      </c>
      <c r="F92" s="7" t="s">
        <v>4</v>
      </c>
      <c r="G92" s="7" t="s">
        <v>1</v>
      </c>
      <c r="H92" s="7" t="s">
        <v>0</v>
      </c>
      <c r="I92" s="9"/>
      <c r="J92" s="7"/>
      <c r="K92" s="7" t="s">
        <v>5</v>
      </c>
      <c r="L92" s="7" t="s">
        <v>6</v>
      </c>
      <c r="M92" s="7" t="s">
        <v>7</v>
      </c>
      <c r="N92" s="9"/>
      <c r="O92" s="7"/>
      <c r="P92" s="7" t="s">
        <v>2</v>
      </c>
    </row>
    <row r="93" spans="2:16" ht="20.100000000000001" customHeight="1">
      <c r="B93" s="7" t="s">
        <v>61</v>
      </c>
      <c r="C93" s="8"/>
      <c r="D93" s="41"/>
      <c r="E93" s="49">
        <f t="shared" ref="E93:E99" si="60">((1 - $K93/255 - $H93/100) / (1 - $H93/100))*100</f>
        <v>0</v>
      </c>
      <c r="F93" s="49">
        <f t="shared" ref="F93:F99" si="61">((1 - $L93/255 - $H93/100) / (1 - $H93/100))*100</f>
        <v>82.710280373831765</v>
      </c>
      <c r="G93" s="49">
        <f t="shared" ref="G93:G99" si="62">((1 - $M93/255 - $H93/100) / (1 - $H93/100))*100</f>
        <v>28.971962616822434</v>
      </c>
      <c r="H93" s="49">
        <f t="shared" ref="H93:H99" si="63">(1-1*(MAX($K93,$L93,$M93)/255))*100</f>
        <v>16.078431372549019</v>
      </c>
      <c r="I93" s="9"/>
      <c r="J93" s="41"/>
      <c r="K93" s="7">
        <f>HEX2DEC((LEFT(RIGHT(P93,6),2)))</f>
        <v>214</v>
      </c>
      <c r="L93" s="7">
        <f>HEX2DEC((MID(RIGHT(P93,6),3, 2)))</f>
        <v>37</v>
      </c>
      <c r="M93" s="7">
        <f>HEX2DEC((RIGHT(RIGHT(P93,6),2)))</f>
        <v>152</v>
      </c>
      <c r="N93" s="9"/>
      <c r="O93" s="41"/>
      <c r="P93" s="7" t="s">
        <v>113</v>
      </c>
    </row>
    <row r="94" spans="2:16" ht="20.100000000000001" customHeight="1">
      <c r="B94" s="7" t="s">
        <v>62</v>
      </c>
      <c r="C94" s="8"/>
      <c r="D94" s="67"/>
      <c r="E94" s="49">
        <f t="shared" si="60"/>
        <v>0</v>
      </c>
      <c r="F94" s="49">
        <f t="shared" si="61"/>
        <v>82.812500000000014</v>
      </c>
      <c r="G94" s="49">
        <f t="shared" si="62"/>
        <v>29.687499999999982</v>
      </c>
      <c r="H94" s="49">
        <f t="shared" si="63"/>
        <v>74.901960784313729</v>
      </c>
      <c r="I94" s="7"/>
      <c r="J94" s="67"/>
      <c r="K94" s="7">
        <f t="shared" ref="K94:K99" si="64">HEX2DEC((LEFT(RIGHT(P94,6),2)))</f>
        <v>64</v>
      </c>
      <c r="L94" s="7">
        <f t="shared" ref="L94:L99" si="65">HEX2DEC((MID(RIGHT(P94,6),3, 2)))</f>
        <v>11</v>
      </c>
      <c r="M94" s="7">
        <f t="shared" ref="M94:M99" si="66">HEX2DEC((RIGHT(RIGHT(P94,6),2)))</f>
        <v>45</v>
      </c>
      <c r="N94" s="9"/>
      <c r="O94" s="67"/>
      <c r="P94" s="7" t="s">
        <v>138</v>
      </c>
    </row>
    <row r="95" spans="2:16" ht="20.100000000000001" customHeight="1">
      <c r="B95" s="7" t="s">
        <v>63</v>
      </c>
      <c r="C95" s="8"/>
      <c r="D95" s="68"/>
      <c r="E95" s="49">
        <f t="shared" si="60"/>
        <v>1.0183700405734348E-14</v>
      </c>
      <c r="F95" s="49">
        <f t="shared" si="61"/>
        <v>82.733812949640281</v>
      </c>
      <c r="G95" s="49">
        <f t="shared" si="62"/>
        <v>29.496402877697847</v>
      </c>
      <c r="H95" s="49">
        <f t="shared" si="63"/>
        <v>45.490196078431374</v>
      </c>
      <c r="I95" s="7"/>
      <c r="J95" s="68"/>
      <c r="K95" s="7">
        <f t="shared" si="64"/>
        <v>139</v>
      </c>
      <c r="L95" s="7">
        <f t="shared" si="65"/>
        <v>24</v>
      </c>
      <c r="M95" s="7">
        <f t="shared" si="66"/>
        <v>98</v>
      </c>
      <c r="N95" s="9"/>
      <c r="O95" s="68"/>
      <c r="P95" s="7" t="s">
        <v>139</v>
      </c>
    </row>
    <row r="96" spans="2:16" ht="20.100000000000001" customHeight="1">
      <c r="B96" s="7" t="s">
        <v>64</v>
      </c>
      <c r="C96" s="8"/>
      <c r="D96" s="69"/>
      <c r="E96" s="49">
        <f t="shared" si="60"/>
        <v>0</v>
      </c>
      <c r="F96" s="49">
        <f t="shared" si="61"/>
        <v>63.963963963963963</v>
      </c>
      <c r="G96" s="49">
        <f t="shared" si="62"/>
        <v>22.522522522522518</v>
      </c>
      <c r="H96" s="49">
        <f t="shared" si="63"/>
        <v>12.941176470588234</v>
      </c>
      <c r="I96" s="7"/>
      <c r="J96" s="69"/>
      <c r="K96" s="7">
        <f t="shared" si="64"/>
        <v>222</v>
      </c>
      <c r="L96" s="7">
        <f t="shared" si="65"/>
        <v>80</v>
      </c>
      <c r="M96" s="7">
        <f t="shared" si="66"/>
        <v>172</v>
      </c>
      <c r="N96" s="9"/>
      <c r="O96" s="69"/>
      <c r="P96" s="7" t="s">
        <v>140</v>
      </c>
    </row>
    <row r="97" spans="2:16" ht="20.100000000000001" customHeight="1">
      <c r="B97" s="7" t="s">
        <v>65</v>
      </c>
      <c r="C97" s="8"/>
      <c r="D97" s="70"/>
      <c r="E97" s="49">
        <f t="shared" si="60"/>
        <v>0</v>
      </c>
      <c r="F97" s="49">
        <f t="shared" si="61"/>
        <v>46.086956521739125</v>
      </c>
      <c r="G97" s="49">
        <f t="shared" si="62"/>
        <v>16.086956521739136</v>
      </c>
      <c r="H97" s="49">
        <f t="shared" si="63"/>
        <v>9.8039215686274499</v>
      </c>
      <c r="I97" s="7"/>
      <c r="J97" s="70"/>
      <c r="K97" s="7">
        <f t="shared" si="64"/>
        <v>230</v>
      </c>
      <c r="L97" s="7">
        <f t="shared" si="65"/>
        <v>124</v>
      </c>
      <c r="M97" s="7">
        <f t="shared" si="66"/>
        <v>193</v>
      </c>
      <c r="N97" s="9"/>
      <c r="O97" s="70"/>
      <c r="P97" s="7" t="s">
        <v>141</v>
      </c>
    </row>
    <row r="98" spans="2:16" ht="20.100000000000001" customHeight="1">
      <c r="B98" s="7" t="s">
        <v>66</v>
      </c>
      <c r="C98" s="8"/>
      <c r="D98" s="71"/>
      <c r="E98" s="49">
        <f t="shared" si="60"/>
        <v>0</v>
      </c>
      <c r="F98" s="49">
        <f t="shared" si="61"/>
        <v>25.833333333333336</v>
      </c>
      <c r="G98" s="49">
        <f t="shared" si="62"/>
        <v>9.1666666666666696</v>
      </c>
      <c r="H98" s="49">
        <f t="shared" si="63"/>
        <v>5.8823529411764719</v>
      </c>
      <c r="I98" s="7"/>
      <c r="J98" s="71"/>
      <c r="K98" s="7">
        <f t="shared" si="64"/>
        <v>240</v>
      </c>
      <c r="L98" s="7">
        <f t="shared" si="65"/>
        <v>178</v>
      </c>
      <c r="M98" s="7">
        <f t="shared" si="66"/>
        <v>218</v>
      </c>
      <c r="N98" s="9"/>
      <c r="O98" s="71"/>
      <c r="P98" s="7" t="s">
        <v>142</v>
      </c>
    </row>
    <row r="99" spans="2:16" ht="20.100000000000001" customHeight="1">
      <c r="B99" s="7" t="s">
        <v>67</v>
      </c>
      <c r="C99" s="8"/>
      <c r="D99" s="72"/>
      <c r="E99" s="49">
        <f t="shared" si="60"/>
        <v>0</v>
      </c>
      <c r="F99" s="49">
        <f t="shared" si="61"/>
        <v>6.7999999999999989</v>
      </c>
      <c r="G99" s="49">
        <f t="shared" si="62"/>
        <v>2.3999999999999919</v>
      </c>
      <c r="H99" s="49">
        <f t="shared" si="63"/>
        <v>1.9607843137254943</v>
      </c>
      <c r="I99" s="7"/>
      <c r="J99" s="72"/>
      <c r="K99" s="7">
        <f t="shared" si="64"/>
        <v>250</v>
      </c>
      <c r="L99" s="7">
        <f t="shared" si="65"/>
        <v>233</v>
      </c>
      <c r="M99" s="7">
        <f t="shared" si="66"/>
        <v>244</v>
      </c>
      <c r="N99" s="9"/>
      <c r="O99" s="72"/>
      <c r="P99" s="7" t="s">
        <v>143</v>
      </c>
    </row>
    <row r="100" spans="2:16" ht="20.100000000000001" customHeight="1"/>
    <row r="101" spans="2:16" ht="20.100000000000001" customHeight="1">
      <c r="B101" s="79" t="s">
        <v>157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 ht="20.100000000000001" customHeight="1">
      <c r="B102" s="7" t="s">
        <v>11</v>
      </c>
      <c r="C102" s="8"/>
      <c r="D102" s="7"/>
      <c r="E102" s="7" t="s">
        <v>3</v>
      </c>
      <c r="F102" s="7" t="s">
        <v>4</v>
      </c>
      <c r="G102" s="7" t="s">
        <v>1</v>
      </c>
      <c r="H102" s="7" t="s">
        <v>0</v>
      </c>
      <c r="I102" s="9"/>
      <c r="J102" s="7"/>
      <c r="K102" s="7" t="s">
        <v>5</v>
      </c>
      <c r="L102" s="7" t="s">
        <v>6</v>
      </c>
      <c r="M102" s="7" t="s">
        <v>7</v>
      </c>
      <c r="N102" s="9"/>
      <c r="O102" s="7"/>
      <c r="P102" s="7" t="s">
        <v>2</v>
      </c>
    </row>
    <row r="103" spans="2:16" ht="20.100000000000001" customHeight="1">
      <c r="B103" s="7" t="s">
        <v>83</v>
      </c>
      <c r="C103" s="8"/>
      <c r="D103" s="19"/>
      <c r="E103" s="49">
        <f t="shared" ref="E103:E109" si="67">((1 - $K103/255 - $H103/100) / (1 - $H103/100))*100</f>
        <v>66.666666666666657</v>
      </c>
      <c r="F103" s="49">
        <f t="shared" ref="F103:F109" si="68">((1 - $L103/255 - $H103/100) / (1 - $H103/100))*100</f>
        <v>74.999999999999986</v>
      </c>
      <c r="G103" s="49">
        <f t="shared" ref="G103:G109" si="69">((1 - $M103/255 - $H103/100) / (1 - $H103/100))*100</f>
        <v>0</v>
      </c>
      <c r="H103" s="49">
        <f t="shared" ref="H103:H109" si="70">(1-1*(MAX($K103,$L103,$M103)/255))*100</f>
        <v>52.941176470588239</v>
      </c>
      <c r="I103" s="9"/>
      <c r="J103" s="19"/>
      <c r="K103" s="7">
        <f t="shared" ref="K103" si="71">HEX2DEC((LEFT(RIGHT(P103,6),2)))</f>
        <v>40</v>
      </c>
      <c r="L103" s="7">
        <f t="shared" ref="L103" si="72">HEX2DEC((MID(RIGHT(P103,6),3, 2)))</f>
        <v>30</v>
      </c>
      <c r="M103" s="7">
        <f t="shared" ref="M103" si="73">HEX2DEC((RIGHT(RIGHT(P103,6),2)))</f>
        <v>120</v>
      </c>
      <c r="N103" s="9"/>
      <c r="O103" s="19"/>
      <c r="P103" s="7" t="s">
        <v>81</v>
      </c>
    </row>
    <row r="104" spans="2:16" ht="20.100000000000001" customHeight="1">
      <c r="B104" s="7" t="s">
        <v>84</v>
      </c>
      <c r="C104" s="8"/>
      <c r="D104" s="73"/>
      <c r="E104" s="49">
        <f t="shared" si="67"/>
        <v>66.666666666666615</v>
      </c>
      <c r="F104" s="49">
        <f t="shared" si="68"/>
        <v>75</v>
      </c>
      <c r="G104" s="49">
        <f t="shared" si="69"/>
        <v>0</v>
      </c>
      <c r="H104" s="49">
        <f t="shared" si="70"/>
        <v>85.882352941176478</v>
      </c>
      <c r="I104" s="7"/>
      <c r="J104" s="73"/>
      <c r="K104" s="7">
        <f t="shared" ref="K104:K109" si="74">HEX2DEC((LEFT(RIGHT(P104,6),2)))</f>
        <v>12</v>
      </c>
      <c r="L104" s="7">
        <f t="shared" ref="L104:L109" si="75">HEX2DEC((MID(RIGHT(P104,6),3, 2)))</f>
        <v>9</v>
      </c>
      <c r="M104" s="7">
        <f t="shared" ref="M104:M109" si="76">HEX2DEC((RIGHT(RIGHT(P104,6),2)))</f>
        <v>36</v>
      </c>
      <c r="N104" s="9"/>
      <c r="O104" s="73"/>
      <c r="P104" s="7" t="s">
        <v>144</v>
      </c>
    </row>
    <row r="105" spans="2:16" ht="20.100000000000001" customHeight="1">
      <c r="B105" s="7" t="s">
        <v>85</v>
      </c>
      <c r="C105" s="8"/>
      <c r="D105" s="74"/>
      <c r="E105" s="49">
        <f t="shared" si="67"/>
        <v>66.666666666666671</v>
      </c>
      <c r="F105" s="49">
        <f t="shared" si="68"/>
        <v>75.641025641025664</v>
      </c>
      <c r="G105" s="49">
        <f t="shared" si="69"/>
        <v>0</v>
      </c>
      <c r="H105" s="49">
        <f t="shared" si="70"/>
        <v>69.411764705882348</v>
      </c>
      <c r="I105" s="7"/>
      <c r="J105" s="74"/>
      <c r="K105" s="7">
        <f t="shared" si="74"/>
        <v>26</v>
      </c>
      <c r="L105" s="7">
        <f t="shared" si="75"/>
        <v>19</v>
      </c>
      <c r="M105" s="7">
        <f t="shared" si="76"/>
        <v>78</v>
      </c>
      <c r="N105" s="9"/>
      <c r="O105" s="74"/>
      <c r="P105" s="7" t="s">
        <v>145</v>
      </c>
    </row>
    <row r="106" spans="2:16" ht="20.100000000000001" customHeight="1">
      <c r="B106" s="7" t="s">
        <v>86</v>
      </c>
      <c r="C106" s="8"/>
      <c r="D106" s="75"/>
      <c r="E106" s="49">
        <f t="shared" si="67"/>
        <v>43.5374149659864</v>
      </c>
      <c r="F106" s="49">
        <f t="shared" si="68"/>
        <v>48.979591836734677</v>
      </c>
      <c r="G106" s="49">
        <f t="shared" si="69"/>
        <v>0</v>
      </c>
      <c r="H106" s="49">
        <f t="shared" si="70"/>
        <v>42.352941176470594</v>
      </c>
      <c r="I106" s="7"/>
      <c r="J106" s="75"/>
      <c r="K106" s="7">
        <f t="shared" si="74"/>
        <v>83</v>
      </c>
      <c r="L106" s="7">
        <f t="shared" si="75"/>
        <v>75</v>
      </c>
      <c r="M106" s="7">
        <f t="shared" si="76"/>
        <v>147</v>
      </c>
      <c r="N106" s="9"/>
      <c r="O106" s="75"/>
      <c r="P106" s="7" t="s">
        <v>146</v>
      </c>
    </row>
    <row r="107" spans="2:16" ht="20.100000000000001" customHeight="1">
      <c r="B107" s="7" t="s">
        <v>87</v>
      </c>
      <c r="C107" s="8"/>
      <c r="D107" s="76"/>
      <c r="E107" s="49">
        <f t="shared" si="67"/>
        <v>27.586206896551722</v>
      </c>
      <c r="F107" s="49">
        <f t="shared" si="68"/>
        <v>31.03448275862069</v>
      </c>
      <c r="G107" s="49">
        <f t="shared" si="69"/>
        <v>0</v>
      </c>
      <c r="H107" s="49">
        <f t="shared" si="70"/>
        <v>31.764705882352938</v>
      </c>
      <c r="I107" s="7"/>
      <c r="J107" s="76"/>
      <c r="K107" s="7">
        <f t="shared" si="74"/>
        <v>126</v>
      </c>
      <c r="L107" s="7">
        <f t="shared" si="75"/>
        <v>120</v>
      </c>
      <c r="M107" s="7">
        <f t="shared" si="76"/>
        <v>174</v>
      </c>
      <c r="N107" s="9"/>
      <c r="O107" s="76"/>
      <c r="P107" s="7" t="s">
        <v>147</v>
      </c>
    </row>
    <row r="108" spans="2:16" ht="20.100000000000001" customHeight="1">
      <c r="B108" s="7" t="s">
        <v>88</v>
      </c>
      <c r="C108" s="8"/>
      <c r="D108" s="77"/>
      <c r="E108" s="49">
        <f t="shared" si="67"/>
        <v>13.526570048309186</v>
      </c>
      <c r="F108" s="49">
        <f t="shared" si="68"/>
        <v>14.975845410628022</v>
      </c>
      <c r="G108" s="49">
        <f t="shared" si="69"/>
        <v>0</v>
      </c>
      <c r="H108" s="49">
        <f t="shared" si="70"/>
        <v>18.823529411764707</v>
      </c>
      <c r="I108" s="7"/>
      <c r="J108" s="77"/>
      <c r="K108" s="7">
        <f t="shared" si="74"/>
        <v>179</v>
      </c>
      <c r="L108" s="7">
        <f t="shared" si="75"/>
        <v>176</v>
      </c>
      <c r="M108" s="7">
        <f t="shared" si="76"/>
        <v>207</v>
      </c>
      <c r="N108" s="9"/>
      <c r="O108" s="77"/>
      <c r="P108" s="7" t="s">
        <v>148</v>
      </c>
    </row>
    <row r="109" spans="2:16" ht="20.100000000000001" customHeight="1">
      <c r="B109" s="7" t="s">
        <v>89</v>
      </c>
      <c r="C109" s="8"/>
      <c r="D109" s="78"/>
      <c r="E109" s="49">
        <f t="shared" si="67"/>
        <v>3.3195020746887969</v>
      </c>
      <c r="F109" s="49">
        <f t="shared" si="68"/>
        <v>3.734439834024895</v>
      </c>
      <c r="G109" s="49">
        <f t="shared" si="69"/>
        <v>0</v>
      </c>
      <c r="H109" s="49">
        <f t="shared" si="70"/>
        <v>5.4901960784313752</v>
      </c>
      <c r="I109" s="7"/>
      <c r="J109" s="78"/>
      <c r="K109" s="7">
        <f t="shared" si="74"/>
        <v>233</v>
      </c>
      <c r="L109" s="7">
        <f t="shared" si="75"/>
        <v>232</v>
      </c>
      <c r="M109" s="7">
        <f t="shared" si="76"/>
        <v>241</v>
      </c>
      <c r="N109" s="9"/>
      <c r="O109" s="78"/>
      <c r="P109" s="7" t="s">
        <v>149</v>
      </c>
    </row>
    <row r="110" spans="2:16" ht="20.100000000000001" customHeight="1"/>
    <row r="111" spans="2:16" ht="20.100000000000001" customHeight="1"/>
    <row r="112" spans="2:1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</sheetData>
  <mergeCells count="13">
    <mergeCell ref="B3:P3"/>
    <mergeCell ref="B8:P8"/>
    <mergeCell ref="B14:P14"/>
    <mergeCell ref="B21:P21"/>
    <mergeCell ref="A1:P1"/>
    <mergeCell ref="B101:P101"/>
    <mergeCell ref="B91:P91"/>
    <mergeCell ref="B31:P31"/>
    <mergeCell ref="B41:P41"/>
    <mergeCell ref="B51:P51"/>
    <mergeCell ref="B61:P61"/>
    <mergeCell ref="B71:P71"/>
    <mergeCell ref="B81:P81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Guglielmi, Rocco Marco</cp:lastModifiedBy>
  <cp:lastPrinted>2019-04-30T10:39:18Z</cp:lastPrinted>
  <dcterms:created xsi:type="dcterms:W3CDTF">2016-10-12T13:01:02Z</dcterms:created>
  <dcterms:modified xsi:type="dcterms:W3CDTF">2022-04-10T15:34:35Z</dcterms:modified>
</cp:coreProperties>
</file>