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ordj\Desktop\Arkusze\Matury\2024 czerwiec\ODP\"/>
    </mc:Choice>
  </mc:AlternateContent>
  <xr:revisionPtr revIDLastSave="0" documentId="13_ncr:1_{83E5DBC8-57B7-4AB9-AC50-91DAFCCA293A}" xr6:coauthVersionLast="47" xr6:coauthVersionMax="47" xr10:uidLastSave="{00000000-0000-0000-0000-000000000000}"/>
  <bookViews>
    <workbookView xWindow="-108" yWindow="-108" windowWidth="23256" windowHeight="12576" activeTab="2" xr2:uid="{4107DF58-BA60-46D8-BEC2-B7073ED65168}"/>
  </bookViews>
  <sheets>
    <sheet name="Podpunkt1" sheetId="1" r:id="rId1"/>
    <sheet name="Podpunkt2" sheetId="2" r:id="rId2"/>
    <sheet name="Podpunkt3" sheetId="3" r:id="rId3"/>
  </sheets>
  <definedNames>
    <definedName name="ExternalData_1" localSheetId="0" hidden="1">Podpunkt1!$A$1:$C$366</definedName>
    <definedName name="ExternalData_1" localSheetId="1" hidden="1">Podpunkt2!$A$1:$C$366</definedName>
    <definedName name="ExternalData_1" localSheetId="2" hidden="1">Podpunkt3!$A$1:$C$366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J2" i="3" s="1"/>
  <c r="I3" i="3" s="1"/>
  <c r="J3" i="3" s="1"/>
  <c r="E2" i="3"/>
  <c r="F2" i="3" s="1"/>
  <c r="G2" i="3" s="1"/>
  <c r="E3" i="3"/>
  <c r="F3" i="3" s="1"/>
  <c r="E4" i="3"/>
  <c r="F4" i="3" s="1"/>
  <c r="E5" i="3"/>
  <c r="F5" i="3" s="1"/>
  <c r="G5" i="3" s="1"/>
  <c r="E6" i="3"/>
  <c r="F6" i="3" s="1"/>
  <c r="E7" i="3"/>
  <c r="F7" i="3" s="1"/>
  <c r="E8" i="3"/>
  <c r="F8" i="3" s="1"/>
  <c r="E9" i="3"/>
  <c r="F9" i="3" s="1"/>
  <c r="H9" i="3" s="1"/>
  <c r="E10" i="3"/>
  <c r="F10" i="3" s="1"/>
  <c r="E11" i="3"/>
  <c r="F11" i="3" s="1"/>
  <c r="E12" i="3"/>
  <c r="F12" i="3" s="1"/>
  <c r="E13" i="3"/>
  <c r="F13" i="3" s="1"/>
  <c r="G13" i="3" s="1"/>
  <c r="E14" i="3"/>
  <c r="F14" i="3" s="1"/>
  <c r="E15" i="3"/>
  <c r="F15" i="3" s="1"/>
  <c r="E16" i="3"/>
  <c r="F16" i="3" s="1"/>
  <c r="E17" i="3"/>
  <c r="F17" i="3" s="1"/>
  <c r="H17" i="3" s="1"/>
  <c r="E18" i="3"/>
  <c r="F18" i="3" s="1"/>
  <c r="E19" i="3"/>
  <c r="F19" i="3" s="1"/>
  <c r="E20" i="3"/>
  <c r="F20" i="3" s="1"/>
  <c r="E21" i="3"/>
  <c r="F21" i="3" s="1"/>
  <c r="G21" i="3" s="1"/>
  <c r="E22" i="3"/>
  <c r="F22" i="3" s="1"/>
  <c r="E23" i="3"/>
  <c r="F23" i="3" s="1"/>
  <c r="E24" i="3"/>
  <c r="F24" i="3" s="1"/>
  <c r="E25" i="3"/>
  <c r="F25" i="3" s="1"/>
  <c r="H25" i="3" s="1"/>
  <c r="E26" i="3"/>
  <c r="F26" i="3" s="1"/>
  <c r="E27" i="3"/>
  <c r="F27" i="3" s="1"/>
  <c r="E28" i="3"/>
  <c r="F28" i="3" s="1"/>
  <c r="E29" i="3"/>
  <c r="F29" i="3" s="1"/>
  <c r="G29" i="3" s="1"/>
  <c r="E30" i="3"/>
  <c r="F30" i="3" s="1"/>
  <c r="E31" i="3"/>
  <c r="F31" i="3" s="1"/>
  <c r="E32" i="3"/>
  <c r="F32" i="3" s="1"/>
  <c r="E33" i="3"/>
  <c r="F33" i="3" s="1"/>
  <c r="H33" i="3" s="1"/>
  <c r="E34" i="3"/>
  <c r="F34" i="3" s="1"/>
  <c r="E35" i="3"/>
  <c r="F35" i="3" s="1"/>
  <c r="E36" i="3"/>
  <c r="F36" i="3" s="1"/>
  <c r="E37" i="3"/>
  <c r="F37" i="3" s="1"/>
  <c r="G37" i="3" s="1"/>
  <c r="E38" i="3"/>
  <c r="F38" i="3" s="1"/>
  <c r="E39" i="3"/>
  <c r="F39" i="3" s="1"/>
  <c r="E40" i="3"/>
  <c r="F40" i="3" s="1"/>
  <c r="E41" i="3"/>
  <c r="F41" i="3" s="1"/>
  <c r="H41" i="3" s="1"/>
  <c r="E42" i="3"/>
  <c r="F42" i="3" s="1"/>
  <c r="E43" i="3"/>
  <c r="F43" i="3" s="1"/>
  <c r="E44" i="3"/>
  <c r="F44" i="3" s="1"/>
  <c r="E45" i="3"/>
  <c r="F45" i="3" s="1"/>
  <c r="G45" i="3" s="1"/>
  <c r="E46" i="3"/>
  <c r="F46" i="3" s="1"/>
  <c r="E47" i="3"/>
  <c r="F47" i="3" s="1"/>
  <c r="E48" i="3"/>
  <c r="F48" i="3" s="1"/>
  <c r="E49" i="3"/>
  <c r="F49" i="3" s="1"/>
  <c r="H49" i="3" s="1"/>
  <c r="E50" i="3"/>
  <c r="F50" i="3" s="1"/>
  <c r="E51" i="3"/>
  <c r="F51" i="3" s="1"/>
  <c r="E52" i="3"/>
  <c r="F52" i="3" s="1"/>
  <c r="E53" i="3"/>
  <c r="F53" i="3" s="1"/>
  <c r="G53" i="3" s="1"/>
  <c r="E54" i="3"/>
  <c r="F54" i="3" s="1"/>
  <c r="E55" i="3"/>
  <c r="F55" i="3" s="1"/>
  <c r="E56" i="3"/>
  <c r="F56" i="3" s="1"/>
  <c r="E57" i="3"/>
  <c r="F57" i="3" s="1"/>
  <c r="H57" i="3" s="1"/>
  <c r="E58" i="3"/>
  <c r="F58" i="3" s="1"/>
  <c r="E59" i="3"/>
  <c r="F59" i="3" s="1"/>
  <c r="E60" i="3"/>
  <c r="F60" i="3" s="1"/>
  <c r="E61" i="3"/>
  <c r="F61" i="3" s="1"/>
  <c r="G61" i="3" s="1"/>
  <c r="E62" i="3"/>
  <c r="F62" i="3" s="1"/>
  <c r="E63" i="3"/>
  <c r="F63" i="3" s="1"/>
  <c r="E64" i="3"/>
  <c r="F64" i="3" s="1"/>
  <c r="E65" i="3"/>
  <c r="F65" i="3" s="1"/>
  <c r="H65" i="3" s="1"/>
  <c r="E66" i="3"/>
  <c r="F66" i="3" s="1"/>
  <c r="E67" i="3"/>
  <c r="F67" i="3" s="1"/>
  <c r="E68" i="3"/>
  <c r="F68" i="3" s="1"/>
  <c r="E69" i="3"/>
  <c r="F69" i="3" s="1"/>
  <c r="G69" i="3" s="1"/>
  <c r="E70" i="3"/>
  <c r="F70" i="3" s="1"/>
  <c r="E71" i="3"/>
  <c r="F71" i="3" s="1"/>
  <c r="E72" i="3"/>
  <c r="F72" i="3" s="1"/>
  <c r="E73" i="3"/>
  <c r="F73" i="3" s="1"/>
  <c r="H73" i="3" s="1"/>
  <c r="E74" i="3"/>
  <c r="F74" i="3" s="1"/>
  <c r="E75" i="3"/>
  <c r="F75" i="3" s="1"/>
  <c r="E76" i="3"/>
  <c r="F76" i="3" s="1"/>
  <c r="E77" i="3"/>
  <c r="F77" i="3" s="1"/>
  <c r="G77" i="3" s="1"/>
  <c r="E78" i="3"/>
  <c r="F78" i="3" s="1"/>
  <c r="E79" i="3"/>
  <c r="F79" i="3" s="1"/>
  <c r="E80" i="3"/>
  <c r="F80" i="3" s="1"/>
  <c r="E81" i="3"/>
  <c r="F81" i="3" s="1"/>
  <c r="H81" i="3" s="1"/>
  <c r="E82" i="3"/>
  <c r="F82" i="3" s="1"/>
  <c r="E83" i="3"/>
  <c r="F83" i="3" s="1"/>
  <c r="E84" i="3"/>
  <c r="F84" i="3" s="1"/>
  <c r="E85" i="3"/>
  <c r="F85" i="3" s="1"/>
  <c r="G85" i="3" s="1"/>
  <c r="E86" i="3"/>
  <c r="F86" i="3" s="1"/>
  <c r="E87" i="3"/>
  <c r="F87" i="3" s="1"/>
  <c r="E88" i="3"/>
  <c r="F88" i="3" s="1"/>
  <c r="E89" i="3"/>
  <c r="F89" i="3" s="1"/>
  <c r="H89" i="3" s="1"/>
  <c r="E90" i="3"/>
  <c r="F90" i="3" s="1"/>
  <c r="E91" i="3"/>
  <c r="F91" i="3" s="1"/>
  <c r="E92" i="3"/>
  <c r="F92" i="3" s="1"/>
  <c r="E93" i="3"/>
  <c r="F93" i="3" s="1"/>
  <c r="G93" i="3" s="1"/>
  <c r="E94" i="3"/>
  <c r="F94" i="3" s="1"/>
  <c r="E95" i="3"/>
  <c r="F95" i="3" s="1"/>
  <c r="E96" i="3"/>
  <c r="F96" i="3" s="1"/>
  <c r="E97" i="3"/>
  <c r="F97" i="3" s="1"/>
  <c r="H97" i="3" s="1"/>
  <c r="E98" i="3"/>
  <c r="F98" i="3" s="1"/>
  <c r="E99" i="3"/>
  <c r="F99" i="3" s="1"/>
  <c r="E100" i="3"/>
  <c r="F100" i="3" s="1"/>
  <c r="E101" i="3"/>
  <c r="F101" i="3" s="1"/>
  <c r="G101" i="3" s="1"/>
  <c r="E102" i="3"/>
  <c r="F102" i="3" s="1"/>
  <c r="E103" i="3"/>
  <c r="F103" i="3" s="1"/>
  <c r="E104" i="3"/>
  <c r="F104" i="3" s="1"/>
  <c r="E105" i="3"/>
  <c r="F105" i="3" s="1"/>
  <c r="H105" i="3" s="1"/>
  <c r="E106" i="3"/>
  <c r="F106" i="3" s="1"/>
  <c r="E107" i="3"/>
  <c r="F107" i="3" s="1"/>
  <c r="E108" i="3"/>
  <c r="F108" i="3" s="1"/>
  <c r="E109" i="3"/>
  <c r="F109" i="3" s="1"/>
  <c r="G109" i="3" s="1"/>
  <c r="E110" i="3"/>
  <c r="F110" i="3" s="1"/>
  <c r="E111" i="3"/>
  <c r="F111" i="3" s="1"/>
  <c r="E112" i="3"/>
  <c r="F112" i="3" s="1"/>
  <c r="E113" i="3"/>
  <c r="F113" i="3" s="1"/>
  <c r="H113" i="3" s="1"/>
  <c r="E114" i="3"/>
  <c r="F114" i="3" s="1"/>
  <c r="E115" i="3"/>
  <c r="F115" i="3" s="1"/>
  <c r="E116" i="3"/>
  <c r="F116" i="3" s="1"/>
  <c r="E117" i="3"/>
  <c r="F117" i="3" s="1"/>
  <c r="G117" i="3" s="1"/>
  <c r="E118" i="3"/>
  <c r="F118" i="3" s="1"/>
  <c r="E119" i="3"/>
  <c r="F119" i="3" s="1"/>
  <c r="E120" i="3"/>
  <c r="F120" i="3" s="1"/>
  <c r="E121" i="3"/>
  <c r="F121" i="3" s="1"/>
  <c r="H121" i="3" s="1"/>
  <c r="E122" i="3"/>
  <c r="F122" i="3" s="1"/>
  <c r="E123" i="3"/>
  <c r="F123" i="3" s="1"/>
  <c r="E124" i="3"/>
  <c r="F124" i="3" s="1"/>
  <c r="E125" i="3"/>
  <c r="F125" i="3" s="1"/>
  <c r="G125" i="3" s="1"/>
  <c r="E126" i="3"/>
  <c r="F126" i="3" s="1"/>
  <c r="E127" i="3"/>
  <c r="F127" i="3" s="1"/>
  <c r="E128" i="3"/>
  <c r="F128" i="3" s="1"/>
  <c r="E129" i="3"/>
  <c r="F129" i="3" s="1"/>
  <c r="H129" i="3" s="1"/>
  <c r="E130" i="3"/>
  <c r="F130" i="3" s="1"/>
  <c r="E131" i="3"/>
  <c r="F131" i="3" s="1"/>
  <c r="E132" i="3"/>
  <c r="F132" i="3" s="1"/>
  <c r="E133" i="3"/>
  <c r="F133" i="3" s="1"/>
  <c r="G133" i="3" s="1"/>
  <c r="E134" i="3"/>
  <c r="F134" i="3" s="1"/>
  <c r="E135" i="3"/>
  <c r="F135" i="3" s="1"/>
  <c r="E136" i="3"/>
  <c r="F136" i="3" s="1"/>
  <c r="E137" i="3"/>
  <c r="F137" i="3" s="1"/>
  <c r="H137" i="3" s="1"/>
  <c r="E138" i="3"/>
  <c r="F138" i="3" s="1"/>
  <c r="E139" i="3"/>
  <c r="F139" i="3" s="1"/>
  <c r="E140" i="3"/>
  <c r="F140" i="3" s="1"/>
  <c r="E141" i="3"/>
  <c r="F141" i="3" s="1"/>
  <c r="G141" i="3" s="1"/>
  <c r="E142" i="3"/>
  <c r="F142" i="3" s="1"/>
  <c r="E143" i="3"/>
  <c r="F143" i="3" s="1"/>
  <c r="E144" i="3"/>
  <c r="F144" i="3" s="1"/>
  <c r="E145" i="3"/>
  <c r="F145" i="3" s="1"/>
  <c r="H145" i="3" s="1"/>
  <c r="E146" i="3"/>
  <c r="F146" i="3" s="1"/>
  <c r="E147" i="3"/>
  <c r="F147" i="3" s="1"/>
  <c r="E148" i="3"/>
  <c r="F148" i="3" s="1"/>
  <c r="E149" i="3"/>
  <c r="F149" i="3" s="1"/>
  <c r="G149" i="3" s="1"/>
  <c r="E150" i="3"/>
  <c r="F150" i="3" s="1"/>
  <c r="E151" i="3"/>
  <c r="F151" i="3" s="1"/>
  <c r="E152" i="3"/>
  <c r="F152" i="3" s="1"/>
  <c r="E153" i="3"/>
  <c r="F153" i="3" s="1"/>
  <c r="H153" i="3" s="1"/>
  <c r="E154" i="3"/>
  <c r="F154" i="3" s="1"/>
  <c r="E155" i="3"/>
  <c r="F155" i="3" s="1"/>
  <c r="E156" i="3"/>
  <c r="F156" i="3" s="1"/>
  <c r="E157" i="3"/>
  <c r="F157" i="3" s="1"/>
  <c r="G157" i="3" s="1"/>
  <c r="E158" i="3"/>
  <c r="F158" i="3" s="1"/>
  <c r="E159" i="3"/>
  <c r="F159" i="3" s="1"/>
  <c r="E160" i="3"/>
  <c r="F160" i="3" s="1"/>
  <c r="E161" i="3"/>
  <c r="F161" i="3" s="1"/>
  <c r="H161" i="3" s="1"/>
  <c r="E162" i="3"/>
  <c r="F162" i="3" s="1"/>
  <c r="E163" i="3"/>
  <c r="F163" i="3" s="1"/>
  <c r="E164" i="3"/>
  <c r="F164" i="3" s="1"/>
  <c r="E165" i="3"/>
  <c r="F165" i="3" s="1"/>
  <c r="G165" i="3" s="1"/>
  <c r="E166" i="3"/>
  <c r="F166" i="3" s="1"/>
  <c r="E167" i="3"/>
  <c r="F167" i="3" s="1"/>
  <c r="E168" i="3"/>
  <c r="F168" i="3" s="1"/>
  <c r="E169" i="3"/>
  <c r="F169" i="3" s="1"/>
  <c r="H169" i="3" s="1"/>
  <c r="E170" i="3"/>
  <c r="F170" i="3" s="1"/>
  <c r="E171" i="3"/>
  <c r="F171" i="3" s="1"/>
  <c r="E172" i="3"/>
  <c r="F172" i="3" s="1"/>
  <c r="E173" i="3"/>
  <c r="F173" i="3" s="1"/>
  <c r="G173" i="3" s="1"/>
  <c r="E174" i="3"/>
  <c r="F174" i="3" s="1"/>
  <c r="E175" i="3"/>
  <c r="F175" i="3" s="1"/>
  <c r="E176" i="3"/>
  <c r="F176" i="3" s="1"/>
  <c r="E177" i="3"/>
  <c r="F177" i="3" s="1"/>
  <c r="H177" i="3" s="1"/>
  <c r="E178" i="3"/>
  <c r="F178" i="3" s="1"/>
  <c r="E179" i="3"/>
  <c r="F179" i="3" s="1"/>
  <c r="E180" i="3"/>
  <c r="F180" i="3" s="1"/>
  <c r="E181" i="3"/>
  <c r="F181" i="3" s="1"/>
  <c r="G181" i="3" s="1"/>
  <c r="E182" i="3"/>
  <c r="F182" i="3" s="1"/>
  <c r="E183" i="3"/>
  <c r="F183" i="3" s="1"/>
  <c r="E184" i="3"/>
  <c r="F184" i="3" s="1"/>
  <c r="E185" i="3"/>
  <c r="F185" i="3" s="1"/>
  <c r="H185" i="3" s="1"/>
  <c r="E186" i="3"/>
  <c r="F186" i="3" s="1"/>
  <c r="E187" i="3"/>
  <c r="F187" i="3" s="1"/>
  <c r="E188" i="3"/>
  <c r="F188" i="3" s="1"/>
  <c r="E189" i="3"/>
  <c r="F189" i="3" s="1"/>
  <c r="G189" i="3" s="1"/>
  <c r="E190" i="3"/>
  <c r="F190" i="3" s="1"/>
  <c r="E191" i="3"/>
  <c r="F191" i="3" s="1"/>
  <c r="E192" i="3"/>
  <c r="F192" i="3" s="1"/>
  <c r="E193" i="3"/>
  <c r="F193" i="3" s="1"/>
  <c r="H193" i="3" s="1"/>
  <c r="E194" i="3"/>
  <c r="F194" i="3" s="1"/>
  <c r="E195" i="3"/>
  <c r="F195" i="3" s="1"/>
  <c r="E196" i="3"/>
  <c r="F196" i="3" s="1"/>
  <c r="E197" i="3"/>
  <c r="F197" i="3" s="1"/>
  <c r="G197" i="3" s="1"/>
  <c r="E198" i="3"/>
  <c r="F198" i="3" s="1"/>
  <c r="E199" i="3"/>
  <c r="F199" i="3" s="1"/>
  <c r="E200" i="3"/>
  <c r="F200" i="3" s="1"/>
  <c r="E201" i="3"/>
  <c r="F201" i="3" s="1"/>
  <c r="H201" i="3" s="1"/>
  <c r="E202" i="3"/>
  <c r="F202" i="3" s="1"/>
  <c r="E203" i="3"/>
  <c r="F203" i="3" s="1"/>
  <c r="E204" i="3"/>
  <c r="F204" i="3" s="1"/>
  <c r="E205" i="3"/>
  <c r="F205" i="3" s="1"/>
  <c r="G205" i="3" s="1"/>
  <c r="E206" i="3"/>
  <c r="F206" i="3" s="1"/>
  <c r="E207" i="3"/>
  <c r="F207" i="3" s="1"/>
  <c r="E208" i="3"/>
  <c r="F208" i="3" s="1"/>
  <c r="E209" i="3"/>
  <c r="F209" i="3" s="1"/>
  <c r="H209" i="3" s="1"/>
  <c r="E210" i="3"/>
  <c r="F210" i="3" s="1"/>
  <c r="E211" i="3"/>
  <c r="F211" i="3" s="1"/>
  <c r="E212" i="3"/>
  <c r="F212" i="3" s="1"/>
  <c r="E213" i="3"/>
  <c r="F213" i="3" s="1"/>
  <c r="G213" i="3" s="1"/>
  <c r="E214" i="3"/>
  <c r="F214" i="3" s="1"/>
  <c r="E215" i="3"/>
  <c r="F215" i="3" s="1"/>
  <c r="E216" i="3"/>
  <c r="F216" i="3" s="1"/>
  <c r="E217" i="3"/>
  <c r="F217" i="3" s="1"/>
  <c r="H217" i="3" s="1"/>
  <c r="E218" i="3"/>
  <c r="F218" i="3" s="1"/>
  <c r="E219" i="3"/>
  <c r="F219" i="3" s="1"/>
  <c r="E220" i="3"/>
  <c r="F220" i="3" s="1"/>
  <c r="E221" i="3"/>
  <c r="F221" i="3" s="1"/>
  <c r="G221" i="3" s="1"/>
  <c r="E222" i="3"/>
  <c r="F222" i="3" s="1"/>
  <c r="E223" i="3"/>
  <c r="F223" i="3" s="1"/>
  <c r="E224" i="3"/>
  <c r="F224" i="3" s="1"/>
  <c r="E225" i="3"/>
  <c r="F225" i="3" s="1"/>
  <c r="H225" i="3" s="1"/>
  <c r="E226" i="3"/>
  <c r="F226" i="3" s="1"/>
  <c r="E227" i="3"/>
  <c r="F227" i="3" s="1"/>
  <c r="E228" i="3"/>
  <c r="F228" i="3" s="1"/>
  <c r="E229" i="3"/>
  <c r="F229" i="3" s="1"/>
  <c r="G229" i="3" s="1"/>
  <c r="E230" i="3"/>
  <c r="F230" i="3" s="1"/>
  <c r="E231" i="3"/>
  <c r="F231" i="3" s="1"/>
  <c r="E232" i="3"/>
  <c r="F232" i="3" s="1"/>
  <c r="E233" i="3"/>
  <c r="F233" i="3" s="1"/>
  <c r="H233" i="3" s="1"/>
  <c r="E234" i="3"/>
  <c r="F234" i="3" s="1"/>
  <c r="E235" i="3"/>
  <c r="F235" i="3" s="1"/>
  <c r="E236" i="3"/>
  <c r="F236" i="3" s="1"/>
  <c r="E237" i="3"/>
  <c r="F237" i="3" s="1"/>
  <c r="G237" i="3" s="1"/>
  <c r="E238" i="3"/>
  <c r="F238" i="3" s="1"/>
  <c r="E239" i="3"/>
  <c r="F239" i="3" s="1"/>
  <c r="E240" i="3"/>
  <c r="F240" i="3" s="1"/>
  <c r="E241" i="3"/>
  <c r="F241" i="3" s="1"/>
  <c r="H241" i="3" s="1"/>
  <c r="E242" i="3"/>
  <c r="F242" i="3" s="1"/>
  <c r="E243" i="3"/>
  <c r="F243" i="3" s="1"/>
  <c r="E244" i="3"/>
  <c r="F244" i="3" s="1"/>
  <c r="E245" i="3"/>
  <c r="F245" i="3" s="1"/>
  <c r="G245" i="3" s="1"/>
  <c r="E246" i="3"/>
  <c r="F246" i="3" s="1"/>
  <c r="E247" i="3"/>
  <c r="F247" i="3" s="1"/>
  <c r="E248" i="3"/>
  <c r="F248" i="3" s="1"/>
  <c r="E249" i="3"/>
  <c r="F249" i="3" s="1"/>
  <c r="H249" i="3" s="1"/>
  <c r="E250" i="3"/>
  <c r="F250" i="3" s="1"/>
  <c r="E251" i="3"/>
  <c r="F251" i="3" s="1"/>
  <c r="E252" i="3"/>
  <c r="F252" i="3" s="1"/>
  <c r="E253" i="3"/>
  <c r="F253" i="3" s="1"/>
  <c r="G253" i="3" s="1"/>
  <c r="E254" i="3"/>
  <c r="F254" i="3" s="1"/>
  <c r="E255" i="3"/>
  <c r="F255" i="3" s="1"/>
  <c r="E256" i="3"/>
  <c r="F256" i="3" s="1"/>
  <c r="E257" i="3"/>
  <c r="F257" i="3" s="1"/>
  <c r="H257" i="3" s="1"/>
  <c r="E258" i="3"/>
  <c r="F258" i="3" s="1"/>
  <c r="E259" i="3"/>
  <c r="F259" i="3" s="1"/>
  <c r="E260" i="3"/>
  <c r="F260" i="3" s="1"/>
  <c r="E261" i="3"/>
  <c r="F261" i="3" s="1"/>
  <c r="G261" i="3" s="1"/>
  <c r="E262" i="3"/>
  <c r="F262" i="3" s="1"/>
  <c r="E263" i="3"/>
  <c r="F263" i="3" s="1"/>
  <c r="E264" i="3"/>
  <c r="F264" i="3" s="1"/>
  <c r="E265" i="3"/>
  <c r="F265" i="3" s="1"/>
  <c r="H265" i="3" s="1"/>
  <c r="E266" i="3"/>
  <c r="F266" i="3" s="1"/>
  <c r="E267" i="3"/>
  <c r="F267" i="3" s="1"/>
  <c r="E268" i="3"/>
  <c r="F268" i="3" s="1"/>
  <c r="E269" i="3"/>
  <c r="F269" i="3" s="1"/>
  <c r="G269" i="3" s="1"/>
  <c r="E270" i="3"/>
  <c r="F270" i="3" s="1"/>
  <c r="E271" i="3"/>
  <c r="F271" i="3" s="1"/>
  <c r="E272" i="3"/>
  <c r="F272" i="3" s="1"/>
  <c r="E273" i="3"/>
  <c r="F273" i="3" s="1"/>
  <c r="H273" i="3" s="1"/>
  <c r="E274" i="3"/>
  <c r="F274" i="3" s="1"/>
  <c r="E275" i="3"/>
  <c r="F275" i="3" s="1"/>
  <c r="E276" i="3"/>
  <c r="F276" i="3" s="1"/>
  <c r="E277" i="3"/>
  <c r="F277" i="3" s="1"/>
  <c r="G277" i="3" s="1"/>
  <c r="E278" i="3"/>
  <c r="F278" i="3" s="1"/>
  <c r="E279" i="3"/>
  <c r="F279" i="3" s="1"/>
  <c r="E280" i="3"/>
  <c r="F280" i="3" s="1"/>
  <c r="E281" i="3"/>
  <c r="F281" i="3" s="1"/>
  <c r="H281" i="3" s="1"/>
  <c r="E282" i="3"/>
  <c r="F282" i="3" s="1"/>
  <c r="E283" i="3"/>
  <c r="F283" i="3" s="1"/>
  <c r="E284" i="3"/>
  <c r="F284" i="3" s="1"/>
  <c r="E285" i="3"/>
  <c r="F285" i="3" s="1"/>
  <c r="G285" i="3" s="1"/>
  <c r="E286" i="3"/>
  <c r="F286" i="3" s="1"/>
  <c r="E287" i="3"/>
  <c r="F287" i="3" s="1"/>
  <c r="E288" i="3"/>
  <c r="F288" i="3" s="1"/>
  <c r="G288" i="3" s="1"/>
  <c r="E289" i="3"/>
  <c r="F289" i="3" s="1"/>
  <c r="H289" i="3" s="1"/>
  <c r="E290" i="3"/>
  <c r="F290" i="3" s="1"/>
  <c r="E291" i="3"/>
  <c r="F291" i="3" s="1"/>
  <c r="E292" i="3"/>
  <c r="F292" i="3" s="1"/>
  <c r="E293" i="3"/>
  <c r="F293" i="3" s="1"/>
  <c r="G293" i="3" s="1"/>
  <c r="E294" i="3"/>
  <c r="F294" i="3" s="1"/>
  <c r="E295" i="3"/>
  <c r="F295" i="3" s="1"/>
  <c r="E296" i="3"/>
  <c r="F296" i="3" s="1"/>
  <c r="G296" i="3" s="1"/>
  <c r="E297" i="3"/>
  <c r="F297" i="3" s="1"/>
  <c r="H297" i="3" s="1"/>
  <c r="E298" i="3"/>
  <c r="F298" i="3" s="1"/>
  <c r="E299" i="3"/>
  <c r="F299" i="3" s="1"/>
  <c r="E300" i="3"/>
  <c r="F300" i="3" s="1"/>
  <c r="E301" i="3"/>
  <c r="F301" i="3" s="1"/>
  <c r="G301" i="3" s="1"/>
  <c r="E302" i="3"/>
  <c r="F302" i="3" s="1"/>
  <c r="E303" i="3"/>
  <c r="F303" i="3" s="1"/>
  <c r="E304" i="3"/>
  <c r="F304" i="3" s="1"/>
  <c r="G304" i="3" s="1"/>
  <c r="E305" i="3"/>
  <c r="F305" i="3" s="1"/>
  <c r="H305" i="3" s="1"/>
  <c r="E306" i="3"/>
  <c r="F306" i="3" s="1"/>
  <c r="E307" i="3"/>
  <c r="F307" i="3" s="1"/>
  <c r="E308" i="3"/>
  <c r="F308" i="3" s="1"/>
  <c r="E309" i="3"/>
  <c r="F309" i="3" s="1"/>
  <c r="G309" i="3" s="1"/>
  <c r="E310" i="3"/>
  <c r="F310" i="3" s="1"/>
  <c r="E311" i="3"/>
  <c r="F311" i="3" s="1"/>
  <c r="E312" i="3"/>
  <c r="F312" i="3" s="1"/>
  <c r="G312" i="3" s="1"/>
  <c r="E313" i="3"/>
  <c r="F313" i="3" s="1"/>
  <c r="H313" i="3" s="1"/>
  <c r="E314" i="3"/>
  <c r="F314" i="3" s="1"/>
  <c r="E315" i="3"/>
  <c r="F315" i="3" s="1"/>
  <c r="G315" i="3" s="1"/>
  <c r="E316" i="3"/>
  <c r="F316" i="3" s="1"/>
  <c r="E317" i="3"/>
  <c r="F317" i="3" s="1"/>
  <c r="G317" i="3" s="1"/>
  <c r="E318" i="3"/>
  <c r="F318" i="3" s="1"/>
  <c r="G318" i="3" s="1"/>
  <c r="E319" i="3"/>
  <c r="F319" i="3" s="1"/>
  <c r="G319" i="3" s="1"/>
  <c r="E320" i="3"/>
  <c r="F320" i="3" s="1"/>
  <c r="G320" i="3" s="1"/>
  <c r="E321" i="3"/>
  <c r="F321" i="3" s="1"/>
  <c r="H321" i="3" s="1"/>
  <c r="E322" i="3"/>
  <c r="F322" i="3" s="1"/>
  <c r="G322" i="3" s="1"/>
  <c r="E323" i="3"/>
  <c r="F323" i="3" s="1"/>
  <c r="G323" i="3" s="1"/>
  <c r="E324" i="3"/>
  <c r="F324" i="3" s="1"/>
  <c r="G324" i="3" s="1"/>
  <c r="E325" i="3"/>
  <c r="F325" i="3" s="1"/>
  <c r="G325" i="3" s="1"/>
  <c r="E326" i="3"/>
  <c r="F326" i="3" s="1"/>
  <c r="G326" i="3" s="1"/>
  <c r="E327" i="3"/>
  <c r="F327" i="3" s="1"/>
  <c r="G327" i="3" s="1"/>
  <c r="E328" i="3"/>
  <c r="F328" i="3" s="1"/>
  <c r="G328" i="3" s="1"/>
  <c r="E329" i="3"/>
  <c r="F329" i="3" s="1"/>
  <c r="G329" i="3" s="1"/>
  <c r="E330" i="3"/>
  <c r="F330" i="3" s="1"/>
  <c r="G330" i="3" s="1"/>
  <c r="E331" i="3"/>
  <c r="F331" i="3" s="1"/>
  <c r="G331" i="3" s="1"/>
  <c r="E332" i="3"/>
  <c r="F332" i="3" s="1"/>
  <c r="G332" i="3" s="1"/>
  <c r="E333" i="3"/>
  <c r="F333" i="3" s="1"/>
  <c r="G333" i="3" s="1"/>
  <c r="E334" i="3"/>
  <c r="F334" i="3" s="1"/>
  <c r="G334" i="3" s="1"/>
  <c r="E335" i="3"/>
  <c r="F335" i="3" s="1"/>
  <c r="G335" i="3" s="1"/>
  <c r="E336" i="3"/>
  <c r="F336" i="3" s="1"/>
  <c r="G336" i="3" s="1"/>
  <c r="E337" i="3"/>
  <c r="F337" i="3" s="1"/>
  <c r="G337" i="3" s="1"/>
  <c r="E338" i="3"/>
  <c r="F338" i="3" s="1"/>
  <c r="G338" i="3" s="1"/>
  <c r="E339" i="3"/>
  <c r="F339" i="3" s="1"/>
  <c r="G339" i="3" s="1"/>
  <c r="E340" i="3"/>
  <c r="F340" i="3" s="1"/>
  <c r="G340" i="3" s="1"/>
  <c r="E341" i="3"/>
  <c r="F341" i="3" s="1"/>
  <c r="G341" i="3" s="1"/>
  <c r="E342" i="3"/>
  <c r="F342" i="3" s="1"/>
  <c r="G342" i="3" s="1"/>
  <c r="E343" i="3"/>
  <c r="F343" i="3" s="1"/>
  <c r="G343" i="3" s="1"/>
  <c r="E344" i="3"/>
  <c r="F344" i="3" s="1"/>
  <c r="G344" i="3" s="1"/>
  <c r="E345" i="3"/>
  <c r="F345" i="3" s="1"/>
  <c r="G345" i="3" s="1"/>
  <c r="E346" i="3"/>
  <c r="F346" i="3" s="1"/>
  <c r="G346" i="3" s="1"/>
  <c r="E347" i="3"/>
  <c r="F347" i="3" s="1"/>
  <c r="G347" i="3" s="1"/>
  <c r="E348" i="3"/>
  <c r="F348" i="3" s="1"/>
  <c r="G348" i="3" s="1"/>
  <c r="E349" i="3"/>
  <c r="F349" i="3" s="1"/>
  <c r="G349" i="3" s="1"/>
  <c r="E350" i="3"/>
  <c r="F350" i="3" s="1"/>
  <c r="G350" i="3" s="1"/>
  <c r="E351" i="3"/>
  <c r="F351" i="3" s="1"/>
  <c r="G351" i="3" s="1"/>
  <c r="E352" i="3"/>
  <c r="F352" i="3" s="1"/>
  <c r="G352" i="3" s="1"/>
  <c r="E353" i="3"/>
  <c r="F353" i="3" s="1"/>
  <c r="G353" i="3" s="1"/>
  <c r="E354" i="3"/>
  <c r="F354" i="3" s="1"/>
  <c r="G354" i="3" s="1"/>
  <c r="E355" i="3"/>
  <c r="F355" i="3" s="1"/>
  <c r="G355" i="3" s="1"/>
  <c r="E356" i="3"/>
  <c r="F356" i="3" s="1"/>
  <c r="G356" i="3" s="1"/>
  <c r="E357" i="3"/>
  <c r="F357" i="3" s="1"/>
  <c r="G357" i="3" s="1"/>
  <c r="E358" i="3"/>
  <c r="F358" i="3" s="1"/>
  <c r="G358" i="3" s="1"/>
  <c r="E359" i="3"/>
  <c r="F359" i="3" s="1"/>
  <c r="G359" i="3" s="1"/>
  <c r="E360" i="3"/>
  <c r="F360" i="3" s="1"/>
  <c r="G360" i="3" s="1"/>
  <c r="E361" i="3"/>
  <c r="F361" i="3" s="1"/>
  <c r="H361" i="3" s="1"/>
  <c r="E362" i="3"/>
  <c r="F362" i="3" s="1"/>
  <c r="G362" i="3" s="1"/>
  <c r="E363" i="3"/>
  <c r="F363" i="3" s="1"/>
  <c r="G363" i="3" s="1"/>
  <c r="E364" i="3"/>
  <c r="F364" i="3" s="1"/>
  <c r="G364" i="3" s="1"/>
  <c r="E365" i="3"/>
  <c r="F365" i="3" s="1"/>
  <c r="G365" i="3" s="1"/>
  <c r="E366" i="3"/>
  <c r="F366" i="3" s="1"/>
  <c r="G366" i="3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" i="2"/>
  <c r="E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K3" i="3" l="1"/>
  <c r="I4" i="3"/>
  <c r="J4" i="3" s="1"/>
  <c r="K2" i="3"/>
  <c r="G105" i="3"/>
  <c r="H320" i="3"/>
  <c r="G233" i="3"/>
  <c r="H253" i="3"/>
  <c r="H352" i="3"/>
  <c r="H125" i="3"/>
  <c r="H344" i="3"/>
  <c r="H61" i="3"/>
  <c r="H336" i="3"/>
  <c r="G361" i="3"/>
  <c r="H328" i="3"/>
  <c r="G297" i="3"/>
  <c r="H301" i="3"/>
  <c r="G169" i="3"/>
  <c r="H360" i="3"/>
  <c r="H189" i="3"/>
  <c r="G41" i="3"/>
  <c r="G314" i="3"/>
  <c r="H314" i="3"/>
  <c r="G242" i="3"/>
  <c r="H242" i="3"/>
  <c r="G186" i="3"/>
  <c r="H186" i="3"/>
  <c r="G130" i="3"/>
  <c r="H130" i="3"/>
  <c r="G10" i="3"/>
  <c r="H10" i="3"/>
  <c r="H363" i="3"/>
  <c r="H355" i="3"/>
  <c r="H347" i="3"/>
  <c r="H339" i="3"/>
  <c r="H331" i="3"/>
  <c r="H323" i="3"/>
  <c r="H312" i="3"/>
  <c r="H277" i="3"/>
  <c r="H213" i="3"/>
  <c r="H149" i="3"/>
  <c r="H85" i="3"/>
  <c r="H21" i="3"/>
  <c r="G321" i="3"/>
  <c r="G257" i="3"/>
  <c r="G193" i="3"/>
  <c r="G129" i="3"/>
  <c r="G65" i="3"/>
  <c r="G282" i="3"/>
  <c r="H282" i="3"/>
  <c r="G226" i="3"/>
  <c r="H226" i="3"/>
  <c r="G146" i="3"/>
  <c r="H146" i="3"/>
  <c r="G316" i="3"/>
  <c r="H316" i="3"/>
  <c r="G308" i="3"/>
  <c r="H308" i="3"/>
  <c r="G300" i="3"/>
  <c r="H300" i="3"/>
  <c r="G292" i="3"/>
  <c r="H292" i="3"/>
  <c r="G284" i="3"/>
  <c r="H284" i="3"/>
  <c r="G276" i="3"/>
  <c r="H276" i="3"/>
  <c r="G268" i="3"/>
  <c r="H268" i="3"/>
  <c r="G260" i="3"/>
  <c r="H260" i="3"/>
  <c r="G252" i="3"/>
  <c r="H252" i="3"/>
  <c r="G244" i="3"/>
  <c r="H244" i="3"/>
  <c r="G236" i="3"/>
  <c r="H236" i="3"/>
  <c r="G228" i="3"/>
  <c r="H228" i="3"/>
  <c r="G220" i="3"/>
  <c r="H220" i="3"/>
  <c r="G212" i="3"/>
  <c r="H212" i="3"/>
  <c r="G204" i="3"/>
  <c r="H204" i="3"/>
  <c r="G196" i="3"/>
  <c r="H196" i="3"/>
  <c r="G188" i="3"/>
  <c r="H188" i="3"/>
  <c r="G180" i="3"/>
  <c r="H180" i="3"/>
  <c r="G172" i="3"/>
  <c r="H172" i="3"/>
  <c r="G164" i="3"/>
  <c r="H164" i="3"/>
  <c r="G156" i="3"/>
  <c r="H156" i="3"/>
  <c r="G148" i="3"/>
  <c r="H148" i="3"/>
  <c r="G140" i="3"/>
  <c r="H140" i="3"/>
  <c r="G132" i="3"/>
  <c r="H132" i="3"/>
  <c r="G124" i="3"/>
  <c r="H124" i="3"/>
  <c r="G116" i="3"/>
  <c r="H116" i="3"/>
  <c r="G108" i="3"/>
  <c r="H108" i="3"/>
  <c r="G100" i="3"/>
  <c r="H100" i="3"/>
  <c r="G92" i="3"/>
  <c r="H92" i="3"/>
  <c r="G84" i="3"/>
  <c r="H84" i="3"/>
  <c r="G76" i="3"/>
  <c r="H76" i="3"/>
  <c r="G68" i="3"/>
  <c r="H68" i="3"/>
  <c r="G60" i="3"/>
  <c r="H60" i="3"/>
  <c r="G52" i="3"/>
  <c r="H52" i="3"/>
  <c r="G44" i="3"/>
  <c r="H44" i="3"/>
  <c r="G36" i="3"/>
  <c r="H36" i="3"/>
  <c r="G28" i="3"/>
  <c r="H28" i="3"/>
  <c r="G20" i="3"/>
  <c r="H20" i="3"/>
  <c r="G12" i="3"/>
  <c r="H12" i="3"/>
  <c r="G4" i="3"/>
  <c r="H4" i="3"/>
  <c r="H362" i="3"/>
  <c r="H354" i="3"/>
  <c r="H346" i="3"/>
  <c r="H338" i="3"/>
  <c r="H330" i="3"/>
  <c r="H322" i="3"/>
  <c r="H309" i="3"/>
  <c r="H269" i="3"/>
  <c r="H205" i="3"/>
  <c r="H141" i="3"/>
  <c r="H77" i="3"/>
  <c r="H13" i="3"/>
  <c r="G313" i="3"/>
  <c r="G249" i="3"/>
  <c r="G185" i="3"/>
  <c r="G121" i="3"/>
  <c r="G57" i="3"/>
  <c r="G274" i="3"/>
  <c r="H274" i="3"/>
  <c r="G218" i="3"/>
  <c r="H218" i="3"/>
  <c r="G170" i="3"/>
  <c r="H170" i="3"/>
  <c r="G98" i="3"/>
  <c r="H98" i="3"/>
  <c r="G307" i="3"/>
  <c r="H307" i="3"/>
  <c r="G299" i="3"/>
  <c r="H299" i="3"/>
  <c r="G291" i="3"/>
  <c r="H291" i="3"/>
  <c r="G283" i="3"/>
  <c r="H283" i="3"/>
  <c r="G275" i="3"/>
  <c r="H275" i="3"/>
  <c r="G267" i="3"/>
  <c r="H267" i="3"/>
  <c r="G259" i="3"/>
  <c r="H259" i="3"/>
  <c r="G251" i="3"/>
  <c r="H251" i="3"/>
  <c r="G243" i="3"/>
  <c r="H243" i="3"/>
  <c r="G235" i="3"/>
  <c r="H235" i="3"/>
  <c r="G227" i="3"/>
  <c r="H227" i="3"/>
  <c r="G219" i="3"/>
  <c r="H219" i="3"/>
  <c r="G211" i="3"/>
  <c r="H211" i="3"/>
  <c r="G203" i="3"/>
  <c r="H203" i="3"/>
  <c r="G195" i="3"/>
  <c r="H195" i="3"/>
  <c r="G187" i="3"/>
  <c r="H187" i="3"/>
  <c r="G179" i="3"/>
  <c r="H179" i="3"/>
  <c r="G171" i="3"/>
  <c r="H171" i="3"/>
  <c r="G163" i="3"/>
  <c r="H163" i="3"/>
  <c r="G155" i="3"/>
  <c r="H155" i="3"/>
  <c r="G147" i="3"/>
  <c r="H147" i="3"/>
  <c r="G139" i="3"/>
  <c r="H139" i="3"/>
  <c r="G131" i="3"/>
  <c r="H131" i="3"/>
  <c r="G123" i="3"/>
  <c r="H123" i="3"/>
  <c r="G115" i="3"/>
  <c r="H115" i="3"/>
  <c r="G107" i="3"/>
  <c r="H107" i="3"/>
  <c r="G99" i="3"/>
  <c r="H99" i="3"/>
  <c r="G91" i="3"/>
  <c r="H91" i="3"/>
  <c r="G83" i="3"/>
  <c r="H83" i="3"/>
  <c r="G75" i="3"/>
  <c r="H75" i="3"/>
  <c r="G67" i="3"/>
  <c r="H67" i="3"/>
  <c r="G59" i="3"/>
  <c r="H59" i="3"/>
  <c r="G51" i="3"/>
  <c r="H51" i="3"/>
  <c r="G43" i="3"/>
  <c r="H43" i="3"/>
  <c r="G35" i="3"/>
  <c r="H35" i="3"/>
  <c r="G27" i="3"/>
  <c r="H27" i="3"/>
  <c r="G19" i="3"/>
  <c r="H19" i="3"/>
  <c r="G11" i="3"/>
  <c r="H11" i="3"/>
  <c r="G3" i="3"/>
  <c r="H3" i="3"/>
  <c r="H353" i="3"/>
  <c r="H345" i="3"/>
  <c r="H337" i="3"/>
  <c r="H329" i="3"/>
  <c r="H304" i="3"/>
  <c r="H261" i="3"/>
  <c r="H197" i="3"/>
  <c r="H133" i="3"/>
  <c r="H69" i="3"/>
  <c r="H5" i="3"/>
  <c r="G305" i="3"/>
  <c r="G241" i="3"/>
  <c r="G177" i="3"/>
  <c r="G113" i="3"/>
  <c r="G49" i="3"/>
  <c r="G298" i="3"/>
  <c r="H298" i="3"/>
  <c r="G250" i="3"/>
  <c r="H250" i="3"/>
  <c r="G202" i="3"/>
  <c r="H202" i="3"/>
  <c r="G154" i="3"/>
  <c r="H154" i="3"/>
  <c r="G114" i="3"/>
  <c r="H114" i="3"/>
  <c r="G74" i="3"/>
  <c r="H74" i="3"/>
  <c r="G66" i="3"/>
  <c r="H66" i="3"/>
  <c r="G42" i="3"/>
  <c r="H42" i="3"/>
  <c r="G26" i="3"/>
  <c r="H26" i="3"/>
  <c r="H2" i="3"/>
  <c r="H359" i="3"/>
  <c r="H351" i="3"/>
  <c r="H343" i="3"/>
  <c r="H335" i="3"/>
  <c r="H327" i="3"/>
  <c r="H319" i="3"/>
  <c r="H296" i="3"/>
  <c r="H245" i="3"/>
  <c r="H181" i="3"/>
  <c r="H117" i="3"/>
  <c r="H53" i="3"/>
  <c r="G289" i="3"/>
  <c r="G225" i="3"/>
  <c r="G161" i="3"/>
  <c r="G97" i="3"/>
  <c r="G33" i="3"/>
  <c r="G266" i="3"/>
  <c r="H266" i="3"/>
  <c r="G194" i="3"/>
  <c r="H194" i="3"/>
  <c r="G138" i="3"/>
  <c r="H138" i="3"/>
  <c r="G90" i="3"/>
  <c r="H90" i="3"/>
  <c r="G50" i="3"/>
  <c r="H50" i="3"/>
  <c r="H280" i="3"/>
  <c r="G280" i="3"/>
  <c r="H272" i="3"/>
  <c r="G272" i="3"/>
  <c r="H264" i="3"/>
  <c r="G264" i="3"/>
  <c r="H256" i="3"/>
  <c r="G256" i="3"/>
  <c r="H248" i="3"/>
  <c r="G248" i="3"/>
  <c r="H240" i="3"/>
  <c r="G240" i="3"/>
  <c r="H232" i="3"/>
  <c r="G232" i="3"/>
  <c r="H224" i="3"/>
  <c r="G224" i="3"/>
  <c r="H216" i="3"/>
  <c r="G216" i="3"/>
  <c r="H208" i="3"/>
  <c r="G208" i="3"/>
  <c r="H200" i="3"/>
  <c r="G200" i="3"/>
  <c r="H192" i="3"/>
  <c r="G192" i="3"/>
  <c r="H184" i="3"/>
  <c r="G184" i="3"/>
  <c r="H176" i="3"/>
  <c r="G176" i="3"/>
  <c r="H168" i="3"/>
  <c r="G168" i="3"/>
  <c r="H160" i="3"/>
  <c r="G160" i="3"/>
  <c r="H152" i="3"/>
  <c r="G152" i="3"/>
  <c r="H144" i="3"/>
  <c r="G144" i="3"/>
  <c r="H136" i="3"/>
  <c r="G136" i="3"/>
  <c r="H128" i="3"/>
  <c r="G128" i="3"/>
  <c r="H120" i="3"/>
  <c r="G120" i="3"/>
  <c r="H112" i="3"/>
  <c r="G112" i="3"/>
  <c r="H104" i="3"/>
  <c r="G104" i="3"/>
  <c r="H96" i="3"/>
  <c r="G96" i="3"/>
  <c r="H88" i="3"/>
  <c r="G88" i="3"/>
  <c r="H80" i="3"/>
  <c r="G80" i="3"/>
  <c r="H72" i="3"/>
  <c r="G72" i="3"/>
  <c r="H64" i="3"/>
  <c r="G64" i="3"/>
  <c r="H56" i="3"/>
  <c r="G56" i="3"/>
  <c r="H48" i="3"/>
  <c r="G48" i="3"/>
  <c r="H40" i="3"/>
  <c r="G40" i="3"/>
  <c r="H32" i="3"/>
  <c r="G32" i="3"/>
  <c r="H24" i="3"/>
  <c r="G24" i="3"/>
  <c r="H16" i="3"/>
  <c r="G16" i="3"/>
  <c r="H8" i="3"/>
  <c r="G8" i="3"/>
  <c r="H366" i="3"/>
  <c r="H358" i="3"/>
  <c r="H350" i="3"/>
  <c r="H342" i="3"/>
  <c r="H334" i="3"/>
  <c r="H326" i="3"/>
  <c r="H318" i="3"/>
  <c r="H293" i="3"/>
  <c r="H237" i="3"/>
  <c r="H173" i="3"/>
  <c r="H109" i="3"/>
  <c r="H45" i="3"/>
  <c r="G281" i="3"/>
  <c r="G217" i="3"/>
  <c r="G153" i="3"/>
  <c r="G89" i="3"/>
  <c r="G25" i="3"/>
  <c r="G290" i="3"/>
  <c r="H290" i="3"/>
  <c r="G234" i="3"/>
  <c r="H234" i="3"/>
  <c r="G178" i="3"/>
  <c r="H178" i="3"/>
  <c r="G106" i="3"/>
  <c r="H106" i="3"/>
  <c r="H311" i="3"/>
  <c r="G311" i="3"/>
  <c r="H303" i="3"/>
  <c r="G303" i="3"/>
  <c r="H295" i="3"/>
  <c r="G295" i="3"/>
  <c r="H287" i="3"/>
  <c r="G287" i="3"/>
  <c r="H279" i="3"/>
  <c r="G279" i="3"/>
  <c r="H271" i="3"/>
  <c r="G271" i="3"/>
  <c r="H263" i="3"/>
  <c r="G263" i="3"/>
  <c r="H255" i="3"/>
  <c r="G255" i="3"/>
  <c r="H247" i="3"/>
  <c r="G247" i="3"/>
  <c r="H239" i="3"/>
  <c r="G239" i="3"/>
  <c r="H231" i="3"/>
  <c r="G231" i="3"/>
  <c r="H223" i="3"/>
  <c r="G223" i="3"/>
  <c r="H215" i="3"/>
  <c r="G215" i="3"/>
  <c r="H207" i="3"/>
  <c r="G207" i="3"/>
  <c r="H199" i="3"/>
  <c r="G199" i="3"/>
  <c r="H191" i="3"/>
  <c r="G191" i="3"/>
  <c r="H183" i="3"/>
  <c r="G183" i="3"/>
  <c r="H175" i="3"/>
  <c r="G175" i="3"/>
  <c r="H167" i="3"/>
  <c r="G167" i="3"/>
  <c r="H159" i="3"/>
  <c r="G159" i="3"/>
  <c r="H151" i="3"/>
  <c r="G151" i="3"/>
  <c r="H143" i="3"/>
  <c r="G143" i="3"/>
  <c r="H135" i="3"/>
  <c r="G135" i="3"/>
  <c r="H127" i="3"/>
  <c r="G127" i="3"/>
  <c r="H119" i="3"/>
  <c r="G119" i="3"/>
  <c r="H111" i="3"/>
  <c r="G111" i="3"/>
  <c r="H103" i="3"/>
  <c r="G103" i="3"/>
  <c r="H95" i="3"/>
  <c r="G95" i="3"/>
  <c r="H87" i="3"/>
  <c r="G87" i="3"/>
  <c r="H79" i="3"/>
  <c r="G79" i="3"/>
  <c r="H71" i="3"/>
  <c r="G71" i="3"/>
  <c r="H63" i="3"/>
  <c r="G63" i="3"/>
  <c r="H55" i="3"/>
  <c r="G55" i="3"/>
  <c r="H47" i="3"/>
  <c r="G47" i="3"/>
  <c r="H39" i="3"/>
  <c r="G39" i="3"/>
  <c r="H31" i="3"/>
  <c r="G31" i="3"/>
  <c r="H23" i="3"/>
  <c r="G23" i="3"/>
  <c r="H15" i="3"/>
  <c r="G15" i="3"/>
  <c r="H7" i="3"/>
  <c r="G7" i="3"/>
  <c r="H365" i="3"/>
  <c r="H357" i="3"/>
  <c r="H349" i="3"/>
  <c r="H341" i="3"/>
  <c r="H333" i="3"/>
  <c r="H325" i="3"/>
  <c r="H317" i="3"/>
  <c r="H288" i="3"/>
  <c r="H229" i="3"/>
  <c r="H165" i="3"/>
  <c r="H101" i="3"/>
  <c r="H37" i="3"/>
  <c r="G273" i="3"/>
  <c r="G209" i="3"/>
  <c r="G145" i="3"/>
  <c r="G81" i="3"/>
  <c r="G17" i="3"/>
  <c r="G306" i="3"/>
  <c r="H306" i="3"/>
  <c r="G258" i="3"/>
  <c r="H258" i="3"/>
  <c r="G210" i="3"/>
  <c r="H210" i="3"/>
  <c r="G162" i="3"/>
  <c r="H162" i="3"/>
  <c r="G122" i="3"/>
  <c r="H122" i="3"/>
  <c r="G82" i="3"/>
  <c r="H82" i="3"/>
  <c r="G58" i="3"/>
  <c r="H58" i="3"/>
  <c r="G34" i="3"/>
  <c r="H34" i="3"/>
  <c r="G18" i="3"/>
  <c r="H18" i="3"/>
  <c r="H310" i="3"/>
  <c r="G310" i="3"/>
  <c r="H302" i="3"/>
  <c r="G302" i="3"/>
  <c r="H294" i="3"/>
  <c r="G294" i="3"/>
  <c r="H286" i="3"/>
  <c r="G286" i="3"/>
  <c r="H278" i="3"/>
  <c r="G278" i="3"/>
  <c r="H270" i="3"/>
  <c r="G270" i="3"/>
  <c r="H262" i="3"/>
  <c r="G262" i="3"/>
  <c r="H254" i="3"/>
  <c r="G254" i="3"/>
  <c r="H246" i="3"/>
  <c r="G246" i="3"/>
  <c r="H238" i="3"/>
  <c r="G238" i="3"/>
  <c r="H230" i="3"/>
  <c r="G230" i="3"/>
  <c r="H222" i="3"/>
  <c r="G222" i="3"/>
  <c r="H214" i="3"/>
  <c r="G214" i="3"/>
  <c r="H206" i="3"/>
  <c r="G206" i="3"/>
  <c r="H198" i="3"/>
  <c r="G198" i="3"/>
  <c r="H190" i="3"/>
  <c r="G190" i="3"/>
  <c r="H182" i="3"/>
  <c r="G182" i="3"/>
  <c r="H174" i="3"/>
  <c r="G174" i="3"/>
  <c r="H166" i="3"/>
  <c r="G166" i="3"/>
  <c r="H158" i="3"/>
  <c r="G158" i="3"/>
  <c r="H150" i="3"/>
  <c r="G150" i="3"/>
  <c r="H142" i="3"/>
  <c r="G142" i="3"/>
  <c r="H134" i="3"/>
  <c r="G134" i="3"/>
  <c r="H126" i="3"/>
  <c r="G126" i="3"/>
  <c r="H118" i="3"/>
  <c r="G118" i="3"/>
  <c r="H110" i="3"/>
  <c r="G110" i="3"/>
  <c r="H102" i="3"/>
  <c r="G102" i="3"/>
  <c r="H94" i="3"/>
  <c r="G94" i="3"/>
  <c r="H86" i="3"/>
  <c r="G86" i="3"/>
  <c r="H78" i="3"/>
  <c r="G78" i="3"/>
  <c r="H70" i="3"/>
  <c r="G70" i="3"/>
  <c r="H62" i="3"/>
  <c r="G62" i="3"/>
  <c r="H54" i="3"/>
  <c r="G54" i="3"/>
  <c r="H46" i="3"/>
  <c r="G46" i="3"/>
  <c r="H38" i="3"/>
  <c r="G38" i="3"/>
  <c r="H30" i="3"/>
  <c r="G30" i="3"/>
  <c r="H22" i="3"/>
  <c r="G22" i="3"/>
  <c r="H14" i="3"/>
  <c r="G14" i="3"/>
  <c r="H6" i="3"/>
  <c r="G6" i="3"/>
  <c r="H364" i="3"/>
  <c r="H356" i="3"/>
  <c r="H348" i="3"/>
  <c r="H340" i="3"/>
  <c r="H332" i="3"/>
  <c r="H324" i="3"/>
  <c r="H315" i="3"/>
  <c r="H285" i="3"/>
  <c r="H221" i="3"/>
  <c r="H157" i="3"/>
  <c r="H93" i="3"/>
  <c r="H29" i="3"/>
  <c r="G265" i="3"/>
  <c r="G201" i="3"/>
  <c r="G137" i="3"/>
  <c r="G73" i="3"/>
  <c r="G9" i="3"/>
  <c r="I5" i="3" l="1"/>
  <c r="J5" i="3" s="1"/>
  <c r="K4" i="3"/>
  <c r="I6" i="3" l="1"/>
  <c r="J6" i="3" s="1"/>
  <c r="K5" i="3"/>
  <c r="I7" i="3" l="1"/>
  <c r="J7" i="3" s="1"/>
  <c r="K6" i="3"/>
  <c r="I8" i="3" l="1"/>
  <c r="J8" i="3" s="1"/>
  <c r="K7" i="3"/>
  <c r="I9" i="3" l="1"/>
  <c r="J9" i="3" s="1"/>
  <c r="K8" i="3"/>
  <c r="I10" i="3" l="1"/>
  <c r="J10" i="3" s="1"/>
  <c r="K9" i="3"/>
  <c r="I11" i="3" l="1"/>
  <c r="J11" i="3" s="1"/>
  <c r="K10" i="3"/>
  <c r="I12" i="3" l="1"/>
  <c r="J12" i="3" s="1"/>
  <c r="K11" i="3"/>
  <c r="I13" i="3" l="1"/>
  <c r="J13" i="3" s="1"/>
  <c r="K12" i="3"/>
  <c r="I14" i="3" l="1"/>
  <c r="J14" i="3" s="1"/>
  <c r="K13" i="3"/>
  <c r="I15" i="3" l="1"/>
  <c r="J15" i="3" s="1"/>
  <c r="K14" i="3"/>
  <c r="I16" i="3" l="1"/>
  <c r="J16" i="3" s="1"/>
  <c r="K15" i="3"/>
  <c r="I17" i="3" l="1"/>
  <c r="J17" i="3" s="1"/>
  <c r="K16" i="3"/>
  <c r="I18" i="3" l="1"/>
  <c r="J18" i="3" s="1"/>
  <c r="K17" i="3"/>
  <c r="I19" i="3" l="1"/>
  <c r="J19" i="3" s="1"/>
  <c r="K18" i="3"/>
  <c r="I20" i="3" l="1"/>
  <c r="J20" i="3" s="1"/>
  <c r="K19" i="3"/>
  <c r="I21" i="3" l="1"/>
  <c r="J21" i="3" s="1"/>
  <c r="K20" i="3"/>
  <c r="I22" i="3" l="1"/>
  <c r="J22" i="3" s="1"/>
  <c r="K21" i="3"/>
  <c r="I23" i="3" l="1"/>
  <c r="J23" i="3" s="1"/>
  <c r="K22" i="3"/>
  <c r="I24" i="3" l="1"/>
  <c r="J24" i="3" s="1"/>
  <c r="K23" i="3"/>
  <c r="I25" i="3" l="1"/>
  <c r="J25" i="3" s="1"/>
  <c r="K24" i="3"/>
  <c r="I26" i="3" l="1"/>
  <c r="J26" i="3" s="1"/>
  <c r="K25" i="3"/>
  <c r="I27" i="3" l="1"/>
  <c r="J27" i="3" s="1"/>
  <c r="K26" i="3"/>
  <c r="I28" i="3" l="1"/>
  <c r="J28" i="3" s="1"/>
  <c r="K27" i="3"/>
  <c r="I29" i="3" l="1"/>
  <c r="J29" i="3" s="1"/>
  <c r="K28" i="3"/>
  <c r="I30" i="3" l="1"/>
  <c r="J30" i="3" s="1"/>
  <c r="K29" i="3"/>
  <c r="I31" i="3" l="1"/>
  <c r="J31" i="3" s="1"/>
  <c r="K30" i="3"/>
  <c r="I32" i="3" l="1"/>
  <c r="J32" i="3" s="1"/>
  <c r="K31" i="3"/>
  <c r="I33" i="3" l="1"/>
  <c r="J33" i="3" s="1"/>
  <c r="K32" i="3"/>
  <c r="I34" i="3" l="1"/>
  <c r="J34" i="3" s="1"/>
  <c r="K33" i="3"/>
  <c r="I35" i="3" l="1"/>
  <c r="J35" i="3" s="1"/>
  <c r="K34" i="3"/>
  <c r="I36" i="3" l="1"/>
  <c r="J36" i="3" s="1"/>
  <c r="K35" i="3"/>
  <c r="I37" i="3" l="1"/>
  <c r="J37" i="3" s="1"/>
  <c r="K36" i="3"/>
  <c r="I38" i="3" l="1"/>
  <c r="J38" i="3" s="1"/>
  <c r="K37" i="3"/>
  <c r="I39" i="3" l="1"/>
  <c r="J39" i="3" s="1"/>
  <c r="K38" i="3"/>
  <c r="I40" i="3" l="1"/>
  <c r="J40" i="3" s="1"/>
  <c r="K39" i="3"/>
  <c r="I41" i="3" l="1"/>
  <c r="J41" i="3" s="1"/>
  <c r="K40" i="3"/>
  <c r="I42" i="3" l="1"/>
  <c r="J42" i="3" s="1"/>
  <c r="K41" i="3"/>
  <c r="I43" i="3" l="1"/>
  <c r="J43" i="3" s="1"/>
  <c r="K42" i="3"/>
  <c r="I44" i="3" l="1"/>
  <c r="J44" i="3" s="1"/>
  <c r="K43" i="3"/>
  <c r="I45" i="3" l="1"/>
  <c r="J45" i="3" s="1"/>
  <c r="K44" i="3"/>
  <c r="I46" i="3" l="1"/>
  <c r="J46" i="3" s="1"/>
  <c r="K45" i="3"/>
  <c r="I47" i="3" l="1"/>
  <c r="J47" i="3" s="1"/>
  <c r="K46" i="3"/>
  <c r="I48" i="3" l="1"/>
  <c r="J48" i="3" s="1"/>
  <c r="K47" i="3"/>
  <c r="I49" i="3" l="1"/>
  <c r="J49" i="3" s="1"/>
  <c r="K48" i="3"/>
  <c r="I50" i="3" l="1"/>
  <c r="J50" i="3" s="1"/>
  <c r="K49" i="3"/>
  <c r="I51" i="3" l="1"/>
  <c r="J51" i="3" s="1"/>
  <c r="K50" i="3"/>
  <c r="I52" i="3" l="1"/>
  <c r="J52" i="3" s="1"/>
  <c r="K51" i="3"/>
  <c r="I53" i="3" l="1"/>
  <c r="J53" i="3" s="1"/>
  <c r="K52" i="3"/>
  <c r="I54" i="3" l="1"/>
  <c r="J54" i="3" s="1"/>
  <c r="K53" i="3"/>
  <c r="I55" i="3" l="1"/>
  <c r="J55" i="3" s="1"/>
  <c r="K54" i="3"/>
  <c r="I56" i="3" l="1"/>
  <c r="J56" i="3" s="1"/>
  <c r="K55" i="3"/>
  <c r="I57" i="3" l="1"/>
  <c r="J57" i="3" s="1"/>
  <c r="K56" i="3"/>
  <c r="I58" i="3" l="1"/>
  <c r="J58" i="3" s="1"/>
  <c r="K57" i="3"/>
  <c r="I59" i="3" l="1"/>
  <c r="J59" i="3" s="1"/>
  <c r="K58" i="3"/>
  <c r="I60" i="3" l="1"/>
  <c r="J60" i="3" s="1"/>
  <c r="K59" i="3"/>
  <c r="I61" i="3" l="1"/>
  <c r="J61" i="3" s="1"/>
  <c r="K60" i="3"/>
  <c r="I62" i="3" l="1"/>
  <c r="J62" i="3" s="1"/>
  <c r="K61" i="3"/>
  <c r="I63" i="3" l="1"/>
  <c r="J63" i="3" s="1"/>
  <c r="K62" i="3"/>
  <c r="I64" i="3" l="1"/>
  <c r="J64" i="3" s="1"/>
  <c r="K63" i="3"/>
  <c r="I65" i="3" l="1"/>
  <c r="J65" i="3" s="1"/>
  <c r="K64" i="3"/>
  <c r="I66" i="3" l="1"/>
  <c r="J66" i="3" s="1"/>
  <c r="K65" i="3"/>
  <c r="I67" i="3" l="1"/>
  <c r="J67" i="3" s="1"/>
  <c r="K66" i="3"/>
  <c r="I68" i="3" l="1"/>
  <c r="J68" i="3" s="1"/>
  <c r="K67" i="3"/>
  <c r="I69" i="3" l="1"/>
  <c r="J69" i="3" s="1"/>
  <c r="K68" i="3"/>
  <c r="I70" i="3" l="1"/>
  <c r="J70" i="3" s="1"/>
  <c r="K69" i="3"/>
  <c r="I71" i="3" l="1"/>
  <c r="J71" i="3" s="1"/>
  <c r="K70" i="3"/>
  <c r="I72" i="3" l="1"/>
  <c r="J72" i="3" s="1"/>
  <c r="K71" i="3"/>
  <c r="I73" i="3" l="1"/>
  <c r="J73" i="3" s="1"/>
  <c r="K72" i="3"/>
  <c r="I74" i="3" l="1"/>
  <c r="J74" i="3" s="1"/>
  <c r="K73" i="3"/>
  <c r="I75" i="3" l="1"/>
  <c r="J75" i="3" s="1"/>
  <c r="K74" i="3"/>
  <c r="I76" i="3" l="1"/>
  <c r="J76" i="3" s="1"/>
  <c r="K75" i="3"/>
  <c r="I77" i="3" l="1"/>
  <c r="J77" i="3" s="1"/>
  <c r="K76" i="3"/>
  <c r="I78" i="3" l="1"/>
  <c r="J78" i="3" s="1"/>
  <c r="K77" i="3"/>
  <c r="I79" i="3" l="1"/>
  <c r="J79" i="3" s="1"/>
  <c r="K78" i="3"/>
  <c r="I80" i="3" l="1"/>
  <c r="J80" i="3" s="1"/>
  <c r="K79" i="3"/>
  <c r="I81" i="3" l="1"/>
  <c r="J81" i="3" s="1"/>
  <c r="K80" i="3"/>
  <c r="I82" i="3" l="1"/>
  <c r="J82" i="3" s="1"/>
  <c r="K81" i="3"/>
  <c r="I83" i="3" l="1"/>
  <c r="J83" i="3" s="1"/>
  <c r="K82" i="3"/>
  <c r="I84" i="3" l="1"/>
  <c r="J84" i="3" s="1"/>
  <c r="K83" i="3"/>
  <c r="I85" i="3" l="1"/>
  <c r="J85" i="3" s="1"/>
  <c r="K84" i="3"/>
  <c r="I86" i="3" l="1"/>
  <c r="J86" i="3" s="1"/>
  <c r="K85" i="3"/>
  <c r="I87" i="3" l="1"/>
  <c r="J87" i="3" s="1"/>
  <c r="K86" i="3"/>
  <c r="I88" i="3" l="1"/>
  <c r="J88" i="3" s="1"/>
  <c r="K87" i="3"/>
  <c r="I89" i="3" l="1"/>
  <c r="J89" i="3" s="1"/>
  <c r="K88" i="3"/>
  <c r="I90" i="3" l="1"/>
  <c r="J90" i="3" s="1"/>
  <c r="K89" i="3"/>
  <c r="I91" i="3" l="1"/>
  <c r="J91" i="3" s="1"/>
  <c r="K90" i="3"/>
  <c r="I92" i="3" l="1"/>
  <c r="J92" i="3" s="1"/>
  <c r="K91" i="3"/>
  <c r="I93" i="3" l="1"/>
  <c r="J93" i="3" s="1"/>
  <c r="K92" i="3"/>
  <c r="I94" i="3" l="1"/>
  <c r="J94" i="3" s="1"/>
  <c r="K93" i="3"/>
  <c r="I95" i="3" l="1"/>
  <c r="J95" i="3" s="1"/>
  <c r="K94" i="3"/>
  <c r="I96" i="3" l="1"/>
  <c r="J96" i="3" s="1"/>
  <c r="K95" i="3"/>
  <c r="I97" i="3" l="1"/>
  <c r="J97" i="3" s="1"/>
  <c r="K96" i="3"/>
  <c r="I98" i="3" l="1"/>
  <c r="J98" i="3" s="1"/>
  <c r="K97" i="3"/>
  <c r="I99" i="3" l="1"/>
  <c r="J99" i="3" s="1"/>
  <c r="K98" i="3"/>
  <c r="I100" i="3" l="1"/>
  <c r="J100" i="3" s="1"/>
  <c r="K99" i="3"/>
  <c r="I101" i="3" l="1"/>
  <c r="J101" i="3" s="1"/>
  <c r="K100" i="3"/>
  <c r="I102" i="3" l="1"/>
  <c r="J102" i="3" s="1"/>
  <c r="K101" i="3"/>
  <c r="I103" i="3" l="1"/>
  <c r="J103" i="3" s="1"/>
  <c r="K102" i="3"/>
  <c r="I104" i="3" l="1"/>
  <c r="J104" i="3" s="1"/>
  <c r="K103" i="3"/>
  <c r="I105" i="3" l="1"/>
  <c r="J105" i="3" s="1"/>
  <c r="K104" i="3"/>
  <c r="I106" i="3" l="1"/>
  <c r="J106" i="3" s="1"/>
  <c r="K105" i="3"/>
  <c r="I107" i="3" l="1"/>
  <c r="J107" i="3" s="1"/>
  <c r="K106" i="3"/>
  <c r="I108" i="3" l="1"/>
  <c r="J108" i="3" s="1"/>
  <c r="K107" i="3"/>
  <c r="I109" i="3" l="1"/>
  <c r="J109" i="3" s="1"/>
  <c r="K108" i="3"/>
  <c r="I110" i="3" l="1"/>
  <c r="J110" i="3" s="1"/>
  <c r="K109" i="3"/>
  <c r="I111" i="3" l="1"/>
  <c r="J111" i="3" s="1"/>
  <c r="K110" i="3"/>
  <c r="I112" i="3" l="1"/>
  <c r="J112" i="3" s="1"/>
  <c r="K111" i="3"/>
  <c r="I113" i="3" l="1"/>
  <c r="J113" i="3" s="1"/>
  <c r="K112" i="3"/>
  <c r="I114" i="3" l="1"/>
  <c r="J114" i="3" s="1"/>
  <c r="K113" i="3"/>
  <c r="I115" i="3" l="1"/>
  <c r="J115" i="3" s="1"/>
  <c r="K114" i="3"/>
  <c r="I116" i="3" l="1"/>
  <c r="J116" i="3" s="1"/>
  <c r="K115" i="3"/>
  <c r="I117" i="3" l="1"/>
  <c r="J117" i="3" s="1"/>
  <c r="K116" i="3"/>
  <c r="I118" i="3" l="1"/>
  <c r="J118" i="3" s="1"/>
  <c r="K117" i="3"/>
  <c r="I119" i="3" l="1"/>
  <c r="J119" i="3" s="1"/>
  <c r="K118" i="3"/>
  <c r="I120" i="3" l="1"/>
  <c r="J120" i="3" s="1"/>
  <c r="K119" i="3"/>
  <c r="I121" i="3" l="1"/>
  <c r="J121" i="3" s="1"/>
  <c r="K120" i="3"/>
  <c r="I122" i="3" l="1"/>
  <c r="J122" i="3" s="1"/>
  <c r="K121" i="3"/>
  <c r="I123" i="3" l="1"/>
  <c r="J123" i="3" s="1"/>
  <c r="K122" i="3"/>
  <c r="I124" i="3" l="1"/>
  <c r="J124" i="3" s="1"/>
  <c r="K123" i="3"/>
  <c r="I125" i="3" l="1"/>
  <c r="J125" i="3" s="1"/>
  <c r="K124" i="3"/>
  <c r="I126" i="3" l="1"/>
  <c r="J126" i="3" s="1"/>
  <c r="K125" i="3"/>
  <c r="I127" i="3" l="1"/>
  <c r="J127" i="3" s="1"/>
  <c r="K126" i="3"/>
  <c r="I128" i="3" l="1"/>
  <c r="J128" i="3" s="1"/>
  <c r="K127" i="3"/>
  <c r="I129" i="3" l="1"/>
  <c r="J129" i="3" s="1"/>
  <c r="K128" i="3"/>
  <c r="I130" i="3" l="1"/>
  <c r="J130" i="3" s="1"/>
  <c r="K129" i="3"/>
  <c r="I131" i="3" l="1"/>
  <c r="J131" i="3" s="1"/>
  <c r="K130" i="3"/>
  <c r="I132" i="3" l="1"/>
  <c r="J132" i="3" s="1"/>
  <c r="K131" i="3"/>
  <c r="I133" i="3" l="1"/>
  <c r="J133" i="3" s="1"/>
  <c r="K132" i="3"/>
  <c r="I134" i="3" l="1"/>
  <c r="J134" i="3" s="1"/>
  <c r="K133" i="3"/>
  <c r="I135" i="3" l="1"/>
  <c r="J135" i="3" s="1"/>
  <c r="K134" i="3"/>
  <c r="I136" i="3" l="1"/>
  <c r="J136" i="3" s="1"/>
  <c r="K135" i="3"/>
  <c r="I137" i="3" l="1"/>
  <c r="J137" i="3" s="1"/>
  <c r="K136" i="3"/>
  <c r="I138" i="3" l="1"/>
  <c r="J138" i="3" s="1"/>
  <c r="K137" i="3"/>
  <c r="I139" i="3" l="1"/>
  <c r="J139" i="3" s="1"/>
  <c r="K138" i="3"/>
  <c r="I140" i="3" l="1"/>
  <c r="J140" i="3" s="1"/>
  <c r="K139" i="3"/>
  <c r="I141" i="3" l="1"/>
  <c r="J141" i="3" s="1"/>
  <c r="K140" i="3"/>
  <c r="I142" i="3" l="1"/>
  <c r="J142" i="3" s="1"/>
  <c r="K141" i="3"/>
  <c r="I143" i="3" l="1"/>
  <c r="J143" i="3" s="1"/>
  <c r="K142" i="3"/>
  <c r="I144" i="3" l="1"/>
  <c r="J144" i="3" s="1"/>
  <c r="K143" i="3"/>
  <c r="I145" i="3" l="1"/>
  <c r="J145" i="3" s="1"/>
  <c r="K144" i="3"/>
  <c r="I146" i="3" l="1"/>
  <c r="J146" i="3" s="1"/>
  <c r="K145" i="3"/>
  <c r="I147" i="3" l="1"/>
  <c r="J147" i="3" s="1"/>
  <c r="K146" i="3"/>
  <c r="I148" i="3" l="1"/>
  <c r="J148" i="3" s="1"/>
  <c r="K147" i="3"/>
  <c r="I149" i="3" l="1"/>
  <c r="J149" i="3" s="1"/>
  <c r="K148" i="3"/>
  <c r="I150" i="3" l="1"/>
  <c r="J150" i="3" s="1"/>
  <c r="K149" i="3"/>
  <c r="I151" i="3" l="1"/>
  <c r="J151" i="3" s="1"/>
  <c r="K150" i="3"/>
  <c r="I152" i="3" l="1"/>
  <c r="J152" i="3" s="1"/>
  <c r="K151" i="3"/>
  <c r="I153" i="3" l="1"/>
  <c r="J153" i="3" s="1"/>
  <c r="K152" i="3"/>
  <c r="I154" i="3" l="1"/>
  <c r="J154" i="3" s="1"/>
  <c r="K153" i="3"/>
  <c r="I155" i="3" l="1"/>
  <c r="J155" i="3" s="1"/>
  <c r="K154" i="3"/>
  <c r="I156" i="3" l="1"/>
  <c r="J156" i="3" s="1"/>
  <c r="K155" i="3"/>
  <c r="I157" i="3" l="1"/>
  <c r="J157" i="3" s="1"/>
  <c r="K156" i="3"/>
  <c r="I158" i="3" l="1"/>
  <c r="J158" i="3" s="1"/>
  <c r="K157" i="3"/>
  <c r="I159" i="3" l="1"/>
  <c r="J159" i="3" s="1"/>
  <c r="K158" i="3"/>
  <c r="I160" i="3" l="1"/>
  <c r="J160" i="3" s="1"/>
  <c r="K159" i="3"/>
  <c r="I161" i="3" l="1"/>
  <c r="J161" i="3" s="1"/>
  <c r="K160" i="3"/>
  <c r="I162" i="3" l="1"/>
  <c r="J162" i="3" s="1"/>
  <c r="K161" i="3"/>
  <c r="I163" i="3" l="1"/>
  <c r="J163" i="3" s="1"/>
  <c r="K162" i="3"/>
  <c r="I164" i="3" l="1"/>
  <c r="J164" i="3" s="1"/>
  <c r="K163" i="3"/>
  <c r="I165" i="3" l="1"/>
  <c r="J165" i="3" s="1"/>
  <c r="K164" i="3"/>
  <c r="I166" i="3" l="1"/>
  <c r="J166" i="3" s="1"/>
  <c r="K165" i="3"/>
  <c r="I167" i="3" l="1"/>
  <c r="J167" i="3" s="1"/>
  <c r="K166" i="3"/>
  <c r="I168" i="3" l="1"/>
  <c r="J168" i="3" s="1"/>
  <c r="K167" i="3"/>
  <c r="I169" i="3" l="1"/>
  <c r="J169" i="3" s="1"/>
  <c r="K168" i="3"/>
  <c r="I170" i="3" l="1"/>
  <c r="J170" i="3" s="1"/>
  <c r="K169" i="3"/>
  <c r="I171" i="3" l="1"/>
  <c r="J171" i="3" s="1"/>
  <c r="K170" i="3"/>
  <c r="I172" i="3" l="1"/>
  <c r="J172" i="3" s="1"/>
  <c r="K171" i="3"/>
  <c r="I173" i="3" l="1"/>
  <c r="J173" i="3" s="1"/>
  <c r="K172" i="3"/>
  <c r="I174" i="3" l="1"/>
  <c r="J174" i="3" s="1"/>
  <c r="K173" i="3"/>
  <c r="I175" i="3" l="1"/>
  <c r="J175" i="3" s="1"/>
  <c r="K174" i="3"/>
  <c r="I176" i="3" l="1"/>
  <c r="J176" i="3" s="1"/>
  <c r="K175" i="3"/>
  <c r="I177" i="3" l="1"/>
  <c r="J177" i="3" s="1"/>
  <c r="K176" i="3"/>
  <c r="I178" i="3" l="1"/>
  <c r="J178" i="3" s="1"/>
  <c r="K177" i="3"/>
  <c r="I179" i="3" l="1"/>
  <c r="J179" i="3" s="1"/>
  <c r="K178" i="3"/>
  <c r="I180" i="3" l="1"/>
  <c r="J180" i="3" s="1"/>
  <c r="K179" i="3"/>
  <c r="I181" i="3" l="1"/>
  <c r="J181" i="3" s="1"/>
  <c r="K180" i="3"/>
  <c r="I182" i="3" l="1"/>
  <c r="J182" i="3" s="1"/>
  <c r="K181" i="3"/>
  <c r="I183" i="3" l="1"/>
  <c r="J183" i="3" s="1"/>
  <c r="K182" i="3"/>
  <c r="I184" i="3" l="1"/>
  <c r="J184" i="3" s="1"/>
  <c r="K183" i="3"/>
  <c r="I185" i="3" l="1"/>
  <c r="J185" i="3" s="1"/>
  <c r="K184" i="3"/>
  <c r="I186" i="3" l="1"/>
  <c r="J186" i="3" s="1"/>
  <c r="K185" i="3"/>
  <c r="I187" i="3" l="1"/>
  <c r="J187" i="3" s="1"/>
  <c r="K186" i="3"/>
  <c r="I188" i="3" l="1"/>
  <c r="J188" i="3" s="1"/>
  <c r="K187" i="3"/>
  <c r="I189" i="3" l="1"/>
  <c r="J189" i="3" s="1"/>
  <c r="K188" i="3"/>
  <c r="I190" i="3" l="1"/>
  <c r="J190" i="3" s="1"/>
  <c r="K189" i="3"/>
  <c r="I191" i="3" l="1"/>
  <c r="J191" i="3" s="1"/>
  <c r="K190" i="3"/>
  <c r="I192" i="3" l="1"/>
  <c r="J192" i="3" s="1"/>
  <c r="K191" i="3"/>
  <c r="I193" i="3" l="1"/>
  <c r="J193" i="3" s="1"/>
  <c r="K192" i="3"/>
  <c r="I194" i="3" l="1"/>
  <c r="J194" i="3" s="1"/>
  <c r="K193" i="3"/>
  <c r="I195" i="3" l="1"/>
  <c r="J195" i="3" s="1"/>
  <c r="K194" i="3"/>
  <c r="I196" i="3" l="1"/>
  <c r="J196" i="3" s="1"/>
  <c r="K195" i="3"/>
  <c r="I197" i="3" l="1"/>
  <c r="J197" i="3" s="1"/>
  <c r="K196" i="3"/>
  <c r="I198" i="3" l="1"/>
  <c r="J198" i="3" s="1"/>
  <c r="K197" i="3"/>
  <c r="I199" i="3" l="1"/>
  <c r="J199" i="3" s="1"/>
  <c r="K198" i="3"/>
  <c r="I200" i="3" l="1"/>
  <c r="J200" i="3" s="1"/>
  <c r="K199" i="3"/>
  <c r="I201" i="3" l="1"/>
  <c r="J201" i="3" s="1"/>
  <c r="K200" i="3"/>
  <c r="I202" i="3" l="1"/>
  <c r="J202" i="3" s="1"/>
  <c r="K201" i="3"/>
  <c r="I203" i="3" l="1"/>
  <c r="J203" i="3" s="1"/>
  <c r="K202" i="3"/>
  <c r="I204" i="3" l="1"/>
  <c r="J204" i="3" s="1"/>
  <c r="K203" i="3"/>
  <c r="I205" i="3" l="1"/>
  <c r="J205" i="3" s="1"/>
  <c r="K204" i="3"/>
  <c r="I206" i="3" l="1"/>
  <c r="J206" i="3" s="1"/>
  <c r="K205" i="3"/>
  <c r="I207" i="3" l="1"/>
  <c r="J207" i="3" s="1"/>
  <c r="K206" i="3"/>
  <c r="I208" i="3" l="1"/>
  <c r="J208" i="3" s="1"/>
  <c r="K207" i="3"/>
  <c r="I209" i="3" l="1"/>
  <c r="J209" i="3" s="1"/>
  <c r="K208" i="3"/>
  <c r="I210" i="3" l="1"/>
  <c r="J210" i="3" s="1"/>
  <c r="K209" i="3"/>
  <c r="I211" i="3" l="1"/>
  <c r="J211" i="3" s="1"/>
  <c r="K210" i="3"/>
  <c r="I212" i="3" l="1"/>
  <c r="J212" i="3" s="1"/>
  <c r="K211" i="3"/>
  <c r="I213" i="3" l="1"/>
  <c r="J213" i="3" s="1"/>
  <c r="K212" i="3"/>
  <c r="I214" i="3" l="1"/>
  <c r="J214" i="3" s="1"/>
  <c r="K213" i="3"/>
  <c r="I215" i="3" l="1"/>
  <c r="J215" i="3" s="1"/>
  <c r="K214" i="3"/>
  <c r="I216" i="3" l="1"/>
  <c r="J216" i="3" s="1"/>
  <c r="K215" i="3"/>
  <c r="I217" i="3" l="1"/>
  <c r="J217" i="3" s="1"/>
  <c r="K216" i="3"/>
  <c r="I218" i="3" l="1"/>
  <c r="J218" i="3" s="1"/>
  <c r="K217" i="3"/>
  <c r="I219" i="3" l="1"/>
  <c r="J219" i="3" s="1"/>
  <c r="K218" i="3"/>
  <c r="I220" i="3" l="1"/>
  <c r="J220" i="3" s="1"/>
  <c r="K219" i="3"/>
  <c r="I221" i="3" l="1"/>
  <c r="J221" i="3" s="1"/>
  <c r="K220" i="3"/>
  <c r="I222" i="3" l="1"/>
  <c r="J222" i="3" s="1"/>
  <c r="K221" i="3"/>
  <c r="I223" i="3" l="1"/>
  <c r="J223" i="3" s="1"/>
  <c r="K222" i="3"/>
  <c r="I224" i="3" l="1"/>
  <c r="J224" i="3" s="1"/>
  <c r="K223" i="3"/>
  <c r="I225" i="3" l="1"/>
  <c r="J225" i="3" s="1"/>
  <c r="K224" i="3"/>
  <c r="I226" i="3" l="1"/>
  <c r="J226" i="3" s="1"/>
  <c r="K225" i="3"/>
  <c r="I227" i="3" l="1"/>
  <c r="J227" i="3" s="1"/>
  <c r="K226" i="3"/>
  <c r="I228" i="3" l="1"/>
  <c r="J228" i="3" s="1"/>
  <c r="K227" i="3"/>
  <c r="I229" i="3" l="1"/>
  <c r="J229" i="3" s="1"/>
  <c r="K228" i="3"/>
  <c r="I230" i="3" l="1"/>
  <c r="J230" i="3" s="1"/>
  <c r="K229" i="3"/>
  <c r="I231" i="3" l="1"/>
  <c r="J231" i="3" s="1"/>
  <c r="K230" i="3"/>
  <c r="I232" i="3" l="1"/>
  <c r="J232" i="3" s="1"/>
  <c r="K231" i="3"/>
  <c r="I233" i="3" l="1"/>
  <c r="J233" i="3" s="1"/>
  <c r="K232" i="3"/>
  <c r="I234" i="3" l="1"/>
  <c r="J234" i="3" s="1"/>
  <c r="K233" i="3"/>
  <c r="I235" i="3" l="1"/>
  <c r="J235" i="3" s="1"/>
  <c r="K234" i="3"/>
  <c r="I236" i="3" l="1"/>
  <c r="J236" i="3" s="1"/>
  <c r="K235" i="3"/>
  <c r="I237" i="3" l="1"/>
  <c r="J237" i="3" s="1"/>
  <c r="K236" i="3"/>
  <c r="I238" i="3" l="1"/>
  <c r="J238" i="3" s="1"/>
  <c r="K237" i="3"/>
  <c r="I239" i="3" l="1"/>
  <c r="J239" i="3" s="1"/>
  <c r="K238" i="3"/>
  <c r="I240" i="3" l="1"/>
  <c r="J240" i="3" s="1"/>
  <c r="K239" i="3"/>
  <c r="I241" i="3" l="1"/>
  <c r="J241" i="3" s="1"/>
  <c r="K240" i="3"/>
  <c r="I242" i="3" l="1"/>
  <c r="J242" i="3" s="1"/>
  <c r="K241" i="3"/>
  <c r="I243" i="3" l="1"/>
  <c r="J243" i="3" s="1"/>
  <c r="K242" i="3"/>
  <c r="I244" i="3" l="1"/>
  <c r="J244" i="3" s="1"/>
  <c r="K243" i="3"/>
  <c r="I245" i="3" l="1"/>
  <c r="J245" i="3" s="1"/>
  <c r="K244" i="3"/>
  <c r="I246" i="3" l="1"/>
  <c r="J246" i="3" s="1"/>
  <c r="K245" i="3"/>
  <c r="I247" i="3" l="1"/>
  <c r="J247" i="3" s="1"/>
  <c r="K246" i="3"/>
  <c r="I248" i="3" l="1"/>
  <c r="J248" i="3" s="1"/>
  <c r="K247" i="3"/>
  <c r="I249" i="3" l="1"/>
  <c r="J249" i="3" s="1"/>
  <c r="K248" i="3"/>
  <c r="I250" i="3" l="1"/>
  <c r="J250" i="3" s="1"/>
  <c r="K249" i="3"/>
  <c r="I251" i="3" l="1"/>
  <c r="J251" i="3" s="1"/>
  <c r="K250" i="3"/>
  <c r="I252" i="3" l="1"/>
  <c r="J252" i="3" s="1"/>
  <c r="K251" i="3"/>
  <c r="I253" i="3" l="1"/>
  <c r="J253" i="3" s="1"/>
  <c r="K252" i="3"/>
  <c r="I254" i="3" l="1"/>
  <c r="J254" i="3" s="1"/>
  <c r="K253" i="3"/>
  <c r="I255" i="3" l="1"/>
  <c r="J255" i="3" s="1"/>
  <c r="K254" i="3"/>
  <c r="I256" i="3" l="1"/>
  <c r="J256" i="3" s="1"/>
  <c r="K255" i="3"/>
  <c r="I257" i="3" l="1"/>
  <c r="J257" i="3" s="1"/>
  <c r="K256" i="3"/>
  <c r="I258" i="3" l="1"/>
  <c r="J258" i="3" s="1"/>
  <c r="K257" i="3"/>
  <c r="I259" i="3" l="1"/>
  <c r="J259" i="3" s="1"/>
  <c r="K258" i="3"/>
  <c r="I260" i="3" l="1"/>
  <c r="J260" i="3" s="1"/>
  <c r="K259" i="3"/>
  <c r="I261" i="3" l="1"/>
  <c r="J261" i="3" s="1"/>
  <c r="K260" i="3"/>
  <c r="I262" i="3" l="1"/>
  <c r="J262" i="3" s="1"/>
  <c r="K261" i="3"/>
  <c r="I263" i="3" l="1"/>
  <c r="J263" i="3" s="1"/>
  <c r="K262" i="3"/>
  <c r="I264" i="3" l="1"/>
  <c r="J264" i="3" s="1"/>
  <c r="K263" i="3"/>
  <c r="I265" i="3" l="1"/>
  <c r="J265" i="3" s="1"/>
  <c r="K264" i="3"/>
  <c r="I266" i="3" l="1"/>
  <c r="J266" i="3" s="1"/>
  <c r="K265" i="3"/>
  <c r="I267" i="3" l="1"/>
  <c r="J267" i="3" s="1"/>
  <c r="K266" i="3"/>
  <c r="I268" i="3" l="1"/>
  <c r="J268" i="3" s="1"/>
  <c r="K267" i="3"/>
  <c r="I269" i="3" l="1"/>
  <c r="J269" i="3" s="1"/>
  <c r="K268" i="3"/>
  <c r="I270" i="3" l="1"/>
  <c r="J270" i="3" s="1"/>
  <c r="K269" i="3"/>
  <c r="I271" i="3" l="1"/>
  <c r="J271" i="3" s="1"/>
  <c r="K270" i="3"/>
  <c r="I272" i="3" l="1"/>
  <c r="J272" i="3" s="1"/>
  <c r="K271" i="3"/>
  <c r="I273" i="3" l="1"/>
  <c r="J273" i="3" s="1"/>
  <c r="K272" i="3"/>
  <c r="I274" i="3" l="1"/>
  <c r="J274" i="3" s="1"/>
  <c r="K273" i="3"/>
  <c r="I275" i="3" l="1"/>
  <c r="J275" i="3" s="1"/>
  <c r="K274" i="3"/>
  <c r="I276" i="3" l="1"/>
  <c r="J276" i="3" s="1"/>
  <c r="K275" i="3"/>
  <c r="I277" i="3" l="1"/>
  <c r="J277" i="3" s="1"/>
  <c r="K276" i="3"/>
  <c r="I278" i="3" l="1"/>
  <c r="J278" i="3" s="1"/>
  <c r="K277" i="3"/>
  <c r="I279" i="3" l="1"/>
  <c r="J279" i="3" s="1"/>
  <c r="K278" i="3"/>
  <c r="I280" i="3" l="1"/>
  <c r="J280" i="3" s="1"/>
  <c r="K279" i="3"/>
  <c r="I281" i="3" l="1"/>
  <c r="J281" i="3" s="1"/>
  <c r="K280" i="3"/>
  <c r="I282" i="3" l="1"/>
  <c r="J282" i="3" s="1"/>
  <c r="K281" i="3"/>
  <c r="I283" i="3" l="1"/>
  <c r="J283" i="3" s="1"/>
  <c r="K282" i="3"/>
  <c r="I284" i="3" l="1"/>
  <c r="J284" i="3" s="1"/>
  <c r="K283" i="3"/>
  <c r="I285" i="3" l="1"/>
  <c r="J285" i="3" s="1"/>
  <c r="K284" i="3"/>
  <c r="I286" i="3" l="1"/>
  <c r="J286" i="3" s="1"/>
  <c r="K285" i="3"/>
  <c r="I287" i="3" l="1"/>
  <c r="J287" i="3" s="1"/>
  <c r="K286" i="3"/>
  <c r="I288" i="3" l="1"/>
  <c r="J288" i="3" s="1"/>
  <c r="K287" i="3"/>
  <c r="I289" i="3" l="1"/>
  <c r="J289" i="3" s="1"/>
  <c r="K288" i="3"/>
  <c r="I290" i="3" l="1"/>
  <c r="J290" i="3" s="1"/>
  <c r="K289" i="3"/>
  <c r="I291" i="3" l="1"/>
  <c r="J291" i="3" s="1"/>
  <c r="K290" i="3"/>
  <c r="I292" i="3" l="1"/>
  <c r="J292" i="3" s="1"/>
  <c r="K291" i="3"/>
  <c r="I293" i="3" l="1"/>
  <c r="J293" i="3" s="1"/>
  <c r="K292" i="3"/>
  <c r="I294" i="3" l="1"/>
  <c r="J294" i="3" s="1"/>
  <c r="K293" i="3"/>
  <c r="I295" i="3" l="1"/>
  <c r="J295" i="3" s="1"/>
  <c r="K294" i="3"/>
  <c r="I296" i="3" l="1"/>
  <c r="J296" i="3" s="1"/>
  <c r="K295" i="3"/>
  <c r="I297" i="3" l="1"/>
  <c r="J297" i="3" s="1"/>
  <c r="K296" i="3"/>
  <c r="I298" i="3" l="1"/>
  <c r="J298" i="3" s="1"/>
  <c r="K297" i="3"/>
  <c r="I299" i="3" l="1"/>
  <c r="J299" i="3" s="1"/>
  <c r="K298" i="3"/>
  <c r="I300" i="3" l="1"/>
  <c r="J300" i="3" s="1"/>
  <c r="K299" i="3"/>
  <c r="I301" i="3" l="1"/>
  <c r="J301" i="3" s="1"/>
  <c r="K300" i="3"/>
  <c r="I302" i="3" l="1"/>
  <c r="J302" i="3" s="1"/>
  <c r="K301" i="3"/>
  <c r="I303" i="3" l="1"/>
  <c r="J303" i="3" s="1"/>
  <c r="K302" i="3"/>
  <c r="I304" i="3" l="1"/>
  <c r="J304" i="3" s="1"/>
  <c r="K303" i="3"/>
  <c r="I305" i="3" l="1"/>
  <c r="J305" i="3" s="1"/>
  <c r="K304" i="3"/>
  <c r="I306" i="3" l="1"/>
  <c r="J306" i="3" s="1"/>
  <c r="K305" i="3"/>
  <c r="I307" i="3" l="1"/>
  <c r="J307" i="3" s="1"/>
  <c r="K306" i="3"/>
  <c r="I308" i="3" l="1"/>
  <c r="J308" i="3" s="1"/>
  <c r="K307" i="3"/>
  <c r="I309" i="3" l="1"/>
  <c r="J309" i="3" s="1"/>
  <c r="K308" i="3"/>
  <c r="I310" i="3" l="1"/>
  <c r="J310" i="3" s="1"/>
  <c r="K309" i="3"/>
  <c r="I311" i="3" l="1"/>
  <c r="J311" i="3" s="1"/>
  <c r="K310" i="3"/>
  <c r="I312" i="3" l="1"/>
  <c r="J312" i="3" s="1"/>
  <c r="K311" i="3"/>
  <c r="I313" i="3" l="1"/>
  <c r="J313" i="3" s="1"/>
  <c r="K312" i="3"/>
  <c r="I314" i="3" l="1"/>
  <c r="J314" i="3" s="1"/>
  <c r="K313" i="3"/>
  <c r="I315" i="3" l="1"/>
  <c r="J315" i="3" s="1"/>
  <c r="K314" i="3"/>
  <c r="I316" i="3" l="1"/>
  <c r="J316" i="3" s="1"/>
  <c r="K315" i="3"/>
  <c r="I317" i="3" l="1"/>
  <c r="J317" i="3" s="1"/>
  <c r="K316" i="3"/>
  <c r="I318" i="3" l="1"/>
  <c r="J318" i="3" s="1"/>
  <c r="K317" i="3"/>
  <c r="I319" i="3" l="1"/>
  <c r="J319" i="3" s="1"/>
  <c r="K318" i="3"/>
  <c r="I320" i="3" l="1"/>
  <c r="J320" i="3" s="1"/>
  <c r="K319" i="3"/>
  <c r="I321" i="3" l="1"/>
  <c r="J321" i="3" s="1"/>
  <c r="K320" i="3"/>
  <c r="I322" i="3" l="1"/>
  <c r="J322" i="3" s="1"/>
  <c r="K321" i="3"/>
  <c r="I323" i="3" l="1"/>
  <c r="J323" i="3" s="1"/>
  <c r="K322" i="3"/>
  <c r="I324" i="3" l="1"/>
  <c r="J324" i="3" s="1"/>
  <c r="K323" i="3"/>
  <c r="I325" i="3" l="1"/>
  <c r="J325" i="3" s="1"/>
  <c r="K324" i="3"/>
  <c r="I326" i="3" l="1"/>
  <c r="J326" i="3" s="1"/>
  <c r="K325" i="3"/>
  <c r="I327" i="3" l="1"/>
  <c r="J327" i="3" s="1"/>
  <c r="K326" i="3"/>
  <c r="I328" i="3" l="1"/>
  <c r="J328" i="3" s="1"/>
  <c r="K327" i="3"/>
  <c r="I329" i="3" l="1"/>
  <c r="J329" i="3" s="1"/>
  <c r="K328" i="3"/>
  <c r="I330" i="3" l="1"/>
  <c r="J330" i="3" s="1"/>
  <c r="K329" i="3"/>
  <c r="I331" i="3" l="1"/>
  <c r="J331" i="3" s="1"/>
  <c r="K330" i="3"/>
  <c r="I332" i="3" l="1"/>
  <c r="J332" i="3" s="1"/>
  <c r="K331" i="3"/>
  <c r="I333" i="3" l="1"/>
  <c r="J333" i="3" s="1"/>
  <c r="K332" i="3"/>
  <c r="I334" i="3" l="1"/>
  <c r="J334" i="3" s="1"/>
  <c r="K333" i="3"/>
  <c r="I335" i="3" l="1"/>
  <c r="J335" i="3" s="1"/>
  <c r="K334" i="3"/>
  <c r="I336" i="3" l="1"/>
  <c r="J336" i="3" s="1"/>
  <c r="K335" i="3"/>
  <c r="I337" i="3" l="1"/>
  <c r="J337" i="3" s="1"/>
  <c r="K336" i="3"/>
  <c r="I338" i="3" l="1"/>
  <c r="J338" i="3" s="1"/>
  <c r="K337" i="3"/>
  <c r="I339" i="3" l="1"/>
  <c r="J339" i="3" s="1"/>
  <c r="K338" i="3"/>
  <c r="I340" i="3" l="1"/>
  <c r="J340" i="3" s="1"/>
  <c r="K339" i="3"/>
  <c r="I341" i="3" l="1"/>
  <c r="J341" i="3" s="1"/>
  <c r="K340" i="3"/>
  <c r="I342" i="3" l="1"/>
  <c r="J342" i="3" s="1"/>
  <c r="K341" i="3"/>
  <c r="I343" i="3" l="1"/>
  <c r="J343" i="3" s="1"/>
  <c r="K342" i="3"/>
  <c r="I344" i="3" l="1"/>
  <c r="J344" i="3" s="1"/>
  <c r="K343" i="3"/>
  <c r="I345" i="3" l="1"/>
  <c r="J345" i="3" s="1"/>
  <c r="K344" i="3"/>
  <c r="I346" i="3" l="1"/>
  <c r="J346" i="3" s="1"/>
  <c r="K345" i="3"/>
  <c r="I347" i="3" l="1"/>
  <c r="J347" i="3" s="1"/>
  <c r="K346" i="3"/>
  <c r="I348" i="3" l="1"/>
  <c r="J348" i="3" s="1"/>
  <c r="K347" i="3"/>
  <c r="I349" i="3" l="1"/>
  <c r="J349" i="3" s="1"/>
  <c r="K348" i="3"/>
  <c r="I350" i="3" l="1"/>
  <c r="J350" i="3" s="1"/>
  <c r="K349" i="3"/>
  <c r="I351" i="3" l="1"/>
  <c r="J351" i="3" s="1"/>
  <c r="K350" i="3"/>
  <c r="I352" i="3" l="1"/>
  <c r="J352" i="3" s="1"/>
  <c r="K351" i="3"/>
  <c r="I353" i="3" l="1"/>
  <c r="J353" i="3" s="1"/>
  <c r="K352" i="3"/>
  <c r="I354" i="3" l="1"/>
  <c r="J354" i="3" s="1"/>
  <c r="K353" i="3"/>
  <c r="I355" i="3" l="1"/>
  <c r="J355" i="3" s="1"/>
  <c r="K354" i="3"/>
  <c r="I356" i="3" l="1"/>
  <c r="J356" i="3" s="1"/>
  <c r="K355" i="3"/>
  <c r="I357" i="3" l="1"/>
  <c r="J357" i="3" s="1"/>
  <c r="K356" i="3"/>
  <c r="I358" i="3" l="1"/>
  <c r="J358" i="3" s="1"/>
  <c r="K357" i="3"/>
  <c r="I359" i="3" l="1"/>
  <c r="J359" i="3" s="1"/>
  <c r="K358" i="3"/>
  <c r="I360" i="3" l="1"/>
  <c r="J360" i="3" s="1"/>
  <c r="K359" i="3"/>
  <c r="I361" i="3" l="1"/>
  <c r="J361" i="3" s="1"/>
  <c r="K360" i="3"/>
  <c r="I362" i="3" l="1"/>
  <c r="J362" i="3" s="1"/>
  <c r="K361" i="3"/>
  <c r="I363" i="3" l="1"/>
  <c r="J363" i="3" s="1"/>
  <c r="K362" i="3"/>
  <c r="I364" i="3" l="1"/>
  <c r="J364" i="3" s="1"/>
  <c r="K363" i="3"/>
  <c r="I365" i="3" l="1"/>
  <c r="J365" i="3" s="1"/>
  <c r="K364" i="3"/>
  <c r="I366" i="3" l="1"/>
  <c r="J366" i="3" s="1"/>
  <c r="K366" i="3" s="1"/>
  <c r="O2" i="3" s="1"/>
  <c r="K36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2372F4-E73C-4746-B666-76E921B31F14}" keepAlive="1" name="Zapytanie — uzdrowisko" description="Połączenie z zapytaniem „uzdrowisko” w skoroszycie." type="5" refreshedVersion="8" background="1" saveData="1">
    <dbPr connection="Provider=Microsoft.Mashup.OleDb.1;Data Source=$Workbook$;Location=uzdrowisko;Extended Properties=&quot;&quot;" command="SELECT * FROM [uzdrowisko]"/>
  </connection>
  <connection id="2" xr16:uid="{D34D6C98-1206-4BBB-A70B-662E867BFF61}" keepAlive="1" name="Zapytanie — uzdrowisko (2)" description="Połączenie z zapytaniem „uzdrowisko (2)” w skoroszycie." type="5" refreshedVersion="8" background="1" saveData="1">
    <dbPr connection="Provider=Microsoft.Mashup.OleDb.1;Data Source=$Workbook$;Location=&quot;uzdrowisko (2)&quot;;Extended Properties=&quot;&quot;" command="SELECT * FROM [uzdrowisko (2)]"/>
  </connection>
  <connection id="3" xr16:uid="{4B2BB8CF-719C-428C-9E58-5DC22A29BEAB}" keepAlive="1" name="Zapytanie — uzdrowisko (3)" description="Połączenie z zapytaniem „uzdrowisko (3)” w skoroszycie." type="5" refreshedVersion="8" background="1" saveData="1">
    <dbPr connection="Provider=Microsoft.Mashup.OleDb.1;Data Source=$Workbook$;Location=&quot;uzdrowisko (3)&quot;;Extended Properties=&quot;&quot;" command="SELECT * FROM [uzdrowisko (3)]"/>
  </connection>
</connections>
</file>

<file path=xl/sharedStrings.xml><?xml version="1.0" encoding="utf-8"?>
<sst xmlns="http://schemas.openxmlformats.org/spreadsheetml/2006/main" count="27" uniqueCount="21">
  <si>
    <t>data</t>
  </si>
  <si>
    <t>przyjechali</t>
  </si>
  <si>
    <t>wyjechali</t>
  </si>
  <si>
    <t>Miesiąc</t>
  </si>
  <si>
    <t>Suma końcowa</t>
  </si>
  <si>
    <t>Etykiety wierszy</t>
  </si>
  <si>
    <t>Suma z przyjechali</t>
  </si>
  <si>
    <t>Liczba osób w ośrodku</t>
  </si>
  <si>
    <t>Najwięcej dnia:</t>
  </si>
  <si>
    <t>Pierwszy raz ponad 11000:</t>
  </si>
  <si>
    <t>ilość kuracjuszy</t>
  </si>
  <si>
    <t>użyta woda</t>
  </si>
  <si>
    <t>bilans wody</t>
  </si>
  <si>
    <t>potrzebne butelki</t>
  </si>
  <si>
    <t>nadmiarowe butelki</t>
  </si>
  <si>
    <t>ilość butelek</t>
  </si>
  <si>
    <t>a)</t>
  </si>
  <si>
    <t>b)</t>
  </si>
  <si>
    <t>czy brak</t>
  </si>
  <si>
    <t>bilans butelek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</si>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</sst>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Font="1" applyBorder="1"/>
    <xf numFmtId="0" fontId="0" fillId="2" borderId="0" xfId="0" applyFill="1"/>
    <xf numFmtId="14" fontId="0" fillId="2" borderId="0" xfId="0" applyNumberFormat="1" applyFill="1"/>
  </cellXfs>
  <cellStyles count="1">
    <cellStyle name="Normalny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[Zadanie7.xlsx]Podpunkt1!Tabela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przyjezdnych do uzdrowiska w danym miesiącu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Podpunkt1!$G$1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Podpunkt1!$F$2:$F$14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Podpunkt1!$G$2:$G$14</c:f>
              <c:numCache>
                <c:formatCode>General</c:formatCode>
                <c:ptCount val="12"/>
                <c:pt idx="0">
                  <c:v>15226</c:v>
                </c:pt>
                <c:pt idx="1">
                  <c:v>13394</c:v>
                </c:pt>
                <c:pt idx="2">
                  <c:v>15096</c:v>
                </c:pt>
                <c:pt idx="3">
                  <c:v>15292</c:v>
                </c:pt>
                <c:pt idx="4">
                  <c:v>15723</c:v>
                </c:pt>
                <c:pt idx="5">
                  <c:v>14880</c:v>
                </c:pt>
                <c:pt idx="6">
                  <c:v>16378</c:v>
                </c:pt>
                <c:pt idx="7">
                  <c:v>14778</c:v>
                </c:pt>
                <c:pt idx="8">
                  <c:v>14294</c:v>
                </c:pt>
                <c:pt idx="9">
                  <c:v>15637</c:v>
                </c:pt>
                <c:pt idx="10">
                  <c:v>15272</c:v>
                </c:pt>
                <c:pt idx="11">
                  <c:v>15528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5-47A8-971A-7A2624228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024480"/>
        <c:axId val="1634023040"/>
      </c:barChart>
      <c:catAx>
        <c:axId val="163402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4023040"/>
        <c:crosses val="autoZero"/>
        <c:auto val="1"/>
        <c:lblAlgn val="ctr"/>
        <c:lblOffset val="100"/>
        <c:noMultiLvlLbl val="0"/>
      </c:catAx>
      <c:valAx>
        <c:axId val="16340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przyjezdnych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402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0</xdr:rowOff>
    </xdr:from>
    <xdr:to>
      <xdr:col>11</xdr:col>
      <xdr:colOff>1082040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F31734B-536B-3E0E-A039-56BBAC055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ek Z" refreshedDate="45768.691378356481" createdVersion="8" refreshedVersion="8" minRefreshableVersion="3" recordCount="366" xr:uid="{1EFB8F17-DCF0-46BF-A369-8A84EDA8245E}">
  <cacheSource type="worksheet">
    <worksheetSource ref="A1:D1048576" sheet="Podpunkt1"/>
  </cacheSource>
  <cacheFields count="4">
    <cacheField name="data" numFmtId="0">
      <sharedItems containsNonDate="0" containsDate="1" containsString="0" containsBlank="1" minDate="2023-01-01T00:00:00" maxDate="2024-01-01T00:00:00"/>
    </cacheField>
    <cacheField name="przyjechali" numFmtId="0">
      <sharedItems containsString="0" containsBlank="1" containsNumber="1" containsInteger="1" minValue="300" maxValue="699"/>
    </cacheField>
    <cacheField name="wyjechali" numFmtId="0">
      <sharedItems containsString="0" containsBlank="1" containsNumber="1" containsInteger="1" minValue="223" maxValue="696"/>
    </cacheField>
    <cacheField name="Miesiąc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d v="2023-01-01T00:00:00"/>
    <n v="528"/>
    <n v="484"/>
    <x v="0"/>
  </r>
  <r>
    <d v="2023-01-02T00:00:00"/>
    <n v="641"/>
    <n v="625"/>
    <x v="0"/>
  </r>
  <r>
    <d v="2023-01-03T00:00:00"/>
    <n v="352"/>
    <n v="603"/>
    <x v="0"/>
  </r>
  <r>
    <d v="2023-01-04T00:00:00"/>
    <n v="342"/>
    <n v="412"/>
    <x v="0"/>
  </r>
  <r>
    <d v="2023-01-05T00:00:00"/>
    <n v="497"/>
    <n v="326"/>
    <x v="0"/>
  </r>
  <r>
    <d v="2023-01-06T00:00:00"/>
    <n v="334"/>
    <n v="442"/>
    <x v="0"/>
  </r>
  <r>
    <d v="2023-01-07T00:00:00"/>
    <n v="455"/>
    <n v="460"/>
    <x v="0"/>
  </r>
  <r>
    <d v="2023-01-08T00:00:00"/>
    <n v="433"/>
    <n v="571"/>
    <x v="0"/>
  </r>
  <r>
    <d v="2023-01-09T00:00:00"/>
    <n v="457"/>
    <n v="615"/>
    <x v="0"/>
  </r>
  <r>
    <d v="2023-01-10T00:00:00"/>
    <n v="635"/>
    <n v="532"/>
    <x v="0"/>
  </r>
  <r>
    <d v="2023-01-11T00:00:00"/>
    <n v="389"/>
    <n v="468"/>
    <x v="0"/>
  </r>
  <r>
    <d v="2023-01-12T00:00:00"/>
    <n v="662"/>
    <n v="669"/>
    <x v="0"/>
  </r>
  <r>
    <d v="2023-01-13T00:00:00"/>
    <n v="670"/>
    <n v="406"/>
    <x v="0"/>
  </r>
  <r>
    <d v="2023-01-14T00:00:00"/>
    <n v="557"/>
    <n v="435"/>
    <x v="0"/>
  </r>
  <r>
    <d v="2023-01-15T00:00:00"/>
    <n v="305"/>
    <n v="522"/>
    <x v="0"/>
  </r>
  <r>
    <d v="2023-01-16T00:00:00"/>
    <n v="317"/>
    <n v="685"/>
    <x v="0"/>
  </r>
  <r>
    <d v="2023-01-17T00:00:00"/>
    <n v="405"/>
    <n v="345"/>
    <x v="0"/>
  </r>
  <r>
    <d v="2023-01-18T00:00:00"/>
    <n v="631"/>
    <n v="256"/>
    <x v="0"/>
  </r>
  <r>
    <d v="2023-01-19T00:00:00"/>
    <n v="606"/>
    <n v="532"/>
    <x v="0"/>
  </r>
  <r>
    <d v="2023-01-20T00:00:00"/>
    <n v="300"/>
    <n v="551"/>
    <x v="0"/>
  </r>
  <r>
    <d v="2023-01-21T00:00:00"/>
    <n v="685"/>
    <n v="536"/>
    <x v="0"/>
  </r>
  <r>
    <d v="2023-01-22T00:00:00"/>
    <n v="418"/>
    <n v="477"/>
    <x v="0"/>
  </r>
  <r>
    <d v="2023-01-23T00:00:00"/>
    <n v="621"/>
    <n v="540"/>
    <x v="0"/>
  </r>
  <r>
    <d v="2023-01-24T00:00:00"/>
    <n v="392"/>
    <n v="529"/>
    <x v="0"/>
  </r>
  <r>
    <d v="2023-01-25T00:00:00"/>
    <n v="511"/>
    <n v="430"/>
    <x v="0"/>
  </r>
  <r>
    <d v="2023-01-26T00:00:00"/>
    <n v="427"/>
    <n v="223"/>
    <x v="0"/>
  </r>
  <r>
    <d v="2023-01-27T00:00:00"/>
    <n v="576"/>
    <n v="531"/>
    <x v="0"/>
  </r>
  <r>
    <d v="2023-01-28T00:00:00"/>
    <n v="548"/>
    <n v="645"/>
    <x v="0"/>
  </r>
  <r>
    <d v="2023-01-29T00:00:00"/>
    <n v="612"/>
    <n v="581"/>
    <x v="0"/>
  </r>
  <r>
    <d v="2023-01-30T00:00:00"/>
    <n v="317"/>
    <n v="636"/>
    <x v="0"/>
  </r>
  <r>
    <d v="2023-01-31T00:00:00"/>
    <n v="603"/>
    <n v="442"/>
    <x v="0"/>
  </r>
  <r>
    <d v="2023-02-01T00:00:00"/>
    <n v="604"/>
    <n v="413"/>
    <x v="1"/>
  </r>
  <r>
    <d v="2023-02-02T00:00:00"/>
    <n v="533"/>
    <n v="684"/>
    <x v="1"/>
  </r>
  <r>
    <d v="2023-02-03T00:00:00"/>
    <n v="419"/>
    <n v="576"/>
    <x v="1"/>
  </r>
  <r>
    <d v="2023-02-04T00:00:00"/>
    <n v="387"/>
    <n v="350"/>
    <x v="1"/>
  </r>
  <r>
    <d v="2023-02-05T00:00:00"/>
    <n v="358"/>
    <n v="342"/>
    <x v="1"/>
  </r>
  <r>
    <d v="2023-02-06T00:00:00"/>
    <n v="574"/>
    <n v="383"/>
    <x v="1"/>
  </r>
  <r>
    <d v="2023-02-07T00:00:00"/>
    <n v="684"/>
    <n v="638"/>
    <x v="1"/>
  </r>
  <r>
    <d v="2023-02-08T00:00:00"/>
    <n v="534"/>
    <n v="424"/>
    <x v="1"/>
  </r>
  <r>
    <d v="2023-02-09T00:00:00"/>
    <n v="309"/>
    <n v="649"/>
    <x v="1"/>
  </r>
  <r>
    <d v="2023-02-10T00:00:00"/>
    <n v="304"/>
    <n v="578"/>
    <x v="1"/>
  </r>
  <r>
    <d v="2023-02-11T00:00:00"/>
    <n v="432"/>
    <n v="358"/>
    <x v="1"/>
  </r>
  <r>
    <d v="2023-02-12T00:00:00"/>
    <n v="516"/>
    <n v="435"/>
    <x v="1"/>
  </r>
  <r>
    <d v="2023-02-13T00:00:00"/>
    <n v="482"/>
    <n v="339"/>
    <x v="1"/>
  </r>
  <r>
    <d v="2023-02-14T00:00:00"/>
    <n v="549"/>
    <n v="402"/>
    <x v="1"/>
  </r>
  <r>
    <d v="2023-02-15T00:00:00"/>
    <n v="696"/>
    <n v="473"/>
    <x v="1"/>
  </r>
  <r>
    <d v="2023-02-16T00:00:00"/>
    <n v="502"/>
    <n v="337"/>
    <x v="1"/>
  </r>
  <r>
    <d v="2023-02-17T00:00:00"/>
    <n v="664"/>
    <n v="398"/>
    <x v="1"/>
  </r>
  <r>
    <d v="2023-02-18T00:00:00"/>
    <n v="339"/>
    <n v="417"/>
    <x v="1"/>
  </r>
  <r>
    <d v="2023-02-19T00:00:00"/>
    <n v="348"/>
    <n v="638"/>
    <x v="1"/>
  </r>
  <r>
    <d v="2023-02-20T00:00:00"/>
    <n v="447"/>
    <n v="665"/>
    <x v="1"/>
  </r>
  <r>
    <d v="2023-02-21T00:00:00"/>
    <n v="453"/>
    <n v="612"/>
    <x v="1"/>
  </r>
  <r>
    <d v="2023-02-22T00:00:00"/>
    <n v="474"/>
    <n v="493"/>
    <x v="1"/>
  </r>
  <r>
    <d v="2023-02-23T00:00:00"/>
    <n v="575"/>
    <n v="620"/>
    <x v="1"/>
  </r>
  <r>
    <d v="2023-02-24T00:00:00"/>
    <n v="363"/>
    <n v="417"/>
    <x v="1"/>
  </r>
  <r>
    <d v="2023-02-25T00:00:00"/>
    <n v="544"/>
    <n v="494"/>
    <x v="1"/>
  </r>
  <r>
    <d v="2023-02-26T00:00:00"/>
    <n v="343"/>
    <n v="399"/>
    <x v="1"/>
  </r>
  <r>
    <d v="2023-02-27T00:00:00"/>
    <n v="343"/>
    <n v="538"/>
    <x v="1"/>
  </r>
  <r>
    <d v="2023-02-28T00:00:00"/>
    <n v="618"/>
    <n v="663"/>
    <x v="1"/>
  </r>
  <r>
    <d v="2023-03-01T00:00:00"/>
    <n v="582"/>
    <n v="422"/>
    <x v="2"/>
  </r>
  <r>
    <d v="2023-03-02T00:00:00"/>
    <n v="409"/>
    <n v="545"/>
    <x v="2"/>
  </r>
  <r>
    <d v="2023-03-03T00:00:00"/>
    <n v="393"/>
    <n v="400"/>
    <x v="2"/>
  </r>
  <r>
    <d v="2023-03-04T00:00:00"/>
    <n v="352"/>
    <n v="485"/>
    <x v="2"/>
  </r>
  <r>
    <d v="2023-03-05T00:00:00"/>
    <n v="313"/>
    <n v="475"/>
    <x v="2"/>
  </r>
  <r>
    <d v="2023-03-06T00:00:00"/>
    <n v="318"/>
    <n v="361"/>
    <x v="2"/>
  </r>
  <r>
    <d v="2023-03-07T00:00:00"/>
    <n v="578"/>
    <n v="502"/>
    <x v="2"/>
  </r>
  <r>
    <d v="2023-03-08T00:00:00"/>
    <n v="669"/>
    <n v="378"/>
    <x v="2"/>
  </r>
  <r>
    <d v="2023-03-09T00:00:00"/>
    <n v="371"/>
    <n v="392"/>
    <x v="2"/>
  </r>
  <r>
    <d v="2023-03-10T00:00:00"/>
    <n v="476"/>
    <n v="633"/>
    <x v="2"/>
  </r>
  <r>
    <d v="2023-03-11T00:00:00"/>
    <n v="680"/>
    <n v="300"/>
    <x v="2"/>
  </r>
  <r>
    <d v="2023-03-12T00:00:00"/>
    <n v="644"/>
    <n v="359"/>
    <x v="2"/>
  </r>
  <r>
    <d v="2023-03-13T00:00:00"/>
    <n v="559"/>
    <n v="647"/>
    <x v="2"/>
  </r>
  <r>
    <d v="2023-03-14T00:00:00"/>
    <n v="648"/>
    <n v="536"/>
    <x v="2"/>
  </r>
  <r>
    <d v="2023-03-15T00:00:00"/>
    <n v="400"/>
    <n v="676"/>
    <x v="2"/>
  </r>
  <r>
    <d v="2023-03-16T00:00:00"/>
    <n v="469"/>
    <n v="386"/>
    <x v="2"/>
  </r>
  <r>
    <d v="2023-03-17T00:00:00"/>
    <n v="635"/>
    <n v="620"/>
    <x v="2"/>
  </r>
  <r>
    <d v="2023-03-18T00:00:00"/>
    <n v="521"/>
    <n v="623"/>
    <x v="2"/>
  </r>
  <r>
    <d v="2023-03-19T00:00:00"/>
    <n v="504"/>
    <n v="401"/>
    <x v="2"/>
  </r>
  <r>
    <d v="2023-03-20T00:00:00"/>
    <n v="518"/>
    <n v="482"/>
    <x v="2"/>
  </r>
  <r>
    <d v="2023-03-21T00:00:00"/>
    <n v="648"/>
    <n v="631"/>
    <x v="2"/>
  </r>
  <r>
    <d v="2023-03-22T00:00:00"/>
    <n v="349"/>
    <n v="680"/>
    <x v="2"/>
  </r>
  <r>
    <d v="2023-03-23T00:00:00"/>
    <n v="422"/>
    <n v="608"/>
    <x v="2"/>
  </r>
  <r>
    <d v="2023-03-24T00:00:00"/>
    <n v="506"/>
    <n v="447"/>
    <x v="2"/>
  </r>
  <r>
    <d v="2023-03-25T00:00:00"/>
    <n v="499"/>
    <n v="448"/>
    <x v="2"/>
  </r>
  <r>
    <d v="2023-03-26T00:00:00"/>
    <n v="515"/>
    <n v="572"/>
    <x v="2"/>
  </r>
  <r>
    <d v="2023-03-27T00:00:00"/>
    <n v="467"/>
    <n v="496"/>
    <x v="2"/>
  </r>
  <r>
    <d v="2023-03-28T00:00:00"/>
    <n v="432"/>
    <n v="433"/>
    <x v="2"/>
  </r>
  <r>
    <d v="2023-03-29T00:00:00"/>
    <n v="558"/>
    <n v="302"/>
    <x v="2"/>
  </r>
  <r>
    <d v="2023-03-30T00:00:00"/>
    <n v="331"/>
    <n v="403"/>
    <x v="2"/>
  </r>
  <r>
    <d v="2023-03-31T00:00:00"/>
    <n v="330"/>
    <n v="339"/>
    <x v="2"/>
  </r>
  <r>
    <d v="2023-04-01T00:00:00"/>
    <n v="540"/>
    <n v="467"/>
    <x v="3"/>
  </r>
  <r>
    <d v="2023-04-02T00:00:00"/>
    <n v="360"/>
    <n v="520"/>
    <x v="3"/>
  </r>
  <r>
    <d v="2023-04-03T00:00:00"/>
    <n v="653"/>
    <n v="665"/>
    <x v="3"/>
  </r>
  <r>
    <d v="2023-04-04T00:00:00"/>
    <n v="455"/>
    <n v="502"/>
    <x v="3"/>
  </r>
  <r>
    <d v="2023-04-05T00:00:00"/>
    <n v="689"/>
    <n v="410"/>
    <x v="3"/>
  </r>
  <r>
    <d v="2023-04-06T00:00:00"/>
    <n v="398"/>
    <n v="526"/>
    <x v="3"/>
  </r>
  <r>
    <d v="2023-04-07T00:00:00"/>
    <n v="374"/>
    <n v="413"/>
    <x v="3"/>
  </r>
  <r>
    <d v="2023-04-08T00:00:00"/>
    <n v="390"/>
    <n v="596"/>
    <x v="3"/>
  </r>
  <r>
    <d v="2023-04-09T00:00:00"/>
    <n v="545"/>
    <n v="596"/>
    <x v="3"/>
  </r>
  <r>
    <d v="2023-04-10T00:00:00"/>
    <n v="402"/>
    <n v="395"/>
    <x v="3"/>
  </r>
  <r>
    <d v="2023-04-11T00:00:00"/>
    <n v="490"/>
    <n v="548"/>
    <x v="3"/>
  </r>
  <r>
    <d v="2023-04-12T00:00:00"/>
    <n v="664"/>
    <n v="563"/>
    <x v="3"/>
  </r>
  <r>
    <d v="2023-04-13T00:00:00"/>
    <n v="570"/>
    <n v="437"/>
    <x v="3"/>
  </r>
  <r>
    <d v="2023-04-14T00:00:00"/>
    <n v="621"/>
    <n v="602"/>
    <x v="3"/>
  </r>
  <r>
    <d v="2023-04-15T00:00:00"/>
    <n v="627"/>
    <n v="562"/>
    <x v="3"/>
  </r>
  <r>
    <d v="2023-04-16T00:00:00"/>
    <n v="516"/>
    <n v="553"/>
    <x v="3"/>
  </r>
  <r>
    <d v="2023-04-17T00:00:00"/>
    <n v="623"/>
    <n v="641"/>
    <x v="3"/>
  </r>
  <r>
    <d v="2023-04-18T00:00:00"/>
    <n v="374"/>
    <n v="414"/>
    <x v="3"/>
  </r>
  <r>
    <d v="2023-04-19T00:00:00"/>
    <n v="456"/>
    <n v="452"/>
    <x v="3"/>
  </r>
  <r>
    <d v="2023-04-20T00:00:00"/>
    <n v="482"/>
    <n v="419"/>
    <x v="3"/>
  </r>
  <r>
    <d v="2023-04-21T00:00:00"/>
    <n v="306"/>
    <n v="377"/>
    <x v="3"/>
  </r>
  <r>
    <d v="2023-04-22T00:00:00"/>
    <n v="458"/>
    <n v="325"/>
    <x v="3"/>
  </r>
  <r>
    <d v="2023-04-23T00:00:00"/>
    <n v="449"/>
    <n v="364"/>
    <x v="3"/>
  </r>
  <r>
    <d v="2023-04-24T00:00:00"/>
    <n v="435"/>
    <n v="471"/>
    <x v="3"/>
  </r>
  <r>
    <d v="2023-04-25T00:00:00"/>
    <n v="372"/>
    <n v="570"/>
    <x v="3"/>
  </r>
  <r>
    <d v="2023-04-26T00:00:00"/>
    <n v="622"/>
    <n v="341"/>
    <x v="3"/>
  </r>
  <r>
    <d v="2023-04-27T00:00:00"/>
    <n v="670"/>
    <n v="551"/>
    <x v="3"/>
  </r>
  <r>
    <d v="2023-04-28T00:00:00"/>
    <n v="543"/>
    <n v="682"/>
    <x v="3"/>
  </r>
  <r>
    <d v="2023-04-29T00:00:00"/>
    <n v="596"/>
    <n v="629"/>
    <x v="3"/>
  </r>
  <r>
    <d v="2023-04-30T00:00:00"/>
    <n v="612"/>
    <n v="399"/>
    <x v="3"/>
  </r>
  <r>
    <d v="2023-05-01T00:00:00"/>
    <n v="596"/>
    <n v="641"/>
    <x v="4"/>
  </r>
  <r>
    <d v="2023-05-02T00:00:00"/>
    <n v="657"/>
    <n v="335"/>
    <x v="4"/>
  </r>
  <r>
    <d v="2023-05-03T00:00:00"/>
    <n v="474"/>
    <n v="450"/>
    <x v="4"/>
  </r>
  <r>
    <d v="2023-05-04T00:00:00"/>
    <n v="618"/>
    <n v="439"/>
    <x v="4"/>
  </r>
  <r>
    <d v="2023-05-05T00:00:00"/>
    <n v="326"/>
    <n v="395"/>
    <x v="4"/>
  </r>
  <r>
    <d v="2023-05-06T00:00:00"/>
    <n v="460"/>
    <n v="362"/>
    <x v="4"/>
  </r>
  <r>
    <d v="2023-05-07T00:00:00"/>
    <n v="517"/>
    <n v="427"/>
    <x v="4"/>
  </r>
  <r>
    <d v="2023-05-08T00:00:00"/>
    <n v="558"/>
    <n v="689"/>
    <x v="4"/>
  </r>
  <r>
    <d v="2023-05-09T00:00:00"/>
    <n v="418"/>
    <n v="307"/>
    <x v="4"/>
  </r>
  <r>
    <d v="2023-05-10T00:00:00"/>
    <n v="565"/>
    <n v="428"/>
    <x v="4"/>
  </r>
  <r>
    <d v="2023-05-11T00:00:00"/>
    <n v="517"/>
    <n v="428"/>
    <x v="4"/>
  </r>
  <r>
    <d v="2023-05-12T00:00:00"/>
    <n v="580"/>
    <n v="569"/>
    <x v="4"/>
  </r>
  <r>
    <d v="2023-05-13T00:00:00"/>
    <n v="573"/>
    <n v="528"/>
    <x v="4"/>
  </r>
  <r>
    <d v="2023-05-14T00:00:00"/>
    <n v="627"/>
    <n v="642"/>
    <x v="4"/>
  </r>
  <r>
    <d v="2023-05-15T00:00:00"/>
    <n v="407"/>
    <n v="620"/>
    <x v="4"/>
  </r>
  <r>
    <d v="2023-05-16T00:00:00"/>
    <n v="631"/>
    <n v="424"/>
    <x v="4"/>
  </r>
  <r>
    <d v="2023-05-17T00:00:00"/>
    <n v="338"/>
    <n v="382"/>
    <x v="4"/>
  </r>
  <r>
    <d v="2023-05-18T00:00:00"/>
    <n v="457"/>
    <n v="476"/>
    <x v="4"/>
  </r>
  <r>
    <d v="2023-05-19T00:00:00"/>
    <n v="448"/>
    <n v="346"/>
    <x v="4"/>
  </r>
  <r>
    <d v="2023-05-20T00:00:00"/>
    <n v="408"/>
    <n v="517"/>
    <x v="4"/>
  </r>
  <r>
    <d v="2023-05-21T00:00:00"/>
    <n v="483"/>
    <n v="322"/>
    <x v="4"/>
  </r>
  <r>
    <d v="2023-05-22T00:00:00"/>
    <n v="498"/>
    <n v="654"/>
    <x v="4"/>
  </r>
  <r>
    <d v="2023-05-23T00:00:00"/>
    <n v="503"/>
    <n v="552"/>
    <x v="4"/>
  </r>
  <r>
    <d v="2023-05-24T00:00:00"/>
    <n v="474"/>
    <n v="646"/>
    <x v="4"/>
  </r>
  <r>
    <d v="2023-05-25T00:00:00"/>
    <n v="422"/>
    <n v="634"/>
    <x v="4"/>
  </r>
  <r>
    <d v="2023-05-26T00:00:00"/>
    <n v="474"/>
    <n v="606"/>
    <x v="4"/>
  </r>
  <r>
    <d v="2023-05-27T00:00:00"/>
    <n v="407"/>
    <n v="674"/>
    <x v="4"/>
  </r>
  <r>
    <d v="2023-05-28T00:00:00"/>
    <n v="697"/>
    <n v="546"/>
    <x v="4"/>
  </r>
  <r>
    <d v="2023-05-29T00:00:00"/>
    <n v="603"/>
    <n v="564"/>
    <x v="4"/>
  </r>
  <r>
    <d v="2023-05-30T00:00:00"/>
    <n v="561"/>
    <n v="670"/>
    <x v="4"/>
  </r>
  <r>
    <d v="2023-05-31T00:00:00"/>
    <n v="426"/>
    <n v="642"/>
    <x v="4"/>
  </r>
  <r>
    <d v="2023-06-01T00:00:00"/>
    <n v="438"/>
    <n v="506"/>
    <x v="5"/>
  </r>
  <r>
    <d v="2023-06-02T00:00:00"/>
    <n v="580"/>
    <n v="543"/>
    <x v="5"/>
  </r>
  <r>
    <d v="2023-06-03T00:00:00"/>
    <n v="423"/>
    <n v="645"/>
    <x v="5"/>
  </r>
  <r>
    <d v="2023-06-04T00:00:00"/>
    <n v="392"/>
    <n v="622"/>
    <x v="5"/>
  </r>
  <r>
    <d v="2023-06-05T00:00:00"/>
    <n v="317"/>
    <n v="513"/>
    <x v="5"/>
  </r>
  <r>
    <d v="2023-06-06T00:00:00"/>
    <n v="301"/>
    <n v="371"/>
    <x v="5"/>
  </r>
  <r>
    <d v="2023-06-07T00:00:00"/>
    <n v="326"/>
    <n v="486"/>
    <x v="5"/>
  </r>
  <r>
    <d v="2023-06-08T00:00:00"/>
    <n v="493"/>
    <n v="330"/>
    <x v="5"/>
  </r>
  <r>
    <d v="2023-06-09T00:00:00"/>
    <n v="485"/>
    <n v="640"/>
    <x v="5"/>
  </r>
  <r>
    <d v="2023-06-10T00:00:00"/>
    <n v="310"/>
    <n v="501"/>
    <x v="5"/>
  </r>
  <r>
    <d v="2023-06-11T00:00:00"/>
    <n v="538"/>
    <n v="356"/>
    <x v="5"/>
  </r>
  <r>
    <d v="2023-06-12T00:00:00"/>
    <n v="480"/>
    <n v="464"/>
    <x v="5"/>
  </r>
  <r>
    <d v="2023-06-13T00:00:00"/>
    <n v="662"/>
    <n v="476"/>
    <x v="5"/>
  </r>
  <r>
    <d v="2023-06-14T00:00:00"/>
    <n v="512"/>
    <n v="424"/>
    <x v="5"/>
  </r>
  <r>
    <d v="2023-06-15T00:00:00"/>
    <n v="374"/>
    <n v="330"/>
    <x v="5"/>
  </r>
  <r>
    <d v="2023-06-16T00:00:00"/>
    <n v="408"/>
    <n v="618"/>
    <x v="5"/>
  </r>
  <r>
    <d v="2023-06-17T00:00:00"/>
    <n v="637"/>
    <n v="308"/>
    <x v="5"/>
  </r>
  <r>
    <d v="2023-06-18T00:00:00"/>
    <n v="573"/>
    <n v="334"/>
    <x v="5"/>
  </r>
  <r>
    <d v="2023-06-19T00:00:00"/>
    <n v="567"/>
    <n v="386"/>
    <x v="5"/>
  </r>
  <r>
    <d v="2023-06-20T00:00:00"/>
    <n v="436"/>
    <n v="366"/>
    <x v="5"/>
  </r>
  <r>
    <d v="2023-06-21T00:00:00"/>
    <n v="699"/>
    <n v="503"/>
    <x v="5"/>
  </r>
  <r>
    <d v="2023-06-22T00:00:00"/>
    <n v="504"/>
    <n v="467"/>
    <x v="5"/>
  </r>
  <r>
    <d v="2023-06-23T00:00:00"/>
    <n v="572"/>
    <n v="575"/>
    <x v="5"/>
  </r>
  <r>
    <d v="2023-06-24T00:00:00"/>
    <n v="471"/>
    <n v="653"/>
    <x v="5"/>
  </r>
  <r>
    <d v="2023-06-25T00:00:00"/>
    <n v="664"/>
    <n v="608"/>
    <x v="5"/>
  </r>
  <r>
    <d v="2023-06-26T00:00:00"/>
    <n v="611"/>
    <n v="550"/>
    <x v="5"/>
  </r>
  <r>
    <d v="2023-06-27T00:00:00"/>
    <n v="322"/>
    <n v="443"/>
    <x v="5"/>
  </r>
  <r>
    <d v="2023-06-28T00:00:00"/>
    <n v="569"/>
    <n v="548"/>
    <x v="5"/>
  </r>
  <r>
    <d v="2023-06-29T00:00:00"/>
    <n v="641"/>
    <n v="419"/>
    <x v="5"/>
  </r>
  <r>
    <d v="2023-06-30T00:00:00"/>
    <n v="575"/>
    <n v="413"/>
    <x v="5"/>
  </r>
  <r>
    <d v="2023-07-01T00:00:00"/>
    <n v="336"/>
    <n v="570"/>
    <x v="6"/>
  </r>
  <r>
    <d v="2023-07-02T00:00:00"/>
    <n v="461"/>
    <n v="381"/>
    <x v="6"/>
  </r>
  <r>
    <d v="2023-07-03T00:00:00"/>
    <n v="667"/>
    <n v="520"/>
    <x v="6"/>
  </r>
  <r>
    <d v="2023-07-04T00:00:00"/>
    <n v="303"/>
    <n v="498"/>
    <x v="6"/>
  </r>
  <r>
    <d v="2023-07-05T00:00:00"/>
    <n v="568"/>
    <n v="567"/>
    <x v="6"/>
  </r>
  <r>
    <d v="2023-07-06T00:00:00"/>
    <n v="391"/>
    <n v="599"/>
    <x v="6"/>
  </r>
  <r>
    <d v="2023-07-07T00:00:00"/>
    <n v="550"/>
    <n v="561"/>
    <x v="6"/>
  </r>
  <r>
    <d v="2023-07-08T00:00:00"/>
    <n v="373"/>
    <n v="469"/>
    <x v="6"/>
  </r>
  <r>
    <d v="2023-07-09T00:00:00"/>
    <n v="480"/>
    <n v="592"/>
    <x v="6"/>
  </r>
  <r>
    <d v="2023-07-10T00:00:00"/>
    <n v="643"/>
    <n v="422"/>
    <x v="6"/>
  </r>
  <r>
    <d v="2023-07-11T00:00:00"/>
    <n v="353"/>
    <n v="641"/>
    <x v="6"/>
  </r>
  <r>
    <d v="2023-07-12T00:00:00"/>
    <n v="679"/>
    <n v="301"/>
    <x v="6"/>
  </r>
  <r>
    <d v="2023-07-13T00:00:00"/>
    <n v="523"/>
    <n v="696"/>
    <x v="6"/>
  </r>
  <r>
    <d v="2023-07-14T00:00:00"/>
    <n v="341"/>
    <n v="555"/>
    <x v="6"/>
  </r>
  <r>
    <d v="2023-07-15T00:00:00"/>
    <n v="691"/>
    <n v="608"/>
    <x v="6"/>
  </r>
  <r>
    <d v="2023-07-16T00:00:00"/>
    <n v="428"/>
    <n v="381"/>
    <x v="6"/>
  </r>
  <r>
    <d v="2023-07-17T00:00:00"/>
    <n v="597"/>
    <n v="695"/>
    <x v="6"/>
  </r>
  <r>
    <d v="2023-07-18T00:00:00"/>
    <n v="667"/>
    <n v="401"/>
    <x v="6"/>
  </r>
  <r>
    <d v="2023-07-19T00:00:00"/>
    <n v="579"/>
    <n v="541"/>
    <x v="6"/>
  </r>
  <r>
    <d v="2023-07-20T00:00:00"/>
    <n v="607"/>
    <n v="318"/>
    <x v="6"/>
  </r>
  <r>
    <d v="2023-07-21T00:00:00"/>
    <n v="674"/>
    <n v="595"/>
    <x v="6"/>
  </r>
  <r>
    <d v="2023-07-22T00:00:00"/>
    <n v="643"/>
    <n v="494"/>
    <x v="6"/>
  </r>
  <r>
    <d v="2023-07-23T00:00:00"/>
    <n v="446"/>
    <n v="524"/>
    <x v="6"/>
  </r>
  <r>
    <d v="2023-07-24T00:00:00"/>
    <n v="539"/>
    <n v="567"/>
    <x v="6"/>
  </r>
  <r>
    <d v="2023-07-25T00:00:00"/>
    <n v="659"/>
    <n v="617"/>
    <x v="6"/>
  </r>
  <r>
    <d v="2023-07-26T00:00:00"/>
    <n v="499"/>
    <n v="671"/>
    <x v="6"/>
  </r>
  <r>
    <d v="2023-07-27T00:00:00"/>
    <n v="573"/>
    <n v="514"/>
    <x v="6"/>
  </r>
  <r>
    <d v="2023-07-28T00:00:00"/>
    <n v="573"/>
    <n v="604"/>
    <x v="6"/>
  </r>
  <r>
    <d v="2023-07-29T00:00:00"/>
    <n v="416"/>
    <n v="527"/>
    <x v="6"/>
  </r>
  <r>
    <d v="2023-07-30T00:00:00"/>
    <n v="675"/>
    <n v="528"/>
    <x v="6"/>
  </r>
  <r>
    <d v="2023-07-31T00:00:00"/>
    <n v="444"/>
    <n v="354"/>
    <x v="6"/>
  </r>
  <r>
    <d v="2023-08-01T00:00:00"/>
    <n v="560"/>
    <n v="613"/>
    <x v="7"/>
  </r>
  <r>
    <d v="2023-08-02T00:00:00"/>
    <n v="321"/>
    <n v="420"/>
    <x v="7"/>
  </r>
  <r>
    <d v="2023-08-03T00:00:00"/>
    <n v="581"/>
    <n v="570"/>
    <x v="7"/>
  </r>
  <r>
    <d v="2023-08-04T00:00:00"/>
    <n v="312"/>
    <n v="650"/>
    <x v="7"/>
  </r>
  <r>
    <d v="2023-08-05T00:00:00"/>
    <n v="574"/>
    <n v="515"/>
    <x v="7"/>
  </r>
  <r>
    <d v="2023-08-06T00:00:00"/>
    <n v="697"/>
    <n v="679"/>
    <x v="7"/>
  </r>
  <r>
    <d v="2023-08-07T00:00:00"/>
    <n v="517"/>
    <n v="652"/>
    <x v="7"/>
  </r>
  <r>
    <d v="2023-08-08T00:00:00"/>
    <n v="523"/>
    <n v="534"/>
    <x v="7"/>
  </r>
  <r>
    <d v="2023-08-09T00:00:00"/>
    <n v="419"/>
    <n v="437"/>
    <x v="7"/>
  </r>
  <r>
    <d v="2023-08-10T00:00:00"/>
    <n v="509"/>
    <n v="658"/>
    <x v="7"/>
  </r>
  <r>
    <d v="2023-08-11T00:00:00"/>
    <n v="479"/>
    <n v="596"/>
    <x v="7"/>
  </r>
  <r>
    <d v="2023-08-12T00:00:00"/>
    <n v="440"/>
    <n v="688"/>
    <x v="7"/>
  </r>
  <r>
    <d v="2023-08-13T00:00:00"/>
    <n v="571"/>
    <n v="421"/>
    <x v="7"/>
  </r>
  <r>
    <d v="2023-08-14T00:00:00"/>
    <n v="532"/>
    <n v="522"/>
    <x v="7"/>
  </r>
  <r>
    <d v="2023-08-15T00:00:00"/>
    <n v="455"/>
    <n v="428"/>
    <x v="7"/>
  </r>
  <r>
    <d v="2023-08-16T00:00:00"/>
    <n v="521"/>
    <n v="505"/>
    <x v="7"/>
  </r>
  <r>
    <d v="2023-08-17T00:00:00"/>
    <n v="416"/>
    <n v="333"/>
    <x v="7"/>
  </r>
  <r>
    <d v="2023-08-18T00:00:00"/>
    <n v="476"/>
    <n v="356"/>
    <x v="7"/>
  </r>
  <r>
    <d v="2023-08-19T00:00:00"/>
    <n v="340"/>
    <n v="467"/>
    <x v="7"/>
  </r>
  <r>
    <d v="2023-08-20T00:00:00"/>
    <n v="572"/>
    <n v="423"/>
    <x v="7"/>
  </r>
  <r>
    <d v="2023-08-21T00:00:00"/>
    <n v="689"/>
    <n v="378"/>
    <x v="7"/>
  </r>
  <r>
    <d v="2023-08-22T00:00:00"/>
    <n v="531"/>
    <n v="451"/>
    <x v="7"/>
  </r>
  <r>
    <d v="2023-08-23T00:00:00"/>
    <n v="397"/>
    <n v="345"/>
    <x v="7"/>
  </r>
  <r>
    <d v="2023-08-24T00:00:00"/>
    <n v="535"/>
    <n v="298"/>
    <x v="7"/>
  </r>
  <r>
    <d v="2023-08-25T00:00:00"/>
    <n v="366"/>
    <n v="317"/>
    <x v="7"/>
  </r>
  <r>
    <d v="2023-08-26T00:00:00"/>
    <n v="318"/>
    <n v="325"/>
    <x v="7"/>
  </r>
  <r>
    <d v="2023-08-27T00:00:00"/>
    <n v="648"/>
    <n v="302"/>
    <x v="7"/>
  </r>
  <r>
    <d v="2023-08-28T00:00:00"/>
    <n v="338"/>
    <n v="305"/>
    <x v="7"/>
  </r>
  <r>
    <d v="2023-08-29T00:00:00"/>
    <n v="365"/>
    <n v="661"/>
    <x v="7"/>
  </r>
  <r>
    <d v="2023-08-30T00:00:00"/>
    <n v="459"/>
    <n v="523"/>
    <x v="7"/>
  </r>
  <r>
    <d v="2023-08-31T00:00:00"/>
    <n v="317"/>
    <n v="420"/>
    <x v="7"/>
  </r>
  <r>
    <d v="2023-09-01T00:00:00"/>
    <n v="650"/>
    <n v="658"/>
    <x v="8"/>
  </r>
  <r>
    <d v="2023-09-02T00:00:00"/>
    <n v="397"/>
    <n v="612"/>
    <x v="8"/>
  </r>
  <r>
    <d v="2023-09-03T00:00:00"/>
    <n v="599"/>
    <n v="518"/>
    <x v="8"/>
  </r>
  <r>
    <d v="2023-09-04T00:00:00"/>
    <n v="515"/>
    <n v="599"/>
    <x v="8"/>
  </r>
  <r>
    <d v="2023-09-05T00:00:00"/>
    <n v="455"/>
    <n v="610"/>
    <x v="8"/>
  </r>
  <r>
    <d v="2023-09-06T00:00:00"/>
    <n v="600"/>
    <n v="414"/>
    <x v="8"/>
  </r>
  <r>
    <d v="2023-09-07T00:00:00"/>
    <n v="340"/>
    <n v="489"/>
    <x v="8"/>
  </r>
  <r>
    <d v="2023-09-08T00:00:00"/>
    <n v="376"/>
    <n v="419"/>
    <x v="8"/>
  </r>
  <r>
    <d v="2023-09-09T00:00:00"/>
    <n v="385"/>
    <n v="675"/>
    <x v="8"/>
  </r>
  <r>
    <d v="2023-09-10T00:00:00"/>
    <n v="512"/>
    <n v="654"/>
    <x v="8"/>
  </r>
  <r>
    <d v="2023-09-11T00:00:00"/>
    <n v="535"/>
    <n v="684"/>
    <x v="8"/>
  </r>
  <r>
    <d v="2023-09-12T00:00:00"/>
    <n v="413"/>
    <n v="689"/>
    <x v="8"/>
  </r>
  <r>
    <d v="2023-09-13T00:00:00"/>
    <n v="681"/>
    <n v="378"/>
    <x v="8"/>
  </r>
  <r>
    <d v="2023-09-14T00:00:00"/>
    <n v="335"/>
    <n v="399"/>
    <x v="8"/>
  </r>
  <r>
    <d v="2023-09-15T00:00:00"/>
    <n v="393"/>
    <n v="569"/>
    <x v="8"/>
  </r>
  <r>
    <d v="2023-09-16T00:00:00"/>
    <n v="577"/>
    <n v="336"/>
    <x v="8"/>
  </r>
  <r>
    <d v="2023-09-17T00:00:00"/>
    <n v="510"/>
    <n v="633"/>
    <x v="8"/>
  </r>
  <r>
    <d v="2023-09-18T00:00:00"/>
    <n v="313"/>
    <n v="659"/>
    <x v="8"/>
  </r>
  <r>
    <d v="2023-09-19T00:00:00"/>
    <n v="439"/>
    <n v="424"/>
    <x v="8"/>
  </r>
  <r>
    <d v="2023-09-20T00:00:00"/>
    <n v="372"/>
    <n v="535"/>
    <x v="8"/>
  </r>
  <r>
    <d v="2023-09-21T00:00:00"/>
    <n v="614"/>
    <n v="511"/>
    <x v="8"/>
  </r>
  <r>
    <d v="2023-09-22T00:00:00"/>
    <n v="584"/>
    <n v="388"/>
    <x v="8"/>
  </r>
  <r>
    <d v="2023-09-23T00:00:00"/>
    <n v="437"/>
    <n v="394"/>
    <x v="8"/>
  </r>
  <r>
    <d v="2023-09-24T00:00:00"/>
    <n v="361"/>
    <n v="394"/>
    <x v="8"/>
  </r>
  <r>
    <d v="2023-09-25T00:00:00"/>
    <n v="364"/>
    <n v="563"/>
    <x v="8"/>
  </r>
  <r>
    <d v="2023-09-26T00:00:00"/>
    <n v="499"/>
    <n v="327"/>
    <x v="8"/>
  </r>
  <r>
    <d v="2023-09-27T00:00:00"/>
    <n v="459"/>
    <n v="444"/>
    <x v="8"/>
  </r>
  <r>
    <d v="2023-09-28T00:00:00"/>
    <n v="601"/>
    <n v="489"/>
    <x v="8"/>
  </r>
  <r>
    <d v="2023-09-29T00:00:00"/>
    <n v="498"/>
    <n v="419"/>
    <x v="8"/>
  </r>
  <r>
    <d v="2023-09-30T00:00:00"/>
    <n v="480"/>
    <n v="421"/>
    <x v="8"/>
  </r>
  <r>
    <d v="2023-10-01T00:00:00"/>
    <n v="543"/>
    <n v="340"/>
    <x v="9"/>
  </r>
  <r>
    <d v="2023-10-02T00:00:00"/>
    <n v="544"/>
    <n v="572"/>
    <x v="9"/>
  </r>
  <r>
    <d v="2023-10-03T00:00:00"/>
    <n v="453"/>
    <n v="420"/>
    <x v="9"/>
  </r>
  <r>
    <d v="2023-10-04T00:00:00"/>
    <n v="530"/>
    <n v="373"/>
    <x v="9"/>
  </r>
  <r>
    <d v="2023-10-05T00:00:00"/>
    <n v="576"/>
    <n v="509"/>
    <x v="9"/>
  </r>
  <r>
    <d v="2023-10-06T00:00:00"/>
    <n v="464"/>
    <n v="394"/>
    <x v="9"/>
  </r>
  <r>
    <d v="2023-10-07T00:00:00"/>
    <n v="451"/>
    <n v="328"/>
    <x v="9"/>
  </r>
  <r>
    <d v="2023-10-08T00:00:00"/>
    <n v="626"/>
    <n v="524"/>
    <x v="9"/>
  </r>
  <r>
    <d v="2023-10-09T00:00:00"/>
    <n v="661"/>
    <n v="422"/>
    <x v="9"/>
  </r>
  <r>
    <d v="2023-10-10T00:00:00"/>
    <n v="520"/>
    <n v="422"/>
    <x v="9"/>
  </r>
  <r>
    <d v="2023-10-11T00:00:00"/>
    <n v="585"/>
    <n v="372"/>
    <x v="9"/>
  </r>
  <r>
    <d v="2023-10-12T00:00:00"/>
    <n v="540"/>
    <n v="309"/>
    <x v="9"/>
  </r>
  <r>
    <d v="2023-10-13T00:00:00"/>
    <n v="627"/>
    <n v="354"/>
    <x v="9"/>
  </r>
  <r>
    <d v="2023-10-14T00:00:00"/>
    <n v="520"/>
    <n v="532"/>
    <x v="9"/>
  </r>
  <r>
    <d v="2023-10-15T00:00:00"/>
    <n v="581"/>
    <n v="491"/>
    <x v="9"/>
  </r>
  <r>
    <d v="2023-10-16T00:00:00"/>
    <n v="687"/>
    <n v="530"/>
    <x v="9"/>
  </r>
  <r>
    <d v="2023-10-17T00:00:00"/>
    <n v="362"/>
    <n v="516"/>
    <x v="9"/>
  </r>
  <r>
    <d v="2023-10-18T00:00:00"/>
    <n v="520"/>
    <n v="345"/>
    <x v="9"/>
  </r>
  <r>
    <d v="2023-10-19T00:00:00"/>
    <n v="471"/>
    <n v="505"/>
    <x v="9"/>
  </r>
  <r>
    <d v="2023-10-20T00:00:00"/>
    <n v="370"/>
    <n v="376"/>
    <x v="9"/>
  </r>
  <r>
    <d v="2023-10-21T00:00:00"/>
    <n v="579"/>
    <n v="482"/>
    <x v="9"/>
  </r>
  <r>
    <d v="2023-10-22T00:00:00"/>
    <n v="471"/>
    <n v="415"/>
    <x v="9"/>
  </r>
  <r>
    <d v="2023-10-23T00:00:00"/>
    <n v="674"/>
    <n v="528"/>
    <x v="9"/>
  </r>
  <r>
    <d v="2023-10-24T00:00:00"/>
    <n v="612"/>
    <n v="490"/>
    <x v="9"/>
  </r>
  <r>
    <d v="2023-10-25T00:00:00"/>
    <n v="352"/>
    <n v="438"/>
    <x v="9"/>
  </r>
  <r>
    <d v="2023-10-26T00:00:00"/>
    <n v="350"/>
    <n v="324"/>
    <x v="9"/>
  </r>
  <r>
    <d v="2023-10-27T00:00:00"/>
    <n v="587"/>
    <n v="431"/>
    <x v="9"/>
  </r>
  <r>
    <d v="2023-10-28T00:00:00"/>
    <n v="343"/>
    <n v="620"/>
    <x v="9"/>
  </r>
  <r>
    <d v="2023-10-29T00:00:00"/>
    <n v="329"/>
    <n v="573"/>
    <x v="9"/>
  </r>
  <r>
    <d v="2023-10-30T00:00:00"/>
    <n v="368"/>
    <n v="667"/>
    <x v="9"/>
  </r>
  <r>
    <d v="2023-10-31T00:00:00"/>
    <n v="341"/>
    <n v="638"/>
    <x v="9"/>
  </r>
  <r>
    <d v="2023-11-01T00:00:00"/>
    <n v="334"/>
    <n v="672"/>
    <x v="10"/>
  </r>
  <r>
    <d v="2023-11-02T00:00:00"/>
    <n v="371"/>
    <n v="643"/>
    <x v="10"/>
  </r>
  <r>
    <d v="2023-11-03T00:00:00"/>
    <n v="620"/>
    <n v="648"/>
    <x v="10"/>
  </r>
  <r>
    <d v="2023-11-04T00:00:00"/>
    <n v="694"/>
    <n v="691"/>
    <x v="10"/>
  </r>
  <r>
    <d v="2023-11-05T00:00:00"/>
    <n v="355"/>
    <n v="548"/>
    <x v="10"/>
  </r>
  <r>
    <d v="2023-11-06T00:00:00"/>
    <n v="403"/>
    <n v="456"/>
    <x v="10"/>
  </r>
  <r>
    <d v="2023-11-07T00:00:00"/>
    <n v="522"/>
    <n v="550"/>
    <x v="10"/>
  </r>
  <r>
    <d v="2023-11-08T00:00:00"/>
    <n v="677"/>
    <n v="619"/>
    <x v="10"/>
  </r>
  <r>
    <d v="2023-11-09T00:00:00"/>
    <n v="591"/>
    <n v="413"/>
    <x v="10"/>
  </r>
  <r>
    <d v="2023-11-10T00:00:00"/>
    <n v="420"/>
    <n v="540"/>
    <x v="10"/>
  </r>
  <r>
    <d v="2023-11-11T00:00:00"/>
    <n v="556"/>
    <n v="665"/>
    <x v="10"/>
  </r>
  <r>
    <d v="2023-11-12T00:00:00"/>
    <n v="369"/>
    <n v="691"/>
    <x v="10"/>
  </r>
  <r>
    <d v="2023-11-13T00:00:00"/>
    <n v="350"/>
    <n v="557"/>
    <x v="10"/>
  </r>
  <r>
    <d v="2023-11-14T00:00:00"/>
    <n v="575"/>
    <n v="506"/>
    <x v="10"/>
  </r>
  <r>
    <d v="2023-11-15T00:00:00"/>
    <n v="386"/>
    <n v="531"/>
    <x v="10"/>
  </r>
  <r>
    <d v="2023-11-16T00:00:00"/>
    <n v="418"/>
    <n v="471"/>
    <x v="10"/>
  </r>
  <r>
    <d v="2023-11-17T00:00:00"/>
    <n v="615"/>
    <n v="331"/>
    <x v="10"/>
  </r>
  <r>
    <d v="2023-11-18T00:00:00"/>
    <n v="634"/>
    <n v="678"/>
    <x v="10"/>
  </r>
  <r>
    <d v="2023-11-19T00:00:00"/>
    <n v="501"/>
    <n v="443"/>
    <x v="10"/>
  </r>
  <r>
    <d v="2023-11-20T00:00:00"/>
    <n v="523"/>
    <n v="603"/>
    <x v="10"/>
  </r>
  <r>
    <d v="2023-11-21T00:00:00"/>
    <n v="445"/>
    <n v="684"/>
    <x v="10"/>
  </r>
  <r>
    <d v="2023-11-22T00:00:00"/>
    <n v="664"/>
    <n v="304"/>
    <x v="10"/>
  </r>
  <r>
    <d v="2023-11-23T00:00:00"/>
    <n v="663"/>
    <n v="479"/>
    <x v="10"/>
  </r>
  <r>
    <d v="2023-11-24T00:00:00"/>
    <n v="606"/>
    <n v="360"/>
    <x v="10"/>
  </r>
  <r>
    <d v="2023-11-25T00:00:00"/>
    <n v="575"/>
    <n v="550"/>
    <x v="10"/>
  </r>
  <r>
    <d v="2023-11-26T00:00:00"/>
    <n v="517"/>
    <n v="454"/>
    <x v="10"/>
  </r>
  <r>
    <d v="2023-11-27T00:00:00"/>
    <n v="467"/>
    <n v="652"/>
    <x v="10"/>
  </r>
  <r>
    <d v="2023-11-28T00:00:00"/>
    <n v="343"/>
    <n v="389"/>
    <x v="10"/>
  </r>
  <r>
    <d v="2023-11-29T00:00:00"/>
    <n v="419"/>
    <n v="645"/>
    <x v="10"/>
  </r>
  <r>
    <d v="2023-11-30T00:00:00"/>
    <n v="659"/>
    <n v="527"/>
    <x v="10"/>
  </r>
  <r>
    <d v="2023-12-01T00:00:00"/>
    <n v="592"/>
    <n v="328"/>
    <x v="11"/>
  </r>
  <r>
    <d v="2023-12-02T00:00:00"/>
    <n v="312"/>
    <n v="693"/>
    <x v="11"/>
  </r>
  <r>
    <d v="2023-12-03T00:00:00"/>
    <n v="369"/>
    <n v="497"/>
    <x v="11"/>
  </r>
  <r>
    <d v="2023-12-04T00:00:00"/>
    <n v="615"/>
    <n v="656"/>
    <x v="11"/>
  </r>
  <r>
    <d v="2023-12-05T00:00:00"/>
    <n v="531"/>
    <n v="493"/>
    <x v="11"/>
  </r>
  <r>
    <d v="2023-12-06T00:00:00"/>
    <n v="534"/>
    <n v="433"/>
    <x v="11"/>
  </r>
  <r>
    <d v="2023-12-07T00:00:00"/>
    <n v="508"/>
    <n v="304"/>
    <x v="11"/>
  </r>
  <r>
    <d v="2023-12-08T00:00:00"/>
    <n v="500"/>
    <n v="375"/>
    <x v="11"/>
  </r>
  <r>
    <d v="2023-12-09T00:00:00"/>
    <n v="406"/>
    <n v="506"/>
    <x v="11"/>
  </r>
  <r>
    <d v="2023-12-10T00:00:00"/>
    <n v="530"/>
    <n v="360"/>
    <x v="11"/>
  </r>
  <r>
    <d v="2023-12-11T00:00:00"/>
    <n v="322"/>
    <n v="508"/>
    <x v="11"/>
  </r>
  <r>
    <d v="2023-12-12T00:00:00"/>
    <n v="581"/>
    <n v="369"/>
    <x v="11"/>
  </r>
  <r>
    <d v="2023-12-13T00:00:00"/>
    <n v="447"/>
    <n v="494"/>
    <x v="11"/>
  </r>
  <r>
    <d v="2023-12-14T00:00:00"/>
    <n v="397"/>
    <n v="679"/>
    <x v="11"/>
  </r>
  <r>
    <d v="2023-12-15T00:00:00"/>
    <n v="570"/>
    <n v="485"/>
    <x v="11"/>
  </r>
  <r>
    <d v="2023-12-16T00:00:00"/>
    <n v="509"/>
    <n v="401"/>
    <x v="11"/>
  </r>
  <r>
    <d v="2023-12-17T00:00:00"/>
    <n v="424"/>
    <n v="358"/>
    <x v="11"/>
  </r>
  <r>
    <d v="2023-12-18T00:00:00"/>
    <n v="317"/>
    <n v="423"/>
    <x v="11"/>
  </r>
  <r>
    <d v="2023-12-19T00:00:00"/>
    <n v="478"/>
    <n v="401"/>
    <x v="11"/>
  </r>
  <r>
    <d v="2023-12-20T00:00:00"/>
    <n v="623"/>
    <n v="419"/>
    <x v="11"/>
  </r>
  <r>
    <d v="2023-12-21T00:00:00"/>
    <n v="511"/>
    <n v="557"/>
    <x v="11"/>
  </r>
  <r>
    <d v="2023-12-22T00:00:00"/>
    <n v="420"/>
    <n v="350"/>
    <x v="11"/>
  </r>
  <r>
    <d v="2023-12-23T00:00:00"/>
    <n v="609"/>
    <n v="343"/>
    <x v="11"/>
  </r>
  <r>
    <d v="2023-12-24T00:00:00"/>
    <n v="607"/>
    <n v="421"/>
    <x v="11"/>
  </r>
  <r>
    <d v="2023-12-25T00:00:00"/>
    <n v="492"/>
    <n v="366"/>
    <x v="11"/>
  </r>
  <r>
    <d v="2023-12-26T00:00:00"/>
    <n v="480"/>
    <n v="382"/>
    <x v="11"/>
  </r>
  <r>
    <d v="2023-12-27T00:00:00"/>
    <n v="554"/>
    <n v="342"/>
    <x v="11"/>
  </r>
  <r>
    <d v="2023-12-28T00:00:00"/>
    <n v="655"/>
    <n v="526"/>
    <x v="11"/>
  </r>
  <r>
    <d v="2023-12-29T00:00:00"/>
    <n v="502"/>
    <n v="507"/>
    <x v="11"/>
  </r>
  <r>
    <d v="2023-12-30T00:00:00"/>
    <n v="631"/>
    <n v="655"/>
    <x v="11"/>
  </r>
  <r>
    <d v="2023-12-31T00:00:00"/>
    <n v="502"/>
    <n v="302"/>
    <x v="11"/>
  </r>
  <r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FA767-6DEB-4518-B34E-E26A167769D1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2">
  <location ref="F1:G14" firstHeaderRow="1" firstDataRow="1" firstDataCol="1"/>
  <pivotFields count="4">
    <pivotField showAll="0"/>
    <pivotField dataField="1"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z przyjechali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CB3D37-B109-4C33-B280-22F298075A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data" tableColumnId="1"/>
      <queryTableField id="2" name="przyjechali" tableColumnId="2"/>
      <queryTableField id="3" name="wyjechali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063040F-BA08-44CA-AF8E-5987E1C3C77E}" autoFormatId="16" applyNumberFormats="0" applyBorderFormats="0" applyFontFormats="0" applyPatternFormats="0" applyAlignmentFormats="0" applyWidthHeightFormats="0">
  <queryTableRefresh nextId="4">
    <queryTableFields count="3">
      <queryTableField id="1" name="data" tableColumnId="1"/>
      <queryTableField id="2" name="przyjechali" tableColumnId="2"/>
      <queryTableField id="3" name="wyjechali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683ADF8-602B-4987-8F39-CE765274BECB}" autoFormatId="16" applyNumberFormats="0" applyBorderFormats="0" applyFontFormats="0" applyPatternFormats="0" applyAlignmentFormats="0" applyWidthHeightFormats="0">
  <queryTableRefresh nextId="13" unboundColumnsRight="8">
    <queryTableFields count="11">
      <queryTableField id="1" name="data" tableColumnId="1"/>
      <queryTableField id="2" name="przyjechali" tableColumnId="2"/>
      <queryTableField id="3" name="wyjechali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10" dataBound="0" tableColumnId="10"/>
      <queryTableField id="12" dataBound="0" tableColumnId="12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E9B198-AE58-464B-8A03-203A7F63320D}" name="uzdrowisko" displayName="uzdrowisko" ref="A1:D366" tableType="queryTable" totalsRowShown="0">
  <autoFilter ref="A1:D366" xr:uid="{C2E9B198-AE58-464B-8A03-203A7F63320D}"/>
  <tableColumns count="4">
    <tableColumn id="1" xr3:uid="{0BB61876-4958-4B24-B1B9-D96E3BFD85A6}" uniqueName="1" name="data" queryTableFieldId="1" dataDxfId="10"/>
    <tableColumn id="2" xr3:uid="{FF2F1771-5B8E-42E0-9AAB-0E0B5AC557BA}" uniqueName="2" name="przyjechali" queryTableFieldId="2"/>
    <tableColumn id="3" xr3:uid="{2C8D4507-F208-47EA-AF41-6BB9A7302A95}" uniqueName="3" name="wyjechali" queryTableFieldId="3"/>
    <tableColumn id="4" xr3:uid="{D2049706-1B12-4020-9A8D-8D94958C2D02}" uniqueName="4" name="Miesiąc" queryTableFieldId="4" dataDxfId="9">
      <calculatedColumnFormula>MONTH(uzdrowisko[[#This Row],[data]])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4E8BD8-88AD-46B1-B95F-404886487941}" name="uzdrowisko3" displayName="uzdrowisko3" ref="A1:C366" tableType="queryTable" totalsRowShown="0">
  <autoFilter ref="A1:C366" xr:uid="{C2E9B198-AE58-464B-8A03-203A7F63320D}"/>
  <tableColumns count="3">
    <tableColumn id="1" xr3:uid="{22DEE160-2206-42A1-9206-E7BEC4BF3B59}" uniqueName="1" name="data" queryTableFieldId="1" dataDxfId="8"/>
    <tableColumn id="2" xr3:uid="{81B431E1-A64E-4782-B97E-BBCE5B909EE7}" uniqueName="2" name="przyjechali" queryTableFieldId="2"/>
    <tableColumn id="3" xr3:uid="{35065063-B4E1-46D2-8010-72CD70B59122}" uniqueName="3" name="wyjechali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D3D5C7-44A8-46F9-9260-0663BEB57748}" name="uzdrowisko34" displayName="uzdrowisko34" ref="A1:K366" tableType="queryTable" totalsRowShown="0">
  <autoFilter ref="A1:K366" xr:uid="{C2E9B198-AE58-464B-8A03-203A7F63320D}"/>
  <tableColumns count="11">
    <tableColumn id="1" xr3:uid="{401D024B-F022-42DE-BB94-DC8B980B80D3}" uniqueName="1" name="data" queryTableFieldId="1" dataDxfId="7"/>
    <tableColumn id="2" xr3:uid="{2100905D-FF72-440B-A46A-FD72A1B1F360}" uniqueName="2" name="przyjechali" queryTableFieldId="2"/>
    <tableColumn id="3" xr3:uid="{51F3374D-837E-4F96-A02A-DF5080001FA9}" uniqueName="3" name="wyjechali" queryTableFieldId="3"/>
    <tableColumn id="4" xr3:uid="{39B3D3DF-4AAF-4FB6-BA84-314F43FC9512}" uniqueName="4" name="ilość kuracjuszy" queryTableFieldId="4"/>
    <tableColumn id="5" xr3:uid="{EA9E6591-D0B4-4AEC-B527-191DF4F1336F}" uniqueName="5" name="użyta woda" queryTableFieldId="5" dataDxfId="6">
      <calculatedColumnFormula>(uzdrowisko34[[#This Row],[ilość kuracjuszy]]*0.4)</calculatedColumnFormula>
    </tableColumn>
    <tableColumn id="6" xr3:uid="{40E94786-9AD5-4A4A-BABF-93EDF8882D63}" uniqueName="6" name="bilans wody" queryTableFieldId="6" dataDxfId="5">
      <calculatedColumnFormula>3900-uzdrowisko34[[#This Row],[użyta woda]]</calculatedColumnFormula>
    </tableColumn>
    <tableColumn id="7" xr3:uid="{AF99AF49-2C14-4DC2-B9DD-B096DD92208D}" uniqueName="7" name="potrzebne butelki" queryTableFieldId="7" dataDxfId="4">
      <calculatedColumnFormula>IF(uzdrowisko34[[#This Row],[bilans wody]]&lt;0,ABS(QUOTIENT(uzdrowisko34[[#This Row],[bilans wody]]-MOD(uzdrowisko34[[#This Row],[bilans wody]],5),5)),0)</calculatedColumnFormula>
    </tableColumn>
    <tableColumn id="8" xr3:uid="{3335B737-651D-4038-8A17-AD030BE92396}" uniqueName="8" name="nadmiarowe butelki" queryTableFieldId="8" dataDxfId="3">
      <calculatedColumnFormula>IF(uzdrowisko34[[#This Row],[bilans wody]]&gt;0,QUOTIENT(uzdrowisko34[[#This Row],[bilans wody]],5),0)</calculatedColumnFormula>
    </tableColumn>
    <tableColumn id="10" xr3:uid="{83F69434-125E-49C3-BD74-6B426B312E51}" uniqueName="10" name="bilans butelek" queryTableFieldId="10" dataDxfId="2">
      <calculatedColumnFormula>120+uzdrowisko34[[#This Row],[nadmiarowe butelki]]-uzdrowisko34[[#This Row],[potrzebne butelki]]</calculatedColumnFormula>
    </tableColumn>
    <tableColumn id="12" xr3:uid="{51E71C1C-FD93-4401-B28C-01634230BDC3}" uniqueName="12" name="ilość butelek" queryTableFieldId="12" dataDxfId="0">
      <calculatedColumnFormula>IF(uzdrowisko34[[#This Row],[bilans butelek]]&gt;=0,uzdrowisko34[[#This Row],[bilans butelek]],0)</calculatedColumnFormula>
    </tableColumn>
    <tableColumn id="11" xr3:uid="{6E93E490-2CEB-4A46-B9F6-3014AFB8812B}" uniqueName="11" name="czy brak" queryTableFieldId="11" dataDxfId="1">
      <calculatedColumnFormula>IF(uzdrowisko34[[#This Row],[ilość butelek]]&gt;uzdrowisko34[[#This Row],[bilans butelek]],1,0)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76DFC-B28D-42D8-9628-6FA3A9250D87}">
  <dimension ref="A1:G366"/>
  <sheetViews>
    <sheetView workbookViewId="0">
      <selection activeCell="F1" sqref="F1"/>
    </sheetView>
  </sheetViews>
  <sheetFormatPr defaultRowHeight="14.4" x14ac:dyDescent="0.3"/>
  <cols>
    <col min="1" max="1" width="10.109375" bestFit="1" customWidth="1"/>
    <col min="2" max="2" width="12.21875" bestFit="1" customWidth="1"/>
    <col min="3" max="3" width="11.109375" bestFit="1" customWidth="1"/>
    <col min="6" max="6" width="16.6640625" bestFit="1" customWidth="1"/>
    <col min="7" max="7" width="16.5546875" bestFit="1" customWidth="1"/>
    <col min="8" max="18" width="17" bestFit="1" customWidth="1"/>
    <col min="19" max="19" width="14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F1" s="2" t="s">
        <v>5</v>
      </c>
      <c r="G1" t="s">
        <v>6</v>
      </c>
    </row>
    <row r="2" spans="1:7" x14ac:dyDescent="0.3">
      <c r="A2" s="1">
        <v>44927</v>
      </c>
      <c r="B2">
        <v>528</v>
      </c>
      <c r="C2">
        <v>484</v>
      </c>
      <c r="D2">
        <f>MONTH(uzdrowisko[[#This Row],[data]])</f>
        <v>1</v>
      </c>
      <c r="F2" s="3">
        <v>1</v>
      </c>
      <c r="G2" s="4">
        <v>15226</v>
      </c>
    </row>
    <row r="3" spans="1:7" x14ac:dyDescent="0.3">
      <c r="A3" s="1">
        <v>44928</v>
      </c>
      <c r="B3">
        <v>641</v>
      </c>
      <c r="C3">
        <v>625</v>
      </c>
      <c r="D3">
        <f>MONTH(uzdrowisko[[#This Row],[data]])</f>
        <v>1</v>
      </c>
      <c r="F3" s="3">
        <v>2</v>
      </c>
      <c r="G3" s="4">
        <v>13394</v>
      </c>
    </row>
    <row r="4" spans="1:7" x14ac:dyDescent="0.3">
      <c r="A4" s="1">
        <v>44929</v>
      </c>
      <c r="B4">
        <v>352</v>
      </c>
      <c r="C4">
        <v>603</v>
      </c>
      <c r="D4">
        <f>MONTH(uzdrowisko[[#This Row],[data]])</f>
        <v>1</v>
      </c>
      <c r="F4" s="3">
        <v>3</v>
      </c>
      <c r="G4" s="4">
        <v>15096</v>
      </c>
    </row>
    <row r="5" spans="1:7" x14ac:dyDescent="0.3">
      <c r="A5" s="1">
        <v>44930</v>
      </c>
      <c r="B5">
        <v>342</v>
      </c>
      <c r="C5">
        <v>412</v>
      </c>
      <c r="D5">
        <f>MONTH(uzdrowisko[[#This Row],[data]])</f>
        <v>1</v>
      </c>
      <c r="F5" s="3">
        <v>4</v>
      </c>
      <c r="G5" s="4">
        <v>15292</v>
      </c>
    </row>
    <row r="6" spans="1:7" x14ac:dyDescent="0.3">
      <c r="A6" s="1">
        <v>44931</v>
      </c>
      <c r="B6">
        <v>497</v>
      </c>
      <c r="C6">
        <v>326</v>
      </c>
      <c r="D6">
        <f>MONTH(uzdrowisko[[#This Row],[data]])</f>
        <v>1</v>
      </c>
      <c r="F6" s="3">
        <v>5</v>
      </c>
      <c r="G6" s="4">
        <v>15723</v>
      </c>
    </row>
    <row r="7" spans="1:7" x14ac:dyDescent="0.3">
      <c r="A7" s="1">
        <v>44932</v>
      </c>
      <c r="B7">
        <v>334</v>
      </c>
      <c r="C7">
        <v>442</v>
      </c>
      <c r="D7">
        <f>MONTH(uzdrowisko[[#This Row],[data]])</f>
        <v>1</v>
      </c>
      <c r="F7" s="3">
        <v>6</v>
      </c>
      <c r="G7" s="4">
        <v>14880</v>
      </c>
    </row>
    <row r="8" spans="1:7" x14ac:dyDescent="0.3">
      <c r="A8" s="1">
        <v>44933</v>
      </c>
      <c r="B8">
        <v>455</v>
      </c>
      <c r="C8">
        <v>460</v>
      </c>
      <c r="D8">
        <f>MONTH(uzdrowisko[[#This Row],[data]])</f>
        <v>1</v>
      </c>
      <c r="F8" s="3">
        <v>7</v>
      </c>
      <c r="G8" s="4">
        <v>16378</v>
      </c>
    </row>
    <row r="9" spans="1:7" x14ac:dyDescent="0.3">
      <c r="A9" s="1">
        <v>44934</v>
      </c>
      <c r="B9">
        <v>433</v>
      </c>
      <c r="C9">
        <v>571</v>
      </c>
      <c r="D9">
        <f>MONTH(uzdrowisko[[#This Row],[data]])</f>
        <v>1</v>
      </c>
      <c r="F9" s="3">
        <v>8</v>
      </c>
      <c r="G9" s="4">
        <v>14778</v>
      </c>
    </row>
    <row r="10" spans="1:7" x14ac:dyDescent="0.3">
      <c r="A10" s="1">
        <v>44935</v>
      </c>
      <c r="B10">
        <v>457</v>
      </c>
      <c r="C10">
        <v>615</v>
      </c>
      <c r="D10">
        <f>MONTH(uzdrowisko[[#This Row],[data]])</f>
        <v>1</v>
      </c>
      <c r="F10" s="3">
        <v>9</v>
      </c>
      <c r="G10" s="4">
        <v>14294</v>
      </c>
    </row>
    <row r="11" spans="1:7" x14ac:dyDescent="0.3">
      <c r="A11" s="1">
        <v>44936</v>
      </c>
      <c r="B11">
        <v>635</v>
      </c>
      <c r="C11">
        <v>532</v>
      </c>
      <c r="D11">
        <f>MONTH(uzdrowisko[[#This Row],[data]])</f>
        <v>1</v>
      </c>
      <c r="F11" s="3">
        <v>10</v>
      </c>
      <c r="G11" s="4">
        <v>15637</v>
      </c>
    </row>
    <row r="12" spans="1:7" x14ac:dyDescent="0.3">
      <c r="A12" s="1">
        <v>44937</v>
      </c>
      <c r="B12">
        <v>389</v>
      </c>
      <c r="C12">
        <v>468</v>
      </c>
      <c r="D12">
        <f>MONTH(uzdrowisko[[#This Row],[data]])</f>
        <v>1</v>
      </c>
      <c r="F12" s="3">
        <v>11</v>
      </c>
      <c r="G12" s="4">
        <v>15272</v>
      </c>
    </row>
    <row r="13" spans="1:7" x14ac:dyDescent="0.3">
      <c r="A13" s="1">
        <v>44938</v>
      </c>
      <c r="B13">
        <v>662</v>
      </c>
      <c r="C13">
        <v>669</v>
      </c>
      <c r="D13">
        <f>MONTH(uzdrowisko[[#This Row],[data]])</f>
        <v>1</v>
      </c>
      <c r="F13" s="3">
        <v>12</v>
      </c>
      <c r="G13" s="4">
        <v>15528</v>
      </c>
    </row>
    <row r="14" spans="1:7" x14ac:dyDescent="0.3">
      <c r="A14" s="1">
        <v>44939</v>
      </c>
      <c r="B14">
        <v>670</v>
      </c>
      <c r="C14">
        <v>406</v>
      </c>
      <c r="D14">
        <f>MONTH(uzdrowisko[[#This Row],[data]])</f>
        <v>1</v>
      </c>
      <c r="F14" s="3" t="s">
        <v>4</v>
      </c>
      <c r="G14" s="4">
        <v>181498</v>
      </c>
    </row>
    <row r="15" spans="1:7" x14ac:dyDescent="0.3">
      <c r="A15" s="1">
        <v>44940</v>
      </c>
      <c r="B15">
        <v>557</v>
      </c>
      <c r="C15">
        <v>435</v>
      </c>
      <c r="D15">
        <f>MONTH(uzdrowisko[[#This Row],[data]])</f>
        <v>1</v>
      </c>
    </row>
    <row r="16" spans="1:7" x14ac:dyDescent="0.3">
      <c r="A16" s="1">
        <v>44941</v>
      </c>
      <c r="B16">
        <v>305</v>
      </c>
      <c r="C16">
        <v>522</v>
      </c>
      <c r="D16">
        <f>MONTH(uzdrowisko[[#This Row],[data]])</f>
        <v>1</v>
      </c>
    </row>
    <row r="17" spans="1:4" x14ac:dyDescent="0.3">
      <c r="A17" s="1">
        <v>44942</v>
      </c>
      <c r="B17">
        <v>317</v>
      </c>
      <c r="C17">
        <v>685</v>
      </c>
      <c r="D17">
        <f>MONTH(uzdrowisko[[#This Row],[data]])</f>
        <v>1</v>
      </c>
    </row>
    <row r="18" spans="1:4" x14ac:dyDescent="0.3">
      <c r="A18" s="1">
        <v>44943</v>
      </c>
      <c r="B18">
        <v>405</v>
      </c>
      <c r="C18">
        <v>345</v>
      </c>
      <c r="D18">
        <f>MONTH(uzdrowisko[[#This Row],[data]])</f>
        <v>1</v>
      </c>
    </row>
    <row r="19" spans="1:4" x14ac:dyDescent="0.3">
      <c r="A19" s="1">
        <v>44944</v>
      </c>
      <c r="B19">
        <v>631</v>
      </c>
      <c r="C19">
        <v>256</v>
      </c>
      <c r="D19">
        <f>MONTH(uzdrowisko[[#This Row],[data]])</f>
        <v>1</v>
      </c>
    </row>
    <row r="20" spans="1:4" x14ac:dyDescent="0.3">
      <c r="A20" s="1">
        <v>44945</v>
      </c>
      <c r="B20">
        <v>606</v>
      </c>
      <c r="C20">
        <v>532</v>
      </c>
      <c r="D20">
        <f>MONTH(uzdrowisko[[#This Row],[data]])</f>
        <v>1</v>
      </c>
    </row>
    <row r="21" spans="1:4" x14ac:dyDescent="0.3">
      <c r="A21" s="1">
        <v>44946</v>
      </c>
      <c r="B21">
        <v>300</v>
      </c>
      <c r="C21">
        <v>551</v>
      </c>
      <c r="D21">
        <f>MONTH(uzdrowisko[[#This Row],[data]])</f>
        <v>1</v>
      </c>
    </row>
    <row r="22" spans="1:4" x14ac:dyDescent="0.3">
      <c r="A22" s="1">
        <v>44947</v>
      </c>
      <c r="B22">
        <v>685</v>
      </c>
      <c r="C22">
        <v>536</v>
      </c>
      <c r="D22">
        <f>MONTH(uzdrowisko[[#This Row],[data]])</f>
        <v>1</v>
      </c>
    </row>
    <row r="23" spans="1:4" x14ac:dyDescent="0.3">
      <c r="A23" s="1">
        <v>44948</v>
      </c>
      <c r="B23">
        <v>418</v>
      </c>
      <c r="C23">
        <v>477</v>
      </c>
      <c r="D23">
        <f>MONTH(uzdrowisko[[#This Row],[data]])</f>
        <v>1</v>
      </c>
    </row>
    <row r="24" spans="1:4" x14ac:dyDescent="0.3">
      <c r="A24" s="1">
        <v>44949</v>
      </c>
      <c r="B24">
        <v>621</v>
      </c>
      <c r="C24">
        <v>540</v>
      </c>
      <c r="D24">
        <f>MONTH(uzdrowisko[[#This Row],[data]])</f>
        <v>1</v>
      </c>
    </row>
    <row r="25" spans="1:4" x14ac:dyDescent="0.3">
      <c r="A25" s="1">
        <v>44950</v>
      </c>
      <c r="B25">
        <v>392</v>
      </c>
      <c r="C25">
        <v>529</v>
      </c>
      <c r="D25">
        <f>MONTH(uzdrowisko[[#This Row],[data]])</f>
        <v>1</v>
      </c>
    </row>
    <row r="26" spans="1:4" x14ac:dyDescent="0.3">
      <c r="A26" s="1">
        <v>44951</v>
      </c>
      <c r="B26">
        <v>511</v>
      </c>
      <c r="C26">
        <v>430</v>
      </c>
      <c r="D26">
        <f>MONTH(uzdrowisko[[#This Row],[data]])</f>
        <v>1</v>
      </c>
    </row>
    <row r="27" spans="1:4" x14ac:dyDescent="0.3">
      <c r="A27" s="1">
        <v>44952</v>
      </c>
      <c r="B27">
        <v>427</v>
      </c>
      <c r="C27">
        <v>223</v>
      </c>
      <c r="D27">
        <f>MONTH(uzdrowisko[[#This Row],[data]])</f>
        <v>1</v>
      </c>
    </row>
    <row r="28" spans="1:4" x14ac:dyDescent="0.3">
      <c r="A28" s="1">
        <v>44953</v>
      </c>
      <c r="B28">
        <v>576</v>
      </c>
      <c r="C28">
        <v>531</v>
      </c>
      <c r="D28">
        <f>MONTH(uzdrowisko[[#This Row],[data]])</f>
        <v>1</v>
      </c>
    </row>
    <row r="29" spans="1:4" x14ac:dyDescent="0.3">
      <c r="A29" s="1">
        <v>44954</v>
      </c>
      <c r="B29">
        <v>548</v>
      </c>
      <c r="C29">
        <v>645</v>
      </c>
      <c r="D29">
        <f>MONTH(uzdrowisko[[#This Row],[data]])</f>
        <v>1</v>
      </c>
    </row>
    <row r="30" spans="1:4" x14ac:dyDescent="0.3">
      <c r="A30" s="1">
        <v>44955</v>
      </c>
      <c r="B30">
        <v>612</v>
      </c>
      <c r="C30">
        <v>581</v>
      </c>
      <c r="D30">
        <f>MONTH(uzdrowisko[[#This Row],[data]])</f>
        <v>1</v>
      </c>
    </row>
    <row r="31" spans="1:4" x14ac:dyDescent="0.3">
      <c r="A31" s="1">
        <v>44956</v>
      </c>
      <c r="B31">
        <v>317</v>
      </c>
      <c r="C31">
        <v>636</v>
      </c>
      <c r="D31">
        <f>MONTH(uzdrowisko[[#This Row],[data]])</f>
        <v>1</v>
      </c>
    </row>
    <row r="32" spans="1:4" x14ac:dyDescent="0.3">
      <c r="A32" s="1">
        <v>44957</v>
      </c>
      <c r="B32">
        <v>603</v>
      </c>
      <c r="C32">
        <v>442</v>
      </c>
      <c r="D32">
        <f>MONTH(uzdrowisko[[#This Row],[data]])</f>
        <v>1</v>
      </c>
    </row>
    <row r="33" spans="1:4" x14ac:dyDescent="0.3">
      <c r="A33" s="1">
        <v>44958</v>
      </c>
      <c r="B33">
        <v>604</v>
      </c>
      <c r="C33">
        <v>413</v>
      </c>
      <c r="D33">
        <f>MONTH(uzdrowisko[[#This Row],[data]])</f>
        <v>2</v>
      </c>
    </row>
    <row r="34" spans="1:4" x14ac:dyDescent="0.3">
      <c r="A34" s="1">
        <v>44959</v>
      </c>
      <c r="B34">
        <v>533</v>
      </c>
      <c r="C34">
        <v>684</v>
      </c>
      <c r="D34">
        <f>MONTH(uzdrowisko[[#This Row],[data]])</f>
        <v>2</v>
      </c>
    </row>
    <row r="35" spans="1:4" x14ac:dyDescent="0.3">
      <c r="A35" s="1">
        <v>44960</v>
      </c>
      <c r="B35">
        <v>419</v>
      </c>
      <c r="C35">
        <v>576</v>
      </c>
      <c r="D35">
        <f>MONTH(uzdrowisko[[#This Row],[data]])</f>
        <v>2</v>
      </c>
    </row>
    <row r="36" spans="1:4" x14ac:dyDescent="0.3">
      <c r="A36" s="1">
        <v>44961</v>
      </c>
      <c r="B36">
        <v>387</v>
      </c>
      <c r="C36">
        <v>350</v>
      </c>
      <c r="D36">
        <f>MONTH(uzdrowisko[[#This Row],[data]])</f>
        <v>2</v>
      </c>
    </row>
    <row r="37" spans="1:4" x14ac:dyDescent="0.3">
      <c r="A37" s="1">
        <v>44962</v>
      </c>
      <c r="B37">
        <v>358</v>
      </c>
      <c r="C37">
        <v>342</v>
      </c>
      <c r="D37">
        <f>MONTH(uzdrowisko[[#This Row],[data]])</f>
        <v>2</v>
      </c>
    </row>
    <row r="38" spans="1:4" x14ac:dyDescent="0.3">
      <c r="A38" s="1">
        <v>44963</v>
      </c>
      <c r="B38">
        <v>574</v>
      </c>
      <c r="C38">
        <v>383</v>
      </c>
      <c r="D38">
        <f>MONTH(uzdrowisko[[#This Row],[data]])</f>
        <v>2</v>
      </c>
    </row>
    <row r="39" spans="1:4" x14ac:dyDescent="0.3">
      <c r="A39" s="1">
        <v>44964</v>
      </c>
      <c r="B39">
        <v>684</v>
      </c>
      <c r="C39">
        <v>638</v>
      </c>
      <c r="D39">
        <f>MONTH(uzdrowisko[[#This Row],[data]])</f>
        <v>2</v>
      </c>
    </row>
    <row r="40" spans="1:4" x14ac:dyDescent="0.3">
      <c r="A40" s="1">
        <v>44965</v>
      </c>
      <c r="B40">
        <v>534</v>
      </c>
      <c r="C40">
        <v>424</v>
      </c>
      <c r="D40">
        <f>MONTH(uzdrowisko[[#This Row],[data]])</f>
        <v>2</v>
      </c>
    </row>
    <row r="41" spans="1:4" x14ac:dyDescent="0.3">
      <c r="A41" s="1">
        <v>44966</v>
      </c>
      <c r="B41">
        <v>309</v>
      </c>
      <c r="C41">
        <v>649</v>
      </c>
      <c r="D41">
        <f>MONTH(uzdrowisko[[#This Row],[data]])</f>
        <v>2</v>
      </c>
    </row>
    <row r="42" spans="1:4" x14ac:dyDescent="0.3">
      <c r="A42" s="1">
        <v>44967</v>
      </c>
      <c r="B42">
        <v>304</v>
      </c>
      <c r="C42">
        <v>578</v>
      </c>
      <c r="D42">
        <f>MONTH(uzdrowisko[[#This Row],[data]])</f>
        <v>2</v>
      </c>
    </row>
    <row r="43" spans="1:4" x14ac:dyDescent="0.3">
      <c r="A43" s="1">
        <v>44968</v>
      </c>
      <c r="B43">
        <v>432</v>
      </c>
      <c r="C43">
        <v>358</v>
      </c>
      <c r="D43">
        <f>MONTH(uzdrowisko[[#This Row],[data]])</f>
        <v>2</v>
      </c>
    </row>
    <row r="44" spans="1:4" x14ac:dyDescent="0.3">
      <c r="A44" s="1">
        <v>44969</v>
      </c>
      <c r="B44">
        <v>516</v>
      </c>
      <c r="C44">
        <v>435</v>
      </c>
      <c r="D44">
        <f>MONTH(uzdrowisko[[#This Row],[data]])</f>
        <v>2</v>
      </c>
    </row>
    <row r="45" spans="1:4" x14ac:dyDescent="0.3">
      <c r="A45" s="1">
        <v>44970</v>
      </c>
      <c r="B45">
        <v>482</v>
      </c>
      <c r="C45">
        <v>339</v>
      </c>
      <c r="D45">
        <f>MONTH(uzdrowisko[[#This Row],[data]])</f>
        <v>2</v>
      </c>
    </row>
    <row r="46" spans="1:4" x14ac:dyDescent="0.3">
      <c r="A46" s="1">
        <v>44971</v>
      </c>
      <c r="B46">
        <v>549</v>
      </c>
      <c r="C46">
        <v>402</v>
      </c>
      <c r="D46">
        <f>MONTH(uzdrowisko[[#This Row],[data]])</f>
        <v>2</v>
      </c>
    </row>
    <row r="47" spans="1:4" x14ac:dyDescent="0.3">
      <c r="A47" s="1">
        <v>44972</v>
      </c>
      <c r="B47">
        <v>696</v>
      </c>
      <c r="C47">
        <v>473</v>
      </c>
      <c r="D47">
        <f>MONTH(uzdrowisko[[#This Row],[data]])</f>
        <v>2</v>
      </c>
    </row>
    <row r="48" spans="1:4" x14ac:dyDescent="0.3">
      <c r="A48" s="1">
        <v>44973</v>
      </c>
      <c r="B48">
        <v>502</v>
      </c>
      <c r="C48">
        <v>337</v>
      </c>
      <c r="D48">
        <f>MONTH(uzdrowisko[[#This Row],[data]])</f>
        <v>2</v>
      </c>
    </row>
    <row r="49" spans="1:4" x14ac:dyDescent="0.3">
      <c r="A49" s="1">
        <v>44974</v>
      </c>
      <c r="B49">
        <v>664</v>
      </c>
      <c r="C49">
        <v>398</v>
      </c>
      <c r="D49">
        <f>MONTH(uzdrowisko[[#This Row],[data]])</f>
        <v>2</v>
      </c>
    </row>
    <row r="50" spans="1:4" x14ac:dyDescent="0.3">
      <c r="A50" s="1">
        <v>44975</v>
      </c>
      <c r="B50">
        <v>339</v>
      </c>
      <c r="C50">
        <v>417</v>
      </c>
      <c r="D50">
        <f>MONTH(uzdrowisko[[#This Row],[data]])</f>
        <v>2</v>
      </c>
    </row>
    <row r="51" spans="1:4" x14ac:dyDescent="0.3">
      <c r="A51" s="1">
        <v>44976</v>
      </c>
      <c r="B51">
        <v>348</v>
      </c>
      <c r="C51">
        <v>638</v>
      </c>
      <c r="D51">
        <f>MONTH(uzdrowisko[[#This Row],[data]])</f>
        <v>2</v>
      </c>
    </row>
    <row r="52" spans="1:4" x14ac:dyDescent="0.3">
      <c r="A52" s="1">
        <v>44977</v>
      </c>
      <c r="B52">
        <v>447</v>
      </c>
      <c r="C52">
        <v>665</v>
      </c>
      <c r="D52">
        <f>MONTH(uzdrowisko[[#This Row],[data]])</f>
        <v>2</v>
      </c>
    </row>
    <row r="53" spans="1:4" x14ac:dyDescent="0.3">
      <c r="A53" s="1">
        <v>44978</v>
      </c>
      <c r="B53">
        <v>453</v>
      </c>
      <c r="C53">
        <v>612</v>
      </c>
      <c r="D53">
        <f>MONTH(uzdrowisko[[#This Row],[data]])</f>
        <v>2</v>
      </c>
    </row>
    <row r="54" spans="1:4" x14ac:dyDescent="0.3">
      <c r="A54" s="1">
        <v>44979</v>
      </c>
      <c r="B54">
        <v>474</v>
      </c>
      <c r="C54">
        <v>493</v>
      </c>
      <c r="D54">
        <f>MONTH(uzdrowisko[[#This Row],[data]])</f>
        <v>2</v>
      </c>
    </row>
    <row r="55" spans="1:4" x14ac:dyDescent="0.3">
      <c r="A55" s="1">
        <v>44980</v>
      </c>
      <c r="B55">
        <v>575</v>
      </c>
      <c r="C55">
        <v>620</v>
      </c>
      <c r="D55">
        <f>MONTH(uzdrowisko[[#This Row],[data]])</f>
        <v>2</v>
      </c>
    </row>
    <row r="56" spans="1:4" x14ac:dyDescent="0.3">
      <c r="A56" s="1">
        <v>44981</v>
      </c>
      <c r="B56">
        <v>363</v>
      </c>
      <c r="C56">
        <v>417</v>
      </c>
      <c r="D56">
        <f>MONTH(uzdrowisko[[#This Row],[data]])</f>
        <v>2</v>
      </c>
    </row>
    <row r="57" spans="1:4" x14ac:dyDescent="0.3">
      <c r="A57" s="1">
        <v>44982</v>
      </c>
      <c r="B57">
        <v>544</v>
      </c>
      <c r="C57">
        <v>494</v>
      </c>
      <c r="D57">
        <f>MONTH(uzdrowisko[[#This Row],[data]])</f>
        <v>2</v>
      </c>
    </row>
    <row r="58" spans="1:4" x14ac:dyDescent="0.3">
      <c r="A58" s="1">
        <v>44983</v>
      </c>
      <c r="B58">
        <v>343</v>
      </c>
      <c r="C58">
        <v>399</v>
      </c>
      <c r="D58">
        <f>MONTH(uzdrowisko[[#This Row],[data]])</f>
        <v>2</v>
      </c>
    </row>
    <row r="59" spans="1:4" x14ac:dyDescent="0.3">
      <c r="A59" s="1">
        <v>44984</v>
      </c>
      <c r="B59">
        <v>343</v>
      </c>
      <c r="C59">
        <v>538</v>
      </c>
      <c r="D59">
        <f>MONTH(uzdrowisko[[#This Row],[data]])</f>
        <v>2</v>
      </c>
    </row>
    <row r="60" spans="1:4" x14ac:dyDescent="0.3">
      <c r="A60" s="1">
        <v>44985</v>
      </c>
      <c r="B60">
        <v>618</v>
      </c>
      <c r="C60">
        <v>663</v>
      </c>
      <c r="D60">
        <f>MONTH(uzdrowisko[[#This Row],[data]])</f>
        <v>2</v>
      </c>
    </row>
    <row r="61" spans="1:4" x14ac:dyDescent="0.3">
      <c r="A61" s="1">
        <v>44986</v>
      </c>
      <c r="B61">
        <v>582</v>
      </c>
      <c r="C61">
        <v>422</v>
      </c>
      <c r="D61">
        <f>MONTH(uzdrowisko[[#This Row],[data]])</f>
        <v>3</v>
      </c>
    </row>
    <row r="62" spans="1:4" x14ac:dyDescent="0.3">
      <c r="A62" s="1">
        <v>44987</v>
      </c>
      <c r="B62">
        <v>409</v>
      </c>
      <c r="C62">
        <v>545</v>
      </c>
      <c r="D62">
        <f>MONTH(uzdrowisko[[#This Row],[data]])</f>
        <v>3</v>
      </c>
    </row>
    <row r="63" spans="1:4" x14ac:dyDescent="0.3">
      <c r="A63" s="1">
        <v>44988</v>
      </c>
      <c r="B63">
        <v>393</v>
      </c>
      <c r="C63">
        <v>400</v>
      </c>
      <c r="D63">
        <f>MONTH(uzdrowisko[[#This Row],[data]])</f>
        <v>3</v>
      </c>
    </row>
    <row r="64" spans="1:4" x14ac:dyDescent="0.3">
      <c r="A64" s="1">
        <v>44989</v>
      </c>
      <c r="B64">
        <v>352</v>
      </c>
      <c r="C64">
        <v>485</v>
      </c>
      <c r="D64">
        <f>MONTH(uzdrowisko[[#This Row],[data]])</f>
        <v>3</v>
      </c>
    </row>
    <row r="65" spans="1:4" x14ac:dyDescent="0.3">
      <c r="A65" s="1">
        <v>44990</v>
      </c>
      <c r="B65">
        <v>313</v>
      </c>
      <c r="C65">
        <v>475</v>
      </c>
      <c r="D65">
        <f>MONTH(uzdrowisko[[#This Row],[data]])</f>
        <v>3</v>
      </c>
    </row>
    <row r="66" spans="1:4" x14ac:dyDescent="0.3">
      <c r="A66" s="1">
        <v>44991</v>
      </c>
      <c r="B66">
        <v>318</v>
      </c>
      <c r="C66">
        <v>361</v>
      </c>
      <c r="D66">
        <f>MONTH(uzdrowisko[[#This Row],[data]])</f>
        <v>3</v>
      </c>
    </row>
    <row r="67" spans="1:4" x14ac:dyDescent="0.3">
      <c r="A67" s="1">
        <v>44992</v>
      </c>
      <c r="B67">
        <v>578</v>
      </c>
      <c r="C67">
        <v>502</v>
      </c>
      <c r="D67">
        <f>MONTH(uzdrowisko[[#This Row],[data]])</f>
        <v>3</v>
      </c>
    </row>
    <row r="68" spans="1:4" x14ac:dyDescent="0.3">
      <c r="A68" s="1">
        <v>44993</v>
      </c>
      <c r="B68">
        <v>669</v>
      </c>
      <c r="C68">
        <v>378</v>
      </c>
      <c r="D68">
        <f>MONTH(uzdrowisko[[#This Row],[data]])</f>
        <v>3</v>
      </c>
    </row>
    <row r="69" spans="1:4" x14ac:dyDescent="0.3">
      <c r="A69" s="1">
        <v>44994</v>
      </c>
      <c r="B69">
        <v>371</v>
      </c>
      <c r="C69">
        <v>392</v>
      </c>
      <c r="D69">
        <f>MONTH(uzdrowisko[[#This Row],[data]])</f>
        <v>3</v>
      </c>
    </row>
    <row r="70" spans="1:4" x14ac:dyDescent="0.3">
      <c r="A70" s="1">
        <v>44995</v>
      </c>
      <c r="B70">
        <v>476</v>
      </c>
      <c r="C70">
        <v>633</v>
      </c>
      <c r="D70">
        <f>MONTH(uzdrowisko[[#This Row],[data]])</f>
        <v>3</v>
      </c>
    </row>
    <row r="71" spans="1:4" x14ac:dyDescent="0.3">
      <c r="A71" s="1">
        <v>44996</v>
      </c>
      <c r="B71">
        <v>680</v>
      </c>
      <c r="C71">
        <v>300</v>
      </c>
      <c r="D71">
        <f>MONTH(uzdrowisko[[#This Row],[data]])</f>
        <v>3</v>
      </c>
    </row>
    <row r="72" spans="1:4" x14ac:dyDescent="0.3">
      <c r="A72" s="1">
        <v>44997</v>
      </c>
      <c r="B72">
        <v>644</v>
      </c>
      <c r="C72">
        <v>359</v>
      </c>
      <c r="D72">
        <f>MONTH(uzdrowisko[[#This Row],[data]])</f>
        <v>3</v>
      </c>
    </row>
    <row r="73" spans="1:4" x14ac:dyDescent="0.3">
      <c r="A73" s="1">
        <v>44998</v>
      </c>
      <c r="B73">
        <v>559</v>
      </c>
      <c r="C73">
        <v>647</v>
      </c>
      <c r="D73">
        <f>MONTH(uzdrowisko[[#This Row],[data]])</f>
        <v>3</v>
      </c>
    </row>
    <row r="74" spans="1:4" x14ac:dyDescent="0.3">
      <c r="A74" s="1">
        <v>44999</v>
      </c>
      <c r="B74">
        <v>648</v>
      </c>
      <c r="C74">
        <v>536</v>
      </c>
      <c r="D74">
        <f>MONTH(uzdrowisko[[#This Row],[data]])</f>
        <v>3</v>
      </c>
    </row>
    <row r="75" spans="1:4" x14ac:dyDescent="0.3">
      <c r="A75" s="1">
        <v>45000</v>
      </c>
      <c r="B75">
        <v>400</v>
      </c>
      <c r="C75">
        <v>676</v>
      </c>
      <c r="D75">
        <f>MONTH(uzdrowisko[[#This Row],[data]])</f>
        <v>3</v>
      </c>
    </row>
    <row r="76" spans="1:4" x14ac:dyDescent="0.3">
      <c r="A76" s="1">
        <v>45001</v>
      </c>
      <c r="B76">
        <v>469</v>
      </c>
      <c r="C76">
        <v>386</v>
      </c>
      <c r="D76">
        <f>MONTH(uzdrowisko[[#This Row],[data]])</f>
        <v>3</v>
      </c>
    </row>
    <row r="77" spans="1:4" x14ac:dyDescent="0.3">
      <c r="A77" s="1">
        <v>45002</v>
      </c>
      <c r="B77">
        <v>635</v>
      </c>
      <c r="C77">
        <v>620</v>
      </c>
      <c r="D77">
        <f>MONTH(uzdrowisko[[#This Row],[data]])</f>
        <v>3</v>
      </c>
    </row>
    <row r="78" spans="1:4" x14ac:dyDescent="0.3">
      <c r="A78" s="1">
        <v>45003</v>
      </c>
      <c r="B78">
        <v>521</v>
      </c>
      <c r="C78">
        <v>623</v>
      </c>
      <c r="D78">
        <f>MONTH(uzdrowisko[[#This Row],[data]])</f>
        <v>3</v>
      </c>
    </row>
    <row r="79" spans="1:4" x14ac:dyDescent="0.3">
      <c r="A79" s="1">
        <v>45004</v>
      </c>
      <c r="B79">
        <v>504</v>
      </c>
      <c r="C79">
        <v>401</v>
      </c>
      <c r="D79">
        <f>MONTH(uzdrowisko[[#This Row],[data]])</f>
        <v>3</v>
      </c>
    </row>
    <row r="80" spans="1:4" x14ac:dyDescent="0.3">
      <c r="A80" s="1">
        <v>45005</v>
      </c>
      <c r="B80">
        <v>518</v>
      </c>
      <c r="C80">
        <v>482</v>
      </c>
      <c r="D80">
        <f>MONTH(uzdrowisko[[#This Row],[data]])</f>
        <v>3</v>
      </c>
    </row>
    <row r="81" spans="1:4" x14ac:dyDescent="0.3">
      <c r="A81" s="1">
        <v>45006</v>
      </c>
      <c r="B81">
        <v>648</v>
      </c>
      <c r="C81">
        <v>631</v>
      </c>
      <c r="D81">
        <f>MONTH(uzdrowisko[[#This Row],[data]])</f>
        <v>3</v>
      </c>
    </row>
    <row r="82" spans="1:4" x14ac:dyDescent="0.3">
      <c r="A82" s="1">
        <v>45007</v>
      </c>
      <c r="B82">
        <v>349</v>
      </c>
      <c r="C82">
        <v>680</v>
      </c>
      <c r="D82">
        <f>MONTH(uzdrowisko[[#This Row],[data]])</f>
        <v>3</v>
      </c>
    </row>
    <row r="83" spans="1:4" x14ac:dyDescent="0.3">
      <c r="A83" s="1">
        <v>45008</v>
      </c>
      <c r="B83">
        <v>422</v>
      </c>
      <c r="C83">
        <v>608</v>
      </c>
      <c r="D83">
        <f>MONTH(uzdrowisko[[#This Row],[data]])</f>
        <v>3</v>
      </c>
    </row>
    <row r="84" spans="1:4" x14ac:dyDescent="0.3">
      <c r="A84" s="1">
        <v>45009</v>
      </c>
      <c r="B84">
        <v>506</v>
      </c>
      <c r="C84">
        <v>447</v>
      </c>
      <c r="D84">
        <f>MONTH(uzdrowisko[[#This Row],[data]])</f>
        <v>3</v>
      </c>
    </row>
    <row r="85" spans="1:4" x14ac:dyDescent="0.3">
      <c r="A85" s="1">
        <v>45010</v>
      </c>
      <c r="B85">
        <v>499</v>
      </c>
      <c r="C85">
        <v>448</v>
      </c>
      <c r="D85">
        <f>MONTH(uzdrowisko[[#This Row],[data]])</f>
        <v>3</v>
      </c>
    </row>
    <row r="86" spans="1:4" x14ac:dyDescent="0.3">
      <c r="A86" s="1">
        <v>45011</v>
      </c>
      <c r="B86">
        <v>515</v>
      </c>
      <c r="C86">
        <v>572</v>
      </c>
      <c r="D86">
        <f>MONTH(uzdrowisko[[#This Row],[data]])</f>
        <v>3</v>
      </c>
    </row>
    <row r="87" spans="1:4" x14ac:dyDescent="0.3">
      <c r="A87" s="1">
        <v>45012</v>
      </c>
      <c r="B87">
        <v>467</v>
      </c>
      <c r="C87">
        <v>496</v>
      </c>
      <c r="D87">
        <f>MONTH(uzdrowisko[[#This Row],[data]])</f>
        <v>3</v>
      </c>
    </row>
    <row r="88" spans="1:4" x14ac:dyDescent="0.3">
      <c r="A88" s="1">
        <v>45013</v>
      </c>
      <c r="B88">
        <v>432</v>
      </c>
      <c r="C88">
        <v>433</v>
      </c>
      <c r="D88">
        <f>MONTH(uzdrowisko[[#This Row],[data]])</f>
        <v>3</v>
      </c>
    </row>
    <row r="89" spans="1:4" x14ac:dyDescent="0.3">
      <c r="A89" s="1">
        <v>45014</v>
      </c>
      <c r="B89">
        <v>558</v>
      </c>
      <c r="C89">
        <v>302</v>
      </c>
      <c r="D89">
        <f>MONTH(uzdrowisko[[#This Row],[data]])</f>
        <v>3</v>
      </c>
    </row>
    <row r="90" spans="1:4" x14ac:dyDescent="0.3">
      <c r="A90" s="1">
        <v>45015</v>
      </c>
      <c r="B90">
        <v>331</v>
      </c>
      <c r="C90">
        <v>403</v>
      </c>
      <c r="D90">
        <f>MONTH(uzdrowisko[[#This Row],[data]])</f>
        <v>3</v>
      </c>
    </row>
    <row r="91" spans="1:4" x14ac:dyDescent="0.3">
      <c r="A91" s="1">
        <v>45016</v>
      </c>
      <c r="B91">
        <v>330</v>
      </c>
      <c r="C91">
        <v>339</v>
      </c>
      <c r="D91">
        <f>MONTH(uzdrowisko[[#This Row],[data]])</f>
        <v>3</v>
      </c>
    </row>
    <row r="92" spans="1:4" x14ac:dyDescent="0.3">
      <c r="A92" s="1">
        <v>45017</v>
      </c>
      <c r="B92">
        <v>540</v>
      </c>
      <c r="C92">
        <v>467</v>
      </c>
      <c r="D92">
        <f>MONTH(uzdrowisko[[#This Row],[data]])</f>
        <v>4</v>
      </c>
    </row>
    <row r="93" spans="1:4" x14ac:dyDescent="0.3">
      <c r="A93" s="1">
        <v>45018</v>
      </c>
      <c r="B93">
        <v>360</v>
      </c>
      <c r="C93">
        <v>520</v>
      </c>
      <c r="D93">
        <f>MONTH(uzdrowisko[[#This Row],[data]])</f>
        <v>4</v>
      </c>
    </row>
    <row r="94" spans="1:4" x14ac:dyDescent="0.3">
      <c r="A94" s="1">
        <v>45019</v>
      </c>
      <c r="B94">
        <v>653</v>
      </c>
      <c r="C94">
        <v>665</v>
      </c>
      <c r="D94">
        <f>MONTH(uzdrowisko[[#This Row],[data]])</f>
        <v>4</v>
      </c>
    </row>
    <row r="95" spans="1:4" x14ac:dyDescent="0.3">
      <c r="A95" s="1">
        <v>45020</v>
      </c>
      <c r="B95">
        <v>455</v>
      </c>
      <c r="C95">
        <v>502</v>
      </c>
      <c r="D95">
        <f>MONTH(uzdrowisko[[#This Row],[data]])</f>
        <v>4</v>
      </c>
    </row>
    <row r="96" spans="1:4" x14ac:dyDescent="0.3">
      <c r="A96" s="1">
        <v>45021</v>
      </c>
      <c r="B96">
        <v>689</v>
      </c>
      <c r="C96">
        <v>410</v>
      </c>
      <c r="D96">
        <f>MONTH(uzdrowisko[[#This Row],[data]])</f>
        <v>4</v>
      </c>
    </row>
    <row r="97" spans="1:4" x14ac:dyDescent="0.3">
      <c r="A97" s="1">
        <v>45022</v>
      </c>
      <c r="B97">
        <v>398</v>
      </c>
      <c r="C97">
        <v>526</v>
      </c>
      <c r="D97">
        <f>MONTH(uzdrowisko[[#This Row],[data]])</f>
        <v>4</v>
      </c>
    </row>
    <row r="98" spans="1:4" x14ac:dyDescent="0.3">
      <c r="A98" s="1">
        <v>45023</v>
      </c>
      <c r="B98">
        <v>374</v>
      </c>
      <c r="C98">
        <v>413</v>
      </c>
      <c r="D98">
        <f>MONTH(uzdrowisko[[#This Row],[data]])</f>
        <v>4</v>
      </c>
    </row>
    <row r="99" spans="1:4" x14ac:dyDescent="0.3">
      <c r="A99" s="1">
        <v>45024</v>
      </c>
      <c r="B99">
        <v>390</v>
      </c>
      <c r="C99">
        <v>596</v>
      </c>
      <c r="D99">
        <f>MONTH(uzdrowisko[[#This Row],[data]])</f>
        <v>4</v>
      </c>
    </row>
    <row r="100" spans="1:4" x14ac:dyDescent="0.3">
      <c r="A100" s="1">
        <v>45025</v>
      </c>
      <c r="B100">
        <v>545</v>
      </c>
      <c r="C100">
        <v>596</v>
      </c>
      <c r="D100">
        <f>MONTH(uzdrowisko[[#This Row],[data]])</f>
        <v>4</v>
      </c>
    </row>
    <row r="101" spans="1:4" x14ac:dyDescent="0.3">
      <c r="A101" s="1">
        <v>45026</v>
      </c>
      <c r="B101">
        <v>402</v>
      </c>
      <c r="C101">
        <v>395</v>
      </c>
      <c r="D101">
        <f>MONTH(uzdrowisko[[#This Row],[data]])</f>
        <v>4</v>
      </c>
    </row>
    <row r="102" spans="1:4" x14ac:dyDescent="0.3">
      <c r="A102" s="1">
        <v>45027</v>
      </c>
      <c r="B102">
        <v>490</v>
      </c>
      <c r="C102">
        <v>548</v>
      </c>
      <c r="D102">
        <f>MONTH(uzdrowisko[[#This Row],[data]])</f>
        <v>4</v>
      </c>
    </row>
    <row r="103" spans="1:4" x14ac:dyDescent="0.3">
      <c r="A103" s="1">
        <v>45028</v>
      </c>
      <c r="B103">
        <v>664</v>
      </c>
      <c r="C103">
        <v>563</v>
      </c>
      <c r="D103">
        <f>MONTH(uzdrowisko[[#This Row],[data]])</f>
        <v>4</v>
      </c>
    </row>
    <row r="104" spans="1:4" x14ac:dyDescent="0.3">
      <c r="A104" s="1">
        <v>45029</v>
      </c>
      <c r="B104">
        <v>570</v>
      </c>
      <c r="C104">
        <v>437</v>
      </c>
      <c r="D104">
        <f>MONTH(uzdrowisko[[#This Row],[data]])</f>
        <v>4</v>
      </c>
    </row>
    <row r="105" spans="1:4" x14ac:dyDescent="0.3">
      <c r="A105" s="1">
        <v>45030</v>
      </c>
      <c r="B105">
        <v>621</v>
      </c>
      <c r="C105">
        <v>602</v>
      </c>
      <c r="D105">
        <f>MONTH(uzdrowisko[[#This Row],[data]])</f>
        <v>4</v>
      </c>
    </row>
    <row r="106" spans="1:4" x14ac:dyDescent="0.3">
      <c r="A106" s="1">
        <v>45031</v>
      </c>
      <c r="B106">
        <v>627</v>
      </c>
      <c r="C106">
        <v>562</v>
      </c>
      <c r="D106">
        <f>MONTH(uzdrowisko[[#This Row],[data]])</f>
        <v>4</v>
      </c>
    </row>
    <row r="107" spans="1:4" x14ac:dyDescent="0.3">
      <c r="A107" s="1">
        <v>45032</v>
      </c>
      <c r="B107">
        <v>516</v>
      </c>
      <c r="C107">
        <v>553</v>
      </c>
      <c r="D107">
        <f>MONTH(uzdrowisko[[#This Row],[data]])</f>
        <v>4</v>
      </c>
    </row>
    <row r="108" spans="1:4" x14ac:dyDescent="0.3">
      <c r="A108" s="1">
        <v>45033</v>
      </c>
      <c r="B108">
        <v>623</v>
      </c>
      <c r="C108">
        <v>641</v>
      </c>
      <c r="D108">
        <f>MONTH(uzdrowisko[[#This Row],[data]])</f>
        <v>4</v>
      </c>
    </row>
    <row r="109" spans="1:4" x14ac:dyDescent="0.3">
      <c r="A109" s="1">
        <v>45034</v>
      </c>
      <c r="B109">
        <v>374</v>
      </c>
      <c r="C109">
        <v>414</v>
      </c>
      <c r="D109">
        <f>MONTH(uzdrowisko[[#This Row],[data]])</f>
        <v>4</v>
      </c>
    </row>
    <row r="110" spans="1:4" x14ac:dyDescent="0.3">
      <c r="A110" s="1">
        <v>45035</v>
      </c>
      <c r="B110">
        <v>456</v>
      </c>
      <c r="C110">
        <v>452</v>
      </c>
      <c r="D110">
        <f>MONTH(uzdrowisko[[#This Row],[data]])</f>
        <v>4</v>
      </c>
    </row>
    <row r="111" spans="1:4" x14ac:dyDescent="0.3">
      <c r="A111" s="1">
        <v>45036</v>
      </c>
      <c r="B111">
        <v>482</v>
      </c>
      <c r="C111">
        <v>419</v>
      </c>
      <c r="D111">
        <f>MONTH(uzdrowisko[[#This Row],[data]])</f>
        <v>4</v>
      </c>
    </row>
    <row r="112" spans="1:4" x14ac:dyDescent="0.3">
      <c r="A112" s="1">
        <v>45037</v>
      </c>
      <c r="B112">
        <v>306</v>
      </c>
      <c r="C112">
        <v>377</v>
      </c>
      <c r="D112">
        <f>MONTH(uzdrowisko[[#This Row],[data]])</f>
        <v>4</v>
      </c>
    </row>
    <row r="113" spans="1:4" x14ac:dyDescent="0.3">
      <c r="A113" s="1">
        <v>45038</v>
      </c>
      <c r="B113">
        <v>458</v>
      </c>
      <c r="C113">
        <v>325</v>
      </c>
      <c r="D113">
        <f>MONTH(uzdrowisko[[#This Row],[data]])</f>
        <v>4</v>
      </c>
    </row>
    <row r="114" spans="1:4" x14ac:dyDescent="0.3">
      <c r="A114" s="1">
        <v>45039</v>
      </c>
      <c r="B114">
        <v>449</v>
      </c>
      <c r="C114">
        <v>364</v>
      </c>
      <c r="D114">
        <f>MONTH(uzdrowisko[[#This Row],[data]])</f>
        <v>4</v>
      </c>
    </row>
    <row r="115" spans="1:4" x14ac:dyDescent="0.3">
      <c r="A115" s="1">
        <v>45040</v>
      </c>
      <c r="B115">
        <v>435</v>
      </c>
      <c r="C115">
        <v>471</v>
      </c>
      <c r="D115">
        <f>MONTH(uzdrowisko[[#This Row],[data]])</f>
        <v>4</v>
      </c>
    </row>
    <row r="116" spans="1:4" x14ac:dyDescent="0.3">
      <c r="A116" s="1">
        <v>45041</v>
      </c>
      <c r="B116">
        <v>372</v>
      </c>
      <c r="C116">
        <v>570</v>
      </c>
      <c r="D116">
        <f>MONTH(uzdrowisko[[#This Row],[data]])</f>
        <v>4</v>
      </c>
    </row>
    <row r="117" spans="1:4" x14ac:dyDescent="0.3">
      <c r="A117" s="1">
        <v>45042</v>
      </c>
      <c r="B117">
        <v>622</v>
      </c>
      <c r="C117">
        <v>341</v>
      </c>
      <c r="D117">
        <f>MONTH(uzdrowisko[[#This Row],[data]])</f>
        <v>4</v>
      </c>
    </row>
    <row r="118" spans="1:4" x14ac:dyDescent="0.3">
      <c r="A118" s="1">
        <v>45043</v>
      </c>
      <c r="B118">
        <v>670</v>
      </c>
      <c r="C118">
        <v>551</v>
      </c>
      <c r="D118">
        <f>MONTH(uzdrowisko[[#This Row],[data]])</f>
        <v>4</v>
      </c>
    </row>
    <row r="119" spans="1:4" x14ac:dyDescent="0.3">
      <c r="A119" s="1">
        <v>45044</v>
      </c>
      <c r="B119">
        <v>543</v>
      </c>
      <c r="C119">
        <v>682</v>
      </c>
      <c r="D119">
        <f>MONTH(uzdrowisko[[#This Row],[data]])</f>
        <v>4</v>
      </c>
    </row>
    <row r="120" spans="1:4" x14ac:dyDescent="0.3">
      <c r="A120" s="1">
        <v>45045</v>
      </c>
      <c r="B120">
        <v>596</v>
      </c>
      <c r="C120">
        <v>629</v>
      </c>
      <c r="D120">
        <f>MONTH(uzdrowisko[[#This Row],[data]])</f>
        <v>4</v>
      </c>
    </row>
    <row r="121" spans="1:4" x14ac:dyDescent="0.3">
      <c r="A121" s="1">
        <v>45046</v>
      </c>
      <c r="B121">
        <v>612</v>
      </c>
      <c r="C121">
        <v>399</v>
      </c>
      <c r="D121">
        <f>MONTH(uzdrowisko[[#This Row],[data]])</f>
        <v>4</v>
      </c>
    </row>
    <row r="122" spans="1:4" x14ac:dyDescent="0.3">
      <c r="A122" s="1">
        <v>45047</v>
      </c>
      <c r="B122">
        <v>596</v>
      </c>
      <c r="C122">
        <v>641</v>
      </c>
      <c r="D122">
        <f>MONTH(uzdrowisko[[#This Row],[data]])</f>
        <v>5</v>
      </c>
    </row>
    <row r="123" spans="1:4" x14ac:dyDescent="0.3">
      <c r="A123" s="1">
        <v>45048</v>
      </c>
      <c r="B123">
        <v>657</v>
      </c>
      <c r="C123">
        <v>335</v>
      </c>
      <c r="D123">
        <f>MONTH(uzdrowisko[[#This Row],[data]])</f>
        <v>5</v>
      </c>
    </row>
    <row r="124" spans="1:4" x14ac:dyDescent="0.3">
      <c r="A124" s="1">
        <v>45049</v>
      </c>
      <c r="B124">
        <v>474</v>
      </c>
      <c r="C124">
        <v>450</v>
      </c>
      <c r="D124">
        <f>MONTH(uzdrowisko[[#This Row],[data]])</f>
        <v>5</v>
      </c>
    </row>
    <row r="125" spans="1:4" x14ac:dyDescent="0.3">
      <c r="A125" s="1">
        <v>45050</v>
      </c>
      <c r="B125">
        <v>618</v>
      </c>
      <c r="C125">
        <v>439</v>
      </c>
      <c r="D125">
        <f>MONTH(uzdrowisko[[#This Row],[data]])</f>
        <v>5</v>
      </c>
    </row>
    <row r="126" spans="1:4" x14ac:dyDescent="0.3">
      <c r="A126" s="1">
        <v>45051</v>
      </c>
      <c r="B126">
        <v>326</v>
      </c>
      <c r="C126">
        <v>395</v>
      </c>
      <c r="D126">
        <f>MONTH(uzdrowisko[[#This Row],[data]])</f>
        <v>5</v>
      </c>
    </row>
    <row r="127" spans="1:4" x14ac:dyDescent="0.3">
      <c r="A127" s="1">
        <v>45052</v>
      </c>
      <c r="B127">
        <v>460</v>
      </c>
      <c r="C127">
        <v>362</v>
      </c>
      <c r="D127">
        <f>MONTH(uzdrowisko[[#This Row],[data]])</f>
        <v>5</v>
      </c>
    </row>
    <row r="128" spans="1:4" x14ac:dyDescent="0.3">
      <c r="A128" s="1">
        <v>45053</v>
      </c>
      <c r="B128">
        <v>517</v>
      </c>
      <c r="C128">
        <v>427</v>
      </c>
      <c r="D128">
        <f>MONTH(uzdrowisko[[#This Row],[data]])</f>
        <v>5</v>
      </c>
    </row>
    <row r="129" spans="1:4" x14ac:dyDescent="0.3">
      <c r="A129" s="1">
        <v>45054</v>
      </c>
      <c r="B129">
        <v>558</v>
      </c>
      <c r="C129">
        <v>689</v>
      </c>
      <c r="D129">
        <f>MONTH(uzdrowisko[[#This Row],[data]])</f>
        <v>5</v>
      </c>
    </row>
    <row r="130" spans="1:4" x14ac:dyDescent="0.3">
      <c r="A130" s="1">
        <v>45055</v>
      </c>
      <c r="B130">
        <v>418</v>
      </c>
      <c r="C130">
        <v>307</v>
      </c>
      <c r="D130">
        <f>MONTH(uzdrowisko[[#This Row],[data]])</f>
        <v>5</v>
      </c>
    </row>
    <row r="131" spans="1:4" x14ac:dyDescent="0.3">
      <c r="A131" s="1">
        <v>45056</v>
      </c>
      <c r="B131">
        <v>565</v>
      </c>
      <c r="C131">
        <v>428</v>
      </c>
      <c r="D131">
        <f>MONTH(uzdrowisko[[#This Row],[data]])</f>
        <v>5</v>
      </c>
    </row>
    <row r="132" spans="1:4" x14ac:dyDescent="0.3">
      <c r="A132" s="1">
        <v>45057</v>
      </c>
      <c r="B132">
        <v>517</v>
      </c>
      <c r="C132">
        <v>428</v>
      </c>
      <c r="D132">
        <f>MONTH(uzdrowisko[[#This Row],[data]])</f>
        <v>5</v>
      </c>
    </row>
    <row r="133" spans="1:4" x14ac:dyDescent="0.3">
      <c r="A133" s="1">
        <v>45058</v>
      </c>
      <c r="B133">
        <v>580</v>
      </c>
      <c r="C133">
        <v>569</v>
      </c>
      <c r="D133">
        <f>MONTH(uzdrowisko[[#This Row],[data]])</f>
        <v>5</v>
      </c>
    </row>
    <row r="134" spans="1:4" x14ac:dyDescent="0.3">
      <c r="A134" s="1">
        <v>45059</v>
      </c>
      <c r="B134">
        <v>573</v>
      </c>
      <c r="C134">
        <v>528</v>
      </c>
      <c r="D134">
        <f>MONTH(uzdrowisko[[#This Row],[data]])</f>
        <v>5</v>
      </c>
    </row>
    <row r="135" spans="1:4" x14ac:dyDescent="0.3">
      <c r="A135" s="1">
        <v>45060</v>
      </c>
      <c r="B135">
        <v>627</v>
      </c>
      <c r="C135">
        <v>642</v>
      </c>
      <c r="D135">
        <f>MONTH(uzdrowisko[[#This Row],[data]])</f>
        <v>5</v>
      </c>
    </row>
    <row r="136" spans="1:4" x14ac:dyDescent="0.3">
      <c r="A136" s="1">
        <v>45061</v>
      </c>
      <c r="B136">
        <v>407</v>
      </c>
      <c r="C136">
        <v>620</v>
      </c>
      <c r="D136">
        <f>MONTH(uzdrowisko[[#This Row],[data]])</f>
        <v>5</v>
      </c>
    </row>
    <row r="137" spans="1:4" x14ac:dyDescent="0.3">
      <c r="A137" s="1">
        <v>45062</v>
      </c>
      <c r="B137">
        <v>631</v>
      </c>
      <c r="C137">
        <v>424</v>
      </c>
      <c r="D137">
        <f>MONTH(uzdrowisko[[#This Row],[data]])</f>
        <v>5</v>
      </c>
    </row>
    <row r="138" spans="1:4" x14ac:dyDescent="0.3">
      <c r="A138" s="1">
        <v>45063</v>
      </c>
      <c r="B138">
        <v>338</v>
      </c>
      <c r="C138">
        <v>382</v>
      </c>
      <c r="D138">
        <f>MONTH(uzdrowisko[[#This Row],[data]])</f>
        <v>5</v>
      </c>
    </row>
    <row r="139" spans="1:4" x14ac:dyDescent="0.3">
      <c r="A139" s="1">
        <v>45064</v>
      </c>
      <c r="B139">
        <v>457</v>
      </c>
      <c r="C139">
        <v>476</v>
      </c>
      <c r="D139">
        <f>MONTH(uzdrowisko[[#This Row],[data]])</f>
        <v>5</v>
      </c>
    </row>
    <row r="140" spans="1:4" x14ac:dyDescent="0.3">
      <c r="A140" s="1">
        <v>45065</v>
      </c>
      <c r="B140">
        <v>448</v>
      </c>
      <c r="C140">
        <v>346</v>
      </c>
      <c r="D140">
        <f>MONTH(uzdrowisko[[#This Row],[data]])</f>
        <v>5</v>
      </c>
    </row>
    <row r="141" spans="1:4" x14ac:dyDescent="0.3">
      <c r="A141" s="1">
        <v>45066</v>
      </c>
      <c r="B141">
        <v>408</v>
      </c>
      <c r="C141">
        <v>517</v>
      </c>
      <c r="D141">
        <f>MONTH(uzdrowisko[[#This Row],[data]])</f>
        <v>5</v>
      </c>
    </row>
    <row r="142" spans="1:4" x14ac:dyDescent="0.3">
      <c r="A142" s="1">
        <v>45067</v>
      </c>
      <c r="B142">
        <v>483</v>
      </c>
      <c r="C142">
        <v>322</v>
      </c>
      <c r="D142">
        <f>MONTH(uzdrowisko[[#This Row],[data]])</f>
        <v>5</v>
      </c>
    </row>
    <row r="143" spans="1:4" x14ac:dyDescent="0.3">
      <c r="A143" s="1">
        <v>45068</v>
      </c>
      <c r="B143">
        <v>498</v>
      </c>
      <c r="C143">
        <v>654</v>
      </c>
      <c r="D143">
        <f>MONTH(uzdrowisko[[#This Row],[data]])</f>
        <v>5</v>
      </c>
    </row>
    <row r="144" spans="1:4" x14ac:dyDescent="0.3">
      <c r="A144" s="1">
        <v>45069</v>
      </c>
      <c r="B144">
        <v>503</v>
      </c>
      <c r="C144">
        <v>552</v>
      </c>
      <c r="D144">
        <f>MONTH(uzdrowisko[[#This Row],[data]])</f>
        <v>5</v>
      </c>
    </row>
    <row r="145" spans="1:4" x14ac:dyDescent="0.3">
      <c r="A145" s="1">
        <v>45070</v>
      </c>
      <c r="B145">
        <v>474</v>
      </c>
      <c r="C145">
        <v>646</v>
      </c>
      <c r="D145">
        <f>MONTH(uzdrowisko[[#This Row],[data]])</f>
        <v>5</v>
      </c>
    </row>
    <row r="146" spans="1:4" x14ac:dyDescent="0.3">
      <c r="A146" s="1">
        <v>45071</v>
      </c>
      <c r="B146">
        <v>422</v>
      </c>
      <c r="C146">
        <v>634</v>
      </c>
      <c r="D146">
        <f>MONTH(uzdrowisko[[#This Row],[data]])</f>
        <v>5</v>
      </c>
    </row>
    <row r="147" spans="1:4" x14ac:dyDescent="0.3">
      <c r="A147" s="1">
        <v>45072</v>
      </c>
      <c r="B147">
        <v>474</v>
      </c>
      <c r="C147">
        <v>606</v>
      </c>
      <c r="D147">
        <f>MONTH(uzdrowisko[[#This Row],[data]])</f>
        <v>5</v>
      </c>
    </row>
    <row r="148" spans="1:4" x14ac:dyDescent="0.3">
      <c r="A148" s="1">
        <v>45073</v>
      </c>
      <c r="B148">
        <v>407</v>
      </c>
      <c r="C148">
        <v>674</v>
      </c>
      <c r="D148">
        <f>MONTH(uzdrowisko[[#This Row],[data]])</f>
        <v>5</v>
      </c>
    </row>
    <row r="149" spans="1:4" x14ac:dyDescent="0.3">
      <c r="A149" s="1">
        <v>45074</v>
      </c>
      <c r="B149">
        <v>697</v>
      </c>
      <c r="C149">
        <v>546</v>
      </c>
      <c r="D149">
        <f>MONTH(uzdrowisko[[#This Row],[data]])</f>
        <v>5</v>
      </c>
    </row>
    <row r="150" spans="1:4" x14ac:dyDescent="0.3">
      <c r="A150" s="1">
        <v>45075</v>
      </c>
      <c r="B150">
        <v>603</v>
      </c>
      <c r="C150">
        <v>564</v>
      </c>
      <c r="D150">
        <f>MONTH(uzdrowisko[[#This Row],[data]])</f>
        <v>5</v>
      </c>
    </row>
    <row r="151" spans="1:4" x14ac:dyDescent="0.3">
      <c r="A151" s="1">
        <v>45076</v>
      </c>
      <c r="B151">
        <v>561</v>
      </c>
      <c r="C151">
        <v>670</v>
      </c>
      <c r="D151">
        <f>MONTH(uzdrowisko[[#This Row],[data]])</f>
        <v>5</v>
      </c>
    </row>
    <row r="152" spans="1:4" x14ac:dyDescent="0.3">
      <c r="A152" s="1">
        <v>45077</v>
      </c>
      <c r="B152">
        <v>426</v>
      </c>
      <c r="C152">
        <v>642</v>
      </c>
      <c r="D152">
        <f>MONTH(uzdrowisko[[#This Row],[data]])</f>
        <v>5</v>
      </c>
    </row>
    <row r="153" spans="1:4" x14ac:dyDescent="0.3">
      <c r="A153" s="1">
        <v>45078</v>
      </c>
      <c r="B153">
        <v>438</v>
      </c>
      <c r="C153">
        <v>506</v>
      </c>
      <c r="D153">
        <f>MONTH(uzdrowisko[[#This Row],[data]])</f>
        <v>6</v>
      </c>
    </row>
    <row r="154" spans="1:4" x14ac:dyDescent="0.3">
      <c r="A154" s="1">
        <v>45079</v>
      </c>
      <c r="B154">
        <v>580</v>
      </c>
      <c r="C154">
        <v>543</v>
      </c>
      <c r="D154">
        <f>MONTH(uzdrowisko[[#This Row],[data]])</f>
        <v>6</v>
      </c>
    </row>
    <row r="155" spans="1:4" x14ac:dyDescent="0.3">
      <c r="A155" s="1">
        <v>45080</v>
      </c>
      <c r="B155">
        <v>423</v>
      </c>
      <c r="C155">
        <v>645</v>
      </c>
      <c r="D155">
        <f>MONTH(uzdrowisko[[#This Row],[data]])</f>
        <v>6</v>
      </c>
    </row>
    <row r="156" spans="1:4" x14ac:dyDescent="0.3">
      <c r="A156" s="1">
        <v>45081</v>
      </c>
      <c r="B156">
        <v>392</v>
      </c>
      <c r="C156">
        <v>622</v>
      </c>
      <c r="D156">
        <f>MONTH(uzdrowisko[[#This Row],[data]])</f>
        <v>6</v>
      </c>
    </row>
    <row r="157" spans="1:4" x14ac:dyDescent="0.3">
      <c r="A157" s="1">
        <v>45082</v>
      </c>
      <c r="B157">
        <v>317</v>
      </c>
      <c r="C157">
        <v>513</v>
      </c>
      <c r="D157">
        <f>MONTH(uzdrowisko[[#This Row],[data]])</f>
        <v>6</v>
      </c>
    </row>
    <row r="158" spans="1:4" x14ac:dyDescent="0.3">
      <c r="A158" s="1">
        <v>45083</v>
      </c>
      <c r="B158">
        <v>301</v>
      </c>
      <c r="C158">
        <v>371</v>
      </c>
      <c r="D158">
        <f>MONTH(uzdrowisko[[#This Row],[data]])</f>
        <v>6</v>
      </c>
    </row>
    <row r="159" spans="1:4" x14ac:dyDescent="0.3">
      <c r="A159" s="1">
        <v>45084</v>
      </c>
      <c r="B159">
        <v>326</v>
      </c>
      <c r="C159">
        <v>486</v>
      </c>
      <c r="D159">
        <f>MONTH(uzdrowisko[[#This Row],[data]])</f>
        <v>6</v>
      </c>
    </row>
    <row r="160" spans="1:4" x14ac:dyDescent="0.3">
      <c r="A160" s="1">
        <v>45085</v>
      </c>
      <c r="B160">
        <v>493</v>
      </c>
      <c r="C160">
        <v>330</v>
      </c>
      <c r="D160">
        <f>MONTH(uzdrowisko[[#This Row],[data]])</f>
        <v>6</v>
      </c>
    </row>
    <row r="161" spans="1:4" x14ac:dyDescent="0.3">
      <c r="A161" s="1">
        <v>45086</v>
      </c>
      <c r="B161">
        <v>485</v>
      </c>
      <c r="C161">
        <v>640</v>
      </c>
      <c r="D161">
        <f>MONTH(uzdrowisko[[#This Row],[data]])</f>
        <v>6</v>
      </c>
    </row>
    <row r="162" spans="1:4" x14ac:dyDescent="0.3">
      <c r="A162" s="1">
        <v>45087</v>
      </c>
      <c r="B162">
        <v>310</v>
      </c>
      <c r="C162">
        <v>501</v>
      </c>
      <c r="D162">
        <f>MONTH(uzdrowisko[[#This Row],[data]])</f>
        <v>6</v>
      </c>
    </row>
    <row r="163" spans="1:4" x14ac:dyDescent="0.3">
      <c r="A163" s="1">
        <v>45088</v>
      </c>
      <c r="B163">
        <v>538</v>
      </c>
      <c r="C163">
        <v>356</v>
      </c>
      <c r="D163">
        <f>MONTH(uzdrowisko[[#This Row],[data]])</f>
        <v>6</v>
      </c>
    </row>
    <row r="164" spans="1:4" x14ac:dyDescent="0.3">
      <c r="A164" s="1">
        <v>45089</v>
      </c>
      <c r="B164">
        <v>480</v>
      </c>
      <c r="C164">
        <v>464</v>
      </c>
      <c r="D164">
        <f>MONTH(uzdrowisko[[#This Row],[data]])</f>
        <v>6</v>
      </c>
    </row>
    <row r="165" spans="1:4" x14ac:dyDescent="0.3">
      <c r="A165" s="1">
        <v>45090</v>
      </c>
      <c r="B165">
        <v>662</v>
      </c>
      <c r="C165">
        <v>476</v>
      </c>
      <c r="D165">
        <f>MONTH(uzdrowisko[[#This Row],[data]])</f>
        <v>6</v>
      </c>
    </row>
    <row r="166" spans="1:4" x14ac:dyDescent="0.3">
      <c r="A166" s="1">
        <v>45091</v>
      </c>
      <c r="B166">
        <v>512</v>
      </c>
      <c r="C166">
        <v>424</v>
      </c>
      <c r="D166">
        <f>MONTH(uzdrowisko[[#This Row],[data]])</f>
        <v>6</v>
      </c>
    </row>
    <row r="167" spans="1:4" x14ac:dyDescent="0.3">
      <c r="A167" s="1">
        <v>45092</v>
      </c>
      <c r="B167">
        <v>374</v>
      </c>
      <c r="C167">
        <v>330</v>
      </c>
      <c r="D167">
        <f>MONTH(uzdrowisko[[#This Row],[data]])</f>
        <v>6</v>
      </c>
    </row>
    <row r="168" spans="1:4" x14ac:dyDescent="0.3">
      <c r="A168" s="1">
        <v>45093</v>
      </c>
      <c r="B168">
        <v>408</v>
      </c>
      <c r="C168">
        <v>618</v>
      </c>
      <c r="D168">
        <f>MONTH(uzdrowisko[[#This Row],[data]])</f>
        <v>6</v>
      </c>
    </row>
    <row r="169" spans="1:4" x14ac:dyDescent="0.3">
      <c r="A169" s="1">
        <v>45094</v>
      </c>
      <c r="B169">
        <v>637</v>
      </c>
      <c r="C169">
        <v>308</v>
      </c>
      <c r="D169">
        <f>MONTH(uzdrowisko[[#This Row],[data]])</f>
        <v>6</v>
      </c>
    </row>
    <row r="170" spans="1:4" x14ac:dyDescent="0.3">
      <c r="A170" s="1">
        <v>45095</v>
      </c>
      <c r="B170">
        <v>573</v>
      </c>
      <c r="C170">
        <v>334</v>
      </c>
      <c r="D170">
        <f>MONTH(uzdrowisko[[#This Row],[data]])</f>
        <v>6</v>
      </c>
    </row>
    <row r="171" spans="1:4" x14ac:dyDescent="0.3">
      <c r="A171" s="1">
        <v>45096</v>
      </c>
      <c r="B171">
        <v>567</v>
      </c>
      <c r="C171">
        <v>386</v>
      </c>
      <c r="D171">
        <f>MONTH(uzdrowisko[[#This Row],[data]])</f>
        <v>6</v>
      </c>
    </row>
    <row r="172" spans="1:4" x14ac:dyDescent="0.3">
      <c r="A172" s="1">
        <v>45097</v>
      </c>
      <c r="B172">
        <v>436</v>
      </c>
      <c r="C172">
        <v>366</v>
      </c>
      <c r="D172">
        <f>MONTH(uzdrowisko[[#This Row],[data]])</f>
        <v>6</v>
      </c>
    </row>
    <row r="173" spans="1:4" x14ac:dyDescent="0.3">
      <c r="A173" s="1">
        <v>45098</v>
      </c>
      <c r="B173">
        <v>699</v>
      </c>
      <c r="C173">
        <v>503</v>
      </c>
      <c r="D173">
        <f>MONTH(uzdrowisko[[#This Row],[data]])</f>
        <v>6</v>
      </c>
    </row>
    <row r="174" spans="1:4" x14ac:dyDescent="0.3">
      <c r="A174" s="1">
        <v>45099</v>
      </c>
      <c r="B174">
        <v>504</v>
      </c>
      <c r="C174">
        <v>467</v>
      </c>
      <c r="D174">
        <f>MONTH(uzdrowisko[[#This Row],[data]])</f>
        <v>6</v>
      </c>
    </row>
    <row r="175" spans="1:4" x14ac:dyDescent="0.3">
      <c r="A175" s="1">
        <v>45100</v>
      </c>
      <c r="B175">
        <v>572</v>
      </c>
      <c r="C175">
        <v>575</v>
      </c>
      <c r="D175">
        <f>MONTH(uzdrowisko[[#This Row],[data]])</f>
        <v>6</v>
      </c>
    </row>
    <row r="176" spans="1:4" x14ac:dyDescent="0.3">
      <c r="A176" s="1">
        <v>45101</v>
      </c>
      <c r="B176">
        <v>471</v>
      </c>
      <c r="C176">
        <v>653</v>
      </c>
      <c r="D176">
        <f>MONTH(uzdrowisko[[#This Row],[data]])</f>
        <v>6</v>
      </c>
    </row>
    <row r="177" spans="1:4" x14ac:dyDescent="0.3">
      <c r="A177" s="1">
        <v>45102</v>
      </c>
      <c r="B177">
        <v>664</v>
      </c>
      <c r="C177">
        <v>608</v>
      </c>
      <c r="D177">
        <f>MONTH(uzdrowisko[[#This Row],[data]])</f>
        <v>6</v>
      </c>
    </row>
    <row r="178" spans="1:4" x14ac:dyDescent="0.3">
      <c r="A178" s="1">
        <v>45103</v>
      </c>
      <c r="B178">
        <v>611</v>
      </c>
      <c r="C178">
        <v>550</v>
      </c>
      <c r="D178">
        <f>MONTH(uzdrowisko[[#This Row],[data]])</f>
        <v>6</v>
      </c>
    </row>
    <row r="179" spans="1:4" x14ac:dyDescent="0.3">
      <c r="A179" s="1">
        <v>45104</v>
      </c>
      <c r="B179">
        <v>322</v>
      </c>
      <c r="C179">
        <v>443</v>
      </c>
      <c r="D179">
        <f>MONTH(uzdrowisko[[#This Row],[data]])</f>
        <v>6</v>
      </c>
    </row>
    <row r="180" spans="1:4" x14ac:dyDescent="0.3">
      <c r="A180" s="1">
        <v>45105</v>
      </c>
      <c r="B180">
        <v>569</v>
      </c>
      <c r="C180">
        <v>548</v>
      </c>
      <c r="D180">
        <f>MONTH(uzdrowisko[[#This Row],[data]])</f>
        <v>6</v>
      </c>
    </row>
    <row r="181" spans="1:4" x14ac:dyDescent="0.3">
      <c r="A181" s="1">
        <v>45106</v>
      </c>
      <c r="B181">
        <v>641</v>
      </c>
      <c r="C181">
        <v>419</v>
      </c>
      <c r="D181">
        <f>MONTH(uzdrowisko[[#This Row],[data]])</f>
        <v>6</v>
      </c>
    </row>
    <row r="182" spans="1:4" x14ac:dyDescent="0.3">
      <c r="A182" s="1">
        <v>45107</v>
      </c>
      <c r="B182">
        <v>575</v>
      </c>
      <c r="C182">
        <v>413</v>
      </c>
      <c r="D182">
        <f>MONTH(uzdrowisko[[#This Row],[data]])</f>
        <v>6</v>
      </c>
    </row>
    <row r="183" spans="1:4" x14ac:dyDescent="0.3">
      <c r="A183" s="1">
        <v>45108</v>
      </c>
      <c r="B183">
        <v>336</v>
      </c>
      <c r="C183">
        <v>570</v>
      </c>
      <c r="D183">
        <f>MONTH(uzdrowisko[[#This Row],[data]])</f>
        <v>7</v>
      </c>
    </row>
    <row r="184" spans="1:4" x14ac:dyDescent="0.3">
      <c r="A184" s="1">
        <v>45109</v>
      </c>
      <c r="B184">
        <v>461</v>
      </c>
      <c r="C184">
        <v>381</v>
      </c>
      <c r="D184">
        <f>MONTH(uzdrowisko[[#This Row],[data]])</f>
        <v>7</v>
      </c>
    </row>
    <row r="185" spans="1:4" x14ac:dyDescent="0.3">
      <c r="A185" s="1">
        <v>45110</v>
      </c>
      <c r="B185">
        <v>667</v>
      </c>
      <c r="C185">
        <v>520</v>
      </c>
      <c r="D185">
        <f>MONTH(uzdrowisko[[#This Row],[data]])</f>
        <v>7</v>
      </c>
    </row>
    <row r="186" spans="1:4" x14ac:dyDescent="0.3">
      <c r="A186" s="1">
        <v>45111</v>
      </c>
      <c r="B186">
        <v>303</v>
      </c>
      <c r="C186">
        <v>498</v>
      </c>
      <c r="D186">
        <f>MONTH(uzdrowisko[[#This Row],[data]])</f>
        <v>7</v>
      </c>
    </row>
    <row r="187" spans="1:4" x14ac:dyDescent="0.3">
      <c r="A187" s="1">
        <v>45112</v>
      </c>
      <c r="B187">
        <v>568</v>
      </c>
      <c r="C187">
        <v>567</v>
      </c>
      <c r="D187">
        <f>MONTH(uzdrowisko[[#This Row],[data]])</f>
        <v>7</v>
      </c>
    </row>
    <row r="188" spans="1:4" x14ac:dyDescent="0.3">
      <c r="A188" s="1">
        <v>45113</v>
      </c>
      <c r="B188">
        <v>391</v>
      </c>
      <c r="C188">
        <v>599</v>
      </c>
      <c r="D188">
        <f>MONTH(uzdrowisko[[#This Row],[data]])</f>
        <v>7</v>
      </c>
    </row>
    <row r="189" spans="1:4" x14ac:dyDescent="0.3">
      <c r="A189" s="1">
        <v>45114</v>
      </c>
      <c r="B189">
        <v>550</v>
      </c>
      <c r="C189">
        <v>561</v>
      </c>
      <c r="D189">
        <f>MONTH(uzdrowisko[[#This Row],[data]])</f>
        <v>7</v>
      </c>
    </row>
    <row r="190" spans="1:4" x14ac:dyDescent="0.3">
      <c r="A190" s="1">
        <v>45115</v>
      </c>
      <c r="B190">
        <v>373</v>
      </c>
      <c r="C190">
        <v>469</v>
      </c>
      <c r="D190">
        <f>MONTH(uzdrowisko[[#This Row],[data]])</f>
        <v>7</v>
      </c>
    </row>
    <row r="191" spans="1:4" x14ac:dyDescent="0.3">
      <c r="A191" s="1">
        <v>45116</v>
      </c>
      <c r="B191">
        <v>480</v>
      </c>
      <c r="C191">
        <v>592</v>
      </c>
      <c r="D191">
        <f>MONTH(uzdrowisko[[#This Row],[data]])</f>
        <v>7</v>
      </c>
    </row>
    <row r="192" spans="1:4" x14ac:dyDescent="0.3">
      <c r="A192" s="1">
        <v>45117</v>
      </c>
      <c r="B192">
        <v>643</v>
      </c>
      <c r="C192">
        <v>422</v>
      </c>
      <c r="D192">
        <f>MONTH(uzdrowisko[[#This Row],[data]])</f>
        <v>7</v>
      </c>
    </row>
    <row r="193" spans="1:4" x14ac:dyDescent="0.3">
      <c r="A193" s="1">
        <v>45118</v>
      </c>
      <c r="B193">
        <v>353</v>
      </c>
      <c r="C193">
        <v>641</v>
      </c>
      <c r="D193">
        <f>MONTH(uzdrowisko[[#This Row],[data]])</f>
        <v>7</v>
      </c>
    </row>
    <row r="194" spans="1:4" x14ac:dyDescent="0.3">
      <c r="A194" s="1">
        <v>45119</v>
      </c>
      <c r="B194">
        <v>679</v>
      </c>
      <c r="C194">
        <v>301</v>
      </c>
      <c r="D194">
        <f>MONTH(uzdrowisko[[#This Row],[data]])</f>
        <v>7</v>
      </c>
    </row>
    <row r="195" spans="1:4" x14ac:dyDescent="0.3">
      <c r="A195" s="1">
        <v>45120</v>
      </c>
      <c r="B195">
        <v>523</v>
      </c>
      <c r="C195">
        <v>696</v>
      </c>
      <c r="D195">
        <f>MONTH(uzdrowisko[[#This Row],[data]])</f>
        <v>7</v>
      </c>
    </row>
    <row r="196" spans="1:4" x14ac:dyDescent="0.3">
      <c r="A196" s="1">
        <v>45121</v>
      </c>
      <c r="B196">
        <v>341</v>
      </c>
      <c r="C196">
        <v>555</v>
      </c>
      <c r="D196">
        <f>MONTH(uzdrowisko[[#This Row],[data]])</f>
        <v>7</v>
      </c>
    </row>
    <row r="197" spans="1:4" x14ac:dyDescent="0.3">
      <c r="A197" s="1">
        <v>45122</v>
      </c>
      <c r="B197">
        <v>691</v>
      </c>
      <c r="C197">
        <v>608</v>
      </c>
      <c r="D197">
        <f>MONTH(uzdrowisko[[#This Row],[data]])</f>
        <v>7</v>
      </c>
    </row>
    <row r="198" spans="1:4" x14ac:dyDescent="0.3">
      <c r="A198" s="1">
        <v>45123</v>
      </c>
      <c r="B198">
        <v>428</v>
      </c>
      <c r="C198">
        <v>381</v>
      </c>
      <c r="D198">
        <f>MONTH(uzdrowisko[[#This Row],[data]])</f>
        <v>7</v>
      </c>
    </row>
    <row r="199" spans="1:4" x14ac:dyDescent="0.3">
      <c r="A199" s="1">
        <v>45124</v>
      </c>
      <c r="B199">
        <v>597</v>
      </c>
      <c r="C199">
        <v>695</v>
      </c>
      <c r="D199">
        <f>MONTH(uzdrowisko[[#This Row],[data]])</f>
        <v>7</v>
      </c>
    </row>
    <row r="200" spans="1:4" x14ac:dyDescent="0.3">
      <c r="A200" s="1">
        <v>45125</v>
      </c>
      <c r="B200">
        <v>667</v>
      </c>
      <c r="C200">
        <v>401</v>
      </c>
      <c r="D200">
        <f>MONTH(uzdrowisko[[#This Row],[data]])</f>
        <v>7</v>
      </c>
    </row>
    <row r="201" spans="1:4" x14ac:dyDescent="0.3">
      <c r="A201" s="1">
        <v>45126</v>
      </c>
      <c r="B201">
        <v>579</v>
      </c>
      <c r="C201">
        <v>541</v>
      </c>
      <c r="D201">
        <f>MONTH(uzdrowisko[[#This Row],[data]])</f>
        <v>7</v>
      </c>
    </row>
    <row r="202" spans="1:4" x14ac:dyDescent="0.3">
      <c r="A202" s="1">
        <v>45127</v>
      </c>
      <c r="B202">
        <v>607</v>
      </c>
      <c r="C202">
        <v>318</v>
      </c>
      <c r="D202">
        <f>MONTH(uzdrowisko[[#This Row],[data]])</f>
        <v>7</v>
      </c>
    </row>
    <row r="203" spans="1:4" x14ac:dyDescent="0.3">
      <c r="A203" s="1">
        <v>45128</v>
      </c>
      <c r="B203">
        <v>674</v>
      </c>
      <c r="C203">
        <v>595</v>
      </c>
      <c r="D203">
        <f>MONTH(uzdrowisko[[#This Row],[data]])</f>
        <v>7</v>
      </c>
    </row>
    <row r="204" spans="1:4" x14ac:dyDescent="0.3">
      <c r="A204" s="1">
        <v>45129</v>
      </c>
      <c r="B204">
        <v>643</v>
      </c>
      <c r="C204">
        <v>494</v>
      </c>
      <c r="D204">
        <f>MONTH(uzdrowisko[[#This Row],[data]])</f>
        <v>7</v>
      </c>
    </row>
    <row r="205" spans="1:4" x14ac:dyDescent="0.3">
      <c r="A205" s="1">
        <v>45130</v>
      </c>
      <c r="B205">
        <v>446</v>
      </c>
      <c r="C205">
        <v>524</v>
      </c>
      <c r="D205">
        <f>MONTH(uzdrowisko[[#This Row],[data]])</f>
        <v>7</v>
      </c>
    </row>
    <row r="206" spans="1:4" x14ac:dyDescent="0.3">
      <c r="A206" s="1">
        <v>45131</v>
      </c>
      <c r="B206">
        <v>539</v>
      </c>
      <c r="C206">
        <v>567</v>
      </c>
      <c r="D206">
        <f>MONTH(uzdrowisko[[#This Row],[data]])</f>
        <v>7</v>
      </c>
    </row>
    <row r="207" spans="1:4" x14ac:dyDescent="0.3">
      <c r="A207" s="1">
        <v>45132</v>
      </c>
      <c r="B207">
        <v>659</v>
      </c>
      <c r="C207">
        <v>617</v>
      </c>
      <c r="D207">
        <f>MONTH(uzdrowisko[[#This Row],[data]])</f>
        <v>7</v>
      </c>
    </row>
    <row r="208" spans="1:4" x14ac:dyDescent="0.3">
      <c r="A208" s="1">
        <v>45133</v>
      </c>
      <c r="B208">
        <v>499</v>
      </c>
      <c r="C208">
        <v>671</v>
      </c>
      <c r="D208">
        <f>MONTH(uzdrowisko[[#This Row],[data]])</f>
        <v>7</v>
      </c>
    </row>
    <row r="209" spans="1:4" x14ac:dyDescent="0.3">
      <c r="A209" s="1">
        <v>45134</v>
      </c>
      <c r="B209">
        <v>573</v>
      </c>
      <c r="C209">
        <v>514</v>
      </c>
      <c r="D209">
        <f>MONTH(uzdrowisko[[#This Row],[data]])</f>
        <v>7</v>
      </c>
    </row>
    <row r="210" spans="1:4" x14ac:dyDescent="0.3">
      <c r="A210" s="1">
        <v>45135</v>
      </c>
      <c r="B210">
        <v>573</v>
      </c>
      <c r="C210">
        <v>604</v>
      </c>
      <c r="D210">
        <f>MONTH(uzdrowisko[[#This Row],[data]])</f>
        <v>7</v>
      </c>
    </row>
    <row r="211" spans="1:4" x14ac:dyDescent="0.3">
      <c r="A211" s="1">
        <v>45136</v>
      </c>
      <c r="B211">
        <v>416</v>
      </c>
      <c r="C211">
        <v>527</v>
      </c>
      <c r="D211">
        <f>MONTH(uzdrowisko[[#This Row],[data]])</f>
        <v>7</v>
      </c>
    </row>
    <row r="212" spans="1:4" x14ac:dyDescent="0.3">
      <c r="A212" s="1">
        <v>45137</v>
      </c>
      <c r="B212">
        <v>675</v>
      </c>
      <c r="C212">
        <v>528</v>
      </c>
      <c r="D212">
        <f>MONTH(uzdrowisko[[#This Row],[data]])</f>
        <v>7</v>
      </c>
    </row>
    <row r="213" spans="1:4" x14ac:dyDescent="0.3">
      <c r="A213" s="1">
        <v>45138</v>
      </c>
      <c r="B213">
        <v>444</v>
      </c>
      <c r="C213">
        <v>354</v>
      </c>
      <c r="D213">
        <f>MONTH(uzdrowisko[[#This Row],[data]])</f>
        <v>7</v>
      </c>
    </row>
    <row r="214" spans="1:4" x14ac:dyDescent="0.3">
      <c r="A214" s="1">
        <v>45139</v>
      </c>
      <c r="B214">
        <v>560</v>
      </c>
      <c r="C214">
        <v>613</v>
      </c>
      <c r="D214">
        <f>MONTH(uzdrowisko[[#This Row],[data]])</f>
        <v>8</v>
      </c>
    </row>
    <row r="215" spans="1:4" x14ac:dyDescent="0.3">
      <c r="A215" s="1">
        <v>45140</v>
      </c>
      <c r="B215">
        <v>321</v>
      </c>
      <c r="C215">
        <v>420</v>
      </c>
      <c r="D215">
        <f>MONTH(uzdrowisko[[#This Row],[data]])</f>
        <v>8</v>
      </c>
    </row>
    <row r="216" spans="1:4" x14ac:dyDescent="0.3">
      <c r="A216" s="1">
        <v>45141</v>
      </c>
      <c r="B216">
        <v>581</v>
      </c>
      <c r="C216">
        <v>570</v>
      </c>
      <c r="D216">
        <f>MONTH(uzdrowisko[[#This Row],[data]])</f>
        <v>8</v>
      </c>
    </row>
    <row r="217" spans="1:4" x14ac:dyDescent="0.3">
      <c r="A217" s="1">
        <v>45142</v>
      </c>
      <c r="B217">
        <v>312</v>
      </c>
      <c r="C217">
        <v>650</v>
      </c>
      <c r="D217">
        <f>MONTH(uzdrowisko[[#This Row],[data]])</f>
        <v>8</v>
      </c>
    </row>
    <row r="218" spans="1:4" x14ac:dyDescent="0.3">
      <c r="A218" s="1">
        <v>45143</v>
      </c>
      <c r="B218">
        <v>574</v>
      </c>
      <c r="C218">
        <v>515</v>
      </c>
      <c r="D218">
        <f>MONTH(uzdrowisko[[#This Row],[data]])</f>
        <v>8</v>
      </c>
    </row>
    <row r="219" spans="1:4" x14ac:dyDescent="0.3">
      <c r="A219" s="1">
        <v>45144</v>
      </c>
      <c r="B219">
        <v>697</v>
      </c>
      <c r="C219">
        <v>679</v>
      </c>
      <c r="D219">
        <f>MONTH(uzdrowisko[[#This Row],[data]])</f>
        <v>8</v>
      </c>
    </row>
    <row r="220" spans="1:4" x14ac:dyDescent="0.3">
      <c r="A220" s="1">
        <v>45145</v>
      </c>
      <c r="B220">
        <v>517</v>
      </c>
      <c r="C220">
        <v>652</v>
      </c>
      <c r="D220">
        <f>MONTH(uzdrowisko[[#This Row],[data]])</f>
        <v>8</v>
      </c>
    </row>
    <row r="221" spans="1:4" x14ac:dyDescent="0.3">
      <c r="A221" s="1">
        <v>45146</v>
      </c>
      <c r="B221">
        <v>523</v>
      </c>
      <c r="C221">
        <v>534</v>
      </c>
      <c r="D221">
        <f>MONTH(uzdrowisko[[#This Row],[data]])</f>
        <v>8</v>
      </c>
    </row>
    <row r="222" spans="1:4" x14ac:dyDescent="0.3">
      <c r="A222" s="1">
        <v>45147</v>
      </c>
      <c r="B222">
        <v>419</v>
      </c>
      <c r="C222">
        <v>437</v>
      </c>
      <c r="D222">
        <f>MONTH(uzdrowisko[[#This Row],[data]])</f>
        <v>8</v>
      </c>
    </row>
    <row r="223" spans="1:4" x14ac:dyDescent="0.3">
      <c r="A223" s="1">
        <v>45148</v>
      </c>
      <c r="B223">
        <v>509</v>
      </c>
      <c r="C223">
        <v>658</v>
      </c>
      <c r="D223">
        <f>MONTH(uzdrowisko[[#This Row],[data]])</f>
        <v>8</v>
      </c>
    </row>
    <row r="224" spans="1:4" x14ac:dyDescent="0.3">
      <c r="A224" s="1">
        <v>45149</v>
      </c>
      <c r="B224">
        <v>479</v>
      </c>
      <c r="C224">
        <v>596</v>
      </c>
      <c r="D224">
        <f>MONTH(uzdrowisko[[#This Row],[data]])</f>
        <v>8</v>
      </c>
    </row>
    <row r="225" spans="1:4" x14ac:dyDescent="0.3">
      <c r="A225" s="1">
        <v>45150</v>
      </c>
      <c r="B225">
        <v>440</v>
      </c>
      <c r="C225">
        <v>688</v>
      </c>
      <c r="D225">
        <f>MONTH(uzdrowisko[[#This Row],[data]])</f>
        <v>8</v>
      </c>
    </row>
    <row r="226" spans="1:4" x14ac:dyDescent="0.3">
      <c r="A226" s="1">
        <v>45151</v>
      </c>
      <c r="B226">
        <v>571</v>
      </c>
      <c r="C226">
        <v>421</v>
      </c>
      <c r="D226">
        <f>MONTH(uzdrowisko[[#This Row],[data]])</f>
        <v>8</v>
      </c>
    </row>
    <row r="227" spans="1:4" x14ac:dyDescent="0.3">
      <c r="A227" s="1">
        <v>45152</v>
      </c>
      <c r="B227">
        <v>532</v>
      </c>
      <c r="C227">
        <v>522</v>
      </c>
      <c r="D227">
        <f>MONTH(uzdrowisko[[#This Row],[data]])</f>
        <v>8</v>
      </c>
    </row>
    <row r="228" spans="1:4" x14ac:dyDescent="0.3">
      <c r="A228" s="1">
        <v>45153</v>
      </c>
      <c r="B228">
        <v>455</v>
      </c>
      <c r="C228">
        <v>428</v>
      </c>
      <c r="D228">
        <f>MONTH(uzdrowisko[[#This Row],[data]])</f>
        <v>8</v>
      </c>
    </row>
    <row r="229" spans="1:4" x14ac:dyDescent="0.3">
      <c r="A229" s="1">
        <v>45154</v>
      </c>
      <c r="B229">
        <v>521</v>
      </c>
      <c r="C229">
        <v>505</v>
      </c>
      <c r="D229">
        <f>MONTH(uzdrowisko[[#This Row],[data]])</f>
        <v>8</v>
      </c>
    </row>
    <row r="230" spans="1:4" x14ac:dyDescent="0.3">
      <c r="A230" s="1">
        <v>45155</v>
      </c>
      <c r="B230">
        <v>416</v>
      </c>
      <c r="C230">
        <v>333</v>
      </c>
      <c r="D230">
        <f>MONTH(uzdrowisko[[#This Row],[data]])</f>
        <v>8</v>
      </c>
    </row>
    <row r="231" spans="1:4" x14ac:dyDescent="0.3">
      <c r="A231" s="1">
        <v>45156</v>
      </c>
      <c r="B231">
        <v>476</v>
      </c>
      <c r="C231">
        <v>356</v>
      </c>
      <c r="D231">
        <f>MONTH(uzdrowisko[[#This Row],[data]])</f>
        <v>8</v>
      </c>
    </row>
    <row r="232" spans="1:4" x14ac:dyDescent="0.3">
      <c r="A232" s="1">
        <v>45157</v>
      </c>
      <c r="B232">
        <v>340</v>
      </c>
      <c r="C232">
        <v>467</v>
      </c>
      <c r="D232">
        <f>MONTH(uzdrowisko[[#This Row],[data]])</f>
        <v>8</v>
      </c>
    </row>
    <row r="233" spans="1:4" x14ac:dyDescent="0.3">
      <c r="A233" s="1">
        <v>45158</v>
      </c>
      <c r="B233">
        <v>572</v>
      </c>
      <c r="C233">
        <v>423</v>
      </c>
      <c r="D233">
        <f>MONTH(uzdrowisko[[#This Row],[data]])</f>
        <v>8</v>
      </c>
    </row>
    <row r="234" spans="1:4" x14ac:dyDescent="0.3">
      <c r="A234" s="1">
        <v>45159</v>
      </c>
      <c r="B234">
        <v>689</v>
      </c>
      <c r="C234">
        <v>378</v>
      </c>
      <c r="D234">
        <f>MONTH(uzdrowisko[[#This Row],[data]])</f>
        <v>8</v>
      </c>
    </row>
    <row r="235" spans="1:4" x14ac:dyDescent="0.3">
      <c r="A235" s="1">
        <v>45160</v>
      </c>
      <c r="B235">
        <v>531</v>
      </c>
      <c r="C235">
        <v>451</v>
      </c>
      <c r="D235">
        <f>MONTH(uzdrowisko[[#This Row],[data]])</f>
        <v>8</v>
      </c>
    </row>
    <row r="236" spans="1:4" x14ac:dyDescent="0.3">
      <c r="A236" s="1">
        <v>45161</v>
      </c>
      <c r="B236">
        <v>397</v>
      </c>
      <c r="C236">
        <v>345</v>
      </c>
      <c r="D236">
        <f>MONTH(uzdrowisko[[#This Row],[data]])</f>
        <v>8</v>
      </c>
    </row>
    <row r="237" spans="1:4" x14ac:dyDescent="0.3">
      <c r="A237" s="1">
        <v>45162</v>
      </c>
      <c r="B237">
        <v>535</v>
      </c>
      <c r="C237">
        <v>298</v>
      </c>
      <c r="D237">
        <f>MONTH(uzdrowisko[[#This Row],[data]])</f>
        <v>8</v>
      </c>
    </row>
    <row r="238" spans="1:4" x14ac:dyDescent="0.3">
      <c r="A238" s="1">
        <v>45163</v>
      </c>
      <c r="B238">
        <v>366</v>
      </c>
      <c r="C238">
        <v>317</v>
      </c>
      <c r="D238">
        <f>MONTH(uzdrowisko[[#This Row],[data]])</f>
        <v>8</v>
      </c>
    </row>
    <row r="239" spans="1:4" x14ac:dyDescent="0.3">
      <c r="A239" s="1">
        <v>45164</v>
      </c>
      <c r="B239">
        <v>318</v>
      </c>
      <c r="C239">
        <v>325</v>
      </c>
      <c r="D239">
        <f>MONTH(uzdrowisko[[#This Row],[data]])</f>
        <v>8</v>
      </c>
    </row>
    <row r="240" spans="1:4" x14ac:dyDescent="0.3">
      <c r="A240" s="1">
        <v>45165</v>
      </c>
      <c r="B240">
        <v>648</v>
      </c>
      <c r="C240">
        <v>302</v>
      </c>
      <c r="D240">
        <f>MONTH(uzdrowisko[[#This Row],[data]])</f>
        <v>8</v>
      </c>
    </row>
    <row r="241" spans="1:4" x14ac:dyDescent="0.3">
      <c r="A241" s="1">
        <v>45166</v>
      </c>
      <c r="B241">
        <v>338</v>
      </c>
      <c r="C241">
        <v>305</v>
      </c>
      <c r="D241">
        <f>MONTH(uzdrowisko[[#This Row],[data]])</f>
        <v>8</v>
      </c>
    </row>
    <row r="242" spans="1:4" x14ac:dyDescent="0.3">
      <c r="A242" s="1">
        <v>45167</v>
      </c>
      <c r="B242">
        <v>365</v>
      </c>
      <c r="C242">
        <v>661</v>
      </c>
      <c r="D242">
        <f>MONTH(uzdrowisko[[#This Row],[data]])</f>
        <v>8</v>
      </c>
    </row>
    <row r="243" spans="1:4" x14ac:dyDescent="0.3">
      <c r="A243" s="1">
        <v>45168</v>
      </c>
      <c r="B243">
        <v>459</v>
      </c>
      <c r="C243">
        <v>523</v>
      </c>
      <c r="D243">
        <f>MONTH(uzdrowisko[[#This Row],[data]])</f>
        <v>8</v>
      </c>
    </row>
    <row r="244" spans="1:4" x14ac:dyDescent="0.3">
      <c r="A244" s="1">
        <v>45169</v>
      </c>
      <c r="B244">
        <v>317</v>
      </c>
      <c r="C244">
        <v>420</v>
      </c>
      <c r="D244">
        <f>MONTH(uzdrowisko[[#This Row],[data]])</f>
        <v>8</v>
      </c>
    </row>
    <row r="245" spans="1:4" x14ac:dyDescent="0.3">
      <c r="A245" s="1">
        <v>45170</v>
      </c>
      <c r="B245">
        <v>650</v>
      </c>
      <c r="C245">
        <v>658</v>
      </c>
      <c r="D245">
        <f>MONTH(uzdrowisko[[#This Row],[data]])</f>
        <v>9</v>
      </c>
    </row>
    <row r="246" spans="1:4" x14ac:dyDescent="0.3">
      <c r="A246" s="1">
        <v>45171</v>
      </c>
      <c r="B246">
        <v>397</v>
      </c>
      <c r="C246">
        <v>612</v>
      </c>
      <c r="D246">
        <f>MONTH(uzdrowisko[[#This Row],[data]])</f>
        <v>9</v>
      </c>
    </row>
    <row r="247" spans="1:4" x14ac:dyDescent="0.3">
      <c r="A247" s="1">
        <v>45172</v>
      </c>
      <c r="B247">
        <v>599</v>
      </c>
      <c r="C247">
        <v>518</v>
      </c>
      <c r="D247">
        <f>MONTH(uzdrowisko[[#This Row],[data]])</f>
        <v>9</v>
      </c>
    </row>
    <row r="248" spans="1:4" x14ac:dyDescent="0.3">
      <c r="A248" s="1">
        <v>45173</v>
      </c>
      <c r="B248">
        <v>515</v>
      </c>
      <c r="C248">
        <v>599</v>
      </c>
      <c r="D248">
        <f>MONTH(uzdrowisko[[#This Row],[data]])</f>
        <v>9</v>
      </c>
    </row>
    <row r="249" spans="1:4" x14ac:dyDescent="0.3">
      <c r="A249" s="1">
        <v>45174</v>
      </c>
      <c r="B249">
        <v>455</v>
      </c>
      <c r="C249">
        <v>610</v>
      </c>
      <c r="D249">
        <f>MONTH(uzdrowisko[[#This Row],[data]])</f>
        <v>9</v>
      </c>
    </row>
    <row r="250" spans="1:4" x14ac:dyDescent="0.3">
      <c r="A250" s="1">
        <v>45175</v>
      </c>
      <c r="B250">
        <v>600</v>
      </c>
      <c r="C250">
        <v>414</v>
      </c>
      <c r="D250">
        <f>MONTH(uzdrowisko[[#This Row],[data]])</f>
        <v>9</v>
      </c>
    </row>
    <row r="251" spans="1:4" x14ac:dyDescent="0.3">
      <c r="A251" s="1">
        <v>45176</v>
      </c>
      <c r="B251">
        <v>340</v>
      </c>
      <c r="C251">
        <v>489</v>
      </c>
      <c r="D251">
        <f>MONTH(uzdrowisko[[#This Row],[data]])</f>
        <v>9</v>
      </c>
    </row>
    <row r="252" spans="1:4" x14ac:dyDescent="0.3">
      <c r="A252" s="1">
        <v>45177</v>
      </c>
      <c r="B252">
        <v>376</v>
      </c>
      <c r="C252">
        <v>419</v>
      </c>
      <c r="D252">
        <f>MONTH(uzdrowisko[[#This Row],[data]])</f>
        <v>9</v>
      </c>
    </row>
    <row r="253" spans="1:4" x14ac:dyDescent="0.3">
      <c r="A253" s="1">
        <v>45178</v>
      </c>
      <c r="B253">
        <v>385</v>
      </c>
      <c r="C253">
        <v>675</v>
      </c>
      <c r="D253">
        <f>MONTH(uzdrowisko[[#This Row],[data]])</f>
        <v>9</v>
      </c>
    </row>
    <row r="254" spans="1:4" x14ac:dyDescent="0.3">
      <c r="A254" s="1">
        <v>45179</v>
      </c>
      <c r="B254">
        <v>512</v>
      </c>
      <c r="C254">
        <v>654</v>
      </c>
      <c r="D254">
        <f>MONTH(uzdrowisko[[#This Row],[data]])</f>
        <v>9</v>
      </c>
    </row>
    <row r="255" spans="1:4" x14ac:dyDescent="0.3">
      <c r="A255" s="1">
        <v>45180</v>
      </c>
      <c r="B255">
        <v>535</v>
      </c>
      <c r="C255">
        <v>684</v>
      </c>
      <c r="D255">
        <f>MONTH(uzdrowisko[[#This Row],[data]])</f>
        <v>9</v>
      </c>
    </row>
    <row r="256" spans="1:4" x14ac:dyDescent="0.3">
      <c r="A256" s="1">
        <v>45181</v>
      </c>
      <c r="B256">
        <v>413</v>
      </c>
      <c r="C256">
        <v>689</v>
      </c>
      <c r="D256">
        <f>MONTH(uzdrowisko[[#This Row],[data]])</f>
        <v>9</v>
      </c>
    </row>
    <row r="257" spans="1:4" x14ac:dyDescent="0.3">
      <c r="A257" s="1">
        <v>45182</v>
      </c>
      <c r="B257">
        <v>681</v>
      </c>
      <c r="C257">
        <v>378</v>
      </c>
      <c r="D257">
        <f>MONTH(uzdrowisko[[#This Row],[data]])</f>
        <v>9</v>
      </c>
    </row>
    <row r="258" spans="1:4" x14ac:dyDescent="0.3">
      <c r="A258" s="1">
        <v>45183</v>
      </c>
      <c r="B258">
        <v>335</v>
      </c>
      <c r="C258">
        <v>399</v>
      </c>
      <c r="D258">
        <f>MONTH(uzdrowisko[[#This Row],[data]])</f>
        <v>9</v>
      </c>
    </row>
    <row r="259" spans="1:4" x14ac:dyDescent="0.3">
      <c r="A259" s="1">
        <v>45184</v>
      </c>
      <c r="B259">
        <v>393</v>
      </c>
      <c r="C259">
        <v>569</v>
      </c>
      <c r="D259">
        <f>MONTH(uzdrowisko[[#This Row],[data]])</f>
        <v>9</v>
      </c>
    </row>
    <row r="260" spans="1:4" x14ac:dyDescent="0.3">
      <c r="A260" s="1">
        <v>45185</v>
      </c>
      <c r="B260">
        <v>577</v>
      </c>
      <c r="C260">
        <v>336</v>
      </c>
      <c r="D260">
        <f>MONTH(uzdrowisko[[#This Row],[data]])</f>
        <v>9</v>
      </c>
    </row>
    <row r="261" spans="1:4" x14ac:dyDescent="0.3">
      <c r="A261" s="1">
        <v>45186</v>
      </c>
      <c r="B261">
        <v>510</v>
      </c>
      <c r="C261">
        <v>633</v>
      </c>
      <c r="D261">
        <f>MONTH(uzdrowisko[[#This Row],[data]])</f>
        <v>9</v>
      </c>
    </row>
    <row r="262" spans="1:4" x14ac:dyDescent="0.3">
      <c r="A262" s="1">
        <v>45187</v>
      </c>
      <c r="B262">
        <v>313</v>
      </c>
      <c r="C262">
        <v>659</v>
      </c>
      <c r="D262">
        <f>MONTH(uzdrowisko[[#This Row],[data]])</f>
        <v>9</v>
      </c>
    </row>
    <row r="263" spans="1:4" x14ac:dyDescent="0.3">
      <c r="A263" s="1">
        <v>45188</v>
      </c>
      <c r="B263">
        <v>439</v>
      </c>
      <c r="C263">
        <v>424</v>
      </c>
      <c r="D263">
        <f>MONTH(uzdrowisko[[#This Row],[data]])</f>
        <v>9</v>
      </c>
    </row>
    <row r="264" spans="1:4" x14ac:dyDescent="0.3">
      <c r="A264" s="1">
        <v>45189</v>
      </c>
      <c r="B264">
        <v>372</v>
      </c>
      <c r="C264">
        <v>535</v>
      </c>
      <c r="D264">
        <f>MONTH(uzdrowisko[[#This Row],[data]])</f>
        <v>9</v>
      </c>
    </row>
    <row r="265" spans="1:4" x14ac:dyDescent="0.3">
      <c r="A265" s="1">
        <v>45190</v>
      </c>
      <c r="B265">
        <v>614</v>
      </c>
      <c r="C265">
        <v>511</v>
      </c>
      <c r="D265">
        <f>MONTH(uzdrowisko[[#This Row],[data]])</f>
        <v>9</v>
      </c>
    </row>
    <row r="266" spans="1:4" x14ac:dyDescent="0.3">
      <c r="A266" s="1">
        <v>45191</v>
      </c>
      <c r="B266">
        <v>584</v>
      </c>
      <c r="C266">
        <v>388</v>
      </c>
      <c r="D266">
        <f>MONTH(uzdrowisko[[#This Row],[data]])</f>
        <v>9</v>
      </c>
    </row>
    <row r="267" spans="1:4" x14ac:dyDescent="0.3">
      <c r="A267" s="1">
        <v>45192</v>
      </c>
      <c r="B267">
        <v>437</v>
      </c>
      <c r="C267">
        <v>394</v>
      </c>
      <c r="D267">
        <f>MONTH(uzdrowisko[[#This Row],[data]])</f>
        <v>9</v>
      </c>
    </row>
    <row r="268" spans="1:4" x14ac:dyDescent="0.3">
      <c r="A268" s="1">
        <v>45193</v>
      </c>
      <c r="B268">
        <v>361</v>
      </c>
      <c r="C268">
        <v>394</v>
      </c>
      <c r="D268">
        <f>MONTH(uzdrowisko[[#This Row],[data]])</f>
        <v>9</v>
      </c>
    </row>
    <row r="269" spans="1:4" x14ac:dyDescent="0.3">
      <c r="A269" s="1">
        <v>45194</v>
      </c>
      <c r="B269">
        <v>364</v>
      </c>
      <c r="C269">
        <v>563</v>
      </c>
      <c r="D269">
        <f>MONTH(uzdrowisko[[#This Row],[data]])</f>
        <v>9</v>
      </c>
    </row>
    <row r="270" spans="1:4" x14ac:dyDescent="0.3">
      <c r="A270" s="1">
        <v>45195</v>
      </c>
      <c r="B270">
        <v>499</v>
      </c>
      <c r="C270">
        <v>327</v>
      </c>
      <c r="D270">
        <f>MONTH(uzdrowisko[[#This Row],[data]])</f>
        <v>9</v>
      </c>
    </row>
    <row r="271" spans="1:4" x14ac:dyDescent="0.3">
      <c r="A271" s="1">
        <v>45196</v>
      </c>
      <c r="B271">
        <v>459</v>
      </c>
      <c r="C271">
        <v>444</v>
      </c>
      <c r="D271">
        <f>MONTH(uzdrowisko[[#This Row],[data]])</f>
        <v>9</v>
      </c>
    </row>
    <row r="272" spans="1:4" x14ac:dyDescent="0.3">
      <c r="A272" s="1">
        <v>45197</v>
      </c>
      <c r="B272">
        <v>601</v>
      </c>
      <c r="C272">
        <v>489</v>
      </c>
      <c r="D272">
        <f>MONTH(uzdrowisko[[#This Row],[data]])</f>
        <v>9</v>
      </c>
    </row>
    <row r="273" spans="1:4" x14ac:dyDescent="0.3">
      <c r="A273" s="1">
        <v>45198</v>
      </c>
      <c r="B273">
        <v>498</v>
      </c>
      <c r="C273">
        <v>419</v>
      </c>
      <c r="D273">
        <f>MONTH(uzdrowisko[[#This Row],[data]])</f>
        <v>9</v>
      </c>
    </row>
    <row r="274" spans="1:4" x14ac:dyDescent="0.3">
      <c r="A274" s="1">
        <v>45199</v>
      </c>
      <c r="B274">
        <v>480</v>
      </c>
      <c r="C274">
        <v>421</v>
      </c>
      <c r="D274">
        <f>MONTH(uzdrowisko[[#This Row],[data]])</f>
        <v>9</v>
      </c>
    </row>
    <row r="275" spans="1:4" x14ac:dyDescent="0.3">
      <c r="A275" s="1">
        <v>45200</v>
      </c>
      <c r="B275">
        <v>543</v>
      </c>
      <c r="C275">
        <v>340</v>
      </c>
      <c r="D275">
        <f>MONTH(uzdrowisko[[#This Row],[data]])</f>
        <v>10</v>
      </c>
    </row>
    <row r="276" spans="1:4" x14ac:dyDescent="0.3">
      <c r="A276" s="1">
        <v>45201</v>
      </c>
      <c r="B276">
        <v>544</v>
      </c>
      <c r="C276">
        <v>572</v>
      </c>
      <c r="D276">
        <f>MONTH(uzdrowisko[[#This Row],[data]])</f>
        <v>10</v>
      </c>
    </row>
    <row r="277" spans="1:4" x14ac:dyDescent="0.3">
      <c r="A277" s="1">
        <v>45202</v>
      </c>
      <c r="B277">
        <v>453</v>
      </c>
      <c r="C277">
        <v>420</v>
      </c>
      <c r="D277">
        <f>MONTH(uzdrowisko[[#This Row],[data]])</f>
        <v>10</v>
      </c>
    </row>
    <row r="278" spans="1:4" x14ac:dyDescent="0.3">
      <c r="A278" s="1">
        <v>45203</v>
      </c>
      <c r="B278">
        <v>530</v>
      </c>
      <c r="C278">
        <v>373</v>
      </c>
      <c r="D278">
        <f>MONTH(uzdrowisko[[#This Row],[data]])</f>
        <v>10</v>
      </c>
    </row>
    <row r="279" spans="1:4" x14ac:dyDescent="0.3">
      <c r="A279" s="1">
        <v>45204</v>
      </c>
      <c r="B279">
        <v>576</v>
      </c>
      <c r="C279">
        <v>509</v>
      </c>
      <c r="D279">
        <f>MONTH(uzdrowisko[[#This Row],[data]])</f>
        <v>10</v>
      </c>
    </row>
    <row r="280" spans="1:4" x14ac:dyDescent="0.3">
      <c r="A280" s="1">
        <v>45205</v>
      </c>
      <c r="B280">
        <v>464</v>
      </c>
      <c r="C280">
        <v>394</v>
      </c>
      <c r="D280">
        <f>MONTH(uzdrowisko[[#This Row],[data]])</f>
        <v>10</v>
      </c>
    </row>
    <row r="281" spans="1:4" x14ac:dyDescent="0.3">
      <c r="A281" s="1">
        <v>45206</v>
      </c>
      <c r="B281">
        <v>451</v>
      </c>
      <c r="C281">
        <v>328</v>
      </c>
      <c r="D281">
        <f>MONTH(uzdrowisko[[#This Row],[data]])</f>
        <v>10</v>
      </c>
    </row>
    <row r="282" spans="1:4" x14ac:dyDescent="0.3">
      <c r="A282" s="1">
        <v>45207</v>
      </c>
      <c r="B282">
        <v>626</v>
      </c>
      <c r="C282">
        <v>524</v>
      </c>
      <c r="D282">
        <f>MONTH(uzdrowisko[[#This Row],[data]])</f>
        <v>10</v>
      </c>
    </row>
    <row r="283" spans="1:4" x14ac:dyDescent="0.3">
      <c r="A283" s="1">
        <v>45208</v>
      </c>
      <c r="B283">
        <v>661</v>
      </c>
      <c r="C283">
        <v>422</v>
      </c>
      <c r="D283">
        <f>MONTH(uzdrowisko[[#This Row],[data]])</f>
        <v>10</v>
      </c>
    </row>
    <row r="284" spans="1:4" x14ac:dyDescent="0.3">
      <c r="A284" s="1">
        <v>45209</v>
      </c>
      <c r="B284">
        <v>520</v>
      </c>
      <c r="C284">
        <v>422</v>
      </c>
      <c r="D284">
        <f>MONTH(uzdrowisko[[#This Row],[data]])</f>
        <v>10</v>
      </c>
    </row>
    <row r="285" spans="1:4" x14ac:dyDescent="0.3">
      <c r="A285" s="1">
        <v>45210</v>
      </c>
      <c r="B285">
        <v>585</v>
      </c>
      <c r="C285">
        <v>372</v>
      </c>
      <c r="D285">
        <f>MONTH(uzdrowisko[[#This Row],[data]])</f>
        <v>10</v>
      </c>
    </row>
    <row r="286" spans="1:4" x14ac:dyDescent="0.3">
      <c r="A286" s="1">
        <v>45211</v>
      </c>
      <c r="B286">
        <v>540</v>
      </c>
      <c r="C286">
        <v>309</v>
      </c>
      <c r="D286">
        <f>MONTH(uzdrowisko[[#This Row],[data]])</f>
        <v>10</v>
      </c>
    </row>
    <row r="287" spans="1:4" x14ac:dyDescent="0.3">
      <c r="A287" s="1">
        <v>45212</v>
      </c>
      <c r="B287">
        <v>627</v>
      </c>
      <c r="C287">
        <v>354</v>
      </c>
      <c r="D287">
        <f>MONTH(uzdrowisko[[#This Row],[data]])</f>
        <v>10</v>
      </c>
    </row>
    <row r="288" spans="1:4" x14ac:dyDescent="0.3">
      <c r="A288" s="1">
        <v>45213</v>
      </c>
      <c r="B288">
        <v>520</v>
      </c>
      <c r="C288">
        <v>532</v>
      </c>
      <c r="D288">
        <f>MONTH(uzdrowisko[[#This Row],[data]])</f>
        <v>10</v>
      </c>
    </row>
    <row r="289" spans="1:4" x14ac:dyDescent="0.3">
      <c r="A289" s="1">
        <v>45214</v>
      </c>
      <c r="B289">
        <v>581</v>
      </c>
      <c r="C289">
        <v>491</v>
      </c>
      <c r="D289">
        <f>MONTH(uzdrowisko[[#This Row],[data]])</f>
        <v>10</v>
      </c>
    </row>
    <row r="290" spans="1:4" x14ac:dyDescent="0.3">
      <c r="A290" s="1">
        <v>45215</v>
      </c>
      <c r="B290">
        <v>687</v>
      </c>
      <c r="C290">
        <v>530</v>
      </c>
      <c r="D290">
        <f>MONTH(uzdrowisko[[#This Row],[data]])</f>
        <v>10</v>
      </c>
    </row>
    <row r="291" spans="1:4" x14ac:dyDescent="0.3">
      <c r="A291" s="1">
        <v>45216</v>
      </c>
      <c r="B291">
        <v>362</v>
      </c>
      <c r="C291">
        <v>516</v>
      </c>
      <c r="D291">
        <f>MONTH(uzdrowisko[[#This Row],[data]])</f>
        <v>10</v>
      </c>
    </row>
    <row r="292" spans="1:4" x14ac:dyDescent="0.3">
      <c r="A292" s="1">
        <v>45217</v>
      </c>
      <c r="B292">
        <v>520</v>
      </c>
      <c r="C292">
        <v>345</v>
      </c>
      <c r="D292">
        <f>MONTH(uzdrowisko[[#This Row],[data]])</f>
        <v>10</v>
      </c>
    </row>
    <row r="293" spans="1:4" x14ac:dyDescent="0.3">
      <c r="A293" s="1">
        <v>45218</v>
      </c>
      <c r="B293">
        <v>471</v>
      </c>
      <c r="C293">
        <v>505</v>
      </c>
      <c r="D293">
        <f>MONTH(uzdrowisko[[#This Row],[data]])</f>
        <v>10</v>
      </c>
    </row>
    <row r="294" spans="1:4" x14ac:dyDescent="0.3">
      <c r="A294" s="1">
        <v>45219</v>
      </c>
      <c r="B294">
        <v>370</v>
      </c>
      <c r="C294">
        <v>376</v>
      </c>
      <c r="D294">
        <f>MONTH(uzdrowisko[[#This Row],[data]])</f>
        <v>10</v>
      </c>
    </row>
    <row r="295" spans="1:4" x14ac:dyDescent="0.3">
      <c r="A295" s="1">
        <v>45220</v>
      </c>
      <c r="B295">
        <v>579</v>
      </c>
      <c r="C295">
        <v>482</v>
      </c>
      <c r="D295">
        <f>MONTH(uzdrowisko[[#This Row],[data]])</f>
        <v>10</v>
      </c>
    </row>
    <row r="296" spans="1:4" x14ac:dyDescent="0.3">
      <c r="A296" s="1">
        <v>45221</v>
      </c>
      <c r="B296">
        <v>471</v>
      </c>
      <c r="C296">
        <v>415</v>
      </c>
      <c r="D296">
        <f>MONTH(uzdrowisko[[#This Row],[data]])</f>
        <v>10</v>
      </c>
    </row>
    <row r="297" spans="1:4" x14ac:dyDescent="0.3">
      <c r="A297" s="1">
        <v>45222</v>
      </c>
      <c r="B297">
        <v>674</v>
      </c>
      <c r="C297">
        <v>528</v>
      </c>
      <c r="D297">
        <f>MONTH(uzdrowisko[[#This Row],[data]])</f>
        <v>10</v>
      </c>
    </row>
    <row r="298" spans="1:4" x14ac:dyDescent="0.3">
      <c r="A298" s="1">
        <v>45223</v>
      </c>
      <c r="B298">
        <v>612</v>
      </c>
      <c r="C298">
        <v>490</v>
      </c>
      <c r="D298">
        <f>MONTH(uzdrowisko[[#This Row],[data]])</f>
        <v>10</v>
      </c>
    </row>
    <row r="299" spans="1:4" x14ac:dyDescent="0.3">
      <c r="A299" s="1">
        <v>45224</v>
      </c>
      <c r="B299">
        <v>352</v>
      </c>
      <c r="C299">
        <v>438</v>
      </c>
      <c r="D299">
        <f>MONTH(uzdrowisko[[#This Row],[data]])</f>
        <v>10</v>
      </c>
    </row>
    <row r="300" spans="1:4" x14ac:dyDescent="0.3">
      <c r="A300" s="1">
        <v>45225</v>
      </c>
      <c r="B300">
        <v>350</v>
      </c>
      <c r="C300">
        <v>324</v>
      </c>
      <c r="D300">
        <f>MONTH(uzdrowisko[[#This Row],[data]])</f>
        <v>10</v>
      </c>
    </row>
    <row r="301" spans="1:4" x14ac:dyDescent="0.3">
      <c r="A301" s="1">
        <v>45226</v>
      </c>
      <c r="B301">
        <v>587</v>
      </c>
      <c r="C301">
        <v>431</v>
      </c>
      <c r="D301">
        <f>MONTH(uzdrowisko[[#This Row],[data]])</f>
        <v>10</v>
      </c>
    </row>
    <row r="302" spans="1:4" x14ac:dyDescent="0.3">
      <c r="A302" s="1">
        <v>45227</v>
      </c>
      <c r="B302">
        <v>343</v>
      </c>
      <c r="C302">
        <v>620</v>
      </c>
      <c r="D302">
        <f>MONTH(uzdrowisko[[#This Row],[data]])</f>
        <v>10</v>
      </c>
    </row>
    <row r="303" spans="1:4" x14ac:dyDescent="0.3">
      <c r="A303" s="1">
        <v>45228</v>
      </c>
      <c r="B303">
        <v>329</v>
      </c>
      <c r="C303">
        <v>573</v>
      </c>
      <c r="D303">
        <f>MONTH(uzdrowisko[[#This Row],[data]])</f>
        <v>10</v>
      </c>
    </row>
    <row r="304" spans="1:4" x14ac:dyDescent="0.3">
      <c r="A304" s="1">
        <v>45229</v>
      </c>
      <c r="B304">
        <v>368</v>
      </c>
      <c r="C304">
        <v>667</v>
      </c>
      <c r="D304">
        <f>MONTH(uzdrowisko[[#This Row],[data]])</f>
        <v>10</v>
      </c>
    </row>
    <row r="305" spans="1:4" x14ac:dyDescent="0.3">
      <c r="A305" s="1">
        <v>45230</v>
      </c>
      <c r="B305">
        <v>341</v>
      </c>
      <c r="C305">
        <v>638</v>
      </c>
      <c r="D305">
        <f>MONTH(uzdrowisko[[#This Row],[data]])</f>
        <v>10</v>
      </c>
    </row>
    <row r="306" spans="1:4" x14ac:dyDescent="0.3">
      <c r="A306" s="1">
        <v>45231</v>
      </c>
      <c r="B306">
        <v>334</v>
      </c>
      <c r="C306">
        <v>672</v>
      </c>
      <c r="D306">
        <f>MONTH(uzdrowisko[[#This Row],[data]])</f>
        <v>11</v>
      </c>
    </row>
    <row r="307" spans="1:4" x14ac:dyDescent="0.3">
      <c r="A307" s="1">
        <v>45232</v>
      </c>
      <c r="B307">
        <v>371</v>
      </c>
      <c r="C307">
        <v>643</v>
      </c>
      <c r="D307">
        <f>MONTH(uzdrowisko[[#This Row],[data]])</f>
        <v>11</v>
      </c>
    </row>
    <row r="308" spans="1:4" x14ac:dyDescent="0.3">
      <c r="A308" s="1">
        <v>45233</v>
      </c>
      <c r="B308">
        <v>620</v>
      </c>
      <c r="C308">
        <v>648</v>
      </c>
      <c r="D308">
        <f>MONTH(uzdrowisko[[#This Row],[data]])</f>
        <v>11</v>
      </c>
    </row>
    <row r="309" spans="1:4" x14ac:dyDescent="0.3">
      <c r="A309" s="1">
        <v>45234</v>
      </c>
      <c r="B309">
        <v>694</v>
      </c>
      <c r="C309">
        <v>691</v>
      </c>
      <c r="D309">
        <f>MONTH(uzdrowisko[[#This Row],[data]])</f>
        <v>11</v>
      </c>
    </row>
    <row r="310" spans="1:4" x14ac:dyDescent="0.3">
      <c r="A310" s="1">
        <v>45235</v>
      </c>
      <c r="B310">
        <v>355</v>
      </c>
      <c r="C310">
        <v>548</v>
      </c>
      <c r="D310">
        <f>MONTH(uzdrowisko[[#This Row],[data]])</f>
        <v>11</v>
      </c>
    </row>
    <row r="311" spans="1:4" x14ac:dyDescent="0.3">
      <c r="A311" s="1">
        <v>45236</v>
      </c>
      <c r="B311">
        <v>403</v>
      </c>
      <c r="C311">
        <v>456</v>
      </c>
      <c r="D311">
        <f>MONTH(uzdrowisko[[#This Row],[data]])</f>
        <v>11</v>
      </c>
    </row>
    <row r="312" spans="1:4" x14ac:dyDescent="0.3">
      <c r="A312" s="1">
        <v>45237</v>
      </c>
      <c r="B312">
        <v>522</v>
      </c>
      <c r="C312">
        <v>550</v>
      </c>
      <c r="D312">
        <f>MONTH(uzdrowisko[[#This Row],[data]])</f>
        <v>11</v>
      </c>
    </row>
    <row r="313" spans="1:4" x14ac:dyDescent="0.3">
      <c r="A313" s="1">
        <v>45238</v>
      </c>
      <c r="B313">
        <v>677</v>
      </c>
      <c r="C313">
        <v>619</v>
      </c>
      <c r="D313">
        <f>MONTH(uzdrowisko[[#This Row],[data]])</f>
        <v>11</v>
      </c>
    </row>
    <row r="314" spans="1:4" x14ac:dyDescent="0.3">
      <c r="A314" s="1">
        <v>45239</v>
      </c>
      <c r="B314">
        <v>591</v>
      </c>
      <c r="C314">
        <v>413</v>
      </c>
      <c r="D314">
        <f>MONTH(uzdrowisko[[#This Row],[data]])</f>
        <v>11</v>
      </c>
    </row>
    <row r="315" spans="1:4" x14ac:dyDescent="0.3">
      <c r="A315" s="1">
        <v>45240</v>
      </c>
      <c r="B315">
        <v>420</v>
      </c>
      <c r="C315">
        <v>540</v>
      </c>
      <c r="D315">
        <f>MONTH(uzdrowisko[[#This Row],[data]])</f>
        <v>11</v>
      </c>
    </row>
    <row r="316" spans="1:4" x14ac:dyDescent="0.3">
      <c r="A316" s="1">
        <v>45241</v>
      </c>
      <c r="B316">
        <v>556</v>
      </c>
      <c r="C316">
        <v>665</v>
      </c>
      <c r="D316">
        <f>MONTH(uzdrowisko[[#This Row],[data]])</f>
        <v>11</v>
      </c>
    </row>
    <row r="317" spans="1:4" x14ac:dyDescent="0.3">
      <c r="A317" s="1">
        <v>45242</v>
      </c>
      <c r="B317">
        <v>369</v>
      </c>
      <c r="C317">
        <v>691</v>
      </c>
      <c r="D317">
        <f>MONTH(uzdrowisko[[#This Row],[data]])</f>
        <v>11</v>
      </c>
    </row>
    <row r="318" spans="1:4" x14ac:dyDescent="0.3">
      <c r="A318" s="1">
        <v>45243</v>
      </c>
      <c r="B318">
        <v>350</v>
      </c>
      <c r="C318">
        <v>557</v>
      </c>
      <c r="D318">
        <f>MONTH(uzdrowisko[[#This Row],[data]])</f>
        <v>11</v>
      </c>
    </row>
    <row r="319" spans="1:4" x14ac:dyDescent="0.3">
      <c r="A319" s="1">
        <v>45244</v>
      </c>
      <c r="B319">
        <v>575</v>
      </c>
      <c r="C319">
        <v>506</v>
      </c>
      <c r="D319">
        <f>MONTH(uzdrowisko[[#This Row],[data]])</f>
        <v>11</v>
      </c>
    </row>
    <row r="320" spans="1:4" x14ac:dyDescent="0.3">
      <c r="A320" s="1">
        <v>45245</v>
      </c>
      <c r="B320">
        <v>386</v>
      </c>
      <c r="C320">
        <v>531</v>
      </c>
      <c r="D320">
        <f>MONTH(uzdrowisko[[#This Row],[data]])</f>
        <v>11</v>
      </c>
    </row>
    <row r="321" spans="1:4" x14ac:dyDescent="0.3">
      <c r="A321" s="1">
        <v>45246</v>
      </c>
      <c r="B321">
        <v>418</v>
      </c>
      <c r="C321">
        <v>471</v>
      </c>
      <c r="D321">
        <f>MONTH(uzdrowisko[[#This Row],[data]])</f>
        <v>11</v>
      </c>
    </row>
    <row r="322" spans="1:4" x14ac:dyDescent="0.3">
      <c r="A322" s="1">
        <v>45247</v>
      </c>
      <c r="B322">
        <v>615</v>
      </c>
      <c r="C322">
        <v>331</v>
      </c>
      <c r="D322">
        <f>MONTH(uzdrowisko[[#This Row],[data]])</f>
        <v>11</v>
      </c>
    </row>
    <row r="323" spans="1:4" x14ac:dyDescent="0.3">
      <c r="A323" s="1">
        <v>45248</v>
      </c>
      <c r="B323">
        <v>634</v>
      </c>
      <c r="C323">
        <v>678</v>
      </c>
      <c r="D323">
        <f>MONTH(uzdrowisko[[#This Row],[data]])</f>
        <v>11</v>
      </c>
    </row>
    <row r="324" spans="1:4" x14ac:dyDescent="0.3">
      <c r="A324" s="1">
        <v>45249</v>
      </c>
      <c r="B324">
        <v>501</v>
      </c>
      <c r="C324">
        <v>443</v>
      </c>
      <c r="D324">
        <f>MONTH(uzdrowisko[[#This Row],[data]])</f>
        <v>11</v>
      </c>
    </row>
    <row r="325" spans="1:4" x14ac:dyDescent="0.3">
      <c r="A325" s="1">
        <v>45250</v>
      </c>
      <c r="B325">
        <v>523</v>
      </c>
      <c r="C325">
        <v>603</v>
      </c>
      <c r="D325">
        <f>MONTH(uzdrowisko[[#This Row],[data]])</f>
        <v>11</v>
      </c>
    </row>
    <row r="326" spans="1:4" x14ac:dyDescent="0.3">
      <c r="A326" s="1">
        <v>45251</v>
      </c>
      <c r="B326">
        <v>445</v>
      </c>
      <c r="C326">
        <v>684</v>
      </c>
      <c r="D326">
        <f>MONTH(uzdrowisko[[#This Row],[data]])</f>
        <v>11</v>
      </c>
    </row>
    <row r="327" spans="1:4" x14ac:dyDescent="0.3">
      <c r="A327" s="1">
        <v>45252</v>
      </c>
      <c r="B327">
        <v>664</v>
      </c>
      <c r="C327">
        <v>304</v>
      </c>
      <c r="D327">
        <f>MONTH(uzdrowisko[[#This Row],[data]])</f>
        <v>11</v>
      </c>
    </row>
    <row r="328" spans="1:4" x14ac:dyDescent="0.3">
      <c r="A328" s="1">
        <v>45253</v>
      </c>
      <c r="B328">
        <v>663</v>
      </c>
      <c r="C328">
        <v>479</v>
      </c>
      <c r="D328">
        <f>MONTH(uzdrowisko[[#This Row],[data]])</f>
        <v>11</v>
      </c>
    </row>
    <row r="329" spans="1:4" x14ac:dyDescent="0.3">
      <c r="A329" s="1">
        <v>45254</v>
      </c>
      <c r="B329">
        <v>606</v>
      </c>
      <c r="C329">
        <v>360</v>
      </c>
      <c r="D329">
        <f>MONTH(uzdrowisko[[#This Row],[data]])</f>
        <v>11</v>
      </c>
    </row>
    <row r="330" spans="1:4" x14ac:dyDescent="0.3">
      <c r="A330" s="1">
        <v>45255</v>
      </c>
      <c r="B330">
        <v>575</v>
      </c>
      <c r="C330">
        <v>550</v>
      </c>
      <c r="D330">
        <f>MONTH(uzdrowisko[[#This Row],[data]])</f>
        <v>11</v>
      </c>
    </row>
    <row r="331" spans="1:4" x14ac:dyDescent="0.3">
      <c r="A331" s="1">
        <v>45256</v>
      </c>
      <c r="B331">
        <v>517</v>
      </c>
      <c r="C331">
        <v>454</v>
      </c>
      <c r="D331">
        <f>MONTH(uzdrowisko[[#This Row],[data]])</f>
        <v>11</v>
      </c>
    </row>
    <row r="332" spans="1:4" x14ac:dyDescent="0.3">
      <c r="A332" s="1">
        <v>45257</v>
      </c>
      <c r="B332">
        <v>467</v>
      </c>
      <c r="C332">
        <v>652</v>
      </c>
      <c r="D332">
        <f>MONTH(uzdrowisko[[#This Row],[data]])</f>
        <v>11</v>
      </c>
    </row>
    <row r="333" spans="1:4" x14ac:dyDescent="0.3">
      <c r="A333" s="1">
        <v>45258</v>
      </c>
      <c r="B333">
        <v>343</v>
      </c>
      <c r="C333">
        <v>389</v>
      </c>
      <c r="D333">
        <f>MONTH(uzdrowisko[[#This Row],[data]])</f>
        <v>11</v>
      </c>
    </row>
    <row r="334" spans="1:4" x14ac:dyDescent="0.3">
      <c r="A334" s="1">
        <v>45259</v>
      </c>
      <c r="B334">
        <v>419</v>
      </c>
      <c r="C334">
        <v>645</v>
      </c>
      <c r="D334">
        <f>MONTH(uzdrowisko[[#This Row],[data]])</f>
        <v>11</v>
      </c>
    </row>
    <row r="335" spans="1:4" x14ac:dyDescent="0.3">
      <c r="A335" s="1">
        <v>45260</v>
      </c>
      <c r="B335">
        <v>659</v>
      </c>
      <c r="C335">
        <v>527</v>
      </c>
      <c r="D335">
        <f>MONTH(uzdrowisko[[#This Row],[data]])</f>
        <v>11</v>
      </c>
    </row>
    <row r="336" spans="1:4" x14ac:dyDescent="0.3">
      <c r="A336" s="1">
        <v>45261</v>
      </c>
      <c r="B336">
        <v>592</v>
      </c>
      <c r="C336">
        <v>328</v>
      </c>
      <c r="D336">
        <f>MONTH(uzdrowisko[[#This Row],[data]])</f>
        <v>12</v>
      </c>
    </row>
    <row r="337" spans="1:4" x14ac:dyDescent="0.3">
      <c r="A337" s="1">
        <v>45262</v>
      </c>
      <c r="B337">
        <v>312</v>
      </c>
      <c r="C337">
        <v>693</v>
      </c>
      <c r="D337">
        <f>MONTH(uzdrowisko[[#This Row],[data]])</f>
        <v>12</v>
      </c>
    </row>
    <row r="338" spans="1:4" x14ac:dyDescent="0.3">
      <c r="A338" s="1">
        <v>45263</v>
      </c>
      <c r="B338">
        <v>369</v>
      </c>
      <c r="C338">
        <v>497</v>
      </c>
      <c r="D338">
        <f>MONTH(uzdrowisko[[#This Row],[data]])</f>
        <v>12</v>
      </c>
    </row>
    <row r="339" spans="1:4" x14ac:dyDescent="0.3">
      <c r="A339" s="1">
        <v>45264</v>
      </c>
      <c r="B339">
        <v>615</v>
      </c>
      <c r="C339">
        <v>656</v>
      </c>
      <c r="D339">
        <f>MONTH(uzdrowisko[[#This Row],[data]])</f>
        <v>12</v>
      </c>
    </row>
    <row r="340" spans="1:4" x14ac:dyDescent="0.3">
      <c r="A340" s="1">
        <v>45265</v>
      </c>
      <c r="B340">
        <v>531</v>
      </c>
      <c r="C340">
        <v>493</v>
      </c>
      <c r="D340">
        <f>MONTH(uzdrowisko[[#This Row],[data]])</f>
        <v>12</v>
      </c>
    </row>
    <row r="341" spans="1:4" x14ac:dyDescent="0.3">
      <c r="A341" s="1">
        <v>45266</v>
      </c>
      <c r="B341">
        <v>534</v>
      </c>
      <c r="C341">
        <v>433</v>
      </c>
      <c r="D341">
        <f>MONTH(uzdrowisko[[#This Row],[data]])</f>
        <v>12</v>
      </c>
    </row>
    <row r="342" spans="1:4" x14ac:dyDescent="0.3">
      <c r="A342" s="1">
        <v>45267</v>
      </c>
      <c r="B342">
        <v>508</v>
      </c>
      <c r="C342">
        <v>304</v>
      </c>
      <c r="D342">
        <f>MONTH(uzdrowisko[[#This Row],[data]])</f>
        <v>12</v>
      </c>
    </row>
    <row r="343" spans="1:4" x14ac:dyDescent="0.3">
      <c r="A343" s="1">
        <v>45268</v>
      </c>
      <c r="B343">
        <v>500</v>
      </c>
      <c r="C343">
        <v>375</v>
      </c>
      <c r="D343">
        <f>MONTH(uzdrowisko[[#This Row],[data]])</f>
        <v>12</v>
      </c>
    </row>
    <row r="344" spans="1:4" x14ac:dyDescent="0.3">
      <c r="A344" s="1">
        <v>45269</v>
      </c>
      <c r="B344">
        <v>406</v>
      </c>
      <c r="C344">
        <v>506</v>
      </c>
      <c r="D344">
        <f>MONTH(uzdrowisko[[#This Row],[data]])</f>
        <v>12</v>
      </c>
    </row>
    <row r="345" spans="1:4" x14ac:dyDescent="0.3">
      <c r="A345" s="1">
        <v>45270</v>
      </c>
      <c r="B345">
        <v>530</v>
      </c>
      <c r="C345">
        <v>360</v>
      </c>
      <c r="D345">
        <f>MONTH(uzdrowisko[[#This Row],[data]])</f>
        <v>12</v>
      </c>
    </row>
    <row r="346" spans="1:4" x14ac:dyDescent="0.3">
      <c r="A346" s="1">
        <v>45271</v>
      </c>
      <c r="B346">
        <v>322</v>
      </c>
      <c r="C346">
        <v>508</v>
      </c>
      <c r="D346">
        <f>MONTH(uzdrowisko[[#This Row],[data]])</f>
        <v>12</v>
      </c>
    </row>
    <row r="347" spans="1:4" x14ac:dyDescent="0.3">
      <c r="A347" s="1">
        <v>45272</v>
      </c>
      <c r="B347">
        <v>581</v>
      </c>
      <c r="C347">
        <v>369</v>
      </c>
      <c r="D347">
        <f>MONTH(uzdrowisko[[#This Row],[data]])</f>
        <v>12</v>
      </c>
    </row>
    <row r="348" spans="1:4" x14ac:dyDescent="0.3">
      <c r="A348" s="1">
        <v>45273</v>
      </c>
      <c r="B348">
        <v>447</v>
      </c>
      <c r="C348">
        <v>494</v>
      </c>
      <c r="D348">
        <f>MONTH(uzdrowisko[[#This Row],[data]])</f>
        <v>12</v>
      </c>
    </row>
    <row r="349" spans="1:4" x14ac:dyDescent="0.3">
      <c r="A349" s="1">
        <v>45274</v>
      </c>
      <c r="B349">
        <v>397</v>
      </c>
      <c r="C349">
        <v>679</v>
      </c>
      <c r="D349">
        <f>MONTH(uzdrowisko[[#This Row],[data]])</f>
        <v>12</v>
      </c>
    </row>
    <row r="350" spans="1:4" x14ac:dyDescent="0.3">
      <c r="A350" s="1">
        <v>45275</v>
      </c>
      <c r="B350">
        <v>570</v>
      </c>
      <c r="C350">
        <v>485</v>
      </c>
      <c r="D350">
        <f>MONTH(uzdrowisko[[#This Row],[data]])</f>
        <v>12</v>
      </c>
    </row>
    <row r="351" spans="1:4" x14ac:dyDescent="0.3">
      <c r="A351" s="1">
        <v>45276</v>
      </c>
      <c r="B351">
        <v>509</v>
      </c>
      <c r="C351">
        <v>401</v>
      </c>
      <c r="D351">
        <f>MONTH(uzdrowisko[[#This Row],[data]])</f>
        <v>12</v>
      </c>
    </row>
    <row r="352" spans="1:4" x14ac:dyDescent="0.3">
      <c r="A352" s="1">
        <v>45277</v>
      </c>
      <c r="B352">
        <v>424</v>
      </c>
      <c r="C352">
        <v>358</v>
      </c>
      <c r="D352">
        <f>MONTH(uzdrowisko[[#This Row],[data]])</f>
        <v>12</v>
      </c>
    </row>
    <row r="353" spans="1:4" x14ac:dyDescent="0.3">
      <c r="A353" s="1">
        <v>45278</v>
      </c>
      <c r="B353">
        <v>317</v>
      </c>
      <c r="C353">
        <v>423</v>
      </c>
      <c r="D353">
        <f>MONTH(uzdrowisko[[#This Row],[data]])</f>
        <v>12</v>
      </c>
    </row>
    <row r="354" spans="1:4" x14ac:dyDescent="0.3">
      <c r="A354" s="1">
        <v>45279</v>
      </c>
      <c r="B354">
        <v>478</v>
      </c>
      <c r="C354">
        <v>401</v>
      </c>
      <c r="D354">
        <f>MONTH(uzdrowisko[[#This Row],[data]])</f>
        <v>12</v>
      </c>
    </row>
    <row r="355" spans="1:4" x14ac:dyDescent="0.3">
      <c r="A355" s="1">
        <v>45280</v>
      </c>
      <c r="B355">
        <v>623</v>
      </c>
      <c r="C355">
        <v>419</v>
      </c>
      <c r="D355">
        <f>MONTH(uzdrowisko[[#This Row],[data]])</f>
        <v>12</v>
      </c>
    </row>
    <row r="356" spans="1:4" x14ac:dyDescent="0.3">
      <c r="A356" s="1">
        <v>45281</v>
      </c>
      <c r="B356">
        <v>511</v>
      </c>
      <c r="C356">
        <v>557</v>
      </c>
      <c r="D356">
        <f>MONTH(uzdrowisko[[#This Row],[data]])</f>
        <v>12</v>
      </c>
    </row>
    <row r="357" spans="1:4" x14ac:dyDescent="0.3">
      <c r="A357" s="1">
        <v>45282</v>
      </c>
      <c r="B357">
        <v>420</v>
      </c>
      <c r="C357">
        <v>350</v>
      </c>
      <c r="D357">
        <f>MONTH(uzdrowisko[[#This Row],[data]])</f>
        <v>12</v>
      </c>
    </row>
    <row r="358" spans="1:4" x14ac:dyDescent="0.3">
      <c r="A358" s="1">
        <v>45283</v>
      </c>
      <c r="B358">
        <v>609</v>
      </c>
      <c r="C358">
        <v>343</v>
      </c>
      <c r="D358">
        <f>MONTH(uzdrowisko[[#This Row],[data]])</f>
        <v>12</v>
      </c>
    </row>
    <row r="359" spans="1:4" x14ac:dyDescent="0.3">
      <c r="A359" s="1">
        <v>45284</v>
      </c>
      <c r="B359">
        <v>607</v>
      </c>
      <c r="C359">
        <v>421</v>
      </c>
      <c r="D359">
        <f>MONTH(uzdrowisko[[#This Row],[data]])</f>
        <v>12</v>
      </c>
    </row>
    <row r="360" spans="1:4" x14ac:dyDescent="0.3">
      <c r="A360" s="1">
        <v>45285</v>
      </c>
      <c r="B360">
        <v>492</v>
      </c>
      <c r="C360">
        <v>366</v>
      </c>
      <c r="D360">
        <f>MONTH(uzdrowisko[[#This Row],[data]])</f>
        <v>12</v>
      </c>
    </row>
    <row r="361" spans="1:4" x14ac:dyDescent="0.3">
      <c r="A361" s="1">
        <v>45286</v>
      </c>
      <c r="B361">
        <v>480</v>
      </c>
      <c r="C361">
        <v>382</v>
      </c>
      <c r="D361">
        <f>MONTH(uzdrowisko[[#This Row],[data]])</f>
        <v>12</v>
      </c>
    </row>
    <row r="362" spans="1:4" x14ac:dyDescent="0.3">
      <c r="A362" s="1">
        <v>45287</v>
      </c>
      <c r="B362">
        <v>554</v>
      </c>
      <c r="C362">
        <v>342</v>
      </c>
      <c r="D362">
        <f>MONTH(uzdrowisko[[#This Row],[data]])</f>
        <v>12</v>
      </c>
    </row>
    <row r="363" spans="1:4" x14ac:dyDescent="0.3">
      <c r="A363" s="1">
        <v>45288</v>
      </c>
      <c r="B363">
        <v>655</v>
      </c>
      <c r="C363">
        <v>526</v>
      </c>
      <c r="D363">
        <f>MONTH(uzdrowisko[[#This Row],[data]])</f>
        <v>12</v>
      </c>
    </row>
    <row r="364" spans="1:4" x14ac:dyDescent="0.3">
      <c r="A364" s="1">
        <v>45289</v>
      </c>
      <c r="B364">
        <v>502</v>
      </c>
      <c r="C364">
        <v>507</v>
      </c>
      <c r="D364">
        <f>MONTH(uzdrowisko[[#This Row],[data]])</f>
        <v>12</v>
      </c>
    </row>
    <row r="365" spans="1:4" x14ac:dyDescent="0.3">
      <c r="A365" s="1">
        <v>45290</v>
      </c>
      <c r="B365">
        <v>631</v>
      </c>
      <c r="C365">
        <v>655</v>
      </c>
      <c r="D365">
        <f>MONTH(uzdrowisko[[#This Row],[data]])</f>
        <v>12</v>
      </c>
    </row>
    <row r="366" spans="1:4" x14ac:dyDescent="0.3">
      <c r="A366" s="1">
        <v>45291</v>
      </c>
      <c r="B366">
        <v>502</v>
      </c>
      <c r="C366">
        <v>302</v>
      </c>
      <c r="D366">
        <f>MONTH(uzdrowisko[[#This Row],[data]])</f>
        <v>12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0AE7-665A-4E26-9115-8FD675ABDB59}">
  <dimension ref="A1:I366"/>
  <sheetViews>
    <sheetView topLeftCell="A341" workbookViewId="0">
      <selection activeCell="E2" sqref="E2:E366"/>
    </sheetView>
  </sheetViews>
  <sheetFormatPr defaultRowHeight="14.4" x14ac:dyDescent="0.3"/>
  <cols>
    <col min="1" max="1" width="10.109375" bestFit="1" customWidth="1"/>
    <col min="2" max="2" width="12.21875" bestFit="1" customWidth="1"/>
    <col min="3" max="3" width="11.109375" bestFit="1" customWidth="1"/>
    <col min="5" max="5" width="19.5546875" bestFit="1" customWidth="1"/>
    <col min="7" max="7" width="22.21875" bestFit="1" customWidth="1"/>
    <col min="9" max="9" width="13.5546875" bestFit="1" customWidth="1"/>
  </cols>
  <sheetData>
    <row r="1" spans="1:9" x14ac:dyDescent="0.3">
      <c r="A1" t="s">
        <v>0</v>
      </c>
      <c r="B1" t="s">
        <v>1</v>
      </c>
      <c r="C1" t="s">
        <v>2</v>
      </c>
      <c r="E1" t="s">
        <v>7</v>
      </c>
      <c r="G1" t="s">
        <v>9</v>
      </c>
      <c r="I1" t="s">
        <v>8</v>
      </c>
    </row>
    <row r="2" spans="1:9" x14ac:dyDescent="0.3">
      <c r="A2" s="1">
        <v>44927</v>
      </c>
      <c r="B2">
        <v>528</v>
      </c>
      <c r="C2">
        <v>484</v>
      </c>
      <c r="E2">
        <f>10000+uzdrowisko3[[#This Row],[przyjechali]]-uzdrowisko3[[#This Row],[wyjechali]]</f>
        <v>10044</v>
      </c>
      <c r="G2" s="1">
        <v>45215</v>
      </c>
      <c r="I2" s="5">
        <v>45226</v>
      </c>
    </row>
    <row r="3" spans="1:9" x14ac:dyDescent="0.3">
      <c r="A3" s="1">
        <v>44928</v>
      </c>
      <c r="B3">
        <v>641</v>
      </c>
      <c r="C3">
        <v>625</v>
      </c>
      <c r="E3">
        <f>E2+uzdrowisko3[[#This Row],[przyjechali]]-uzdrowisko3[[#This Row],[wyjechali]]</f>
        <v>10060</v>
      </c>
    </row>
    <row r="4" spans="1:9" x14ac:dyDescent="0.3">
      <c r="A4" s="1">
        <v>44929</v>
      </c>
      <c r="B4">
        <v>352</v>
      </c>
      <c r="C4">
        <v>603</v>
      </c>
      <c r="E4">
        <f>E3+uzdrowisko3[[#This Row],[przyjechali]]-uzdrowisko3[[#This Row],[wyjechali]]</f>
        <v>9809</v>
      </c>
    </row>
    <row r="5" spans="1:9" x14ac:dyDescent="0.3">
      <c r="A5" s="1">
        <v>44930</v>
      </c>
      <c r="B5">
        <v>342</v>
      </c>
      <c r="C5">
        <v>412</v>
      </c>
      <c r="E5">
        <f>E4+uzdrowisko3[[#This Row],[przyjechali]]-uzdrowisko3[[#This Row],[wyjechali]]</f>
        <v>9739</v>
      </c>
    </row>
    <row r="6" spans="1:9" x14ac:dyDescent="0.3">
      <c r="A6" s="1">
        <v>44931</v>
      </c>
      <c r="B6">
        <v>497</v>
      </c>
      <c r="C6">
        <v>326</v>
      </c>
      <c r="E6">
        <f>E5+uzdrowisko3[[#This Row],[przyjechali]]-uzdrowisko3[[#This Row],[wyjechali]]</f>
        <v>9910</v>
      </c>
    </row>
    <row r="7" spans="1:9" x14ac:dyDescent="0.3">
      <c r="A7" s="1">
        <v>44932</v>
      </c>
      <c r="B7">
        <v>334</v>
      </c>
      <c r="C7">
        <v>442</v>
      </c>
      <c r="E7">
        <f>E6+uzdrowisko3[[#This Row],[przyjechali]]-uzdrowisko3[[#This Row],[wyjechali]]</f>
        <v>9802</v>
      </c>
    </row>
    <row r="8" spans="1:9" x14ac:dyDescent="0.3">
      <c r="A8" s="1">
        <v>44933</v>
      </c>
      <c r="B8">
        <v>455</v>
      </c>
      <c r="C8">
        <v>460</v>
      </c>
      <c r="E8">
        <f>E7+uzdrowisko3[[#This Row],[przyjechali]]-uzdrowisko3[[#This Row],[wyjechali]]</f>
        <v>9797</v>
      </c>
    </row>
    <row r="9" spans="1:9" x14ac:dyDescent="0.3">
      <c r="A9" s="1">
        <v>44934</v>
      </c>
      <c r="B9">
        <v>433</v>
      </c>
      <c r="C9">
        <v>571</v>
      </c>
      <c r="E9">
        <f>E8+uzdrowisko3[[#This Row],[przyjechali]]-uzdrowisko3[[#This Row],[wyjechali]]</f>
        <v>9659</v>
      </c>
    </row>
    <row r="10" spans="1:9" x14ac:dyDescent="0.3">
      <c r="A10" s="1">
        <v>44935</v>
      </c>
      <c r="B10">
        <v>457</v>
      </c>
      <c r="C10">
        <v>615</v>
      </c>
      <c r="E10">
        <f>E9+uzdrowisko3[[#This Row],[przyjechali]]-uzdrowisko3[[#This Row],[wyjechali]]</f>
        <v>9501</v>
      </c>
    </row>
    <row r="11" spans="1:9" x14ac:dyDescent="0.3">
      <c r="A11" s="1">
        <v>44936</v>
      </c>
      <c r="B11">
        <v>635</v>
      </c>
      <c r="C11">
        <v>532</v>
      </c>
      <c r="E11">
        <f>E10+uzdrowisko3[[#This Row],[przyjechali]]-uzdrowisko3[[#This Row],[wyjechali]]</f>
        <v>9604</v>
      </c>
    </row>
    <row r="12" spans="1:9" x14ac:dyDescent="0.3">
      <c r="A12" s="1">
        <v>44937</v>
      </c>
      <c r="B12">
        <v>389</v>
      </c>
      <c r="C12">
        <v>468</v>
      </c>
      <c r="E12">
        <f>E11+uzdrowisko3[[#This Row],[przyjechali]]-uzdrowisko3[[#This Row],[wyjechali]]</f>
        <v>9525</v>
      </c>
    </row>
    <row r="13" spans="1:9" x14ac:dyDescent="0.3">
      <c r="A13" s="1">
        <v>44938</v>
      </c>
      <c r="B13">
        <v>662</v>
      </c>
      <c r="C13">
        <v>669</v>
      </c>
      <c r="E13">
        <f>E12+uzdrowisko3[[#This Row],[przyjechali]]-uzdrowisko3[[#This Row],[wyjechali]]</f>
        <v>9518</v>
      </c>
    </row>
    <row r="14" spans="1:9" x14ac:dyDescent="0.3">
      <c r="A14" s="1">
        <v>44939</v>
      </c>
      <c r="B14">
        <v>670</v>
      </c>
      <c r="C14">
        <v>406</v>
      </c>
      <c r="E14">
        <f>E13+uzdrowisko3[[#This Row],[przyjechali]]-uzdrowisko3[[#This Row],[wyjechali]]</f>
        <v>9782</v>
      </c>
    </row>
    <row r="15" spans="1:9" x14ac:dyDescent="0.3">
      <c r="A15" s="1">
        <v>44940</v>
      </c>
      <c r="B15">
        <v>557</v>
      </c>
      <c r="C15">
        <v>435</v>
      </c>
      <c r="E15">
        <f>E14+uzdrowisko3[[#This Row],[przyjechali]]-uzdrowisko3[[#This Row],[wyjechali]]</f>
        <v>9904</v>
      </c>
    </row>
    <row r="16" spans="1:9" x14ac:dyDescent="0.3">
      <c r="A16" s="1">
        <v>44941</v>
      </c>
      <c r="B16">
        <v>305</v>
      </c>
      <c r="C16">
        <v>522</v>
      </c>
      <c r="E16">
        <f>E15+uzdrowisko3[[#This Row],[przyjechali]]-uzdrowisko3[[#This Row],[wyjechali]]</f>
        <v>9687</v>
      </c>
    </row>
    <row r="17" spans="1:5" x14ac:dyDescent="0.3">
      <c r="A17" s="1">
        <v>44942</v>
      </c>
      <c r="B17">
        <v>317</v>
      </c>
      <c r="C17">
        <v>685</v>
      </c>
      <c r="E17">
        <f>E16+uzdrowisko3[[#This Row],[przyjechali]]-uzdrowisko3[[#This Row],[wyjechali]]</f>
        <v>9319</v>
      </c>
    </row>
    <row r="18" spans="1:5" x14ac:dyDescent="0.3">
      <c r="A18" s="1">
        <v>44943</v>
      </c>
      <c r="B18">
        <v>405</v>
      </c>
      <c r="C18">
        <v>345</v>
      </c>
      <c r="E18">
        <f>E17+uzdrowisko3[[#This Row],[przyjechali]]-uzdrowisko3[[#This Row],[wyjechali]]</f>
        <v>9379</v>
      </c>
    </row>
    <row r="19" spans="1:5" x14ac:dyDescent="0.3">
      <c r="A19" s="1">
        <v>44944</v>
      </c>
      <c r="B19">
        <v>631</v>
      </c>
      <c r="C19">
        <v>256</v>
      </c>
      <c r="E19">
        <f>E18+uzdrowisko3[[#This Row],[przyjechali]]-uzdrowisko3[[#This Row],[wyjechali]]</f>
        <v>9754</v>
      </c>
    </row>
    <row r="20" spans="1:5" x14ac:dyDescent="0.3">
      <c r="A20" s="1">
        <v>44945</v>
      </c>
      <c r="B20">
        <v>606</v>
      </c>
      <c r="C20">
        <v>532</v>
      </c>
      <c r="E20">
        <f>E19+uzdrowisko3[[#This Row],[przyjechali]]-uzdrowisko3[[#This Row],[wyjechali]]</f>
        <v>9828</v>
      </c>
    </row>
    <row r="21" spans="1:5" x14ac:dyDescent="0.3">
      <c r="A21" s="1">
        <v>44946</v>
      </c>
      <c r="B21">
        <v>300</v>
      </c>
      <c r="C21">
        <v>551</v>
      </c>
      <c r="E21">
        <f>E20+uzdrowisko3[[#This Row],[przyjechali]]-uzdrowisko3[[#This Row],[wyjechali]]</f>
        <v>9577</v>
      </c>
    </row>
    <row r="22" spans="1:5" x14ac:dyDescent="0.3">
      <c r="A22" s="1">
        <v>44947</v>
      </c>
      <c r="B22">
        <v>685</v>
      </c>
      <c r="C22">
        <v>536</v>
      </c>
      <c r="E22">
        <f>E21+uzdrowisko3[[#This Row],[przyjechali]]-uzdrowisko3[[#This Row],[wyjechali]]</f>
        <v>9726</v>
      </c>
    </row>
    <row r="23" spans="1:5" x14ac:dyDescent="0.3">
      <c r="A23" s="1">
        <v>44948</v>
      </c>
      <c r="B23">
        <v>418</v>
      </c>
      <c r="C23">
        <v>477</v>
      </c>
      <c r="E23">
        <f>E22+uzdrowisko3[[#This Row],[przyjechali]]-uzdrowisko3[[#This Row],[wyjechali]]</f>
        <v>9667</v>
      </c>
    </row>
    <row r="24" spans="1:5" x14ac:dyDescent="0.3">
      <c r="A24" s="1">
        <v>44949</v>
      </c>
      <c r="B24">
        <v>621</v>
      </c>
      <c r="C24">
        <v>540</v>
      </c>
      <c r="E24">
        <f>E23+uzdrowisko3[[#This Row],[przyjechali]]-uzdrowisko3[[#This Row],[wyjechali]]</f>
        <v>9748</v>
      </c>
    </row>
    <row r="25" spans="1:5" x14ac:dyDescent="0.3">
      <c r="A25" s="1">
        <v>44950</v>
      </c>
      <c r="B25">
        <v>392</v>
      </c>
      <c r="C25">
        <v>529</v>
      </c>
      <c r="E25">
        <f>E24+uzdrowisko3[[#This Row],[przyjechali]]-uzdrowisko3[[#This Row],[wyjechali]]</f>
        <v>9611</v>
      </c>
    </row>
    <row r="26" spans="1:5" x14ac:dyDescent="0.3">
      <c r="A26" s="1">
        <v>44951</v>
      </c>
      <c r="B26">
        <v>511</v>
      </c>
      <c r="C26">
        <v>430</v>
      </c>
      <c r="E26">
        <f>E25+uzdrowisko3[[#This Row],[przyjechali]]-uzdrowisko3[[#This Row],[wyjechali]]</f>
        <v>9692</v>
      </c>
    </row>
    <row r="27" spans="1:5" x14ac:dyDescent="0.3">
      <c r="A27" s="1">
        <v>44952</v>
      </c>
      <c r="B27">
        <v>427</v>
      </c>
      <c r="C27">
        <v>223</v>
      </c>
      <c r="E27">
        <f>E26+uzdrowisko3[[#This Row],[przyjechali]]-uzdrowisko3[[#This Row],[wyjechali]]</f>
        <v>9896</v>
      </c>
    </row>
    <row r="28" spans="1:5" x14ac:dyDescent="0.3">
      <c r="A28" s="1">
        <v>44953</v>
      </c>
      <c r="B28">
        <v>576</v>
      </c>
      <c r="C28">
        <v>531</v>
      </c>
      <c r="E28">
        <f>E27+uzdrowisko3[[#This Row],[przyjechali]]-uzdrowisko3[[#This Row],[wyjechali]]</f>
        <v>9941</v>
      </c>
    </row>
    <row r="29" spans="1:5" x14ac:dyDescent="0.3">
      <c r="A29" s="1">
        <v>44954</v>
      </c>
      <c r="B29">
        <v>548</v>
      </c>
      <c r="C29">
        <v>645</v>
      </c>
      <c r="E29">
        <f>E28+uzdrowisko3[[#This Row],[przyjechali]]-uzdrowisko3[[#This Row],[wyjechali]]</f>
        <v>9844</v>
      </c>
    </row>
    <row r="30" spans="1:5" x14ac:dyDescent="0.3">
      <c r="A30" s="1">
        <v>44955</v>
      </c>
      <c r="B30">
        <v>612</v>
      </c>
      <c r="C30">
        <v>581</v>
      </c>
      <c r="E30">
        <f>E29+uzdrowisko3[[#This Row],[przyjechali]]-uzdrowisko3[[#This Row],[wyjechali]]</f>
        <v>9875</v>
      </c>
    </row>
    <row r="31" spans="1:5" x14ac:dyDescent="0.3">
      <c r="A31" s="1">
        <v>44956</v>
      </c>
      <c r="B31">
        <v>317</v>
      </c>
      <c r="C31">
        <v>636</v>
      </c>
      <c r="E31">
        <f>E30+uzdrowisko3[[#This Row],[przyjechali]]-uzdrowisko3[[#This Row],[wyjechali]]</f>
        <v>9556</v>
      </c>
    </row>
    <row r="32" spans="1:5" x14ac:dyDescent="0.3">
      <c r="A32" s="1">
        <v>44957</v>
      </c>
      <c r="B32">
        <v>603</v>
      </c>
      <c r="C32">
        <v>442</v>
      </c>
      <c r="E32">
        <f>E31+uzdrowisko3[[#This Row],[przyjechali]]-uzdrowisko3[[#This Row],[wyjechali]]</f>
        <v>9717</v>
      </c>
    </row>
    <row r="33" spans="1:5" x14ac:dyDescent="0.3">
      <c r="A33" s="1">
        <v>44958</v>
      </c>
      <c r="B33">
        <v>604</v>
      </c>
      <c r="C33">
        <v>413</v>
      </c>
      <c r="E33">
        <f>E32+uzdrowisko3[[#This Row],[przyjechali]]-uzdrowisko3[[#This Row],[wyjechali]]</f>
        <v>9908</v>
      </c>
    </row>
    <row r="34" spans="1:5" x14ac:dyDescent="0.3">
      <c r="A34" s="1">
        <v>44959</v>
      </c>
      <c r="B34">
        <v>533</v>
      </c>
      <c r="C34">
        <v>684</v>
      </c>
      <c r="E34">
        <f>E33+uzdrowisko3[[#This Row],[przyjechali]]-uzdrowisko3[[#This Row],[wyjechali]]</f>
        <v>9757</v>
      </c>
    </row>
    <row r="35" spans="1:5" x14ac:dyDescent="0.3">
      <c r="A35" s="1">
        <v>44960</v>
      </c>
      <c r="B35">
        <v>419</v>
      </c>
      <c r="C35">
        <v>576</v>
      </c>
      <c r="E35">
        <f>E34+uzdrowisko3[[#This Row],[przyjechali]]-uzdrowisko3[[#This Row],[wyjechali]]</f>
        <v>9600</v>
      </c>
    </row>
    <row r="36" spans="1:5" x14ac:dyDescent="0.3">
      <c r="A36" s="1">
        <v>44961</v>
      </c>
      <c r="B36">
        <v>387</v>
      </c>
      <c r="C36">
        <v>350</v>
      </c>
      <c r="E36">
        <f>E35+uzdrowisko3[[#This Row],[przyjechali]]-uzdrowisko3[[#This Row],[wyjechali]]</f>
        <v>9637</v>
      </c>
    </row>
    <row r="37" spans="1:5" x14ac:dyDescent="0.3">
      <c r="A37" s="1">
        <v>44962</v>
      </c>
      <c r="B37">
        <v>358</v>
      </c>
      <c r="C37">
        <v>342</v>
      </c>
      <c r="E37">
        <f>E36+uzdrowisko3[[#This Row],[przyjechali]]-uzdrowisko3[[#This Row],[wyjechali]]</f>
        <v>9653</v>
      </c>
    </row>
    <row r="38" spans="1:5" x14ac:dyDescent="0.3">
      <c r="A38" s="1">
        <v>44963</v>
      </c>
      <c r="B38">
        <v>574</v>
      </c>
      <c r="C38">
        <v>383</v>
      </c>
      <c r="E38">
        <f>E37+uzdrowisko3[[#This Row],[przyjechali]]-uzdrowisko3[[#This Row],[wyjechali]]</f>
        <v>9844</v>
      </c>
    </row>
    <row r="39" spans="1:5" x14ac:dyDescent="0.3">
      <c r="A39" s="1">
        <v>44964</v>
      </c>
      <c r="B39">
        <v>684</v>
      </c>
      <c r="C39">
        <v>638</v>
      </c>
      <c r="E39">
        <f>E38+uzdrowisko3[[#This Row],[przyjechali]]-uzdrowisko3[[#This Row],[wyjechali]]</f>
        <v>9890</v>
      </c>
    </row>
    <row r="40" spans="1:5" x14ac:dyDescent="0.3">
      <c r="A40" s="1">
        <v>44965</v>
      </c>
      <c r="B40">
        <v>534</v>
      </c>
      <c r="C40">
        <v>424</v>
      </c>
      <c r="E40">
        <f>E39+uzdrowisko3[[#This Row],[przyjechali]]-uzdrowisko3[[#This Row],[wyjechali]]</f>
        <v>10000</v>
      </c>
    </row>
    <row r="41" spans="1:5" x14ac:dyDescent="0.3">
      <c r="A41" s="1">
        <v>44966</v>
      </c>
      <c r="B41">
        <v>309</v>
      </c>
      <c r="C41">
        <v>649</v>
      </c>
      <c r="E41">
        <f>E40+uzdrowisko3[[#This Row],[przyjechali]]-uzdrowisko3[[#This Row],[wyjechali]]</f>
        <v>9660</v>
      </c>
    </row>
    <row r="42" spans="1:5" x14ac:dyDescent="0.3">
      <c r="A42" s="1">
        <v>44967</v>
      </c>
      <c r="B42">
        <v>304</v>
      </c>
      <c r="C42">
        <v>578</v>
      </c>
      <c r="E42">
        <f>E41+uzdrowisko3[[#This Row],[przyjechali]]-uzdrowisko3[[#This Row],[wyjechali]]</f>
        <v>9386</v>
      </c>
    </row>
    <row r="43" spans="1:5" x14ac:dyDescent="0.3">
      <c r="A43" s="1">
        <v>44968</v>
      </c>
      <c r="B43">
        <v>432</v>
      </c>
      <c r="C43">
        <v>358</v>
      </c>
      <c r="E43">
        <f>E42+uzdrowisko3[[#This Row],[przyjechali]]-uzdrowisko3[[#This Row],[wyjechali]]</f>
        <v>9460</v>
      </c>
    </row>
    <row r="44" spans="1:5" x14ac:dyDescent="0.3">
      <c r="A44" s="1">
        <v>44969</v>
      </c>
      <c r="B44">
        <v>516</v>
      </c>
      <c r="C44">
        <v>435</v>
      </c>
      <c r="E44">
        <f>E43+uzdrowisko3[[#This Row],[przyjechali]]-uzdrowisko3[[#This Row],[wyjechali]]</f>
        <v>9541</v>
      </c>
    </row>
    <row r="45" spans="1:5" x14ac:dyDescent="0.3">
      <c r="A45" s="1">
        <v>44970</v>
      </c>
      <c r="B45">
        <v>482</v>
      </c>
      <c r="C45">
        <v>339</v>
      </c>
      <c r="E45">
        <f>E44+uzdrowisko3[[#This Row],[przyjechali]]-uzdrowisko3[[#This Row],[wyjechali]]</f>
        <v>9684</v>
      </c>
    </row>
    <row r="46" spans="1:5" x14ac:dyDescent="0.3">
      <c r="A46" s="1">
        <v>44971</v>
      </c>
      <c r="B46">
        <v>549</v>
      </c>
      <c r="C46">
        <v>402</v>
      </c>
      <c r="E46">
        <f>E45+uzdrowisko3[[#This Row],[przyjechali]]-uzdrowisko3[[#This Row],[wyjechali]]</f>
        <v>9831</v>
      </c>
    </row>
    <row r="47" spans="1:5" x14ac:dyDescent="0.3">
      <c r="A47" s="1">
        <v>44972</v>
      </c>
      <c r="B47">
        <v>696</v>
      </c>
      <c r="C47">
        <v>473</v>
      </c>
      <c r="E47">
        <f>E46+uzdrowisko3[[#This Row],[przyjechali]]-uzdrowisko3[[#This Row],[wyjechali]]</f>
        <v>10054</v>
      </c>
    </row>
    <row r="48" spans="1:5" x14ac:dyDescent="0.3">
      <c r="A48" s="1">
        <v>44973</v>
      </c>
      <c r="B48">
        <v>502</v>
      </c>
      <c r="C48">
        <v>337</v>
      </c>
      <c r="E48">
        <f>E47+uzdrowisko3[[#This Row],[przyjechali]]-uzdrowisko3[[#This Row],[wyjechali]]</f>
        <v>10219</v>
      </c>
    </row>
    <row r="49" spans="1:5" x14ac:dyDescent="0.3">
      <c r="A49" s="1">
        <v>44974</v>
      </c>
      <c r="B49">
        <v>664</v>
      </c>
      <c r="C49">
        <v>398</v>
      </c>
      <c r="E49">
        <f>E48+uzdrowisko3[[#This Row],[przyjechali]]-uzdrowisko3[[#This Row],[wyjechali]]</f>
        <v>10485</v>
      </c>
    </row>
    <row r="50" spans="1:5" x14ac:dyDescent="0.3">
      <c r="A50" s="1">
        <v>44975</v>
      </c>
      <c r="B50">
        <v>339</v>
      </c>
      <c r="C50">
        <v>417</v>
      </c>
      <c r="E50">
        <f>E49+uzdrowisko3[[#This Row],[przyjechali]]-uzdrowisko3[[#This Row],[wyjechali]]</f>
        <v>10407</v>
      </c>
    </row>
    <row r="51" spans="1:5" x14ac:dyDescent="0.3">
      <c r="A51" s="1">
        <v>44976</v>
      </c>
      <c r="B51">
        <v>348</v>
      </c>
      <c r="C51">
        <v>638</v>
      </c>
      <c r="E51">
        <f>E50+uzdrowisko3[[#This Row],[przyjechali]]-uzdrowisko3[[#This Row],[wyjechali]]</f>
        <v>10117</v>
      </c>
    </row>
    <row r="52" spans="1:5" x14ac:dyDescent="0.3">
      <c r="A52" s="1">
        <v>44977</v>
      </c>
      <c r="B52">
        <v>447</v>
      </c>
      <c r="C52">
        <v>665</v>
      </c>
      <c r="E52">
        <f>E51+uzdrowisko3[[#This Row],[przyjechali]]-uzdrowisko3[[#This Row],[wyjechali]]</f>
        <v>9899</v>
      </c>
    </row>
    <row r="53" spans="1:5" x14ac:dyDescent="0.3">
      <c r="A53" s="1">
        <v>44978</v>
      </c>
      <c r="B53">
        <v>453</v>
      </c>
      <c r="C53">
        <v>612</v>
      </c>
      <c r="E53">
        <f>E52+uzdrowisko3[[#This Row],[przyjechali]]-uzdrowisko3[[#This Row],[wyjechali]]</f>
        <v>9740</v>
      </c>
    </row>
    <row r="54" spans="1:5" x14ac:dyDescent="0.3">
      <c r="A54" s="1">
        <v>44979</v>
      </c>
      <c r="B54">
        <v>474</v>
      </c>
      <c r="C54">
        <v>493</v>
      </c>
      <c r="E54">
        <f>E53+uzdrowisko3[[#This Row],[przyjechali]]-uzdrowisko3[[#This Row],[wyjechali]]</f>
        <v>9721</v>
      </c>
    </row>
    <row r="55" spans="1:5" x14ac:dyDescent="0.3">
      <c r="A55" s="1">
        <v>44980</v>
      </c>
      <c r="B55">
        <v>575</v>
      </c>
      <c r="C55">
        <v>620</v>
      </c>
      <c r="E55">
        <f>E54+uzdrowisko3[[#This Row],[przyjechali]]-uzdrowisko3[[#This Row],[wyjechali]]</f>
        <v>9676</v>
      </c>
    </row>
    <row r="56" spans="1:5" x14ac:dyDescent="0.3">
      <c r="A56" s="1">
        <v>44981</v>
      </c>
      <c r="B56">
        <v>363</v>
      </c>
      <c r="C56">
        <v>417</v>
      </c>
      <c r="E56">
        <f>E55+uzdrowisko3[[#This Row],[przyjechali]]-uzdrowisko3[[#This Row],[wyjechali]]</f>
        <v>9622</v>
      </c>
    </row>
    <row r="57" spans="1:5" x14ac:dyDescent="0.3">
      <c r="A57" s="1">
        <v>44982</v>
      </c>
      <c r="B57">
        <v>544</v>
      </c>
      <c r="C57">
        <v>494</v>
      </c>
      <c r="E57">
        <f>E56+uzdrowisko3[[#This Row],[przyjechali]]-uzdrowisko3[[#This Row],[wyjechali]]</f>
        <v>9672</v>
      </c>
    </row>
    <row r="58" spans="1:5" x14ac:dyDescent="0.3">
      <c r="A58" s="1">
        <v>44983</v>
      </c>
      <c r="B58">
        <v>343</v>
      </c>
      <c r="C58">
        <v>399</v>
      </c>
      <c r="E58">
        <f>E57+uzdrowisko3[[#This Row],[przyjechali]]-uzdrowisko3[[#This Row],[wyjechali]]</f>
        <v>9616</v>
      </c>
    </row>
    <row r="59" spans="1:5" x14ac:dyDescent="0.3">
      <c r="A59" s="1">
        <v>44984</v>
      </c>
      <c r="B59">
        <v>343</v>
      </c>
      <c r="C59">
        <v>538</v>
      </c>
      <c r="E59">
        <f>E58+uzdrowisko3[[#This Row],[przyjechali]]-uzdrowisko3[[#This Row],[wyjechali]]</f>
        <v>9421</v>
      </c>
    </row>
    <row r="60" spans="1:5" x14ac:dyDescent="0.3">
      <c r="A60" s="1">
        <v>44985</v>
      </c>
      <c r="B60">
        <v>618</v>
      </c>
      <c r="C60">
        <v>663</v>
      </c>
      <c r="E60">
        <f>E59+uzdrowisko3[[#This Row],[przyjechali]]-uzdrowisko3[[#This Row],[wyjechali]]</f>
        <v>9376</v>
      </c>
    </row>
    <row r="61" spans="1:5" x14ac:dyDescent="0.3">
      <c r="A61" s="1">
        <v>44986</v>
      </c>
      <c r="B61">
        <v>582</v>
      </c>
      <c r="C61">
        <v>422</v>
      </c>
      <c r="E61">
        <f>E60+uzdrowisko3[[#This Row],[przyjechali]]-uzdrowisko3[[#This Row],[wyjechali]]</f>
        <v>9536</v>
      </c>
    </row>
    <row r="62" spans="1:5" x14ac:dyDescent="0.3">
      <c r="A62" s="1">
        <v>44987</v>
      </c>
      <c r="B62">
        <v>409</v>
      </c>
      <c r="C62">
        <v>545</v>
      </c>
      <c r="E62">
        <f>E61+uzdrowisko3[[#This Row],[przyjechali]]-uzdrowisko3[[#This Row],[wyjechali]]</f>
        <v>9400</v>
      </c>
    </row>
    <row r="63" spans="1:5" x14ac:dyDescent="0.3">
      <c r="A63" s="1">
        <v>44988</v>
      </c>
      <c r="B63">
        <v>393</v>
      </c>
      <c r="C63">
        <v>400</v>
      </c>
      <c r="E63">
        <f>E62+uzdrowisko3[[#This Row],[przyjechali]]-uzdrowisko3[[#This Row],[wyjechali]]</f>
        <v>9393</v>
      </c>
    </row>
    <row r="64" spans="1:5" x14ac:dyDescent="0.3">
      <c r="A64" s="1">
        <v>44989</v>
      </c>
      <c r="B64">
        <v>352</v>
      </c>
      <c r="C64">
        <v>485</v>
      </c>
      <c r="E64">
        <f>E63+uzdrowisko3[[#This Row],[przyjechali]]-uzdrowisko3[[#This Row],[wyjechali]]</f>
        <v>9260</v>
      </c>
    </row>
    <row r="65" spans="1:5" x14ac:dyDescent="0.3">
      <c r="A65" s="1">
        <v>44990</v>
      </c>
      <c r="B65">
        <v>313</v>
      </c>
      <c r="C65">
        <v>475</v>
      </c>
      <c r="E65">
        <f>E64+uzdrowisko3[[#This Row],[przyjechali]]-uzdrowisko3[[#This Row],[wyjechali]]</f>
        <v>9098</v>
      </c>
    </row>
    <row r="66" spans="1:5" x14ac:dyDescent="0.3">
      <c r="A66" s="1">
        <v>44991</v>
      </c>
      <c r="B66">
        <v>318</v>
      </c>
      <c r="C66">
        <v>361</v>
      </c>
      <c r="E66">
        <f>E65+uzdrowisko3[[#This Row],[przyjechali]]-uzdrowisko3[[#This Row],[wyjechali]]</f>
        <v>9055</v>
      </c>
    </row>
    <row r="67" spans="1:5" x14ac:dyDescent="0.3">
      <c r="A67" s="1">
        <v>44992</v>
      </c>
      <c r="B67">
        <v>578</v>
      </c>
      <c r="C67">
        <v>502</v>
      </c>
      <c r="E67">
        <f>E66+uzdrowisko3[[#This Row],[przyjechali]]-uzdrowisko3[[#This Row],[wyjechali]]</f>
        <v>9131</v>
      </c>
    </row>
    <row r="68" spans="1:5" x14ac:dyDescent="0.3">
      <c r="A68" s="1">
        <v>44993</v>
      </c>
      <c r="B68">
        <v>669</v>
      </c>
      <c r="C68">
        <v>378</v>
      </c>
      <c r="E68">
        <f>E67+uzdrowisko3[[#This Row],[przyjechali]]-uzdrowisko3[[#This Row],[wyjechali]]</f>
        <v>9422</v>
      </c>
    </row>
    <row r="69" spans="1:5" x14ac:dyDescent="0.3">
      <c r="A69" s="1">
        <v>44994</v>
      </c>
      <c r="B69">
        <v>371</v>
      </c>
      <c r="C69">
        <v>392</v>
      </c>
      <c r="E69">
        <f>E68+uzdrowisko3[[#This Row],[przyjechali]]-uzdrowisko3[[#This Row],[wyjechali]]</f>
        <v>9401</v>
      </c>
    </row>
    <row r="70" spans="1:5" x14ac:dyDescent="0.3">
      <c r="A70" s="1">
        <v>44995</v>
      </c>
      <c r="B70">
        <v>476</v>
      </c>
      <c r="C70">
        <v>633</v>
      </c>
      <c r="E70">
        <f>E69+uzdrowisko3[[#This Row],[przyjechali]]-uzdrowisko3[[#This Row],[wyjechali]]</f>
        <v>9244</v>
      </c>
    </row>
    <row r="71" spans="1:5" x14ac:dyDescent="0.3">
      <c r="A71" s="1">
        <v>44996</v>
      </c>
      <c r="B71">
        <v>680</v>
      </c>
      <c r="C71">
        <v>300</v>
      </c>
      <c r="E71">
        <f>E70+uzdrowisko3[[#This Row],[przyjechali]]-uzdrowisko3[[#This Row],[wyjechali]]</f>
        <v>9624</v>
      </c>
    </row>
    <row r="72" spans="1:5" x14ac:dyDescent="0.3">
      <c r="A72" s="1">
        <v>44997</v>
      </c>
      <c r="B72">
        <v>644</v>
      </c>
      <c r="C72">
        <v>359</v>
      </c>
      <c r="E72">
        <f>E71+uzdrowisko3[[#This Row],[przyjechali]]-uzdrowisko3[[#This Row],[wyjechali]]</f>
        <v>9909</v>
      </c>
    </row>
    <row r="73" spans="1:5" x14ac:dyDescent="0.3">
      <c r="A73" s="1">
        <v>44998</v>
      </c>
      <c r="B73">
        <v>559</v>
      </c>
      <c r="C73">
        <v>647</v>
      </c>
      <c r="E73">
        <f>E72+uzdrowisko3[[#This Row],[przyjechali]]-uzdrowisko3[[#This Row],[wyjechali]]</f>
        <v>9821</v>
      </c>
    </row>
    <row r="74" spans="1:5" x14ac:dyDescent="0.3">
      <c r="A74" s="1">
        <v>44999</v>
      </c>
      <c r="B74">
        <v>648</v>
      </c>
      <c r="C74">
        <v>536</v>
      </c>
      <c r="E74">
        <f>E73+uzdrowisko3[[#This Row],[przyjechali]]-uzdrowisko3[[#This Row],[wyjechali]]</f>
        <v>9933</v>
      </c>
    </row>
    <row r="75" spans="1:5" x14ac:dyDescent="0.3">
      <c r="A75" s="1">
        <v>45000</v>
      </c>
      <c r="B75">
        <v>400</v>
      </c>
      <c r="C75">
        <v>676</v>
      </c>
      <c r="E75">
        <f>E74+uzdrowisko3[[#This Row],[przyjechali]]-uzdrowisko3[[#This Row],[wyjechali]]</f>
        <v>9657</v>
      </c>
    </row>
    <row r="76" spans="1:5" x14ac:dyDescent="0.3">
      <c r="A76" s="1">
        <v>45001</v>
      </c>
      <c r="B76">
        <v>469</v>
      </c>
      <c r="C76">
        <v>386</v>
      </c>
      <c r="E76">
        <f>E75+uzdrowisko3[[#This Row],[przyjechali]]-uzdrowisko3[[#This Row],[wyjechali]]</f>
        <v>9740</v>
      </c>
    </row>
    <row r="77" spans="1:5" x14ac:dyDescent="0.3">
      <c r="A77" s="1">
        <v>45002</v>
      </c>
      <c r="B77">
        <v>635</v>
      </c>
      <c r="C77">
        <v>620</v>
      </c>
      <c r="E77">
        <f>E76+uzdrowisko3[[#This Row],[przyjechali]]-uzdrowisko3[[#This Row],[wyjechali]]</f>
        <v>9755</v>
      </c>
    </row>
    <row r="78" spans="1:5" x14ac:dyDescent="0.3">
      <c r="A78" s="1">
        <v>45003</v>
      </c>
      <c r="B78">
        <v>521</v>
      </c>
      <c r="C78">
        <v>623</v>
      </c>
      <c r="E78">
        <f>E77+uzdrowisko3[[#This Row],[przyjechali]]-uzdrowisko3[[#This Row],[wyjechali]]</f>
        <v>9653</v>
      </c>
    </row>
    <row r="79" spans="1:5" x14ac:dyDescent="0.3">
      <c r="A79" s="1">
        <v>45004</v>
      </c>
      <c r="B79">
        <v>504</v>
      </c>
      <c r="C79">
        <v>401</v>
      </c>
      <c r="E79">
        <f>E78+uzdrowisko3[[#This Row],[przyjechali]]-uzdrowisko3[[#This Row],[wyjechali]]</f>
        <v>9756</v>
      </c>
    </row>
    <row r="80" spans="1:5" x14ac:dyDescent="0.3">
      <c r="A80" s="1">
        <v>45005</v>
      </c>
      <c r="B80">
        <v>518</v>
      </c>
      <c r="C80">
        <v>482</v>
      </c>
      <c r="E80">
        <f>E79+uzdrowisko3[[#This Row],[przyjechali]]-uzdrowisko3[[#This Row],[wyjechali]]</f>
        <v>9792</v>
      </c>
    </row>
    <row r="81" spans="1:5" x14ac:dyDescent="0.3">
      <c r="A81" s="1">
        <v>45006</v>
      </c>
      <c r="B81">
        <v>648</v>
      </c>
      <c r="C81">
        <v>631</v>
      </c>
      <c r="E81">
        <f>E80+uzdrowisko3[[#This Row],[przyjechali]]-uzdrowisko3[[#This Row],[wyjechali]]</f>
        <v>9809</v>
      </c>
    </row>
    <row r="82" spans="1:5" x14ac:dyDescent="0.3">
      <c r="A82" s="1">
        <v>45007</v>
      </c>
      <c r="B82">
        <v>349</v>
      </c>
      <c r="C82">
        <v>680</v>
      </c>
      <c r="E82">
        <f>E81+uzdrowisko3[[#This Row],[przyjechali]]-uzdrowisko3[[#This Row],[wyjechali]]</f>
        <v>9478</v>
      </c>
    </row>
    <row r="83" spans="1:5" x14ac:dyDescent="0.3">
      <c r="A83" s="1">
        <v>45008</v>
      </c>
      <c r="B83">
        <v>422</v>
      </c>
      <c r="C83">
        <v>608</v>
      </c>
      <c r="E83">
        <f>E82+uzdrowisko3[[#This Row],[przyjechali]]-uzdrowisko3[[#This Row],[wyjechali]]</f>
        <v>9292</v>
      </c>
    </row>
    <row r="84" spans="1:5" x14ac:dyDescent="0.3">
      <c r="A84" s="1">
        <v>45009</v>
      </c>
      <c r="B84">
        <v>506</v>
      </c>
      <c r="C84">
        <v>447</v>
      </c>
      <c r="E84">
        <f>E83+uzdrowisko3[[#This Row],[przyjechali]]-uzdrowisko3[[#This Row],[wyjechali]]</f>
        <v>9351</v>
      </c>
    </row>
    <row r="85" spans="1:5" x14ac:dyDescent="0.3">
      <c r="A85" s="1">
        <v>45010</v>
      </c>
      <c r="B85">
        <v>499</v>
      </c>
      <c r="C85">
        <v>448</v>
      </c>
      <c r="E85">
        <f>E84+uzdrowisko3[[#This Row],[przyjechali]]-uzdrowisko3[[#This Row],[wyjechali]]</f>
        <v>9402</v>
      </c>
    </row>
    <row r="86" spans="1:5" x14ac:dyDescent="0.3">
      <c r="A86" s="1">
        <v>45011</v>
      </c>
      <c r="B86">
        <v>515</v>
      </c>
      <c r="C86">
        <v>572</v>
      </c>
      <c r="E86">
        <f>E85+uzdrowisko3[[#This Row],[przyjechali]]-uzdrowisko3[[#This Row],[wyjechali]]</f>
        <v>9345</v>
      </c>
    </row>
    <row r="87" spans="1:5" x14ac:dyDescent="0.3">
      <c r="A87" s="1">
        <v>45012</v>
      </c>
      <c r="B87">
        <v>467</v>
      </c>
      <c r="C87">
        <v>496</v>
      </c>
      <c r="E87">
        <f>E86+uzdrowisko3[[#This Row],[przyjechali]]-uzdrowisko3[[#This Row],[wyjechali]]</f>
        <v>9316</v>
      </c>
    </row>
    <row r="88" spans="1:5" x14ac:dyDescent="0.3">
      <c r="A88" s="1">
        <v>45013</v>
      </c>
      <c r="B88">
        <v>432</v>
      </c>
      <c r="C88">
        <v>433</v>
      </c>
      <c r="E88">
        <f>E87+uzdrowisko3[[#This Row],[przyjechali]]-uzdrowisko3[[#This Row],[wyjechali]]</f>
        <v>9315</v>
      </c>
    </row>
    <row r="89" spans="1:5" x14ac:dyDescent="0.3">
      <c r="A89" s="1">
        <v>45014</v>
      </c>
      <c r="B89">
        <v>558</v>
      </c>
      <c r="C89">
        <v>302</v>
      </c>
      <c r="E89">
        <f>E88+uzdrowisko3[[#This Row],[przyjechali]]-uzdrowisko3[[#This Row],[wyjechali]]</f>
        <v>9571</v>
      </c>
    </row>
    <row r="90" spans="1:5" x14ac:dyDescent="0.3">
      <c r="A90" s="1">
        <v>45015</v>
      </c>
      <c r="B90">
        <v>331</v>
      </c>
      <c r="C90">
        <v>403</v>
      </c>
      <c r="E90">
        <f>E89+uzdrowisko3[[#This Row],[przyjechali]]-uzdrowisko3[[#This Row],[wyjechali]]</f>
        <v>9499</v>
      </c>
    </row>
    <row r="91" spans="1:5" x14ac:dyDescent="0.3">
      <c r="A91" s="1">
        <v>45016</v>
      </c>
      <c r="B91">
        <v>330</v>
      </c>
      <c r="C91">
        <v>339</v>
      </c>
      <c r="E91">
        <f>E90+uzdrowisko3[[#This Row],[przyjechali]]-uzdrowisko3[[#This Row],[wyjechali]]</f>
        <v>9490</v>
      </c>
    </row>
    <row r="92" spans="1:5" x14ac:dyDescent="0.3">
      <c r="A92" s="1">
        <v>45017</v>
      </c>
      <c r="B92">
        <v>540</v>
      </c>
      <c r="C92">
        <v>467</v>
      </c>
      <c r="E92">
        <f>E91+uzdrowisko3[[#This Row],[przyjechali]]-uzdrowisko3[[#This Row],[wyjechali]]</f>
        <v>9563</v>
      </c>
    </row>
    <row r="93" spans="1:5" x14ac:dyDescent="0.3">
      <c r="A93" s="1">
        <v>45018</v>
      </c>
      <c r="B93">
        <v>360</v>
      </c>
      <c r="C93">
        <v>520</v>
      </c>
      <c r="E93">
        <f>E92+uzdrowisko3[[#This Row],[przyjechali]]-uzdrowisko3[[#This Row],[wyjechali]]</f>
        <v>9403</v>
      </c>
    </row>
    <row r="94" spans="1:5" x14ac:dyDescent="0.3">
      <c r="A94" s="1">
        <v>45019</v>
      </c>
      <c r="B94">
        <v>653</v>
      </c>
      <c r="C94">
        <v>665</v>
      </c>
      <c r="E94">
        <f>E93+uzdrowisko3[[#This Row],[przyjechali]]-uzdrowisko3[[#This Row],[wyjechali]]</f>
        <v>9391</v>
      </c>
    </row>
    <row r="95" spans="1:5" x14ac:dyDescent="0.3">
      <c r="A95" s="1">
        <v>45020</v>
      </c>
      <c r="B95">
        <v>455</v>
      </c>
      <c r="C95">
        <v>502</v>
      </c>
      <c r="E95">
        <f>E94+uzdrowisko3[[#This Row],[przyjechali]]-uzdrowisko3[[#This Row],[wyjechali]]</f>
        <v>9344</v>
      </c>
    </row>
    <row r="96" spans="1:5" x14ac:dyDescent="0.3">
      <c r="A96" s="1">
        <v>45021</v>
      </c>
      <c r="B96">
        <v>689</v>
      </c>
      <c r="C96">
        <v>410</v>
      </c>
      <c r="E96">
        <f>E95+uzdrowisko3[[#This Row],[przyjechali]]-uzdrowisko3[[#This Row],[wyjechali]]</f>
        <v>9623</v>
      </c>
    </row>
    <row r="97" spans="1:5" x14ac:dyDescent="0.3">
      <c r="A97" s="1">
        <v>45022</v>
      </c>
      <c r="B97">
        <v>398</v>
      </c>
      <c r="C97">
        <v>526</v>
      </c>
      <c r="E97">
        <f>E96+uzdrowisko3[[#This Row],[przyjechali]]-uzdrowisko3[[#This Row],[wyjechali]]</f>
        <v>9495</v>
      </c>
    </row>
    <row r="98" spans="1:5" x14ac:dyDescent="0.3">
      <c r="A98" s="1">
        <v>45023</v>
      </c>
      <c r="B98">
        <v>374</v>
      </c>
      <c r="C98">
        <v>413</v>
      </c>
      <c r="E98">
        <f>E97+uzdrowisko3[[#This Row],[przyjechali]]-uzdrowisko3[[#This Row],[wyjechali]]</f>
        <v>9456</v>
      </c>
    </row>
    <row r="99" spans="1:5" x14ac:dyDescent="0.3">
      <c r="A99" s="1">
        <v>45024</v>
      </c>
      <c r="B99">
        <v>390</v>
      </c>
      <c r="C99">
        <v>596</v>
      </c>
      <c r="E99">
        <f>E98+uzdrowisko3[[#This Row],[przyjechali]]-uzdrowisko3[[#This Row],[wyjechali]]</f>
        <v>9250</v>
      </c>
    </row>
    <row r="100" spans="1:5" x14ac:dyDescent="0.3">
      <c r="A100" s="1">
        <v>45025</v>
      </c>
      <c r="B100">
        <v>545</v>
      </c>
      <c r="C100">
        <v>596</v>
      </c>
      <c r="E100">
        <f>E99+uzdrowisko3[[#This Row],[przyjechali]]-uzdrowisko3[[#This Row],[wyjechali]]</f>
        <v>9199</v>
      </c>
    </row>
    <row r="101" spans="1:5" x14ac:dyDescent="0.3">
      <c r="A101" s="1">
        <v>45026</v>
      </c>
      <c r="B101">
        <v>402</v>
      </c>
      <c r="C101">
        <v>395</v>
      </c>
      <c r="E101">
        <f>E100+uzdrowisko3[[#This Row],[przyjechali]]-uzdrowisko3[[#This Row],[wyjechali]]</f>
        <v>9206</v>
      </c>
    </row>
    <row r="102" spans="1:5" x14ac:dyDescent="0.3">
      <c r="A102" s="1">
        <v>45027</v>
      </c>
      <c r="B102">
        <v>490</v>
      </c>
      <c r="C102">
        <v>548</v>
      </c>
      <c r="E102">
        <f>E101+uzdrowisko3[[#This Row],[przyjechali]]-uzdrowisko3[[#This Row],[wyjechali]]</f>
        <v>9148</v>
      </c>
    </row>
    <row r="103" spans="1:5" x14ac:dyDescent="0.3">
      <c r="A103" s="1">
        <v>45028</v>
      </c>
      <c r="B103">
        <v>664</v>
      </c>
      <c r="C103">
        <v>563</v>
      </c>
      <c r="E103">
        <f>E102+uzdrowisko3[[#This Row],[przyjechali]]-uzdrowisko3[[#This Row],[wyjechali]]</f>
        <v>9249</v>
      </c>
    </row>
    <row r="104" spans="1:5" x14ac:dyDescent="0.3">
      <c r="A104" s="1">
        <v>45029</v>
      </c>
      <c r="B104">
        <v>570</v>
      </c>
      <c r="C104">
        <v>437</v>
      </c>
      <c r="E104">
        <f>E103+uzdrowisko3[[#This Row],[przyjechali]]-uzdrowisko3[[#This Row],[wyjechali]]</f>
        <v>9382</v>
      </c>
    </row>
    <row r="105" spans="1:5" x14ac:dyDescent="0.3">
      <c r="A105" s="1">
        <v>45030</v>
      </c>
      <c r="B105">
        <v>621</v>
      </c>
      <c r="C105">
        <v>602</v>
      </c>
      <c r="E105">
        <f>E104+uzdrowisko3[[#This Row],[przyjechali]]-uzdrowisko3[[#This Row],[wyjechali]]</f>
        <v>9401</v>
      </c>
    </row>
    <row r="106" spans="1:5" x14ac:dyDescent="0.3">
      <c r="A106" s="1">
        <v>45031</v>
      </c>
      <c r="B106">
        <v>627</v>
      </c>
      <c r="C106">
        <v>562</v>
      </c>
      <c r="E106">
        <f>E105+uzdrowisko3[[#This Row],[przyjechali]]-uzdrowisko3[[#This Row],[wyjechali]]</f>
        <v>9466</v>
      </c>
    </row>
    <row r="107" spans="1:5" x14ac:dyDescent="0.3">
      <c r="A107" s="1">
        <v>45032</v>
      </c>
      <c r="B107">
        <v>516</v>
      </c>
      <c r="C107">
        <v>553</v>
      </c>
      <c r="E107">
        <f>E106+uzdrowisko3[[#This Row],[przyjechali]]-uzdrowisko3[[#This Row],[wyjechali]]</f>
        <v>9429</v>
      </c>
    </row>
    <row r="108" spans="1:5" x14ac:dyDescent="0.3">
      <c r="A108" s="1">
        <v>45033</v>
      </c>
      <c r="B108">
        <v>623</v>
      </c>
      <c r="C108">
        <v>641</v>
      </c>
      <c r="E108">
        <f>E107+uzdrowisko3[[#This Row],[przyjechali]]-uzdrowisko3[[#This Row],[wyjechali]]</f>
        <v>9411</v>
      </c>
    </row>
    <row r="109" spans="1:5" x14ac:dyDescent="0.3">
      <c r="A109" s="1">
        <v>45034</v>
      </c>
      <c r="B109">
        <v>374</v>
      </c>
      <c r="C109">
        <v>414</v>
      </c>
      <c r="E109">
        <f>E108+uzdrowisko3[[#This Row],[przyjechali]]-uzdrowisko3[[#This Row],[wyjechali]]</f>
        <v>9371</v>
      </c>
    </row>
    <row r="110" spans="1:5" x14ac:dyDescent="0.3">
      <c r="A110" s="1">
        <v>45035</v>
      </c>
      <c r="B110">
        <v>456</v>
      </c>
      <c r="C110">
        <v>452</v>
      </c>
      <c r="E110">
        <f>E109+uzdrowisko3[[#This Row],[przyjechali]]-uzdrowisko3[[#This Row],[wyjechali]]</f>
        <v>9375</v>
      </c>
    </row>
    <row r="111" spans="1:5" x14ac:dyDescent="0.3">
      <c r="A111" s="1">
        <v>45036</v>
      </c>
      <c r="B111">
        <v>482</v>
      </c>
      <c r="C111">
        <v>419</v>
      </c>
      <c r="E111">
        <f>E110+uzdrowisko3[[#This Row],[przyjechali]]-uzdrowisko3[[#This Row],[wyjechali]]</f>
        <v>9438</v>
      </c>
    </row>
    <row r="112" spans="1:5" x14ac:dyDescent="0.3">
      <c r="A112" s="1">
        <v>45037</v>
      </c>
      <c r="B112">
        <v>306</v>
      </c>
      <c r="C112">
        <v>377</v>
      </c>
      <c r="E112">
        <f>E111+uzdrowisko3[[#This Row],[przyjechali]]-uzdrowisko3[[#This Row],[wyjechali]]</f>
        <v>9367</v>
      </c>
    </row>
    <row r="113" spans="1:5" x14ac:dyDescent="0.3">
      <c r="A113" s="1">
        <v>45038</v>
      </c>
      <c r="B113">
        <v>458</v>
      </c>
      <c r="C113">
        <v>325</v>
      </c>
      <c r="E113">
        <f>E112+uzdrowisko3[[#This Row],[przyjechali]]-uzdrowisko3[[#This Row],[wyjechali]]</f>
        <v>9500</v>
      </c>
    </row>
    <row r="114" spans="1:5" x14ac:dyDescent="0.3">
      <c r="A114" s="1">
        <v>45039</v>
      </c>
      <c r="B114">
        <v>449</v>
      </c>
      <c r="C114">
        <v>364</v>
      </c>
      <c r="E114">
        <f>E113+uzdrowisko3[[#This Row],[przyjechali]]-uzdrowisko3[[#This Row],[wyjechali]]</f>
        <v>9585</v>
      </c>
    </row>
    <row r="115" spans="1:5" x14ac:dyDescent="0.3">
      <c r="A115" s="1">
        <v>45040</v>
      </c>
      <c r="B115">
        <v>435</v>
      </c>
      <c r="C115">
        <v>471</v>
      </c>
      <c r="E115">
        <f>E114+uzdrowisko3[[#This Row],[przyjechali]]-uzdrowisko3[[#This Row],[wyjechali]]</f>
        <v>9549</v>
      </c>
    </row>
    <row r="116" spans="1:5" x14ac:dyDescent="0.3">
      <c r="A116" s="1">
        <v>45041</v>
      </c>
      <c r="B116">
        <v>372</v>
      </c>
      <c r="C116">
        <v>570</v>
      </c>
      <c r="E116">
        <f>E115+uzdrowisko3[[#This Row],[przyjechali]]-uzdrowisko3[[#This Row],[wyjechali]]</f>
        <v>9351</v>
      </c>
    </row>
    <row r="117" spans="1:5" x14ac:dyDescent="0.3">
      <c r="A117" s="1">
        <v>45042</v>
      </c>
      <c r="B117">
        <v>622</v>
      </c>
      <c r="C117">
        <v>341</v>
      </c>
      <c r="E117">
        <f>E116+uzdrowisko3[[#This Row],[przyjechali]]-uzdrowisko3[[#This Row],[wyjechali]]</f>
        <v>9632</v>
      </c>
    </row>
    <row r="118" spans="1:5" x14ac:dyDescent="0.3">
      <c r="A118" s="1">
        <v>45043</v>
      </c>
      <c r="B118">
        <v>670</v>
      </c>
      <c r="C118">
        <v>551</v>
      </c>
      <c r="E118">
        <f>E117+uzdrowisko3[[#This Row],[przyjechali]]-uzdrowisko3[[#This Row],[wyjechali]]</f>
        <v>9751</v>
      </c>
    </row>
    <row r="119" spans="1:5" x14ac:dyDescent="0.3">
      <c r="A119" s="1">
        <v>45044</v>
      </c>
      <c r="B119">
        <v>543</v>
      </c>
      <c r="C119">
        <v>682</v>
      </c>
      <c r="E119">
        <f>E118+uzdrowisko3[[#This Row],[przyjechali]]-uzdrowisko3[[#This Row],[wyjechali]]</f>
        <v>9612</v>
      </c>
    </row>
    <row r="120" spans="1:5" x14ac:dyDescent="0.3">
      <c r="A120" s="1">
        <v>45045</v>
      </c>
      <c r="B120">
        <v>596</v>
      </c>
      <c r="C120">
        <v>629</v>
      </c>
      <c r="E120">
        <f>E119+uzdrowisko3[[#This Row],[przyjechali]]-uzdrowisko3[[#This Row],[wyjechali]]</f>
        <v>9579</v>
      </c>
    </row>
    <row r="121" spans="1:5" x14ac:dyDescent="0.3">
      <c r="A121" s="1">
        <v>45046</v>
      </c>
      <c r="B121">
        <v>612</v>
      </c>
      <c r="C121">
        <v>399</v>
      </c>
      <c r="E121">
        <f>E120+uzdrowisko3[[#This Row],[przyjechali]]-uzdrowisko3[[#This Row],[wyjechali]]</f>
        <v>9792</v>
      </c>
    </row>
    <row r="122" spans="1:5" x14ac:dyDescent="0.3">
      <c r="A122" s="1">
        <v>45047</v>
      </c>
      <c r="B122">
        <v>596</v>
      </c>
      <c r="C122">
        <v>641</v>
      </c>
      <c r="E122">
        <f>E121+uzdrowisko3[[#This Row],[przyjechali]]-uzdrowisko3[[#This Row],[wyjechali]]</f>
        <v>9747</v>
      </c>
    </row>
    <row r="123" spans="1:5" x14ac:dyDescent="0.3">
      <c r="A123" s="1">
        <v>45048</v>
      </c>
      <c r="B123">
        <v>657</v>
      </c>
      <c r="C123">
        <v>335</v>
      </c>
      <c r="E123">
        <f>E122+uzdrowisko3[[#This Row],[przyjechali]]-uzdrowisko3[[#This Row],[wyjechali]]</f>
        <v>10069</v>
      </c>
    </row>
    <row r="124" spans="1:5" x14ac:dyDescent="0.3">
      <c r="A124" s="1">
        <v>45049</v>
      </c>
      <c r="B124">
        <v>474</v>
      </c>
      <c r="C124">
        <v>450</v>
      </c>
      <c r="E124">
        <f>E123+uzdrowisko3[[#This Row],[przyjechali]]-uzdrowisko3[[#This Row],[wyjechali]]</f>
        <v>10093</v>
      </c>
    </row>
    <row r="125" spans="1:5" x14ac:dyDescent="0.3">
      <c r="A125" s="1">
        <v>45050</v>
      </c>
      <c r="B125">
        <v>618</v>
      </c>
      <c r="C125">
        <v>439</v>
      </c>
      <c r="E125">
        <f>E124+uzdrowisko3[[#This Row],[przyjechali]]-uzdrowisko3[[#This Row],[wyjechali]]</f>
        <v>10272</v>
      </c>
    </row>
    <row r="126" spans="1:5" x14ac:dyDescent="0.3">
      <c r="A126" s="1">
        <v>45051</v>
      </c>
      <c r="B126">
        <v>326</v>
      </c>
      <c r="C126">
        <v>395</v>
      </c>
      <c r="E126">
        <f>E125+uzdrowisko3[[#This Row],[przyjechali]]-uzdrowisko3[[#This Row],[wyjechali]]</f>
        <v>10203</v>
      </c>
    </row>
    <row r="127" spans="1:5" x14ac:dyDescent="0.3">
      <c r="A127" s="1">
        <v>45052</v>
      </c>
      <c r="B127">
        <v>460</v>
      </c>
      <c r="C127">
        <v>362</v>
      </c>
      <c r="E127">
        <f>E126+uzdrowisko3[[#This Row],[przyjechali]]-uzdrowisko3[[#This Row],[wyjechali]]</f>
        <v>10301</v>
      </c>
    </row>
    <row r="128" spans="1:5" x14ac:dyDescent="0.3">
      <c r="A128" s="1">
        <v>45053</v>
      </c>
      <c r="B128">
        <v>517</v>
      </c>
      <c r="C128">
        <v>427</v>
      </c>
      <c r="E128">
        <f>E127+uzdrowisko3[[#This Row],[przyjechali]]-uzdrowisko3[[#This Row],[wyjechali]]</f>
        <v>10391</v>
      </c>
    </row>
    <row r="129" spans="1:5" x14ac:dyDescent="0.3">
      <c r="A129" s="1">
        <v>45054</v>
      </c>
      <c r="B129">
        <v>558</v>
      </c>
      <c r="C129">
        <v>689</v>
      </c>
      <c r="E129">
        <f>E128+uzdrowisko3[[#This Row],[przyjechali]]-uzdrowisko3[[#This Row],[wyjechali]]</f>
        <v>10260</v>
      </c>
    </row>
    <row r="130" spans="1:5" x14ac:dyDescent="0.3">
      <c r="A130" s="1">
        <v>45055</v>
      </c>
      <c r="B130">
        <v>418</v>
      </c>
      <c r="C130">
        <v>307</v>
      </c>
      <c r="E130">
        <f>E129+uzdrowisko3[[#This Row],[przyjechali]]-uzdrowisko3[[#This Row],[wyjechali]]</f>
        <v>10371</v>
      </c>
    </row>
    <row r="131" spans="1:5" x14ac:dyDescent="0.3">
      <c r="A131" s="1">
        <v>45056</v>
      </c>
      <c r="B131">
        <v>565</v>
      </c>
      <c r="C131">
        <v>428</v>
      </c>
      <c r="E131">
        <f>E130+uzdrowisko3[[#This Row],[przyjechali]]-uzdrowisko3[[#This Row],[wyjechali]]</f>
        <v>10508</v>
      </c>
    </row>
    <row r="132" spans="1:5" x14ac:dyDescent="0.3">
      <c r="A132" s="1">
        <v>45057</v>
      </c>
      <c r="B132">
        <v>517</v>
      </c>
      <c r="C132">
        <v>428</v>
      </c>
      <c r="E132">
        <f>E131+uzdrowisko3[[#This Row],[przyjechali]]-uzdrowisko3[[#This Row],[wyjechali]]</f>
        <v>10597</v>
      </c>
    </row>
    <row r="133" spans="1:5" x14ac:dyDescent="0.3">
      <c r="A133" s="1">
        <v>45058</v>
      </c>
      <c r="B133">
        <v>580</v>
      </c>
      <c r="C133">
        <v>569</v>
      </c>
      <c r="E133">
        <f>E132+uzdrowisko3[[#This Row],[przyjechali]]-uzdrowisko3[[#This Row],[wyjechali]]</f>
        <v>10608</v>
      </c>
    </row>
    <row r="134" spans="1:5" x14ac:dyDescent="0.3">
      <c r="A134" s="1">
        <v>45059</v>
      </c>
      <c r="B134">
        <v>573</v>
      </c>
      <c r="C134">
        <v>528</v>
      </c>
      <c r="E134">
        <f>E133+uzdrowisko3[[#This Row],[przyjechali]]-uzdrowisko3[[#This Row],[wyjechali]]</f>
        <v>10653</v>
      </c>
    </row>
    <row r="135" spans="1:5" x14ac:dyDescent="0.3">
      <c r="A135" s="1">
        <v>45060</v>
      </c>
      <c r="B135">
        <v>627</v>
      </c>
      <c r="C135">
        <v>642</v>
      </c>
      <c r="E135">
        <f>E134+uzdrowisko3[[#This Row],[przyjechali]]-uzdrowisko3[[#This Row],[wyjechali]]</f>
        <v>10638</v>
      </c>
    </row>
    <row r="136" spans="1:5" x14ac:dyDescent="0.3">
      <c r="A136" s="1">
        <v>45061</v>
      </c>
      <c r="B136">
        <v>407</v>
      </c>
      <c r="C136">
        <v>620</v>
      </c>
      <c r="E136">
        <f>E135+uzdrowisko3[[#This Row],[przyjechali]]-uzdrowisko3[[#This Row],[wyjechali]]</f>
        <v>10425</v>
      </c>
    </row>
    <row r="137" spans="1:5" x14ac:dyDescent="0.3">
      <c r="A137" s="1">
        <v>45062</v>
      </c>
      <c r="B137">
        <v>631</v>
      </c>
      <c r="C137">
        <v>424</v>
      </c>
      <c r="E137">
        <f>E136+uzdrowisko3[[#This Row],[przyjechali]]-uzdrowisko3[[#This Row],[wyjechali]]</f>
        <v>10632</v>
      </c>
    </row>
    <row r="138" spans="1:5" x14ac:dyDescent="0.3">
      <c r="A138" s="1">
        <v>45063</v>
      </c>
      <c r="B138">
        <v>338</v>
      </c>
      <c r="C138">
        <v>382</v>
      </c>
      <c r="E138">
        <f>E137+uzdrowisko3[[#This Row],[przyjechali]]-uzdrowisko3[[#This Row],[wyjechali]]</f>
        <v>10588</v>
      </c>
    </row>
    <row r="139" spans="1:5" x14ac:dyDescent="0.3">
      <c r="A139" s="1">
        <v>45064</v>
      </c>
      <c r="B139">
        <v>457</v>
      </c>
      <c r="C139">
        <v>476</v>
      </c>
      <c r="E139">
        <f>E138+uzdrowisko3[[#This Row],[przyjechali]]-uzdrowisko3[[#This Row],[wyjechali]]</f>
        <v>10569</v>
      </c>
    </row>
    <row r="140" spans="1:5" x14ac:dyDescent="0.3">
      <c r="A140" s="1">
        <v>45065</v>
      </c>
      <c r="B140">
        <v>448</v>
      </c>
      <c r="C140">
        <v>346</v>
      </c>
      <c r="E140">
        <f>E139+uzdrowisko3[[#This Row],[przyjechali]]-uzdrowisko3[[#This Row],[wyjechali]]</f>
        <v>10671</v>
      </c>
    </row>
    <row r="141" spans="1:5" x14ac:dyDescent="0.3">
      <c r="A141" s="1">
        <v>45066</v>
      </c>
      <c r="B141">
        <v>408</v>
      </c>
      <c r="C141">
        <v>517</v>
      </c>
      <c r="E141">
        <f>E140+uzdrowisko3[[#This Row],[przyjechali]]-uzdrowisko3[[#This Row],[wyjechali]]</f>
        <v>10562</v>
      </c>
    </row>
    <row r="142" spans="1:5" x14ac:dyDescent="0.3">
      <c r="A142" s="1">
        <v>45067</v>
      </c>
      <c r="B142">
        <v>483</v>
      </c>
      <c r="C142">
        <v>322</v>
      </c>
      <c r="E142">
        <f>E141+uzdrowisko3[[#This Row],[przyjechali]]-uzdrowisko3[[#This Row],[wyjechali]]</f>
        <v>10723</v>
      </c>
    </row>
    <row r="143" spans="1:5" x14ac:dyDescent="0.3">
      <c r="A143" s="1">
        <v>45068</v>
      </c>
      <c r="B143">
        <v>498</v>
      </c>
      <c r="C143">
        <v>654</v>
      </c>
      <c r="E143">
        <f>E142+uzdrowisko3[[#This Row],[przyjechali]]-uzdrowisko3[[#This Row],[wyjechali]]</f>
        <v>10567</v>
      </c>
    </row>
    <row r="144" spans="1:5" x14ac:dyDescent="0.3">
      <c r="A144" s="1">
        <v>45069</v>
      </c>
      <c r="B144">
        <v>503</v>
      </c>
      <c r="C144">
        <v>552</v>
      </c>
      <c r="E144">
        <f>E143+uzdrowisko3[[#This Row],[przyjechali]]-uzdrowisko3[[#This Row],[wyjechali]]</f>
        <v>10518</v>
      </c>
    </row>
    <row r="145" spans="1:5" x14ac:dyDescent="0.3">
      <c r="A145" s="1">
        <v>45070</v>
      </c>
      <c r="B145">
        <v>474</v>
      </c>
      <c r="C145">
        <v>646</v>
      </c>
      <c r="E145">
        <f>E144+uzdrowisko3[[#This Row],[przyjechali]]-uzdrowisko3[[#This Row],[wyjechali]]</f>
        <v>10346</v>
      </c>
    </row>
    <row r="146" spans="1:5" x14ac:dyDescent="0.3">
      <c r="A146" s="1">
        <v>45071</v>
      </c>
      <c r="B146">
        <v>422</v>
      </c>
      <c r="C146">
        <v>634</v>
      </c>
      <c r="E146">
        <f>E145+uzdrowisko3[[#This Row],[przyjechali]]-uzdrowisko3[[#This Row],[wyjechali]]</f>
        <v>10134</v>
      </c>
    </row>
    <row r="147" spans="1:5" x14ac:dyDescent="0.3">
      <c r="A147" s="1">
        <v>45072</v>
      </c>
      <c r="B147">
        <v>474</v>
      </c>
      <c r="C147">
        <v>606</v>
      </c>
      <c r="E147">
        <f>E146+uzdrowisko3[[#This Row],[przyjechali]]-uzdrowisko3[[#This Row],[wyjechali]]</f>
        <v>10002</v>
      </c>
    </row>
    <row r="148" spans="1:5" x14ac:dyDescent="0.3">
      <c r="A148" s="1">
        <v>45073</v>
      </c>
      <c r="B148">
        <v>407</v>
      </c>
      <c r="C148">
        <v>674</v>
      </c>
      <c r="E148">
        <f>E147+uzdrowisko3[[#This Row],[przyjechali]]-uzdrowisko3[[#This Row],[wyjechali]]</f>
        <v>9735</v>
      </c>
    </row>
    <row r="149" spans="1:5" x14ac:dyDescent="0.3">
      <c r="A149" s="1">
        <v>45074</v>
      </c>
      <c r="B149">
        <v>697</v>
      </c>
      <c r="C149">
        <v>546</v>
      </c>
      <c r="E149">
        <f>E148+uzdrowisko3[[#This Row],[przyjechali]]-uzdrowisko3[[#This Row],[wyjechali]]</f>
        <v>9886</v>
      </c>
    </row>
    <row r="150" spans="1:5" x14ac:dyDescent="0.3">
      <c r="A150" s="1">
        <v>45075</v>
      </c>
      <c r="B150">
        <v>603</v>
      </c>
      <c r="C150">
        <v>564</v>
      </c>
      <c r="E150">
        <f>E149+uzdrowisko3[[#This Row],[przyjechali]]-uzdrowisko3[[#This Row],[wyjechali]]</f>
        <v>9925</v>
      </c>
    </row>
    <row r="151" spans="1:5" x14ac:dyDescent="0.3">
      <c r="A151" s="1">
        <v>45076</v>
      </c>
      <c r="B151">
        <v>561</v>
      </c>
      <c r="C151">
        <v>670</v>
      </c>
      <c r="E151">
        <f>E150+uzdrowisko3[[#This Row],[przyjechali]]-uzdrowisko3[[#This Row],[wyjechali]]</f>
        <v>9816</v>
      </c>
    </row>
    <row r="152" spans="1:5" x14ac:dyDescent="0.3">
      <c r="A152" s="1">
        <v>45077</v>
      </c>
      <c r="B152">
        <v>426</v>
      </c>
      <c r="C152">
        <v>642</v>
      </c>
      <c r="E152">
        <f>E151+uzdrowisko3[[#This Row],[przyjechali]]-uzdrowisko3[[#This Row],[wyjechali]]</f>
        <v>9600</v>
      </c>
    </row>
    <row r="153" spans="1:5" x14ac:dyDescent="0.3">
      <c r="A153" s="1">
        <v>45078</v>
      </c>
      <c r="B153">
        <v>438</v>
      </c>
      <c r="C153">
        <v>506</v>
      </c>
      <c r="E153">
        <f>E152+uzdrowisko3[[#This Row],[przyjechali]]-uzdrowisko3[[#This Row],[wyjechali]]</f>
        <v>9532</v>
      </c>
    </row>
    <row r="154" spans="1:5" x14ac:dyDescent="0.3">
      <c r="A154" s="1">
        <v>45079</v>
      </c>
      <c r="B154">
        <v>580</v>
      </c>
      <c r="C154">
        <v>543</v>
      </c>
      <c r="E154">
        <f>E153+uzdrowisko3[[#This Row],[przyjechali]]-uzdrowisko3[[#This Row],[wyjechali]]</f>
        <v>9569</v>
      </c>
    </row>
    <row r="155" spans="1:5" x14ac:dyDescent="0.3">
      <c r="A155" s="1">
        <v>45080</v>
      </c>
      <c r="B155">
        <v>423</v>
      </c>
      <c r="C155">
        <v>645</v>
      </c>
      <c r="E155">
        <f>E154+uzdrowisko3[[#This Row],[przyjechali]]-uzdrowisko3[[#This Row],[wyjechali]]</f>
        <v>9347</v>
      </c>
    </row>
    <row r="156" spans="1:5" x14ac:dyDescent="0.3">
      <c r="A156" s="1">
        <v>45081</v>
      </c>
      <c r="B156">
        <v>392</v>
      </c>
      <c r="C156">
        <v>622</v>
      </c>
      <c r="E156">
        <f>E155+uzdrowisko3[[#This Row],[przyjechali]]-uzdrowisko3[[#This Row],[wyjechali]]</f>
        <v>9117</v>
      </c>
    </row>
    <row r="157" spans="1:5" x14ac:dyDescent="0.3">
      <c r="A157" s="1">
        <v>45082</v>
      </c>
      <c r="B157">
        <v>317</v>
      </c>
      <c r="C157">
        <v>513</v>
      </c>
      <c r="E157">
        <f>E156+uzdrowisko3[[#This Row],[przyjechali]]-uzdrowisko3[[#This Row],[wyjechali]]</f>
        <v>8921</v>
      </c>
    </row>
    <row r="158" spans="1:5" x14ac:dyDescent="0.3">
      <c r="A158" s="1">
        <v>45083</v>
      </c>
      <c r="B158">
        <v>301</v>
      </c>
      <c r="C158">
        <v>371</v>
      </c>
      <c r="E158">
        <f>E157+uzdrowisko3[[#This Row],[przyjechali]]-uzdrowisko3[[#This Row],[wyjechali]]</f>
        <v>8851</v>
      </c>
    </row>
    <row r="159" spans="1:5" x14ac:dyDescent="0.3">
      <c r="A159" s="1">
        <v>45084</v>
      </c>
      <c r="B159">
        <v>326</v>
      </c>
      <c r="C159">
        <v>486</v>
      </c>
      <c r="E159">
        <f>E158+uzdrowisko3[[#This Row],[przyjechali]]-uzdrowisko3[[#This Row],[wyjechali]]</f>
        <v>8691</v>
      </c>
    </row>
    <row r="160" spans="1:5" x14ac:dyDescent="0.3">
      <c r="A160" s="1">
        <v>45085</v>
      </c>
      <c r="B160">
        <v>493</v>
      </c>
      <c r="C160">
        <v>330</v>
      </c>
      <c r="E160">
        <f>E159+uzdrowisko3[[#This Row],[przyjechali]]-uzdrowisko3[[#This Row],[wyjechali]]</f>
        <v>8854</v>
      </c>
    </row>
    <row r="161" spans="1:5" x14ac:dyDescent="0.3">
      <c r="A161" s="1">
        <v>45086</v>
      </c>
      <c r="B161">
        <v>485</v>
      </c>
      <c r="C161">
        <v>640</v>
      </c>
      <c r="E161">
        <f>E160+uzdrowisko3[[#This Row],[przyjechali]]-uzdrowisko3[[#This Row],[wyjechali]]</f>
        <v>8699</v>
      </c>
    </row>
    <row r="162" spans="1:5" x14ac:dyDescent="0.3">
      <c r="A162" s="1">
        <v>45087</v>
      </c>
      <c r="B162">
        <v>310</v>
      </c>
      <c r="C162">
        <v>501</v>
      </c>
      <c r="E162">
        <f>E161+uzdrowisko3[[#This Row],[przyjechali]]-uzdrowisko3[[#This Row],[wyjechali]]</f>
        <v>8508</v>
      </c>
    </row>
    <row r="163" spans="1:5" x14ac:dyDescent="0.3">
      <c r="A163" s="1">
        <v>45088</v>
      </c>
      <c r="B163">
        <v>538</v>
      </c>
      <c r="C163">
        <v>356</v>
      </c>
      <c r="E163">
        <f>E162+uzdrowisko3[[#This Row],[przyjechali]]-uzdrowisko3[[#This Row],[wyjechali]]</f>
        <v>8690</v>
      </c>
    </row>
    <row r="164" spans="1:5" x14ac:dyDescent="0.3">
      <c r="A164" s="1">
        <v>45089</v>
      </c>
      <c r="B164">
        <v>480</v>
      </c>
      <c r="C164">
        <v>464</v>
      </c>
      <c r="E164">
        <f>E163+uzdrowisko3[[#This Row],[przyjechali]]-uzdrowisko3[[#This Row],[wyjechali]]</f>
        <v>8706</v>
      </c>
    </row>
    <row r="165" spans="1:5" x14ac:dyDescent="0.3">
      <c r="A165" s="1">
        <v>45090</v>
      </c>
      <c r="B165">
        <v>662</v>
      </c>
      <c r="C165">
        <v>476</v>
      </c>
      <c r="E165">
        <f>E164+uzdrowisko3[[#This Row],[przyjechali]]-uzdrowisko3[[#This Row],[wyjechali]]</f>
        <v>8892</v>
      </c>
    </row>
    <row r="166" spans="1:5" x14ac:dyDescent="0.3">
      <c r="A166" s="1">
        <v>45091</v>
      </c>
      <c r="B166">
        <v>512</v>
      </c>
      <c r="C166">
        <v>424</v>
      </c>
      <c r="E166">
        <f>E165+uzdrowisko3[[#This Row],[przyjechali]]-uzdrowisko3[[#This Row],[wyjechali]]</f>
        <v>8980</v>
      </c>
    </row>
    <row r="167" spans="1:5" x14ac:dyDescent="0.3">
      <c r="A167" s="1">
        <v>45092</v>
      </c>
      <c r="B167">
        <v>374</v>
      </c>
      <c r="C167">
        <v>330</v>
      </c>
      <c r="E167">
        <f>E166+uzdrowisko3[[#This Row],[przyjechali]]-uzdrowisko3[[#This Row],[wyjechali]]</f>
        <v>9024</v>
      </c>
    </row>
    <row r="168" spans="1:5" x14ac:dyDescent="0.3">
      <c r="A168" s="1">
        <v>45093</v>
      </c>
      <c r="B168">
        <v>408</v>
      </c>
      <c r="C168">
        <v>618</v>
      </c>
      <c r="E168">
        <f>E167+uzdrowisko3[[#This Row],[przyjechali]]-uzdrowisko3[[#This Row],[wyjechali]]</f>
        <v>8814</v>
      </c>
    </row>
    <row r="169" spans="1:5" x14ac:dyDescent="0.3">
      <c r="A169" s="1">
        <v>45094</v>
      </c>
      <c r="B169">
        <v>637</v>
      </c>
      <c r="C169">
        <v>308</v>
      </c>
      <c r="E169">
        <f>E168+uzdrowisko3[[#This Row],[przyjechali]]-uzdrowisko3[[#This Row],[wyjechali]]</f>
        <v>9143</v>
      </c>
    </row>
    <row r="170" spans="1:5" x14ac:dyDescent="0.3">
      <c r="A170" s="1">
        <v>45095</v>
      </c>
      <c r="B170">
        <v>573</v>
      </c>
      <c r="C170">
        <v>334</v>
      </c>
      <c r="E170">
        <f>E169+uzdrowisko3[[#This Row],[przyjechali]]-uzdrowisko3[[#This Row],[wyjechali]]</f>
        <v>9382</v>
      </c>
    </row>
    <row r="171" spans="1:5" x14ac:dyDescent="0.3">
      <c r="A171" s="1">
        <v>45096</v>
      </c>
      <c r="B171">
        <v>567</v>
      </c>
      <c r="C171">
        <v>386</v>
      </c>
      <c r="E171">
        <f>E170+uzdrowisko3[[#This Row],[przyjechali]]-uzdrowisko3[[#This Row],[wyjechali]]</f>
        <v>9563</v>
      </c>
    </row>
    <row r="172" spans="1:5" x14ac:dyDescent="0.3">
      <c r="A172" s="1">
        <v>45097</v>
      </c>
      <c r="B172">
        <v>436</v>
      </c>
      <c r="C172">
        <v>366</v>
      </c>
      <c r="E172">
        <f>E171+uzdrowisko3[[#This Row],[przyjechali]]-uzdrowisko3[[#This Row],[wyjechali]]</f>
        <v>9633</v>
      </c>
    </row>
    <row r="173" spans="1:5" x14ac:dyDescent="0.3">
      <c r="A173" s="1">
        <v>45098</v>
      </c>
      <c r="B173">
        <v>699</v>
      </c>
      <c r="C173">
        <v>503</v>
      </c>
      <c r="E173">
        <f>E172+uzdrowisko3[[#This Row],[przyjechali]]-uzdrowisko3[[#This Row],[wyjechali]]</f>
        <v>9829</v>
      </c>
    </row>
    <row r="174" spans="1:5" x14ac:dyDescent="0.3">
      <c r="A174" s="1">
        <v>45099</v>
      </c>
      <c r="B174">
        <v>504</v>
      </c>
      <c r="C174">
        <v>467</v>
      </c>
      <c r="E174">
        <f>E173+uzdrowisko3[[#This Row],[przyjechali]]-uzdrowisko3[[#This Row],[wyjechali]]</f>
        <v>9866</v>
      </c>
    </row>
    <row r="175" spans="1:5" x14ac:dyDescent="0.3">
      <c r="A175" s="1">
        <v>45100</v>
      </c>
      <c r="B175">
        <v>572</v>
      </c>
      <c r="C175">
        <v>575</v>
      </c>
      <c r="E175">
        <f>E174+uzdrowisko3[[#This Row],[przyjechali]]-uzdrowisko3[[#This Row],[wyjechali]]</f>
        <v>9863</v>
      </c>
    </row>
    <row r="176" spans="1:5" x14ac:dyDescent="0.3">
      <c r="A176" s="1">
        <v>45101</v>
      </c>
      <c r="B176">
        <v>471</v>
      </c>
      <c r="C176">
        <v>653</v>
      </c>
      <c r="E176">
        <f>E175+uzdrowisko3[[#This Row],[przyjechali]]-uzdrowisko3[[#This Row],[wyjechali]]</f>
        <v>9681</v>
      </c>
    </row>
    <row r="177" spans="1:5" x14ac:dyDescent="0.3">
      <c r="A177" s="1">
        <v>45102</v>
      </c>
      <c r="B177">
        <v>664</v>
      </c>
      <c r="C177">
        <v>608</v>
      </c>
      <c r="E177">
        <f>E176+uzdrowisko3[[#This Row],[przyjechali]]-uzdrowisko3[[#This Row],[wyjechali]]</f>
        <v>9737</v>
      </c>
    </row>
    <row r="178" spans="1:5" x14ac:dyDescent="0.3">
      <c r="A178" s="1">
        <v>45103</v>
      </c>
      <c r="B178">
        <v>611</v>
      </c>
      <c r="C178">
        <v>550</v>
      </c>
      <c r="E178">
        <f>E177+uzdrowisko3[[#This Row],[przyjechali]]-uzdrowisko3[[#This Row],[wyjechali]]</f>
        <v>9798</v>
      </c>
    </row>
    <row r="179" spans="1:5" x14ac:dyDescent="0.3">
      <c r="A179" s="1">
        <v>45104</v>
      </c>
      <c r="B179">
        <v>322</v>
      </c>
      <c r="C179">
        <v>443</v>
      </c>
      <c r="E179">
        <f>E178+uzdrowisko3[[#This Row],[przyjechali]]-uzdrowisko3[[#This Row],[wyjechali]]</f>
        <v>9677</v>
      </c>
    </row>
    <row r="180" spans="1:5" x14ac:dyDescent="0.3">
      <c r="A180" s="1">
        <v>45105</v>
      </c>
      <c r="B180">
        <v>569</v>
      </c>
      <c r="C180">
        <v>548</v>
      </c>
      <c r="E180">
        <f>E179+uzdrowisko3[[#This Row],[przyjechali]]-uzdrowisko3[[#This Row],[wyjechali]]</f>
        <v>9698</v>
      </c>
    </row>
    <row r="181" spans="1:5" x14ac:dyDescent="0.3">
      <c r="A181" s="1">
        <v>45106</v>
      </c>
      <c r="B181">
        <v>641</v>
      </c>
      <c r="C181">
        <v>419</v>
      </c>
      <c r="E181">
        <f>E180+uzdrowisko3[[#This Row],[przyjechali]]-uzdrowisko3[[#This Row],[wyjechali]]</f>
        <v>9920</v>
      </c>
    </row>
    <row r="182" spans="1:5" x14ac:dyDescent="0.3">
      <c r="A182" s="1">
        <v>45107</v>
      </c>
      <c r="B182">
        <v>575</v>
      </c>
      <c r="C182">
        <v>413</v>
      </c>
      <c r="E182">
        <f>E181+uzdrowisko3[[#This Row],[przyjechali]]-uzdrowisko3[[#This Row],[wyjechali]]</f>
        <v>10082</v>
      </c>
    </row>
    <row r="183" spans="1:5" x14ac:dyDescent="0.3">
      <c r="A183" s="1">
        <v>45108</v>
      </c>
      <c r="B183">
        <v>336</v>
      </c>
      <c r="C183">
        <v>570</v>
      </c>
      <c r="E183">
        <f>E182+uzdrowisko3[[#This Row],[przyjechali]]-uzdrowisko3[[#This Row],[wyjechali]]</f>
        <v>9848</v>
      </c>
    </row>
    <row r="184" spans="1:5" x14ac:dyDescent="0.3">
      <c r="A184" s="1">
        <v>45109</v>
      </c>
      <c r="B184">
        <v>461</v>
      </c>
      <c r="C184">
        <v>381</v>
      </c>
      <c r="E184">
        <f>E183+uzdrowisko3[[#This Row],[przyjechali]]-uzdrowisko3[[#This Row],[wyjechali]]</f>
        <v>9928</v>
      </c>
    </row>
    <row r="185" spans="1:5" x14ac:dyDescent="0.3">
      <c r="A185" s="1">
        <v>45110</v>
      </c>
      <c r="B185">
        <v>667</v>
      </c>
      <c r="C185">
        <v>520</v>
      </c>
      <c r="E185">
        <f>E184+uzdrowisko3[[#This Row],[przyjechali]]-uzdrowisko3[[#This Row],[wyjechali]]</f>
        <v>10075</v>
      </c>
    </row>
    <row r="186" spans="1:5" x14ac:dyDescent="0.3">
      <c r="A186" s="1">
        <v>45111</v>
      </c>
      <c r="B186">
        <v>303</v>
      </c>
      <c r="C186">
        <v>498</v>
      </c>
      <c r="E186">
        <f>E185+uzdrowisko3[[#This Row],[przyjechali]]-uzdrowisko3[[#This Row],[wyjechali]]</f>
        <v>9880</v>
      </c>
    </row>
    <row r="187" spans="1:5" x14ac:dyDescent="0.3">
      <c r="A187" s="1">
        <v>45112</v>
      </c>
      <c r="B187">
        <v>568</v>
      </c>
      <c r="C187">
        <v>567</v>
      </c>
      <c r="E187">
        <f>E186+uzdrowisko3[[#This Row],[przyjechali]]-uzdrowisko3[[#This Row],[wyjechali]]</f>
        <v>9881</v>
      </c>
    </row>
    <row r="188" spans="1:5" x14ac:dyDescent="0.3">
      <c r="A188" s="1">
        <v>45113</v>
      </c>
      <c r="B188">
        <v>391</v>
      </c>
      <c r="C188">
        <v>599</v>
      </c>
      <c r="E188">
        <f>E187+uzdrowisko3[[#This Row],[przyjechali]]-uzdrowisko3[[#This Row],[wyjechali]]</f>
        <v>9673</v>
      </c>
    </row>
    <row r="189" spans="1:5" x14ac:dyDescent="0.3">
      <c r="A189" s="1">
        <v>45114</v>
      </c>
      <c r="B189">
        <v>550</v>
      </c>
      <c r="C189">
        <v>561</v>
      </c>
      <c r="E189">
        <f>E188+uzdrowisko3[[#This Row],[przyjechali]]-uzdrowisko3[[#This Row],[wyjechali]]</f>
        <v>9662</v>
      </c>
    </row>
    <row r="190" spans="1:5" x14ac:dyDescent="0.3">
      <c r="A190" s="1">
        <v>45115</v>
      </c>
      <c r="B190">
        <v>373</v>
      </c>
      <c r="C190">
        <v>469</v>
      </c>
      <c r="E190">
        <f>E189+uzdrowisko3[[#This Row],[przyjechali]]-uzdrowisko3[[#This Row],[wyjechali]]</f>
        <v>9566</v>
      </c>
    </row>
    <row r="191" spans="1:5" x14ac:dyDescent="0.3">
      <c r="A191" s="1">
        <v>45116</v>
      </c>
      <c r="B191">
        <v>480</v>
      </c>
      <c r="C191">
        <v>592</v>
      </c>
      <c r="E191">
        <f>E190+uzdrowisko3[[#This Row],[przyjechali]]-uzdrowisko3[[#This Row],[wyjechali]]</f>
        <v>9454</v>
      </c>
    </row>
    <row r="192" spans="1:5" x14ac:dyDescent="0.3">
      <c r="A192" s="1">
        <v>45117</v>
      </c>
      <c r="B192">
        <v>643</v>
      </c>
      <c r="C192">
        <v>422</v>
      </c>
      <c r="E192">
        <f>E191+uzdrowisko3[[#This Row],[przyjechali]]-uzdrowisko3[[#This Row],[wyjechali]]</f>
        <v>9675</v>
      </c>
    </row>
    <row r="193" spans="1:5" x14ac:dyDescent="0.3">
      <c r="A193" s="1">
        <v>45118</v>
      </c>
      <c r="B193">
        <v>353</v>
      </c>
      <c r="C193">
        <v>641</v>
      </c>
      <c r="E193">
        <f>E192+uzdrowisko3[[#This Row],[przyjechali]]-uzdrowisko3[[#This Row],[wyjechali]]</f>
        <v>9387</v>
      </c>
    </row>
    <row r="194" spans="1:5" x14ac:dyDescent="0.3">
      <c r="A194" s="1">
        <v>45119</v>
      </c>
      <c r="B194">
        <v>679</v>
      </c>
      <c r="C194">
        <v>301</v>
      </c>
      <c r="E194">
        <f>E193+uzdrowisko3[[#This Row],[przyjechali]]-uzdrowisko3[[#This Row],[wyjechali]]</f>
        <v>9765</v>
      </c>
    </row>
    <row r="195" spans="1:5" x14ac:dyDescent="0.3">
      <c r="A195" s="1">
        <v>45120</v>
      </c>
      <c r="B195">
        <v>523</v>
      </c>
      <c r="C195">
        <v>696</v>
      </c>
      <c r="E195">
        <f>E194+uzdrowisko3[[#This Row],[przyjechali]]-uzdrowisko3[[#This Row],[wyjechali]]</f>
        <v>9592</v>
      </c>
    </row>
    <row r="196" spans="1:5" x14ac:dyDescent="0.3">
      <c r="A196" s="1">
        <v>45121</v>
      </c>
      <c r="B196">
        <v>341</v>
      </c>
      <c r="C196">
        <v>555</v>
      </c>
      <c r="E196">
        <f>E195+uzdrowisko3[[#This Row],[przyjechali]]-uzdrowisko3[[#This Row],[wyjechali]]</f>
        <v>9378</v>
      </c>
    </row>
    <row r="197" spans="1:5" x14ac:dyDescent="0.3">
      <c r="A197" s="1">
        <v>45122</v>
      </c>
      <c r="B197">
        <v>691</v>
      </c>
      <c r="C197">
        <v>608</v>
      </c>
      <c r="E197">
        <f>E196+uzdrowisko3[[#This Row],[przyjechali]]-uzdrowisko3[[#This Row],[wyjechali]]</f>
        <v>9461</v>
      </c>
    </row>
    <row r="198" spans="1:5" x14ac:dyDescent="0.3">
      <c r="A198" s="1">
        <v>45123</v>
      </c>
      <c r="B198">
        <v>428</v>
      </c>
      <c r="C198">
        <v>381</v>
      </c>
      <c r="E198">
        <f>E197+uzdrowisko3[[#This Row],[przyjechali]]-uzdrowisko3[[#This Row],[wyjechali]]</f>
        <v>9508</v>
      </c>
    </row>
    <row r="199" spans="1:5" x14ac:dyDescent="0.3">
      <c r="A199" s="1">
        <v>45124</v>
      </c>
      <c r="B199">
        <v>597</v>
      </c>
      <c r="C199">
        <v>695</v>
      </c>
      <c r="E199">
        <f>E198+uzdrowisko3[[#This Row],[przyjechali]]-uzdrowisko3[[#This Row],[wyjechali]]</f>
        <v>9410</v>
      </c>
    </row>
    <row r="200" spans="1:5" x14ac:dyDescent="0.3">
      <c r="A200" s="1">
        <v>45125</v>
      </c>
      <c r="B200">
        <v>667</v>
      </c>
      <c r="C200">
        <v>401</v>
      </c>
      <c r="E200">
        <f>E199+uzdrowisko3[[#This Row],[przyjechali]]-uzdrowisko3[[#This Row],[wyjechali]]</f>
        <v>9676</v>
      </c>
    </row>
    <row r="201" spans="1:5" x14ac:dyDescent="0.3">
      <c r="A201" s="1">
        <v>45126</v>
      </c>
      <c r="B201">
        <v>579</v>
      </c>
      <c r="C201">
        <v>541</v>
      </c>
      <c r="E201">
        <f>E200+uzdrowisko3[[#This Row],[przyjechali]]-uzdrowisko3[[#This Row],[wyjechali]]</f>
        <v>9714</v>
      </c>
    </row>
    <row r="202" spans="1:5" x14ac:dyDescent="0.3">
      <c r="A202" s="1">
        <v>45127</v>
      </c>
      <c r="B202">
        <v>607</v>
      </c>
      <c r="C202">
        <v>318</v>
      </c>
      <c r="E202">
        <f>E201+uzdrowisko3[[#This Row],[przyjechali]]-uzdrowisko3[[#This Row],[wyjechali]]</f>
        <v>10003</v>
      </c>
    </row>
    <row r="203" spans="1:5" x14ac:dyDescent="0.3">
      <c r="A203" s="1">
        <v>45128</v>
      </c>
      <c r="B203">
        <v>674</v>
      </c>
      <c r="C203">
        <v>595</v>
      </c>
      <c r="E203">
        <f>E202+uzdrowisko3[[#This Row],[przyjechali]]-uzdrowisko3[[#This Row],[wyjechali]]</f>
        <v>10082</v>
      </c>
    </row>
    <row r="204" spans="1:5" x14ac:dyDescent="0.3">
      <c r="A204" s="1">
        <v>45129</v>
      </c>
      <c r="B204">
        <v>643</v>
      </c>
      <c r="C204">
        <v>494</v>
      </c>
      <c r="E204">
        <f>E203+uzdrowisko3[[#This Row],[przyjechali]]-uzdrowisko3[[#This Row],[wyjechali]]</f>
        <v>10231</v>
      </c>
    </row>
    <row r="205" spans="1:5" x14ac:dyDescent="0.3">
      <c r="A205" s="1">
        <v>45130</v>
      </c>
      <c r="B205">
        <v>446</v>
      </c>
      <c r="C205">
        <v>524</v>
      </c>
      <c r="E205">
        <f>E204+uzdrowisko3[[#This Row],[przyjechali]]-uzdrowisko3[[#This Row],[wyjechali]]</f>
        <v>10153</v>
      </c>
    </row>
    <row r="206" spans="1:5" x14ac:dyDescent="0.3">
      <c r="A206" s="1">
        <v>45131</v>
      </c>
      <c r="B206">
        <v>539</v>
      </c>
      <c r="C206">
        <v>567</v>
      </c>
      <c r="E206">
        <f>E205+uzdrowisko3[[#This Row],[przyjechali]]-uzdrowisko3[[#This Row],[wyjechali]]</f>
        <v>10125</v>
      </c>
    </row>
    <row r="207" spans="1:5" x14ac:dyDescent="0.3">
      <c r="A207" s="1">
        <v>45132</v>
      </c>
      <c r="B207">
        <v>659</v>
      </c>
      <c r="C207">
        <v>617</v>
      </c>
      <c r="E207">
        <f>E206+uzdrowisko3[[#This Row],[przyjechali]]-uzdrowisko3[[#This Row],[wyjechali]]</f>
        <v>10167</v>
      </c>
    </row>
    <row r="208" spans="1:5" x14ac:dyDescent="0.3">
      <c r="A208" s="1">
        <v>45133</v>
      </c>
      <c r="B208">
        <v>499</v>
      </c>
      <c r="C208">
        <v>671</v>
      </c>
      <c r="E208">
        <f>E207+uzdrowisko3[[#This Row],[przyjechali]]-uzdrowisko3[[#This Row],[wyjechali]]</f>
        <v>9995</v>
      </c>
    </row>
    <row r="209" spans="1:5" x14ac:dyDescent="0.3">
      <c r="A209" s="1">
        <v>45134</v>
      </c>
      <c r="B209">
        <v>573</v>
      </c>
      <c r="C209">
        <v>514</v>
      </c>
      <c r="E209">
        <f>E208+uzdrowisko3[[#This Row],[przyjechali]]-uzdrowisko3[[#This Row],[wyjechali]]</f>
        <v>10054</v>
      </c>
    </row>
    <row r="210" spans="1:5" x14ac:dyDescent="0.3">
      <c r="A210" s="1">
        <v>45135</v>
      </c>
      <c r="B210">
        <v>573</v>
      </c>
      <c r="C210">
        <v>604</v>
      </c>
      <c r="E210">
        <f>E209+uzdrowisko3[[#This Row],[przyjechali]]-uzdrowisko3[[#This Row],[wyjechali]]</f>
        <v>10023</v>
      </c>
    </row>
    <row r="211" spans="1:5" x14ac:dyDescent="0.3">
      <c r="A211" s="1">
        <v>45136</v>
      </c>
      <c r="B211">
        <v>416</v>
      </c>
      <c r="C211">
        <v>527</v>
      </c>
      <c r="E211">
        <f>E210+uzdrowisko3[[#This Row],[przyjechali]]-uzdrowisko3[[#This Row],[wyjechali]]</f>
        <v>9912</v>
      </c>
    </row>
    <row r="212" spans="1:5" x14ac:dyDescent="0.3">
      <c r="A212" s="1">
        <v>45137</v>
      </c>
      <c r="B212">
        <v>675</v>
      </c>
      <c r="C212">
        <v>528</v>
      </c>
      <c r="E212">
        <f>E211+uzdrowisko3[[#This Row],[przyjechali]]-uzdrowisko3[[#This Row],[wyjechali]]</f>
        <v>10059</v>
      </c>
    </row>
    <row r="213" spans="1:5" x14ac:dyDescent="0.3">
      <c r="A213" s="1">
        <v>45138</v>
      </c>
      <c r="B213">
        <v>444</v>
      </c>
      <c r="C213">
        <v>354</v>
      </c>
      <c r="E213">
        <f>E212+uzdrowisko3[[#This Row],[przyjechali]]-uzdrowisko3[[#This Row],[wyjechali]]</f>
        <v>10149</v>
      </c>
    </row>
    <row r="214" spans="1:5" x14ac:dyDescent="0.3">
      <c r="A214" s="1">
        <v>45139</v>
      </c>
      <c r="B214">
        <v>560</v>
      </c>
      <c r="C214">
        <v>613</v>
      </c>
      <c r="E214">
        <f>E213+uzdrowisko3[[#This Row],[przyjechali]]-uzdrowisko3[[#This Row],[wyjechali]]</f>
        <v>10096</v>
      </c>
    </row>
    <row r="215" spans="1:5" x14ac:dyDescent="0.3">
      <c r="A215" s="1">
        <v>45140</v>
      </c>
      <c r="B215">
        <v>321</v>
      </c>
      <c r="C215">
        <v>420</v>
      </c>
      <c r="E215">
        <f>E214+uzdrowisko3[[#This Row],[przyjechali]]-uzdrowisko3[[#This Row],[wyjechali]]</f>
        <v>9997</v>
      </c>
    </row>
    <row r="216" spans="1:5" x14ac:dyDescent="0.3">
      <c r="A216" s="1">
        <v>45141</v>
      </c>
      <c r="B216">
        <v>581</v>
      </c>
      <c r="C216">
        <v>570</v>
      </c>
      <c r="E216">
        <f>E215+uzdrowisko3[[#This Row],[przyjechali]]-uzdrowisko3[[#This Row],[wyjechali]]</f>
        <v>10008</v>
      </c>
    </row>
    <row r="217" spans="1:5" x14ac:dyDescent="0.3">
      <c r="A217" s="1">
        <v>45142</v>
      </c>
      <c r="B217">
        <v>312</v>
      </c>
      <c r="C217">
        <v>650</v>
      </c>
      <c r="E217">
        <f>E216+uzdrowisko3[[#This Row],[przyjechali]]-uzdrowisko3[[#This Row],[wyjechali]]</f>
        <v>9670</v>
      </c>
    </row>
    <row r="218" spans="1:5" x14ac:dyDescent="0.3">
      <c r="A218" s="1">
        <v>45143</v>
      </c>
      <c r="B218">
        <v>574</v>
      </c>
      <c r="C218">
        <v>515</v>
      </c>
      <c r="E218">
        <f>E217+uzdrowisko3[[#This Row],[przyjechali]]-uzdrowisko3[[#This Row],[wyjechali]]</f>
        <v>9729</v>
      </c>
    </row>
    <row r="219" spans="1:5" x14ac:dyDescent="0.3">
      <c r="A219" s="1">
        <v>45144</v>
      </c>
      <c r="B219">
        <v>697</v>
      </c>
      <c r="C219">
        <v>679</v>
      </c>
      <c r="E219">
        <f>E218+uzdrowisko3[[#This Row],[przyjechali]]-uzdrowisko3[[#This Row],[wyjechali]]</f>
        <v>9747</v>
      </c>
    </row>
    <row r="220" spans="1:5" x14ac:dyDescent="0.3">
      <c r="A220" s="1">
        <v>45145</v>
      </c>
      <c r="B220">
        <v>517</v>
      </c>
      <c r="C220">
        <v>652</v>
      </c>
      <c r="E220">
        <f>E219+uzdrowisko3[[#This Row],[przyjechali]]-uzdrowisko3[[#This Row],[wyjechali]]</f>
        <v>9612</v>
      </c>
    </row>
    <row r="221" spans="1:5" x14ac:dyDescent="0.3">
      <c r="A221" s="1">
        <v>45146</v>
      </c>
      <c r="B221">
        <v>523</v>
      </c>
      <c r="C221">
        <v>534</v>
      </c>
      <c r="E221">
        <f>E220+uzdrowisko3[[#This Row],[przyjechali]]-uzdrowisko3[[#This Row],[wyjechali]]</f>
        <v>9601</v>
      </c>
    </row>
    <row r="222" spans="1:5" x14ac:dyDescent="0.3">
      <c r="A222" s="1">
        <v>45147</v>
      </c>
      <c r="B222">
        <v>419</v>
      </c>
      <c r="C222">
        <v>437</v>
      </c>
      <c r="E222">
        <f>E221+uzdrowisko3[[#This Row],[przyjechali]]-uzdrowisko3[[#This Row],[wyjechali]]</f>
        <v>9583</v>
      </c>
    </row>
    <row r="223" spans="1:5" x14ac:dyDescent="0.3">
      <c r="A223" s="1">
        <v>45148</v>
      </c>
      <c r="B223">
        <v>509</v>
      </c>
      <c r="C223">
        <v>658</v>
      </c>
      <c r="E223">
        <f>E222+uzdrowisko3[[#This Row],[przyjechali]]-uzdrowisko3[[#This Row],[wyjechali]]</f>
        <v>9434</v>
      </c>
    </row>
    <row r="224" spans="1:5" x14ac:dyDescent="0.3">
      <c r="A224" s="1">
        <v>45149</v>
      </c>
      <c r="B224">
        <v>479</v>
      </c>
      <c r="C224">
        <v>596</v>
      </c>
      <c r="E224">
        <f>E223+uzdrowisko3[[#This Row],[przyjechali]]-uzdrowisko3[[#This Row],[wyjechali]]</f>
        <v>9317</v>
      </c>
    </row>
    <row r="225" spans="1:5" x14ac:dyDescent="0.3">
      <c r="A225" s="1">
        <v>45150</v>
      </c>
      <c r="B225">
        <v>440</v>
      </c>
      <c r="C225">
        <v>688</v>
      </c>
      <c r="E225">
        <f>E224+uzdrowisko3[[#This Row],[przyjechali]]-uzdrowisko3[[#This Row],[wyjechali]]</f>
        <v>9069</v>
      </c>
    </row>
    <row r="226" spans="1:5" x14ac:dyDescent="0.3">
      <c r="A226" s="1">
        <v>45151</v>
      </c>
      <c r="B226">
        <v>571</v>
      </c>
      <c r="C226">
        <v>421</v>
      </c>
      <c r="E226">
        <f>E225+uzdrowisko3[[#This Row],[przyjechali]]-uzdrowisko3[[#This Row],[wyjechali]]</f>
        <v>9219</v>
      </c>
    </row>
    <row r="227" spans="1:5" x14ac:dyDescent="0.3">
      <c r="A227" s="1">
        <v>45152</v>
      </c>
      <c r="B227">
        <v>532</v>
      </c>
      <c r="C227">
        <v>522</v>
      </c>
      <c r="E227">
        <f>E226+uzdrowisko3[[#This Row],[przyjechali]]-uzdrowisko3[[#This Row],[wyjechali]]</f>
        <v>9229</v>
      </c>
    </row>
    <row r="228" spans="1:5" x14ac:dyDescent="0.3">
      <c r="A228" s="1">
        <v>45153</v>
      </c>
      <c r="B228">
        <v>455</v>
      </c>
      <c r="C228">
        <v>428</v>
      </c>
      <c r="E228">
        <f>E227+uzdrowisko3[[#This Row],[przyjechali]]-uzdrowisko3[[#This Row],[wyjechali]]</f>
        <v>9256</v>
      </c>
    </row>
    <row r="229" spans="1:5" x14ac:dyDescent="0.3">
      <c r="A229" s="1">
        <v>45154</v>
      </c>
      <c r="B229">
        <v>521</v>
      </c>
      <c r="C229">
        <v>505</v>
      </c>
      <c r="E229">
        <f>E228+uzdrowisko3[[#This Row],[przyjechali]]-uzdrowisko3[[#This Row],[wyjechali]]</f>
        <v>9272</v>
      </c>
    </row>
    <row r="230" spans="1:5" x14ac:dyDescent="0.3">
      <c r="A230" s="1">
        <v>45155</v>
      </c>
      <c r="B230">
        <v>416</v>
      </c>
      <c r="C230">
        <v>333</v>
      </c>
      <c r="E230">
        <f>E229+uzdrowisko3[[#This Row],[przyjechali]]-uzdrowisko3[[#This Row],[wyjechali]]</f>
        <v>9355</v>
      </c>
    </row>
    <row r="231" spans="1:5" x14ac:dyDescent="0.3">
      <c r="A231" s="1">
        <v>45156</v>
      </c>
      <c r="B231">
        <v>476</v>
      </c>
      <c r="C231">
        <v>356</v>
      </c>
      <c r="E231">
        <f>E230+uzdrowisko3[[#This Row],[przyjechali]]-uzdrowisko3[[#This Row],[wyjechali]]</f>
        <v>9475</v>
      </c>
    </row>
    <row r="232" spans="1:5" x14ac:dyDescent="0.3">
      <c r="A232" s="1">
        <v>45157</v>
      </c>
      <c r="B232">
        <v>340</v>
      </c>
      <c r="C232">
        <v>467</v>
      </c>
      <c r="E232">
        <f>E231+uzdrowisko3[[#This Row],[przyjechali]]-uzdrowisko3[[#This Row],[wyjechali]]</f>
        <v>9348</v>
      </c>
    </row>
    <row r="233" spans="1:5" x14ac:dyDescent="0.3">
      <c r="A233" s="1">
        <v>45158</v>
      </c>
      <c r="B233">
        <v>572</v>
      </c>
      <c r="C233">
        <v>423</v>
      </c>
      <c r="E233">
        <f>E232+uzdrowisko3[[#This Row],[przyjechali]]-uzdrowisko3[[#This Row],[wyjechali]]</f>
        <v>9497</v>
      </c>
    </row>
    <row r="234" spans="1:5" x14ac:dyDescent="0.3">
      <c r="A234" s="1">
        <v>45159</v>
      </c>
      <c r="B234">
        <v>689</v>
      </c>
      <c r="C234">
        <v>378</v>
      </c>
      <c r="E234">
        <f>E233+uzdrowisko3[[#This Row],[przyjechali]]-uzdrowisko3[[#This Row],[wyjechali]]</f>
        <v>9808</v>
      </c>
    </row>
    <row r="235" spans="1:5" x14ac:dyDescent="0.3">
      <c r="A235" s="1">
        <v>45160</v>
      </c>
      <c r="B235">
        <v>531</v>
      </c>
      <c r="C235">
        <v>451</v>
      </c>
      <c r="E235">
        <f>E234+uzdrowisko3[[#This Row],[przyjechali]]-uzdrowisko3[[#This Row],[wyjechali]]</f>
        <v>9888</v>
      </c>
    </row>
    <row r="236" spans="1:5" x14ac:dyDescent="0.3">
      <c r="A236" s="1">
        <v>45161</v>
      </c>
      <c r="B236">
        <v>397</v>
      </c>
      <c r="C236">
        <v>345</v>
      </c>
      <c r="E236">
        <f>E235+uzdrowisko3[[#This Row],[przyjechali]]-uzdrowisko3[[#This Row],[wyjechali]]</f>
        <v>9940</v>
      </c>
    </row>
    <row r="237" spans="1:5" x14ac:dyDescent="0.3">
      <c r="A237" s="1">
        <v>45162</v>
      </c>
      <c r="B237">
        <v>535</v>
      </c>
      <c r="C237">
        <v>298</v>
      </c>
      <c r="E237">
        <f>E236+uzdrowisko3[[#This Row],[przyjechali]]-uzdrowisko3[[#This Row],[wyjechali]]</f>
        <v>10177</v>
      </c>
    </row>
    <row r="238" spans="1:5" x14ac:dyDescent="0.3">
      <c r="A238" s="1">
        <v>45163</v>
      </c>
      <c r="B238">
        <v>366</v>
      </c>
      <c r="C238">
        <v>317</v>
      </c>
      <c r="E238">
        <f>E237+uzdrowisko3[[#This Row],[przyjechali]]-uzdrowisko3[[#This Row],[wyjechali]]</f>
        <v>10226</v>
      </c>
    </row>
    <row r="239" spans="1:5" x14ac:dyDescent="0.3">
      <c r="A239" s="1">
        <v>45164</v>
      </c>
      <c r="B239">
        <v>318</v>
      </c>
      <c r="C239">
        <v>325</v>
      </c>
      <c r="E239">
        <f>E238+uzdrowisko3[[#This Row],[przyjechali]]-uzdrowisko3[[#This Row],[wyjechali]]</f>
        <v>10219</v>
      </c>
    </row>
    <row r="240" spans="1:5" x14ac:dyDescent="0.3">
      <c r="A240" s="1">
        <v>45165</v>
      </c>
      <c r="B240">
        <v>648</v>
      </c>
      <c r="C240">
        <v>302</v>
      </c>
      <c r="E240">
        <f>E239+uzdrowisko3[[#This Row],[przyjechali]]-uzdrowisko3[[#This Row],[wyjechali]]</f>
        <v>10565</v>
      </c>
    </row>
    <row r="241" spans="1:5" x14ac:dyDescent="0.3">
      <c r="A241" s="1">
        <v>45166</v>
      </c>
      <c r="B241">
        <v>338</v>
      </c>
      <c r="C241">
        <v>305</v>
      </c>
      <c r="E241">
        <f>E240+uzdrowisko3[[#This Row],[przyjechali]]-uzdrowisko3[[#This Row],[wyjechali]]</f>
        <v>10598</v>
      </c>
    </row>
    <row r="242" spans="1:5" x14ac:dyDescent="0.3">
      <c r="A242" s="1">
        <v>45167</v>
      </c>
      <c r="B242">
        <v>365</v>
      </c>
      <c r="C242">
        <v>661</v>
      </c>
      <c r="E242">
        <f>E241+uzdrowisko3[[#This Row],[przyjechali]]-uzdrowisko3[[#This Row],[wyjechali]]</f>
        <v>10302</v>
      </c>
    </row>
    <row r="243" spans="1:5" x14ac:dyDescent="0.3">
      <c r="A243" s="1">
        <v>45168</v>
      </c>
      <c r="B243">
        <v>459</v>
      </c>
      <c r="C243">
        <v>523</v>
      </c>
      <c r="E243">
        <f>E242+uzdrowisko3[[#This Row],[przyjechali]]-uzdrowisko3[[#This Row],[wyjechali]]</f>
        <v>10238</v>
      </c>
    </row>
    <row r="244" spans="1:5" x14ac:dyDescent="0.3">
      <c r="A244" s="1">
        <v>45169</v>
      </c>
      <c r="B244">
        <v>317</v>
      </c>
      <c r="C244">
        <v>420</v>
      </c>
      <c r="E244">
        <f>E243+uzdrowisko3[[#This Row],[przyjechali]]-uzdrowisko3[[#This Row],[wyjechali]]</f>
        <v>10135</v>
      </c>
    </row>
    <row r="245" spans="1:5" x14ac:dyDescent="0.3">
      <c r="A245" s="1">
        <v>45170</v>
      </c>
      <c r="B245">
        <v>650</v>
      </c>
      <c r="C245">
        <v>658</v>
      </c>
      <c r="E245">
        <f>E244+uzdrowisko3[[#This Row],[przyjechali]]-uzdrowisko3[[#This Row],[wyjechali]]</f>
        <v>10127</v>
      </c>
    </row>
    <row r="246" spans="1:5" x14ac:dyDescent="0.3">
      <c r="A246" s="1">
        <v>45171</v>
      </c>
      <c r="B246">
        <v>397</v>
      </c>
      <c r="C246">
        <v>612</v>
      </c>
      <c r="E246">
        <f>E245+uzdrowisko3[[#This Row],[przyjechali]]-uzdrowisko3[[#This Row],[wyjechali]]</f>
        <v>9912</v>
      </c>
    </row>
    <row r="247" spans="1:5" x14ac:dyDescent="0.3">
      <c r="A247" s="1">
        <v>45172</v>
      </c>
      <c r="B247">
        <v>599</v>
      </c>
      <c r="C247">
        <v>518</v>
      </c>
      <c r="E247">
        <f>E246+uzdrowisko3[[#This Row],[przyjechali]]-uzdrowisko3[[#This Row],[wyjechali]]</f>
        <v>9993</v>
      </c>
    </row>
    <row r="248" spans="1:5" x14ac:dyDescent="0.3">
      <c r="A248" s="1">
        <v>45173</v>
      </c>
      <c r="B248">
        <v>515</v>
      </c>
      <c r="C248">
        <v>599</v>
      </c>
      <c r="E248">
        <f>E247+uzdrowisko3[[#This Row],[przyjechali]]-uzdrowisko3[[#This Row],[wyjechali]]</f>
        <v>9909</v>
      </c>
    </row>
    <row r="249" spans="1:5" x14ac:dyDescent="0.3">
      <c r="A249" s="1">
        <v>45174</v>
      </c>
      <c r="B249">
        <v>455</v>
      </c>
      <c r="C249">
        <v>610</v>
      </c>
      <c r="E249">
        <f>E248+uzdrowisko3[[#This Row],[przyjechali]]-uzdrowisko3[[#This Row],[wyjechali]]</f>
        <v>9754</v>
      </c>
    </row>
    <row r="250" spans="1:5" x14ac:dyDescent="0.3">
      <c r="A250" s="1">
        <v>45175</v>
      </c>
      <c r="B250">
        <v>600</v>
      </c>
      <c r="C250">
        <v>414</v>
      </c>
      <c r="E250">
        <f>E249+uzdrowisko3[[#This Row],[przyjechali]]-uzdrowisko3[[#This Row],[wyjechali]]</f>
        <v>9940</v>
      </c>
    </row>
    <row r="251" spans="1:5" x14ac:dyDescent="0.3">
      <c r="A251" s="1">
        <v>45176</v>
      </c>
      <c r="B251">
        <v>340</v>
      </c>
      <c r="C251">
        <v>489</v>
      </c>
      <c r="E251">
        <f>E250+uzdrowisko3[[#This Row],[przyjechali]]-uzdrowisko3[[#This Row],[wyjechali]]</f>
        <v>9791</v>
      </c>
    </row>
    <row r="252" spans="1:5" x14ac:dyDescent="0.3">
      <c r="A252" s="1">
        <v>45177</v>
      </c>
      <c r="B252">
        <v>376</v>
      </c>
      <c r="C252">
        <v>419</v>
      </c>
      <c r="E252">
        <f>E251+uzdrowisko3[[#This Row],[przyjechali]]-uzdrowisko3[[#This Row],[wyjechali]]</f>
        <v>9748</v>
      </c>
    </row>
    <row r="253" spans="1:5" x14ac:dyDescent="0.3">
      <c r="A253" s="1">
        <v>45178</v>
      </c>
      <c r="B253">
        <v>385</v>
      </c>
      <c r="C253">
        <v>675</v>
      </c>
      <c r="E253">
        <f>E252+uzdrowisko3[[#This Row],[przyjechali]]-uzdrowisko3[[#This Row],[wyjechali]]</f>
        <v>9458</v>
      </c>
    </row>
    <row r="254" spans="1:5" x14ac:dyDescent="0.3">
      <c r="A254" s="1">
        <v>45179</v>
      </c>
      <c r="B254">
        <v>512</v>
      </c>
      <c r="C254">
        <v>654</v>
      </c>
      <c r="E254">
        <f>E253+uzdrowisko3[[#This Row],[przyjechali]]-uzdrowisko3[[#This Row],[wyjechali]]</f>
        <v>9316</v>
      </c>
    </row>
    <row r="255" spans="1:5" x14ac:dyDescent="0.3">
      <c r="A255" s="1">
        <v>45180</v>
      </c>
      <c r="B255">
        <v>535</v>
      </c>
      <c r="C255">
        <v>684</v>
      </c>
      <c r="E255">
        <f>E254+uzdrowisko3[[#This Row],[przyjechali]]-uzdrowisko3[[#This Row],[wyjechali]]</f>
        <v>9167</v>
      </c>
    </row>
    <row r="256" spans="1:5" x14ac:dyDescent="0.3">
      <c r="A256" s="1">
        <v>45181</v>
      </c>
      <c r="B256">
        <v>413</v>
      </c>
      <c r="C256">
        <v>689</v>
      </c>
      <c r="E256">
        <f>E255+uzdrowisko3[[#This Row],[przyjechali]]-uzdrowisko3[[#This Row],[wyjechali]]</f>
        <v>8891</v>
      </c>
    </row>
    <row r="257" spans="1:5" x14ac:dyDescent="0.3">
      <c r="A257" s="1">
        <v>45182</v>
      </c>
      <c r="B257">
        <v>681</v>
      </c>
      <c r="C257">
        <v>378</v>
      </c>
      <c r="E257">
        <f>E256+uzdrowisko3[[#This Row],[przyjechali]]-uzdrowisko3[[#This Row],[wyjechali]]</f>
        <v>9194</v>
      </c>
    </row>
    <row r="258" spans="1:5" x14ac:dyDescent="0.3">
      <c r="A258" s="1">
        <v>45183</v>
      </c>
      <c r="B258">
        <v>335</v>
      </c>
      <c r="C258">
        <v>399</v>
      </c>
      <c r="E258">
        <f>E257+uzdrowisko3[[#This Row],[przyjechali]]-uzdrowisko3[[#This Row],[wyjechali]]</f>
        <v>9130</v>
      </c>
    </row>
    <row r="259" spans="1:5" x14ac:dyDescent="0.3">
      <c r="A259" s="1">
        <v>45184</v>
      </c>
      <c r="B259">
        <v>393</v>
      </c>
      <c r="C259">
        <v>569</v>
      </c>
      <c r="E259">
        <f>E258+uzdrowisko3[[#This Row],[przyjechali]]-uzdrowisko3[[#This Row],[wyjechali]]</f>
        <v>8954</v>
      </c>
    </row>
    <row r="260" spans="1:5" x14ac:dyDescent="0.3">
      <c r="A260" s="1">
        <v>45185</v>
      </c>
      <c r="B260">
        <v>577</v>
      </c>
      <c r="C260">
        <v>336</v>
      </c>
      <c r="E260">
        <f>E259+uzdrowisko3[[#This Row],[przyjechali]]-uzdrowisko3[[#This Row],[wyjechali]]</f>
        <v>9195</v>
      </c>
    </row>
    <row r="261" spans="1:5" x14ac:dyDescent="0.3">
      <c r="A261" s="1">
        <v>45186</v>
      </c>
      <c r="B261">
        <v>510</v>
      </c>
      <c r="C261">
        <v>633</v>
      </c>
      <c r="E261">
        <f>E260+uzdrowisko3[[#This Row],[przyjechali]]-uzdrowisko3[[#This Row],[wyjechali]]</f>
        <v>9072</v>
      </c>
    </row>
    <row r="262" spans="1:5" x14ac:dyDescent="0.3">
      <c r="A262" s="1">
        <v>45187</v>
      </c>
      <c r="B262">
        <v>313</v>
      </c>
      <c r="C262">
        <v>659</v>
      </c>
      <c r="E262">
        <f>E261+uzdrowisko3[[#This Row],[przyjechali]]-uzdrowisko3[[#This Row],[wyjechali]]</f>
        <v>8726</v>
      </c>
    </row>
    <row r="263" spans="1:5" x14ac:dyDescent="0.3">
      <c r="A263" s="1">
        <v>45188</v>
      </c>
      <c r="B263">
        <v>439</v>
      </c>
      <c r="C263">
        <v>424</v>
      </c>
      <c r="E263">
        <f>E262+uzdrowisko3[[#This Row],[przyjechali]]-uzdrowisko3[[#This Row],[wyjechali]]</f>
        <v>8741</v>
      </c>
    </row>
    <row r="264" spans="1:5" x14ac:dyDescent="0.3">
      <c r="A264" s="1">
        <v>45189</v>
      </c>
      <c r="B264">
        <v>372</v>
      </c>
      <c r="C264">
        <v>535</v>
      </c>
      <c r="E264">
        <f>E263+uzdrowisko3[[#This Row],[przyjechali]]-uzdrowisko3[[#This Row],[wyjechali]]</f>
        <v>8578</v>
      </c>
    </row>
    <row r="265" spans="1:5" x14ac:dyDescent="0.3">
      <c r="A265" s="1">
        <v>45190</v>
      </c>
      <c r="B265">
        <v>614</v>
      </c>
      <c r="C265">
        <v>511</v>
      </c>
      <c r="E265">
        <f>E264+uzdrowisko3[[#This Row],[przyjechali]]-uzdrowisko3[[#This Row],[wyjechali]]</f>
        <v>8681</v>
      </c>
    </row>
    <row r="266" spans="1:5" x14ac:dyDescent="0.3">
      <c r="A266" s="1">
        <v>45191</v>
      </c>
      <c r="B266">
        <v>584</v>
      </c>
      <c r="C266">
        <v>388</v>
      </c>
      <c r="E266">
        <f>E265+uzdrowisko3[[#This Row],[przyjechali]]-uzdrowisko3[[#This Row],[wyjechali]]</f>
        <v>8877</v>
      </c>
    </row>
    <row r="267" spans="1:5" x14ac:dyDescent="0.3">
      <c r="A267" s="1">
        <v>45192</v>
      </c>
      <c r="B267">
        <v>437</v>
      </c>
      <c r="C267">
        <v>394</v>
      </c>
      <c r="E267">
        <f>E266+uzdrowisko3[[#This Row],[przyjechali]]-uzdrowisko3[[#This Row],[wyjechali]]</f>
        <v>8920</v>
      </c>
    </row>
    <row r="268" spans="1:5" x14ac:dyDescent="0.3">
      <c r="A268" s="1">
        <v>45193</v>
      </c>
      <c r="B268">
        <v>361</v>
      </c>
      <c r="C268">
        <v>394</v>
      </c>
      <c r="E268">
        <f>E267+uzdrowisko3[[#This Row],[przyjechali]]-uzdrowisko3[[#This Row],[wyjechali]]</f>
        <v>8887</v>
      </c>
    </row>
    <row r="269" spans="1:5" x14ac:dyDescent="0.3">
      <c r="A269" s="1">
        <v>45194</v>
      </c>
      <c r="B269">
        <v>364</v>
      </c>
      <c r="C269">
        <v>563</v>
      </c>
      <c r="E269">
        <f>E268+uzdrowisko3[[#This Row],[przyjechali]]-uzdrowisko3[[#This Row],[wyjechali]]</f>
        <v>8688</v>
      </c>
    </row>
    <row r="270" spans="1:5" x14ac:dyDescent="0.3">
      <c r="A270" s="1">
        <v>45195</v>
      </c>
      <c r="B270">
        <v>499</v>
      </c>
      <c r="C270">
        <v>327</v>
      </c>
      <c r="E270">
        <f>E269+uzdrowisko3[[#This Row],[przyjechali]]-uzdrowisko3[[#This Row],[wyjechali]]</f>
        <v>8860</v>
      </c>
    </row>
    <row r="271" spans="1:5" x14ac:dyDescent="0.3">
      <c r="A271" s="1">
        <v>45196</v>
      </c>
      <c r="B271">
        <v>459</v>
      </c>
      <c r="C271">
        <v>444</v>
      </c>
      <c r="E271">
        <f>E270+uzdrowisko3[[#This Row],[przyjechali]]-uzdrowisko3[[#This Row],[wyjechali]]</f>
        <v>8875</v>
      </c>
    </row>
    <row r="272" spans="1:5" x14ac:dyDescent="0.3">
      <c r="A272" s="1">
        <v>45197</v>
      </c>
      <c r="B272">
        <v>601</v>
      </c>
      <c r="C272">
        <v>489</v>
      </c>
      <c r="E272">
        <f>E271+uzdrowisko3[[#This Row],[przyjechali]]-uzdrowisko3[[#This Row],[wyjechali]]</f>
        <v>8987</v>
      </c>
    </row>
    <row r="273" spans="1:5" x14ac:dyDescent="0.3">
      <c r="A273" s="1">
        <v>45198</v>
      </c>
      <c r="B273">
        <v>498</v>
      </c>
      <c r="C273">
        <v>419</v>
      </c>
      <c r="E273">
        <f>E272+uzdrowisko3[[#This Row],[przyjechali]]-uzdrowisko3[[#This Row],[wyjechali]]</f>
        <v>9066</v>
      </c>
    </row>
    <row r="274" spans="1:5" x14ac:dyDescent="0.3">
      <c r="A274" s="1">
        <v>45199</v>
      </c>
      <c r="B274">
        <v>480</v>
      </c>
      <c r="C274">
        <v>421</v>
      </c>
      <c r="E274">
        <f>E273+uzdrowisko3[[#This Row],[przyjechali]]-uzdrowisko3[[#This Row],[wyjechali]]</f>
        <v>9125</v>
      </c>
    </row>
    <row r="275" spans="1:5" x14ac:dyDescent="0.3">
      <c r="A275" s="1">
        <v>45200</v>
      </c>
      <c r="B275">
        <v>543</v>
      </c>
      <c r="C275">
        <v>340</v>
      </c>
      <c r="E275">
        <f>E274+uzdrowisko3[[#This Row],[przyjechali]]-uzdrowisko3[[#This Row],[wyjechali]]</f>
        <v>9328</v>
      </c>
    </row>
    <row r="276" spans="1:5" x14ac:dyDescent="0.3">
      <c r="A276" s="1">
        <v>45201</v>
      </c>
      <c r="B276">
        <v>544</v>
      </c>
      <c r="C276">
        <v>572</v>
      </c>
      <c r="E276">
        <f>E275+uzdrowisko3[[#This Row],[przyjechali]]-uzdrowisko3[[#This Row],[wyjechali]]</f>
        <v>9300</v>
      </c>
    </row>
    <row r="277" spans="1:5" x14ac:dyDescent="0.3">
      <c r="A277" s="1">
        <v>45202</v>
      </c>
      <c r="B277">
        <v>453</v>
      </c>
      <c r="C277">
        <v>420</v>
      </c>
      <c r="E277">
        <f>E276+uzdrowisko3[[#This Row],[przyjechali]]-uzdrowisko3[[#This Row],[wyjechali]]</f>
        <v>9333</v>
      </c>
    </row>
    <row r="278" spans="1:5" x14ac:dyDescent="0.3">
      <c r="A278" s="1">
        <v>45203</v>
      </c>
      <c r="B278">
        <v>530</v>
      </c>
      <c r="C278">
        <v>373</v>
      </c>
      <c r="E278">
        <f>E277+uzdrowisko3[[#This Row],[przyjechali]]-uzdrowisko3[[#This Row],[wyjechali]]</f>
        <v>9490</v>
      </c>
    </row>
    <row r="279" spans="1:5" x14ac:dyDescent="0.3">
      <c r="A279" s="1">
        <v>45204</v>
      </c>
      <c r="B279">
        <v>576</v>
      </c>
      <c r="C279">
        <v>509</v>
      </c>
      <c r="E279">
        <f>E278+uzdrowisko3[[#This Row],[przyjechali]]-uzdrowisko3[[#This Row],[wyjechali]]</f>
        <v>9557</v>
      </c>
    </row>
    <row r="280" spans="1:5" x14ac:dyDescent="0.3">
      <c r="A280" s="1">
        <v>45205</v>
      </c>
      <c r="B280">
        <v>464</v>
      </c>
      <c r="C280">
        <v>394</v>
      </c>
      <c r="E280">
        <f>E279+uzdrowisko3[[#This Row],[przyjechali]]-uzdrowisko3[[#This Row],[wyjechali]]</f>
        <v>9627</v>
      </c>
    </row>
    <row r="281" spans="1:5" x14ac:dyDescent="0.3">
      <c r="A281" s="1">
        <v>45206</v>
      </c>
      <c r="B281">
        <v>451</v>
      </c>
      <c r="C281">
        <v>328</v>
      </c>
      <c r="E281">
        <f>E280+uzdrowisko3[[#This Row],[przyjechali]]-uzdrowisko3[[#This Row],[wyjechali]]</f>
        <v>9750</v>
      </c>
    </row>
    <row r="282" spans="1:5" x14ac:dyDescent="0.3">
      <c r="A282" s="1">
        <v>45207</v>
      </c>
      <c r="B282">
        <v>626</v>
      </c>
      <c r="C282">
        <v>524</v>
      </c>
      <c r="E282">
        <f>E281+uzdrowisko3[[#This Row],[przyjechali]]-uzdrowisko3[[#This Row],[wyjechali]]</f>
        <v>9852</v>
      </c>
    </row>
    <row r="283" spans="1:5" x14ac:dyDescent="0.3">
      <c r="A283" s="1">
        <v>45208</v>
      </c>
      <c r="B283">
        <v>661</v>
      </c>
      <c r="C283">
        <v>422</v>
      </c>
      <c r="E283">
        <f>E282+uzdrowisko3[[#This Row],[przyjechali]]-uzdrowisko3[[#This Row],[wyjechali]]</f>
        <v>10091</v>
      </c>
    </row>
    <row r="284" spans="1:5" x14ac:dyDescent="0.3">
      <c r="A284" s="1">
        <v>45209</v>
      </c>
      <c r="B284">
        <v>520</v>
      </c>
      <c r="C284">
        <v>422</v>
      </c>
      <c r="E284">
        <f>E283+uzdrowisko3[[#This Row],[przyjechali]]-uzdrowisko3[[#This Row],[wyjechali]]</f>
        <v>10189</v>
      </c>
    </row>
    <row r="285" spans="1:5" x14ac:dyDescent="0.3">
      <c r="A285" s="1">
        <v>45210</v>
      </c>
      <c r="B285">
        <v>585</v>
      </c>
      <c r="C285">
        <v>372</v>
      </c>
      <c r="E285">
        <f>E284+uzdrowisko3[[#This Row],[przyjechali]]-uzdrowisko3[[#This Row],[wyjechali]]</f>
        <v>10402</v>
      </c>
    </row>
    <row r="286" spans="1:5" x14ac:dyDescent="0.3">
      <c r="A286" s="1">
        <v>45211</v>
      </c>
      <c r="B286">
        <v>540</v>
      </c>
      <c r="C286">
        <v>309</v>
      </c>
      <c r="E286">
        <f>E285+uzdrowisko3[[#This Row],[przyjechali]]-uzdrowisko3[[#This Row],[wyjechali]]</f>
        <v>10633</v>
      </c>
    </row>
    <row r="287" spans="1:5" x14ac:dyDescent="0.3">
      <c r="A287" s="1">
        <v>45212</v>
      </c>
      <c r="B287">
        <v>627</v>
      </c>
      <c r="C287">
        <v>354</v>
      </c>
      <c r="E287">
        <f>E286+uzdrowisko3[[#This Row],[przyjechali]]-uzdrowisko3[[#This Row],[wyjechali]]</f>
        <v>10906</v>
      </c>
    </row>
    <row r="288" spans="1:5" x14ac:dyDescent="0.3">
      <c r="A288" s="1">
        <v>45213</v>
      </c>
      <c r="B288">
        <v>520</v>
      </c>
      <c r="C288">
        <v>532</v>
      </c>
      <c r="E288">
        <f>E287+uzdrowisko3[[#This Row],[przyjechali]]-uzdrowisko3[[#This Row],[wyjechali]]</f>
        <v>10894</v>
      </c>
    </row>
    <row r="289" spans="1:5" x14ac:dyDescent="0.3">
      <c r="A289" s="1">
        <v>45214</v>
      </c>
      <c r="B289">
        <v>581</v>
      </c>
      <c r="C289">
        <v>491</v>
      </c>
      <c r="E289">
        <f>E288+uzdrowisko3[[#This Row],[przyjechali]]-uzdrowisko3[[#This Row],[wyjechali]]</f>
        <v>10984</v>
      </c>
    </row>
    <row r="290" spans="1:5" x14ac:dyDescent="0.3">
      <c r="A290" s="1">
        <v>45215</v>
      </c>
      <c r="B290">
        <v>687</v>
      </c>
      <c r="C290">
        <v>530</v>
      </c>
      <c r="E290">
        <f>E289+uzdrowisko3[[#This Row],[przyjechali]]-uzdrowisko3[[#This Row],[wyjechali]]</f>
        <v>11141</v>
      </c>
    </row>
    <row r="291" spans="1:5" x14ac:dyDescent="0.3">
      <c r="A291" s="1">
        <v>45216</v>
      </c>
      <c r="B291">
        <v>362</v>
      </c>
      <c r="C291">
        <v>516</v>
      </c>
      <c r="E291">
        <f>E290+uzdrowisko3[[#This Row],[przyjechali]]-uzdrowisko3[[#This Row],[wyjechali]]</f>
        <v>10987</v>
      </c>
    </row>
    <row r="292" spans="1:5" x14ac:dyDescent="0.3">
      <c r="A292" s="1">
        <v>45217</v>
      </c>
      <c r="B292">
        <v>520</v>
      </c>
      <c r="C292">
        <v>345</v>
      </c>
      <c r="E292">
        <f>E291+uzdrowisko3[[#This Row],[przyjechali]]-uzdrowisko3[[#This Row],[wyjechali]]</f>
        <v>11162</v>
      </c>
    </row>
    <row r="293" spans="1:5" x14ac:dyDescent="0.3">
      <c r="A293" s="1">
        <v>45218</v>
      </c>
      <c r="B293">
        <v>471</v>
      </c>
      <c r="C293">
        <v>505</v>
      </c>
      <c r="E293">
        <f>E292+uzdrowisko3[[#This Row],[przyjechali]]-uzdrowisko3[[#This Row],[wyjechali]]</f>
        <v>11128</v>
      </c>
    </row>
    <row r="294" spans="1:5" x14ac:dyDescent="0.3">
      <c r="A294" s="1">
        <v>45219</v>
      </c>
      <c r="B294">
        <v>370</v>
      </c>
      <c r="C294">
        <v>376</v>
      </c>
      <c r="E294">
        <f>E293+uzdrowisko3[[#This Row],[przyjechali]]-uzdrowisko3[[#This Row],[wyjechali]]</f>
        <v>11122</v>
      </c>
    </row>
    <row r="295" spans="1:5" x14ac:dyDescent="0.3">
      <c r="A295" s="1">
        <v>45220</v>
      </c>
      <c r="B295">
        <v>579</v>
      </c>
      <c r="C295">
        <v>482</v>
      </c>
      <c r="E295">
        <f>E294+uzdrowisko3[[#This Row],[przyjechali]]-uzdrowisko3[[#This Row],[wyjechali]]</f>
        <v>11219</v>
      </c>
    </row>
    <row r="296" spans="1:5" x14ac:dyDescent="0.3">
      <c r="A296" s="1">
        <v>45221</v>
      </c>
      <c r="B296">
        <v>471</v>
      </c>
      <c r="C296">
        <v>415</v>
      </c>
      <c r="E296">
        <f>E295+uzdrowisko3[[#This Row],[przyjechali]]-uzdrowisko3[[#This Row],[wyjechali]]</f>
        <v>11275</v>
      </c>
    </row>
    <row r="297" spans="1:5" x14ac:dyDescent="0.3">
      <c r="A297" s="1">
        <v>45222</v>
      </c>
      <c r="B297">
        <v>674</v>
      </c>
      <c r="C297">
        <v>528</v>
      </c>
      <c r="E297">
        <f>E296+uzdrowisko3[[#This Row],[przyjechali]]-uzdrowisko3[[#This Row],[wyjechali]]</f>
        <v>11421</v>
      </c>
    </row>
    <row r="298" spans="1:5" x14ac:dyDescent="0.3">
      <c r="A298" s="1">
        <v>45223</v>
      </c>
      <c r="B298">
        <v>612</v>
      </c>
      <c r="C298">
        <v>490</v>
      </c>
      <c r="E298">
        <f>E297+uzdrowisko3[[#This Row],[przyjechali]]-uzdrowisko3[[#This Row],[wyjechali]]</f>
        <v>11543</v>
      </c>
    </row>
    <row r="299" spans="1:5" x14ac:dyDescent="0.3">
      <c r="A299" s="1">
        <v>45224</v>
      </c>
      <c r="B299">
        <v>352</v>
      </c>
      <c r="C299">
        <v>438</v>
      </c>
      <c r="E299">
        <f>E298+uzdrowisko3[[#This Row],[przyjechali]]-uzdrowisko3[[#This Row],[wyjechali]]</f>
        <v>11457</v>
      </c>
    </row>
    <row r="300" spans="1:5" x14ac:dyDescent="0.3">
      <c r="A300" s="1">
        <v>45225</v>
      </c>
      <c r="B300">
        <v>350</v>
      </c>
      <c r="C300">
        <v>324</v>
      </c>
      <c r="E300">
        <f>E299+uzdrowisko3[[#This Row],[przyjechali]]-uzdrowisko3[[#This Row],[wyjechali]]</f>
        <v>11483</v>
      </c>
    </row>
    <row r="301" spans="1:5" x14ac:dyDescent="0.3">
      <c r="A301" s="1">
        <v>45226</v>
      </c>
      <c r="B301">
        <v>587</v>
      </c>
      <c r="C301">
        <v>431</v>
      </c>
      <c r="E301">
        <f>E300+uzdrowisko3[[#This Row],[przyjechali]]-uzdrowisko3[[#This Row],[wyjechali]]</f>
        <v>11639</v>
      </c>
    </row>
    <row r="302" spans="1:5" x14ac:dyDescent="0.3">
      <c r="A302" s="1">
        <v>45227</v>
      </c>
      <c r="B302">
        <v>343</v>
      </c>
      <c r="C302">
        <v>620</v>
      </c>
      <c r="E302">
        <f>E301+uzdrowisko3[[#This Row],[przyjechali]]-uzdrowisko3[[#This Row],[wyjechali]]</f>
        <v>11362</v>
      </c>
    </row>
    <row r="303" spans="1:5" x14ac:dyDescent="0.3">
      <c r="A303" s="1">
        <v>45228</v>
      </c>
      <c r="B303">
        <v>329</v>
      </c>
      <c r="C303">
        <v>573</v>
      </c>
      <c r="E303">
        <f>E302+uzdrowisko3[[#This Row],[przyjechali]]-uzdrowisko3[[#This Row],[wyjechali]]</f>
        <v>11118</v>
      </c>
    </row>
    <row r="304" spans="1:5" x14ac:dyDescent="0.3">
      <c r="A304" s="1">
        <v>45229</v>
      </c>
      <c r="B304">
        <v>368</v>
      </c>
      <c r="C304">
        <v>667</v>
      </c>
      <c r="E304">
        <f>E303+uzdrowisko3[[#This Row],[przyjechali]]-uzdrowisko3[[#This Row],[wyjechali]]</f>
        <v>10819</v>
      </c>
    </row>
    <row r="305" spans="1:5" x14ac:dyDescent="0.3">
      <c r="A305" s="1">
        <v>45230</v>
      </c>
      <c r="B305">
        <v>341</v>
      </c>
      <c r="C305">
        <v>638</v>
      </c>
      <c r="E305">
        <f>E304+uzdrowisko3[[#This Row],[przyjechali]]-uzdrowisko3[[#This Row],[wyjechali]]</f>
        <v>10522</v>
      </c>
    </row>
    <row r="306" spans="1:5" x14ac:dyDescent="0.3">
      <c r="A306" s="1">
        <v>45231</v>
      </c>
      <c r="B306">
        <v>334</v>
      </c>
      <c r="C306">
        <v>672</v>
      </c>
      <c r="E306">
        <f>E305+uzdrowisko3[[#This Row],[przyjechali]]-uzdrowisko3[[#This Row],[wyjechali]]</f>
        <v>10184</v>
      </c>
    </row>
    <row r="307" spans="1:5" x14ac:dyDescent="0.3">
      <c r="A307" s="1">
        <v>45232</v>
      </c>
      <c r="B307">
        <v>371</v>
      </c>
      <c r="C307">
        <v>643</v>
      </c>
      <c r="E307">
        <f>E306+uzdrowisko3[[#This Row],[przyjechali]]-uzdrowisko3[[#This Row],[wyjechali]]</f>
        <v>9912</v>
      </c>
    </row>
    <row r="308" spans="1:5" x14ac:dyDescent="0.3">
      <c r="A308" s="1">
        <v>45233</v>
      </c>
      <c r="B308">
        <v>620</v>
      </c>
      <c r="C308">
        <v>648</v>
      </c>
      <c r="E308">
        <f>E307+uzdrowisko3[[#This Row],[przyjechali]]-uzdrowisko3[[#This Row],[wyjechali]]</f>
        <v>9884</v>
      </c>
    </row>
    <row r="309" spans="1:5" x14ac:dyDescent="0.3">
      <c r="A309" s="1">
        <v>45234</v>
      </c>
      <c r="B309">
        <v>694</v>
      </c>
      <c r="C309">
        <v>691</v>
      </c>
      <c r="E309">
        <f>E308+uzdrowisko3[[#This Row],[przyjechali]]-uzdrowisko3[[#This Row],[wyjechali]]</f>
        <v>9887</v>
      </c>
    </row>
    <row r="310" spans="1:5" x14ac:dyDescent="0.3">
      <c r="A310" s="1">
        <v>45235</v>
      </c>
      <c r="B310">
        <v>355</v>
      </c>
      <c r="C310">
        <v>548</v>
      </c>
      <c r="E310">
        <f>E309+uzdrowisko3[[#This Row],[przyjechali]]-uzdrowisko3[[#This Row],[wyjechali]]</f>
        <v>9694</v>
      </c>
    </row>
    <row r="311" spans="1:5" x14ac:dyDescent="0.3">
      <c r="A311" s="1">
        <v>45236</v>
      </c>
      <c r="B311">
        <v>403</v>
      </c>
      <c r="C311">
        <v>456</v>
      </c>
      <c r="E311">
        <f>E310+uzdrowisko3[[#This Row],[przyjechali]]-uzdrowisko3[[#This Row],[wyjechali]]</f>
        <v>9641</v>
      </c>
    </row>
    <row r="312" spans="1:5" x14ac:dyDescent="0.3">
      <c r="A312" s="1">
        <v>45237</v>
      </c>
      <c r="B312">
        <v>522</v>
      </c>
      <c r="C312">
        <v>550</v>
      </c>
      <c r="E312">
        <f>E311+uzdrowisko3[[#This Row],[przyjechali]]-uzdrowisko3[[#This Row],[wyjechali]]</f>
        <v>9613</v>
      </c>
    </row>
    <row r="313" spans="1:5" x14ac:dyDescent="0.3">
      <c r="A313" s="1">
        <v>45238</v>
      </c>
      <c r="B313">
        <v>677</v>
      </c>
      <c r="C313">
        <v>619</v>
      </c>
      <c r="E313">
        <f>E312+uzdrowisko3[[#This Row],[przyjechali]]-uzdrowisko3[[#This Row],[wyjechali]]</f>
        <v>9671</v>
      </c>
    </row>
    <row r="314" spans="1:5" x14ac:dyDescent="0.3">
      <c r="A314" s="1">
        <v>45239</v>
      </c>
      <c r="B314">
        <v>591</v>
      </c>
      <c r="C314">
        <v>413</v>
      </c>
      <c r="E314">
        <f>E313+uzdrowisko3[[#This Row],[przyjechali]]-uzdrowisko3[[#This Row],[wyjechali]]</f>
        <v>9849</v>
      </c>
    </row>
    <row r="315" spans="1:5" x14ac:dyDescent="0.3">
      <c r="A315" s="1">
        <v>45240</v>
      </c>
      <c r="B315">
        <v>420</v>
      </c>
      <c r="C315">
        <v>540</v>
      </c>
      <c r="E315">
        <f>E314+uzdrowisko3[[#This Row],[przyjechali]]-uzdrowisko3[[#This Row],[wyjechali]]</f>
        <v>9729</v>
      </c>
    </row>
    <row r="316" spans="1:5" x14ac:dyDescent="0.3">
      <c r="A316" s="1">
        <v>45241</v>
      </c>
      <c r="B316">
        <v>556</v>
      </c>
      <c r="C316">
        <v>665</v>
      </c>
      <c r="E316">
        <f>E315+uzdrowisko3[[#This Row],[przyjechali]]-uzdrowisko3[[#This Row],[wyjechali]]</f>
        <v>9620</v>
      </c>
    </row>
    <row r="317" spans="1:5" x14ac:dyDescent="0.3">
      <c r="A317" s="1">
        <v>45242</v>
      </c>
      <c r="B317">
        <v>369</v>
      </c>
      <c r="C317">
        <v>691</v>
      </c>
      <c r="E317">
        <f>E316+uzdrowisko3[[#This Row],[przyjechali]]-uzdrowisko3[[#This Row],[wyjechali]]</f>
        <v>9298</v>
      </c>
    </row>
    <row r="318" spans="1:5" x14ac:dyDescent="0.3">
      <c r="A318" s="1">
        <v>45243</v>
      </c>
      <c r="B318">
        <v>350</v>
      </c>
      <c r="C318">
        <v>557</v>
      </c>
      <c r="E318">
        <f>E317+uzdrowisko3[[#This Row],[przyjechali]]-uzdrowisko3[[#This Row],[wyjechali]]</f>
        <v>9091</v>
      </c>
    </row>
    <row r="319" spans="1:5" x14ac:dyDescent="0.3">
      <c r="A319" s="1">
        <v>45244</v>
      </c>
      <c r="B319">
        <v>575</v>
      </c>
      <c r="C319">
        <v>506</v>
      </c>
      <c r="E319">
        <f>E318+uzdrowisko3[[#This Row],[przyjechali]]-uzdrowisko3[[#This Row],[wyjechali]]</f>
        <v>9160</v>
      </c>
    </row>
    <row r="320" spans="1:5" x14ac:dyDescent="0.3">
      <c r="A320" s="1">
        <v>45245</v>
      </c>
      <c r="B320">
        <v>386</v>
      </c>
      <c r="C320">
        <v>531</v>
      </c>
      <c r="E320">
        <f>E319+uzdrowisko3[[#This Row],[przyjechali]]-uzdrowisko3[[#This Row],[wyjechali]]</f>
        <v>9015</v>
      </c>
    </row>
    <row r="321" spans="1:5" x14ac:dyDescent="0.3">
      <c r="A321" s="1">
        <v>45246</v>
      </c>
      <c r="B321">
        <v>418</v>
      </c>
      <c r="C321">
        <v>471</v>
      </c>
      <c r="E321">
        <f>E320+uzdrowisko3[[#This Row],[przyjechali]]-uzdrowisko3[[#This Row],[wyjechali]]</f>
        <v>8962</v>
      </c>
    </row>
    <row r="322" spans="1:5" x14ac:dyDescent="0.3">
      <c r="A322" s="1">
        <v>45247</v>
      </c>
      <c r="B322">
        <v>615</v>
      </c>
      <c r="C322">
        <v>331</v>
      </c>
      <c r="E322">
        <f>E321+uzdrowisko3[[#This Row],[przyjechali]]-uzdrowisko3[[#This Row],[wyjechali]]</f>
        <v>9246</v>
      </c>
    </row>
    <row r="323" spans="1:5" x14ac:dyDescent="0.3">
      <c r="A323" s="1">
        <v>45248</v>
      </c>
      <c r="B323">
        <v>634</v>
      </c>
      <c r="C323">
        <v>678</v>
      </c>
      <c r="E323">
        <f>E322+uzdrowisko3[[#This Row],[przyjechali]]-uzdrowisko3[[#This Row],[wyjechali]]</f>
        <v>9202</v>
      </c>
    </row>
    <row r="324" spans="1:5" x14ac:dyDescent="0.3">
      <c r="A324" s="1">
        <v>45249</v>
      </c>
      <c r="B324">
        <v>501</v>
      </c>
      <c r="C324">
        <v>443</v>
      </c>
      <c r="E324">
        <f>E323+uzdrowisko3[[#This Row],[przyjechali]]-uzdrowisko3[[#This Row],[wyjechali]]</f>
        <v>9260</v>
      </c>
    </row>
    <row r="325" spans="1:5" x14ac:dyDescent="0.3">
      <c r="A325" s="1">
        <v>45250</v>
      </c>
      <c r="B325">
        <v>523</v>
      </c>
      <c r="C325">
        <v>603</v>
      </c>
      <c r="E325">
        <f>E324+uzdrowisko3[[#This Row],[przyjechali]]-uzdrowisko3[[#This Row],[wyjechali]]</f>
        <v>9180</v>
      </c>
    </row>
    <row r="326" spans="1:5" x14ac:dyDescent="0.3">
      <c r="A326" s="1">
        <v>45251</v>
      </c>
      <c r="B326">
        <v>445</v>
      </c>
      <c r="C326">
        <v>684</v>
      </c>
      <c r="E326">
        <f>E325+uzdrowisko3[[#This Row],[przyjechali]]-uzdrowisko3[[#This Row],[wyjechali]]</f>
        <v>8941</v>
      </c>
    </row>
    <row r="327" spans="1:5" x14ac:dyDescent="0.3">
      <c r="A327" s="1">
        <v>45252</v>
      </c>
      <c r="B327">
        <v>664</v>
      </c>
      <c r="C327">
        <v>304</v>
      </c>
      <c r="E327">
        <f>E326+uzdrowisko3[[#This Row],[przyjechali]]-uzdrowisko3[[#This Row],[wyjechali]]</f>
        <v>9301</v>
      </c>
    </row>
    <row r="328" spans="1:5" x14ac:dyDescent="0.3">
      <c r="A328" s="1">
        <v>45253</v>
      </c>
      <c r="B328">
        <v>663</v>
      </c>
      <c r="C328">
        <v>479</v>
      </c>
      <c r="E328">
        <f>E327+uzdrowisko3[[#This Row],[przyjechali]]-uzdrowisko3[[#This Row],[wyjechali]]</f>
        <v>9485</v>
      </c>
    </row>
    <row r="329" spans="1:5" x14ac:dyDescent="0.3">
      <c r="A329" s="1">
        <v>45254</v>
      </c>
      <c r="B329">
        <v>606</v>
      </c>
      <c r="C329">
        <v>360</v>
      </c>
      <c r="E329">
        <f>E328+uzdrowisko3[[#This Row],[przyjechali]]-uzdrowisko3[[#This Row],[wyjechali]]</f>
        <v>9731</v>
      </c>
    </row>
    <row r="330" spans="1:5" x14ac:dyDescent="0.3">
      <c r="A330" s="1">
        <v>45255</v>
      </c>
      <c r="B330">
        <v>575</v>
      </c>
      <c r="C330">
        <v>550</v>
      </c>
      <c r="E330">
        <f>E329+uzdrowisko3[[#This Row],[przyjechali]]-uzdrowisko3[[#This Row],[wyjechali]]</f>
        <v>9756</v>
      </c>
    </row>
    <row r="331" spans="1:5" x14ac:dyDescent="0.3">
      <c r="A331" s="1">
        <v>45256</v>
      </c>
      <c r="B331">
        <v>517</v>
      </c>
      <c r="C331">
        <v>454</v>
      </c>
      <c r="E331">
        <f>E330+uzdrowisko3[[#This Row],[przyjechali]]-uzdrowisko3[[#This Row],[wyjechali]]</f>
        <v>9819</v>
      </c>
    </row>
    <row r="332" spans="1:5" x14ac:dyDescent="0.3">
      <c r="A332" s="1">
        <v>45257</v>
      </c>
      <c r="B332">
        <v>467</v>
      </c>
      <c r="C332">
        <v>652</v>
      </c>
      <c r="E332">
        <f>E331+uzdrowisko3[[#This Row],[przyjechali]]-uzdrowisko3[[#This Row],[wyjechali]]</f>
        <v>9634</v>
      </c>
    </row>
    <row r="333" spans="1:5" x14ac:dyDescent="0.3">
      <c r="A333" s="1">
        <v>45258</v>
      </c>
      <c r="B333">
        <v>343</v>
      </c>
      <c r="C333">
        <v>389</v>
      </c>
      <c r="E333">
        <f>E332+uzdrowisko3[[#This Row],[przyjechali]]-uzdrowisko3[[#This Row],[wyjechali]]</f>
        <v>9588</v>
      </c>
    </row>
    <row r="334" spans="1:5" x14ac:dyDescent="0.3">
      <c r="A334" s="1">
        <v>45259</v>
      </c>
      <c r="B334">
        <v>419</v>
      </c>
      <c r="C334">
        <v>645</v>
      </c>
      <c r="E334">
        <f>E333+uzdrowisko3[[#This Row],[przyjechali]]-uzdrowisko3[[#This Row],[wyjechali]]</f>
        <v>9362</v>
      </c>
    </row>
    <row r="335" spans="1:5" x14ac:dyDescent="0.3">
      <c r="A335" s="1">
        <v>45260</v>
      </c>
      <c r="B335">
        <v>659</v>
      </c>
      <c r="C335">
        <v>527</v>
      </c>
      <c r="E335">
        <f>E334+uzdrowisko3[[#This Row],[przyjechali]]-uzdrowisko3[[#This Row],[wyjechali]]</f>
        <v>9494</v>
      </c>
    </row>
    <row r="336" spans="1:5" x14ac:dyDescent="0.3">
      <c r="A336" s="1">
        <v>45261</v>
      </c>
      <c r="B336">
        <v>592</v>
      </c>
      <c r="C336">
        <v>328</v>
      </c>
      <c r="E336">
        <f>E335+uzdrowisko3[[#This Row],[przyjechali]]-uzdrowisko3[[#This Row],[wyjechali]]</f>
        <v>9758</v>
      </c>
    </row>
    <row r="337" spans="1:5" x14ac:dyDescent="0.3">
      <c r="A337" s="1">
        <v>45262</v>
      </c>
      <c r="B337">
        <v>312</v>
      </c>
      <c r="C337">
        <v>693</v>
      </c>
      <c r="E337">
        <f>E336+uzdrowisko3[[#This Row],[przyjechali]]-uzdrowisko3[[#This Row],[wyjechali]]</f>
        <v>9377</v>
      </c>
    </row>
    <row r="338" spans="1:5" x14ac:dyDescent="0.3">
      <c r="A338" s="1">
        <v>45263</v>
      </c>
      <c r="B338">
        <v>369</v>
      </c>
      <c r="C338">
        <v>497</v>
      </c>
      <c r="E338">
        <f>E337+uzdrowisko3[[#This Row],[przyjechali]]-uzdrowisko3[[#This Row],[wyjechali]]</f>
        <v>9249</v>
      </c>
    </row>
    <row r="339" spans="1:5" x14ac:dyDescent="0.3">
      <c r="A339" s="1">
        <v>45264</v>
      </c>
      <c r="B339">
        <v>615</v>
      </c>
      <c r="C339">
        <v>656</v>
      </c>
      <c r="E339">
        <f>E338+uzdrowisko3[[#This Row],[przyjechali]]-uzdrowisko3[[#This Row],[wyjechali]]</f>
        <v>9208</v>
      </c>
    </row>
    <row r="340" spans="1:5" x14ac:dyDescent="0.3">
      <c r="A340" s="1">
        <v>45265</v>
      </c>
      <c r="B340">
        <v>531</v>
      </c>
      <c r="C340">
        <v>493</v>
      </c>
      <c r="E340">
        <f>E339+uzdrowisko3[[#This Row],[przyjechali]]-uzdrowisko3[[#This Row],[wyjechali]]</f>
        <v>9246</v>
      </c>
    </row>
    <row r="341" spans="1:5" x14ac:dyDescent="0.3">
      <c r="A341" s="1">
        <v>45266</v>
      </c>
      <c r="B341">
        <v>534</v>
      </c>
      <c r="C341">
        <v>433</v>
      </c>
      <c r="E341">
        <f>E340+uzdrowisko3[[#This Row],[przyjechali]]-uzdrowisko3[[#This Row],[wyjechali]]</f>
        <v>9347</v>
      </c>
    </row>
    <row r="342" spans="1:5" x14ac:dyDescent="0.3">
      <c r="A342" s="1">
        <v>45267</v>
      </c>
      <c r="B342">
        <v>508</v>
      </c>
      <c r="C342">
        <v>304</v>
      </c>
      <c r="E342">
        <f>E341+uzdrowisko3[[#This Row],[przyjechali]]-uzdrowisko3[[#This Row],[wyjechali]]</f>
        <v>9551</v>
      </c>
    </row>
    <row r="343" spans="1:5" x14ac:dyDescent="0.3">
      <c r="A343" s="1">
        <v>45268</v>
      </c>
      <c r="B343">
        <v>500</v>
      </c>
      <c r="C343">
        <v>375</v>
      </c>
      <c r="E343">
        <f>E342+uzdrowisko3[[#This Row],[przyjechali]]-uzdrowisko3[[#This Row],[wyjechali]]</f>
        <v>9676</v>
      </c>
    </row>
    <row r="344" spans="1:5" x14ac:dyDescent="0.3">
      <c r="A344" s="1">
        <v>45269</v>
      </c>
      <c r="B344">
        <v>406</v>
      </c>
      <c r="C344">
        <v>506</v>
      </c>
      <c r="E344">
        <f>E343+uzdrowisko3[[#This Row],[przyjechali]]-uzdrowisko3[[#This Row],[wyjechali]]</f>
        <v>9576</v>
      </c>
    </row>
    <row r="345" spans="1:5" x14ac:dyDescent="0.3">
      <c r="A345" s="1">
        <v>45270</v>
      </c>
      <c r="B345">
        <v>530</v>
      </c>
      <c r="C345">
        <v>360</v>
      </c>
      <c r="E345">
        <f>E344+uzdrowisko3[[#This Row],[przyjechali]]-uzdrowisko3[[#This Row],[wyjechali]]</f>
        <v>9746</v>
      </c>
    </row>
    <row r="346" spans="1:5" x14ac:dyDescent="0.3">
      <c r="A346" s="1">
        <v>45271</v>
      </c>
      <c r="B346">
        <v>322</v>
      </c>
      <c r="C346">
        <v>508</v>
      </c>
      <c r="E346">
        <f>E345+uzdrowisko3[[#This Row],[przyjechali]]-uzdrowisko3[[#This Row],[wyjechali]]</f>
        <v>9560</v>
      </c>
    </row>
    <row r="347" spans="1:5" x14ac:dyDescent="0.3">
      <c r="A347" s="1">
        <v>45272</v>
      </c>
      <c r="B347">
        <v>581</v>
      </c>
      <c r="C347">
        <v>369</v>
      </c>
      <c r="E347">
        <f>E346+uzdrowisko3[[#This Row],[przyjechali]]-uzdrowisko3[[#This Row],[wyjechali]]</f>
        <v>9772</v>
      </c>
    </row>
    <row r="348" spans="1:5" x14ac:dyDescent="0.3">
      <c r="A348" s="1">
        <v>45273</v>
      </c>
      <c r="B348">
        <v>447</v>
      </c>
      <c r="C348">
        <v>494</v>
      </c>
      <c r="E348">
        <f>E347+uzdrowisko3[[#This Row],[przyjechali]]-uzdrowisko3[[#This Row],[wyjechali]]</f>
        <v>9725</v>
      </c>
    </row>
    <row r="349" spans="1:5" x14ac:dyDescent="0.3">
      <c r="A349" s="1">
        <v>45274</v>
      </c>
      <c r="B349">
        <v>397</v>
      </c>
      <c r="C349">
        <v>679</v>
      </c>
      <c r="E349">
        <f>E348+uzdrowisko3[[#This Row],[przyjechali]]-uzdrowisko3[[#This Row],[wyjechali]]</f>
        <v>9443</v>
      </c>
    </row>
    <row r="350" spans="1:5" x14ac:dyDescent="0.3">
      <c r="A350" s="1">
        <v>45275</v>
      </c>
      <c r="B350">
        <v>570</v>
      </c>
      <c r="C350">
        <v>485</v>
      </c>
      <c r="E350">
        <f>E349+uzdrowisko3[[#This Row],[przyjechali]]-uzdrowisko3[[#This Row],[wyjechali]]</f>
        <v>9528</v>
      </c>
    </row>
    <row r="351" spans="1:5" x14ac:dyDescent="0.3">
      <c r="A351" s="1">
        <v>45276</v>
      </c>
      <c r="B351">
        <v>509</v>
      </c>
      <c r="C351">
        <v>401</v>
      </c>
      <c r="E351">
        <f>E350+uzdrowisko3[[#This Row],[przyjechali]]-uzdrowisko3[[#This Row],[wyjechali]]</f>
        <v>9636</v>
      </c>
    </row>
    <row r="352" spans="1:5" x14ac:dyDescent="0.3">
      <c r="A352" s="1">
        <v>45277</v>
      </c>
      <c r="B352">
        <v>424</v>
      </c>
      <c r="C352">
        <v>358</v>
      </c>
      <c r="E352">
        <f>E351+uzdrowisko3[[#This Row],[przyjechali]]-uzdrowisko3[[#This Row],[wyjechali]]</f>
        <v>9702</v>
      </c>
    </row>
    <row r="353" spans="1:5" x14ac:dyDescent="0.3">
      <c r="A353" s="1">
        <v>45278</v>
      </c>
      <c r="B353">
        <v>317</v>
      </c>
      <c r="C353">
        <v>423</v>
      </c>
      <c r="E353">
        <f>E352+uzdrowisko3[[#This Row],[przyjechali]]-uzdrowisko3[[#This Row],[wyjechali]]</f>
        <v>9596</v>
      </c>
    </row>
    <row r="354" spans="1:5" x14ac:dyDescent="0.3">
      <c r="A354" s="1">
        <v>45279</v>
      </c>
      <c r="B354">
        <v>478</v>
      </c>
      <c r="C354">
        <v>401</v>
      </c>
      <c r="E354">
        <f>E353+uzdrowisko3[[#This Row],[przyjechali]]-uzdrowisko3[[#This Row],[wyjechali]]</f>
        <v>9673</v>
      </c>
    </row>
    <row r="355" spans="1:5" x14ac:dyDescent="0.3">
      <c r="A355" s="1">
        <v>45280</v>
      </c>
      <c r="B355">
        <v>623</v>
      </c>
      <c r="C355">
        <v>419</v>
      </c>
      <c r="E355">
        <f>E354+uzdrowisko3[[#This Row],[przyjechali]]-uzdrowisko3[[#This Row],[wyjechali]]</f>
        <v>9877</v>
      </c>
    </row>
    <row r="356" spans="1:5" x14ac:dyDescent="0.3">
      <c r="A356" s="1">
        <v>45281</v>
      </c>
      <c r="B356">
        <v>511</v>
      </c>
      <c r="C356">
        <v>557</v>
      </c>
      <c r="E356">
        <f>E355+uzdrowisko3[[#This Row],[przyjechali]]-uzdrowisko3[[#This Row],[wyjechali]]</f>
        <v>9831</v>
      </c>
    </row>
    <row r="357" spans="1:5" x14ac:dyDescent="0.3">
      <c r="A357" s="1">
        <v>45282</v>
      </c>
      <c r="B357">
        <v>420</v>
      </c>
      <c r="C357">
        <v>350</v>
      </c>
      <c r="E357">
        <f>E356+uzdrowisko3[[#This Row],[przyjechali]]-uzdrowisko3[[#This Row],[wyjechali]]</f>
        <v>9901</v>
      </c>
    </row>
    <row r="358" spans="1:5" x14ac:dyDescent="0.3">
      <c r="A358" s="1">
        <v>45283</v>
      </c>
      <c r="B358">
        <v>609</v>
      </c>
      <c r="C358">
        <v>343</v>
      </c>
      <c r="E358">
        <f>E357+uzdrowisko3[[#This Row],[przyjechali]]-uzdrowisko3[[#This Row],[wyjechali]]</f>
        <v>10167</v>
      </c>
    </row>
    <row r="359" spans="1:5" x14ac:dyDescent="0.3">
      <c r="A359" s="1">
        <v>45284</v>
      </c>
      <c r="B359">
        <v>607</v>
      </c>
      <c r="C359">
        <v>421</v>
      </c>
      <c r="E359">
        <f>E358+uzdrowisko3[[#This Row],[przyjechali]]-uzdrowisko3[[#This Row],[wyjechali]]</f>
        <v>10353</v>
      </c>
    </row>
    <row r="360" spans="1:5" x14ac:dyDescent="0.3">
      <c r="A360" s="1">
        <v>45285</v>
      </c>
      <c r="B360">
        <v>492</v>
      </c>
      <c r="C360">
        <v>366</v>
      </c>
      <c r="E360">
        <f>E359+uzdrowisko3[[#This Row],[przyjechali]]-uzdrowisko3[[#This Row],[wyjechali]]</f>
        <v>10479</v>
      </c>
    </row>
    <row r="361" spans="1:5" x14ac:dyDescent="0.3">
      <c r="A361" s="1">
        <v>45286</v>
      </c>
      <c r="B361">
        <v>480</v>
      </c>
      <c r="C361">
        <v>382</v>
      </c>
      <c r="E361">
        <f>E360+uzdrowisko3[[#This Row],[przyjechali]]-uzdrowisko3[[#This Row],[wyjechali]]</f>
        <v>10577</v>
      </c>
    </row>
    <row r="362" spans="1:5" x14ac:dyDescent="0.3">
      <c r="A362" s="1">
        <v>45287</v>
      </c>
      <c r="B362">
        <v>554</v>
      </c>
      <c r="C362">
        <v>342</v>
      </c>
      <c r="E362">
        <f>E361+uzdrowisko3[[#This Row],[przyjechali]]-uzdrowisko3[[#This Row],[wyjechali]]</f>
        <v>10789</v>
      </c>
    </row>
    <row r="363" spans="1:5" x14ac:dyDescent="0.3">
      <c r="A363" s="1">
        <v>45288</v>
      </c>
      <c r="B363">
        <v>655</v>
      </c>
      <c r="C363">
        <v>526</v>
      </c>
      <c r="E363">
        <f>E362+uzdrowisko3[[#This Row],[przyjechali]]-uzdrowisko3[[#This Row],[wyjechali]]</f>
        <v>10918</v>
      </c>
    </row>
    <row r="364" spans="1:5" x14ac:dyDescent="0.3">
      <c r="A364" s="1">
        <v>45289</v>
      </c>
      <c r="B364">
        <v>502</v>
      </c>
      <c r="C364">
        <v>507</v>
      </c>
      <c r="E364">
        <f>E363+uzdrowisko3[[#This Row],[przyjechali]]-uzdrowisko3[[#This Row],[wyjechali]]</f>
        <v>10913</v>
      </c>
    </row>
    <row r="365" spans="1:5" x14ac:dyDescent="0.3">
      <c r="A365" s="1">
        <v>45290</v>
      </c>
      <c r="B365">
        <v>631</v>
      </c>
      <c r="C365">
        <v>655</v>
      </c>
      <c r="E365">
        <f>E364+uzdrowisko3[[#This Row],[przyjechali]]-uzdrowisko3[[#This Row],[wyjechali]]</f>
        <v>10889</v>
      </c>
    </row>
    <row r="366" spans="1:5" x14ac:dyDescent="0.3">
      <c r="A366" s="1">
        <v>45291</v>
      </c>
      <c r="B366">
        <v>502</v>
      </c>
      <c r="C366">
        <v>302</v>
      </c>
      <c r="E366">
        <f>E365+uzdrowisko3[[#This Row],[przyjechali]]-uzdrowisko3[[#This Row],[wyjechali]]</f>
        <v>11089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F167-2442-4ED3-8D87-15676F911E56}">
  <dimension ref="A1:P366"/>
  <sheetViews>
    <sheetView tabSelected="1" workbookViewId="0">
      <selection activeCell="N14" sqref="N14"/>
    </sheetView>
  </sheetViews>
  <sheetFormatPr defaultRowHeight="14.4" x14ac:dyDescent="0.3"/>
  <cols>
    <col min="1" max="1" width="10.109375" bestFit="1" customWidth="1"/>
    <col min="2" max="2" width="12.21875" bestFit="1" customWidth="1"/>
    <col min="3" max="3" width="11.109375" bestFit="1" customWidth="1"/>
    <col min="4" max="4" width="16.33203125" bestFit="1" customWidth="1"/>
    <col min="5" max="5" width="12.88671875" bestFit="1" customWidth="1"/>
    <col min="6" max="6" width="13.21875" bestFit="1" customWidth="1"/>
    <col min="7" max="7" width="18.109375" bestFit="1" customWidth="1"/>
    <col min="8" max="8" width="20.21875" bestFit="1" customWidth="1"/>
    <col min="9" max="9" width="13.6640625" bestFit="1" customWidth="1"/>
    <col min="10" max="10" width="13.6640625" customWidth="1"/>
    <col min="11" max="11" width="10.109375" bestFit="1" customWidth="1"/>
    <col min="14" max="14" width="10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19</v>
      </c>
      <c r="J1" t="s">
        <v>15</v>
      </c>
      <c r="K1" t="s">
        <v>18</v>
      </c>
      <c r="N1" s="6" t="s">
        <v>16</v>
      </c>
      <c r="O1" s="6" t="s">
        <v>17</v>
      </c>
      <c r="P1" s="6" t="s">
        <v>20</v>
      </c>
    </row>
    <row r="2" spans="1:16" x14ac:dyDescent="0.3">
      <c r="A2" s="1">
        <v>44927</v>
      </c>
      <c r="B2">
        <v>528</v>
      </c>
      <c r="C2">
        <v>484</v>
      </c>
      <c r="D2">
        <v>10044</v>
      </c>
      <c r="E2">
        <f>(uzdrowisko34[[#This Row],[ilość kuracjuszy]]*0.4)</f>
        <v>4017.6000000000004</v>
      </c>
      <c r="F2">
        <f>3900-uzdrowisko34[[#This Row],[użyta woda]]</f>
        <v>-117.60000000000036</v>
      </c>
      <c r="G2">
        <f>IF(uzdrowisko34[[#This Row],[bilans wody]]&lt;0,ABS(QUOTIENT(uzdrowisko34[[#This Row],[bilans wody]]-MOD(uzdrowisko34[[#This Row],[bilans wody]],5),5)),0)</f>
        <v>24</v>
      </c>
      <c r="H2">
        <f>IF(uzdrowisko34[[#This Row],[bilans wody]]&gt;0,QUOTIENT(uzdrowisko34[[#This Row],[bilans wody]],5),0)</f>
        <v>0</v>
      </c>
      <c r="I2" s="4">
        <f>N4+uzdrowisko34[[#This Row],[nadmiarowe butelki]]-uzdrowisko34[[#This Row],[potrzebne butelki]]</f>
        <v>96</v>
      </c>
      <c r="J2" s="4">
        <f>IF(uzdrowisko34[[#This Row],[bilans butelek]]&gt;=0,uzdrowisko34[[#This Row],[bilans butelek]],0)</f>
        <v>96</v>
      </c>
      <c r="K2" s="4">
        <f>IF(uzdrowisko34[[#This Row],[ilość butelek]]&gt;uzdrowisko34[[#This Row],[bilans butelek]],1,0)</f>
        <v>0</v>
      </c>
      <c r="N2" s="7">
        <v>44977</v>
      </c>
      <c r="O2" s="6">
        <f>SUM(uzdrowisko34[czy brak])</f>
        <v>7</v>
      </c>
      <c r="P2" s="6">
        <v>291</v>
      </c>
    </row>
    <row r="3" spans="1:16" x14ac:dyDescent="0.3">
      <c r="A3" s="1">
        <v>44928</v>
      </c>
      <c r="B3">
        <v>641</v>
      </c>
      <c r="C3">
        <v>625</v>
      </c>
      <c r="D3">
        <v>10060</v>
      </c>
      <c r="E3">
        <f>(uzdrowisko34[[#This Row],[ilość kuracjuszy]]*0.4)</f>
        <v>4024</v>
      </c>
      <c r="F3">
        <f>3900-uzdrowisko34[[#This Row],[użyta woda]]</f>
        <v>-124</v>
      </c>
      <c r="G3">
        <f>IF(uzdrowisko34[[#This Row],[bilans wody]]&lt;0,ABS(QUOTIENT(uzdrowisko34[[#This Row],[bilans wody]]-MOD(uzdrowisko34[[#This Row],[bilans wody]],5),5)),0)</f>
        <v>25</v>
      </c>
      <c r="H3">
        <f>IF(uzdrowisko34[[#This Row],[bilans wody]]&gt;0,QUOTIENT(uzdrowisko34[[#This Row],[bilans wody]],5),0)</f>
        <v>0</v>
      </c>
      <c r="I3" s="4">
        <f>J2+uzdrowisko34[[#This Row],[nadmiarowe butelki]]-uzdrowisko34[[#This Row],[potrzebne butelki]]</f>
        <v>71</v>
      </c>
      <c r="J3" s="4">
        <f>IF(uzdrowisko34[[#This Row],[bilans butelek]]&gt;=0,uzdrowisko34[[#This Row],[bilans butelek]],0)</f>
        <v>71</v>
      </c>
      <c r="K3" s="4">
        <f>IF(uzdrowisko34[[#This Row],[ilość butelek]]&gt;uzdrowisko34[[#This Row],[bilans butelek]],1,0)</f>
        <v>0</v>
      </c>
    </row>
    <row r="4" spans="1:16" x14ac:dyDescent="0.3">
      <c r="A4" s="1">
        <v>44929</v>
      </c>
      <c r="B4">
        <v>352</v>
      </c>
      <c r="C4">
        <v>603</v>
      </c>
      <c r="D4">
        <v>9809</v>
      </c>
      <c r="E4">
        <f>(uzdrowisko34[[#This Row],[ilość kuracjuszy]]*0.4)</f>
        <v>3923.6000000000004</v>
      </c>
      <c r="F4">
        <f>3900-uzdrowisko34[[#This Row],[użyta woda]]</f>
        <v>-23.600000000000364</v>
      </c>
      <c r="G4">
        <f>IF(uzdrowisko34[[#This Row],[bilans wody]]&lt;0,ABS(QUOTIENT(uzdrowisko34[[#This Row],[bilans wody]]-MOD(uzdrowisko34[[#This Row],[bilans wody]],5),5)),0)</f>
        <v>5</v>
      </c>
      <c r="H4">
        <f>IF(uzdrowisko34[[#This Row],[bilans wody]]&gt;0,QUOTIENT(uzdrowisko34[[#This Row],[bilans wody]],5),0)</f>
        <v>0</v>
      </c>
      <c r="I4" s="4">
        <f>J3+uzdrowisko34[[#This Row],[nadmiarowe butelki]]-uzdrowisko34[[#This Row],[potrzebne butelki]]</f>
        <v>66</v>
      </c>
      <c r="J4" s="4">
        <f>IF(uzdrowisko34[[#This Row],[bilans butelek]]&gt;=0,uzdrowisko34[[#This Row],[bilans butelek]],0)</f>
        <v>66</v>
      </c>
      <c r="K4" s="4">
        <f>IF(uzdrowisko34[[#This Row],[ilość butelek]]&gt;uzdrowisko34[[#This Row],[bilans butelek]],1,0)</f>
        <v>0</v>
      </c>
      <c r="N4">
        <v>120</v>
      </c>
    </row>
    <row r="5" spans="1:16" x14ac:dyDescent="0.3">
      <c r="A5" s="1">
        <v>44930</v>
      </c>
      <c r="B5">
        <v>342</v>
      </c>
      <c r="C5">
        <v>412</v>
      </c>
      <c r="D5">
        <v>9739</v>
      </c>
      <c r="E5">
        <f>(uzdrowisko34[[#This Row],[ilość kuracjuszy]]*0.4)</f>
        <v>3895.6000000000004</v>
      </c>
      <c r="F5">
        <f>3900-uzdrowisko34[[#This Row],[użyta woda]]</f>
        <v>4.3999999999996362</v>
      </c>
      <c r="G5">
        <f>IF(uzdrowisko34[[#This Row],[bilans wody]]&lt;0,ABS(QUOTIENT(uzdrowisko34[[#This Row],[bilans wody]]-MOD(uzdrowisko34[[#This Row],[bilans wody]],5),5)),0)</f>
        <v>0</v>
      </c>
      <c r="H5">
        <f>IF(uzdrowisko34[[#This Row],[bilans wody]]&gt;0,QUOTIENT(uzdrowisko34[[#This Row],[bilans wody]],5),0)</f>
        <v>0</v>
      </c>
      <c r="I5" s="4">
        <f>J4+uzdrowisko34[[#This Row],[nadmiarowe butelki]]-uzdrowisko34[[#This Row],[potrzebne butelki]]</f>
        <v>66</v>
      </c>
      <c r="J5" s="4">
        <f>IF(uzdrowisko34[[#This Row],[bilans butelek]]&gt;=0,uzdrowisko34[[#This Row],[bilans butelek]],0)</f>
        <v>66</v>
      </c>
      <c r="K5" s="4">
        <f>IF(uzdrowisko34[[#This Row],[ilość butelek]]&gt;uzdrowisko34[[#This Row],[bilans butelek]],1,0)</f>
        <v>0</v>
      </c>
    </row>
    <row r="6" spans="1:16" x14ac:dyDescent="0.3">
      <c r="A6" s="1">
        <v>44931</v>
      </c>
      <c r="B6">
        <v>497</v>
      </c>
      <c r="C6">
        <v>326</v>
      </c>
      <c r="D6">
        <v>9910</v>
      </c>
      <c r="E6">
        <f>(uzdrowisko34[[#This Row],[ilość kuracjuszy]]*0.4)</f>
        <v>3964</v>
      </c>
      <c r="F6">
        <f>3900-uzdrowisko34[[#This Row],[użyta woda]]</f>
        <v>-64</v>
      </c>
      <c r="G6">
        <f>IF(uzdrowisko34[[#This Row],[bilans wody]]&lt;0,ABS(QUOTIENT(uzdrowisko34[[#This Row],[bilans wody]]-MOD(uzdrowisko34[[#This Row],[bilans wody]],5),5)),0)</f>
        <v>13</v>
      </c>
      <c r="H6">
        <f>IF(uzdrowisko34[[#This Row],[bilans wody]]&gt;0,QUOTIENT(uzdrowisko34[[#This Row],[bilans wody]],5),0)</f>
        <v>0</v>
      </c>
      <c r="I6" s="4">
        <f>J5+uzdrowisko34[[#This Row],[nadmiarowe butelki]]-uzdrowisko34[[#This Row],[potrzebne butelki]]</f>
        <v>53</v>
      </c>
      <c r="J6" s="4">
        <f>IF(uzdrowisko34[[#This Row],[bilans butelek]]&gt;=0,uzdrowisko34[[#This Row],[bilans butelek]],0)</f>
        <v>53</v>
      </c>
      <c r="K6" s="4">
        <f>IF(uzdrowisko34[[#This Row],[ilość butelek]]&gt;uzdrowisko34[[#This Row],[bilans butelek]],1,0)</f>
        <v>0</v>
      </c>
    </row>
    <row r="7" spans="1:16" x14ac:dyDescent="0.3">
      <c r="A7" s="1">
        <v>44932</v>
      </c>
      <c r="B7">
        <v>334</v>
      </c>
      <c r="C7">
        <v>442</v>
      </c>
      <c r="D7">
        <v>9802</v>
      </c>
      <c r="E7">
        <f>(uzdrowisko34[[#This Row],[ilość kuracjuszy]]*0.4)</f>
        <v>3920.8</v>
      </c>
      <c r="F7">
        <f>3900-uzdrowisko34[[#This Row],[użyta woda]]</f>
        <v>-20.800000000000182</v>
      </c>
      <c r="G7">
        <f>IF(uzdrowisko34[[#This Row],[bilans wody]]&lt;0,ABS(QUOTIENT(uzdrowisko34[[#This Row],[bilans wody]]-MOD(uzdrowisko34[[#This Row],[bilans wody]],5),5)),0)</f>
        <v>5</v>
      </c>
      <c r="H7">
        <f>IF(uzdrowisko34[[#This Row],[bilans wody]]&gt;0,QUOTIENT(uzdrowisko34[[#This Row],[bilans wody]],5),0)</f>
        <v>0</v>
      </c>
      <c r="I7" s="4">
        <f>J6+uzdrowisko34[[#This Row],[nadmiarowe butelki]]-uzdrowisko34[[#This Row],[potrzebne butelki]]</f>
        <v>48</v>
      </c>
      <c r="J7" s="4">
        <f>IF(uzdrowisko34[[#This Row],[bilans butelek]]&gt;=0,uzdrowisko34[[#This Row],[bilans butelek]],0)</f>
        <v>48</v>
      </c>
      <c r="K7" s="4">
        <f>IF(uzdrowisko34[[#This Row],[ilość butelek]]&gt;uzdrowisko34[[#This Row],[bilans butelek]],1,0)</f>
        <v>0</v>
      </c>
    </row>
    <row r="8" spans="1:16" x14ac:dyDescent="0.3">
      <c r="A8" s="1">
        <v>44933</v>
      </c>
      <c r="B8">
        <v>455</v>
      </c>
      <c r="C8">
        <v>460</v>
      </c>
      <c r="D8">
        <v>9797</v>
      </c>
      <c r="E8">
        <f>(uzdrowisko34[[#This Row],[ilość kuracjuszy]]*0.4)</f>
        <v>3918.8</v>
      </c>
      <c r="F8">
        <f>3900-uzdrowisko34[[#This Row],[użyta woda]]</f>
        <v>-18.800000000000182</v>
      </c>
      <c r="G8">
        <f>IF(uzdrowisko34[[#This Row],[bilans wody]]&lt;0,ABS(QUOTIENT(uzdrowisko34[[#This Row],[bilans wody]]-MOD(uzdrowisko34[[#This Row],[bilans wody]],5),5)),0)</f>
        <v>4</v>
      </c>
      <c r="H8">
        <f>IF(uzdrowisko34[[#This Row],[bilans wody]]&gt;0,QUOTIENT(uzdrowisko34[[#This Row],[bilans wody]],5),0)</f>
        <v>0</v>
      </c>
      <c r="I8" s="4">
        <f>J7+uzdrowisko34[[#This Row],[nadmiarowe butelki]]-uzdrowisko34[[#This Row],[potrzebne butelki]]</f>
        <v>44</v>
      </c>
      <c r="J8" s="4">
        <f>IF(uzdrowisko34[[#This Row],[bilans butelek]]&gt;=0,uzdrowisko34[[#This Row],[bilans butelek]],0)</f>
        <v>44</v>
      </c>
      <c r="K8" s="4">
        <f>IF(uzdrowisko34[[#This Row],[ilość butelek]]&gt;uzdrowisko34[[#This Row],[bilans butelek]],1,0)</f>
        <v>0</v>
      </c>
    </row>
    <row r="9" spans="1:16" x14ac:dyDescent="0.3">
      <c r="A9" s="1">
        <v>44934</v>
      </c>
      <c r="B9">
        <v>433</v>
      </c>
      <c r="C9">
        <v>571</v>
      </c>
      <c r="D9">
        <v>9659</v>
      </c>
      <c r="E9">
        <f>(uzdrowisko34[[#This Row],[ilość kuracjuszy]]*0.4)</f>
        <v>3863.6000000000004</v>
      </c>
      <c r="F9">
        <f>3900-uzdrowisko34[[#This Row],[użyta woda]]</f>
        <v>36.399999999999636</v>
      </c>
      <c r="G9">
        <f>IF(uzdrowisko34[[#This Row],[bilans wody]]&lt;0,ABS(QUOTIENT(uzdrowisko34[[#This Row],[bilans wody]]-MOD(uzdrowisko34[[#This Row],[bilans wody]],5),5)),0)</f>
        <v>0</v>
      </c>
      <c r="H9">
        <f>IF(uzdrowisko34[[#This Row],[bilans wody]]&gt;0,QUOTIENT(uzdrowisko34[[#This Row],[bilans wody]],5),0)</f>
        <v>7</v>
      </c>
      <c r="I9" s="4">
        <f>J8+uzdrowisko34[[#This Row],[nadmiarowe butelki]]-uzdrowisko34[[#This Row],[potrzebne butelki]]</f>
        <v>51</v>
      </c>
      <c r="J9" s="4">
        <f>IF(uzdrowisko34[[#This Row],[bilans butelek]]&gt;=0,uzdrowisko34[[#This Row],[bilans butelek]],0)</f>
        <v>51</v>
      </c>
      <c r="K9" s="4">
        <f>IF(uzdrowisko34[[#This Row],[ilość butelek]]&gt;uzdrowisko34[[#This Row],[bilans butelek]],1,0)</f>
        <v>0</v>
      </c>
    </row>
    <row r="10" spans="1:16" x14ac:dyDescent="0.3">
      <c r="A10" s="1">
        <v>44935</v>
      </c>
      <c r="B10">
        <v>457</v>
      </c>
      <c r="C10">
        <v>615</v>
      </c>
      <c r="D10">
        <v>9501</v>
      </c>
      <c r="E10">
        <f>(uzdrowisko34[[#This Row],[ilość kuracjuszy]]*0.4)</f>
        <v>3800.4</v>
      </c>
      <c r="F10">
        <f>3900-uzdrowisko34[[#This Row],[użyta woda]]</f>
        <v>99.599999999999909</v>
      </c>
      <c r="G10">
        <f>IF(uzdrowisko34[[#This Row],[bilans wody]]&lt;0,ABS(QUOTIENT(uzdrowisko34[[#This Row],[bilans wody]]-MOD(uzdrowisko34[[#This Row],[bilans wody]],5),5)),0)</f>
        <v>0</v>
      </c>
      <c r="H10">
        <f>IF(uzdrowisko34[[#This Row],[bilans wody]]&gt;0,QUOTIENT(uzdrowisko34[[#This Row],[bilans wody]],5),0)</f>
        <v>19</v>
      </c>
      <c r="I10" s="4">
        <f>J9+uzdrowisko34[[#This Row],[nadmiarowe butelki]]-uzdrowisko34[[#This Row],[potrzebne butelki]]</f>
        <v>70</v>
      </c>
      <c r="J10" s="4">
        <f>IF(uzdrowisko34[[#This Row],[bilans butelek]]&gt;=0,uzdrowisko34[[#This Row],[bilans butelek]],0)</f>
        <v>70</v>
      </c>
      <c r="K10" s="4">
        <f>IF(uzdrowisko34[[#This Row],[ilość butelek]]&gt;uzdrowisko34[[#This Row],[bilans butelek]],1,0)</f>
        <v>0</v>
      </c>
    </row>
    <row r="11" spans="1:16" x14ac:dyDescent="0.3">
      <c r="A11" s="1">
        <v>44936</v>
      </c>
      <c r="B11">
        <v>635</v>
      </c>
      <c r="C11">
        <v>532</v>
      </c>
      <c r="D11">
        <v>9604</v>
      </c>
      <c r="E11">
        <f>(uzdrowisko34[[#This Row],[ilość kuracjuszy]]*0.4)</f>
        <v>3841.6000000000004</v>
      </c>
      <c r="F11">
        <f>3900-uzdrowisko34[[#This Row],[użyta woda]]</f>
        <v>58.399999999999636</v>
      </c>
      <c r="G11">
        <f>IF(uzdrowisko34[[#This Row],[bilans wody]]&lt;0,ABS(QUOTIENT(uzdrowisko34[[#This Row],[bilans wody]]-MOD(uzdrowisko34[[#This Row],[bilans wody]],5),5)),0)</f>
        <v>0</v>
      </c>
      <c r="H11">
        <f>IF(uzdrowisko34[[#This Row],[bilans wody]]&gt;0,QUOTIENT(uzdrowisko34[[#This Row],[bilans wody]],5),0)</f>
        <v>11</v>
      </c>
      <c r="I11" s="4">
        <f>J10+uzdrowisko34[[#This Row],[nadmiarowe butelki]]-uzdrowisko34[[#This Row],[potrzebne butelki]]</f>
        <v>81</v>
      </c>
      <c r="J11" s="4">
        <f>IF(uzdrowisko34[[#This Row],[bilans butelek]]&gt;=0,uzdrowisko34[[#This Row],[bilans butelek]],0)</f>
        <v>81</v>
      </c>
      <c r="K11" s="4">
        <f>IF(uzdrowisko34[[#This Row],[ilość butelek]]&gt;uzdrowisko34[[#This Row],[bilans butelek]],1,0)</f>
        <v>0</v>
      </c>
    </row>
    <row r="12" spans="1:16" x14ac:dyDescent="0.3">
      <c r="A12" s="1">
        <v>44937</v>
      </c>
      <c r="B12">
        <v>389</v>
      </c>
      <c r="C12">
        <v>468</v>
      </c>
      <c r="D12">
        <v>9525</v>
      </c>
      <c r="E12">
        <f>(uzdrowisko34[[#This Row],[ilość kuracjuszy]]*0.4)</f>
        <v>3810</v>
      </c>
      <c r="F12">
        <f>3900-uzdrowisko34[[#This Row],[użyta woda]]</f>
        <v>90</v>
      </c>
      <c r="G12">
        <f>IF(uzdrowisko34[[#This Row],[bilans wody]]&lt;0,ABS(QUOTIENT(uzdrowisko34[[#This Row],[bilans wody]]-MOD(uzdrowisko34[[#This Row],[bilans wody]],5),5)),0)</f>
        <v>0</v>
      </c>
      <c r="H12">
        <f>IF(uzdrowisko34[[#This Row],[bilans wody]]&gt;0,QUOTIENT(uzdrowisko34[[#This Row],[bilans wody]],5),0)</f>
        <v>18</v>
      </c>
      <c r="I12" s="4">
        <f>J11+uzdrowisko34[[#This Row],[nadmiarowe butelki]]-uzdrowisko34[[#This Row],[potrzebne butelki]]</f>
        <v>99</v>
      </c>
      <c r="J12" s="4">
        <f>IF(uzdrowisko34[[#This Row],[bilans butelek]]&gt;=0,uzdrowisko34[[#This Row],[bilans butelek]],0)</f>
        <v>99</v>
      </c>
      <c r="K12" s="4">
        <f>IF(uzdrowisko34[[#This Row],[ilość butelek]]&gt;uzdrowisko34[[#This Row],[bilans butelek]],1,0)</f>
        <v>0</v>
      </c>
    </row>
    <row r="13" spans="1:16" x14ac:dyDescent="0.3">
      <c r="A13" s="1">
        <v>44938</v>
      </c>
      <c r="B13">
        <v>662</v>
      </c>
      <c r="C13">
        <v>669</v>
      </c>
      <c r="D13">
        <v>9518</v>
      </c>
      <c r="E13">
        <f>(uzdrowisko34[[#This Row],[ilość kuracjuszy]]*0.4)</f>
        <v>3807.2000000000003</v>
      </c>
      <c r="F13">
        <f>3900-uzdrowisko34[[#This Row],[użyta woda]]</f>
        <v>92.799999999999727</v>
      </c>
      <c r="G13">
        <f>IF(uzdrowisko34[[#This Row],[bilans wody]]&lt;0,ABS(QUOTIENT(uzdrowisko34[[#This Row],[bilans wody]]-MOD(uzdrowisko34[[#This Row],[bilans wody]],5),5)),0)</f>
        <v>0</v>
      </c>
      <c r="H13">
        <f>IF(uzdrowisko34[[#This Row],[bilans wody]]&gt;0,QUOTIENT(uzdrowisko34[[#This Row],[bilans wody]],5),0)</f>
        <v>18</v>
      </c>
      <c r="I13" s="4">
        <f>J12+uzdrowisko34[[#This Row],[nadmiarowe butelki]]-uzdrowisko34[[#This Row],[potrzebne butelki]]</f>
        <v>117</v>
      </c>
      <c r="J13" s="4">
        <f>IF(uzdrowisko34[[#This Row],[bilans butelek]]&gt;=0,uzdrowisko34[[#This Row],[bilans butelek]],0)</f>
        <v>117</v>
      </c>
      <c r="K13" s="4">
        <f>IF(uzdrowisko34[[#This Row],[ilość butelek]]&gt;uzdrowisko34[[#This Row],[bilans butelek]],1,0)</f>
        <v>0</v>
      </c>
    </row>
    <row r="14" spans="1:16" x14ac:dyDescent="0.3">
      <c r="A14" s="1">
        <v>44939</v>
      </c>
      <c r="B14">
        <v>670</v>
      </c>
      <c r="C14">
        <v>406</v>
      </c>
      <c r="D14">
        <v>9782</v>
      </c>
      <c r="E14">
        <f>(uzdrowisko34[[#This Row],[ilość kuracjuszy]]*0.4)</f>
        <v>3912.8</v>
      </c>
      <c r="F14">
        <f>3900-uzdrowisko34[[#This Row],[użyta woda]]</f>
        <v>-12.800000000000182</v>
      </c>
      <c r="G14">
        <f>IF(uzdrowisko34[[#This Row],[bilans wody]]&lt;0,ABS(QUOTIENT(uzdrowisko34[[#This Row],[bilans wody]]-MOD(uzdrowisko34[[#This Row],[bilans wody]],5),5)),0)</f>
        <v>3</v>
      </c>
      <c r="H14">
        <f>IF(uzdrowisko34[[#This Row],[bilans wody]]&gt;0,QUOTIENT(uzdrowisko34[[#This Row],[bilans wody]],5),0)</f>
        <v>0</v>
      </c>
      <c r="I14" s="4">
        <f>J13+uzdrowisko34[[#This Row],[nadmiarowe butelki]]-uzdrowisko34[[#This Row],[potrzebne butelki]]</f>
        <v>114</v>
      </c>
      <c r="J14" s="4">
        <f>IF(uzdrowisko34[[#This Row],[bilans butelek]]&gt;=0,uzdrowisko34[[#This Row],[bilans butelek]],0)</f>
        <v>114</v>
      </c>
      <c r="K14" s="4">
        <f>IF(uzdrowisko34[[#This Row],[ilość butelek]]&gt;uzdrowisko34[[#This Row],[bilans butelek]],1,0)</f>
        <v>0</v>
      </c>
    </row>
    <row r="15" spans="1:16" x14ac:dyDescent="0.3">
      <c r="A15" s="1">
        <v>44940</v>
      </c>
      <c r="B15">
        <v>557</v>
      </c>
      <c r="C15">
        <v>435</v>
      </c>
      <c r="D15">
        <v>9904</v>
      </c>
      <c r="E15">
        <f>(uzdrowisko34[[#This Row],[ilość kuracjuszy]]*0.4)</f>
        <v>3961.6000000000004</v>
      </c>
      <c r="F15">
        <f>3900-uzdrowisko34[[#This Row],[użyta woda]]</f>
        <v>-61.600000000000364</v>
      </c>
      <c r="G15">
        <f>IF(uzdrowisko34[[#This Row],[bilans wody]]&lt;0,ABS(QUOTIENT(uzdrowisko34[[#This Row],[bilans wody]]-MOD(uzdrowisko34[[#This Row],[bilans wody]],5),5)),0)</f>
        <v>13</v>
      </c>
      <c r="H15">
        <f>IF(uzdrowisko34[[#This Row],[bilans wody]]&gt;0,QUOTIENT(uzdrowisko34[[#This Row],[bilans wody]],5),0)</f>
        <v>0</v>
      </c>
      <c r="I15" s="4">
        <f>J14+uzdrowisko34[[#This Row],[nadmiarowe butelki]]-uzdrowisko34[[#This Row],[potrzebne butelki]]</f>
        <v>101</v>
      </c>
      <c r="J15" s="4">
        <f>IF(uzdrowisko34[[#This Row],[bilans butelek]]&gt;=0,uzdrowisko34[[#This Row],[bilans butelek]],0)</f>
        <v>101</v>
      </c>
      <c r="K15" s="4">
        <f>IF(uzdrowisko34[[#This Row],[ilość butelek]]&gt;uzdrowisko34[[#This Row],[bilans butelek]],1,0)</f>
        <v>0</v>
      </c>
    </row>
    <row r="16" spans="1:16" x14ac:dyDescent="0.3">
      <c r="A16" s="1">
        <v>44941</v>
      </c>
      <c r="B16">
        <v>305</v>
      </c>
      <c r="C16">
        <v>522</v>
      </c>
      <c r="D16">
        <v>9687</v>
      </c>
      <c r="E16">
        <f>(uzdrowisko34[[#This Row],[ilość kuracjuszy]]*0.4)</f>
        <v>3874.8</v>
      </c>
      <c r="F16">
        <f>3900-uzdrowisko34[[#This Row],[użyta woda]]</f>
        <v>25.199999999999818</v>
      </c>
      <c r="G16">
        <f>IF(uzdrowisko34[[#This Row],[bilans wody]]&lt;0,ABS(QUOTIENT(uzdrowisko34[[#This Row],[bilans wody]]-MOD(uzdrowisko34[[#This Row],[bilans wody]],5),5)),0)</f>
        <v>0</v>
      </c>
      <c r="H16">
        <f>IF(uzdrowisko34[[#This Row],[bilans wody]]&gt;0,QUOTIENT(uzdrowisko34[[#This Row],[bilans wody]],5),0)</f>
        <v>5</v>
      </c>
      <c r="I16" s="4">
        <f>J15+uzdrowisko34[[#This Row],[nadmiarowe butelki]]-uzdrowisko34[[#This Row],[potrzebne butelki]]</f>
        <v>106</v>
      </c>
      <c r="J16" s="4">
        <f>IF(uzdrowisko34[[#This Row],[bilans butelek]]&gt;=0,uzdrowisko34[[#This Row],[bilans butelek]],0)</f>
        <v>106</v>
      </c>
      <c r="K16" s="4">
        <f>IF(uzdrowisko34[[#This Row],[ilość butelek]]&gt;uzdrowisko34[[#This Row],[bilans butelek]],1,0)</f>
        <v>0</v>
      </c>
    </row>
    <row r="17" spans="1:11" x14ac:dyDescent="0.3">
      <c r="A17" s="1">
        <v>44942</v>
      </c>
      <c r="B17">
        <v>317</v>
      </c>
      <c r="C17">
        <v>685</v>
      </c>
      <c r="D17">
        <v>9319</v>
      </c>
      <c r="E17">
        <f>(uzdrowisko34[[#This Row],[ilość kuracjuszy]]*0.4)</f>
        <v>3727.6000000000004</v>
      </c>
      <c r="F17">
        <f>3900-uzdrowisko34[[#This Row],[użyta woda]]</f>
        <v>172.39999999999964</v>
      </c>
      <c r="G17">
        <f>IF(uzdrowisko34[[#This Row],[bilans wody]]&lt;0,ABS(QUOTIENT(uzdrowisko34[[#This Row],[bilans wody]]-MOD(uzdrowisko34[[#This Row],[bilans wody]],5),5)),0)</f>
        <v>0</v>
      </c>
      <c r="H17">
        <f>IF(uzdrowisko34[[#This Row],[bilans wody]]&gt;0,QUOTIENT(uzdrowisko34[[#This Row],[bilans wody]],5),0)</f>
        <v>34</v>
      </c>
      <c r="I17" s="4">
        <f>J16+uzdrowisko34[[#This Row],[nadmiarowe butelki]]-uzdrowisko34[[#This Row],[potrzebne butelki]]</f>
        <v>140</v>
      </c>
      <c r="J17" s="4">
        <f>IF(uzdrowisko34[[#This Row],[bilans butelek]]&gt;=0,uzdrowisko34[[#This Row],[bilans butelek]],0)</f>
        <v>140</v>
      </c>
      <c r="K17" s="4">
        <f>IF(uzdrowisko34[[#This Row],[ilość butelek]]&gt;uzdrowisko34[[#This Row],[bilans butelek]],1,0)</f>
        <v>0</v>
      </c>
    </row>
    <row r="18" spans="1:11" x14ac:dyDescent="0.3">
      <c r="A18" s="1">
        <v>44943</v>
      </c>
      <c r="B18">
        <v>405</v>
      </c>
      <c r="C18">
        <v>345</v>
      </c>
      <c r="D18">
        <v>9379</v>
      </c>
      <c r="E18">
        <f>(uzdrowisko34[[#This Row],[ilość kuracjuszy]]*0.4)</f>
        <v>3751.6000000000004</v>
      </c>
      <c r="F18">
        <f>3900-uzdrowisko34[[#This Row],[użyta woda]]</f>
        <v>148.39999999999964</v>
      </c>
      <c r="G18">
        <f>IF(uzdrowisko34[[#This Row],[bilans wody]]&lt;0,ABS(QUOTIENT(uzdrowisko34[[#This Row],[bilans wody]]-MOD(uzdrowisko34[[#This Row],[bilans wody]],5),5)),0)</f>
        <v>0</v>
      </c>
      <c r="H18">
        <f>IF(uzdrowisko34[[#This Row],[bilans wody]]&gt;0,QUOTIENT(uzdrowisko34[[#This Row],[bilans wody]],5),0)</f>
        <v>29</v>
      </c>
      <c r="I18" s="4">
        <f>J17+uzdrowisko34[[#This Row],[nadmiarowe butelki]]-uzdrowisko34[[#This Row],[potrzebne butelki]]</f>
        <v>169</v>
      </c>
      <c r="J18" s="4">
        <f>IF(uzdrowisko34[[#This Row],[bilans butelek]]&gt;=0,uzdrowisko34[[#This Row],[bilans butelek]],0)</f>
        <v>169</v>
      </c>
      <c r="K18" s="4">
        <f>IF(uzdrowisko34[[#This Row],[ilość butelek]]&gt;uzdrowisko34[[#This Row],[bilans butelek]],1,0)</f>
        <v>0</v>
      </c>
    </row>
    <row r="19" spans="1:11" x14ac:dyDescent="0.3">
      <c r="A19" s="1">
        <v>44944</v>
      </c>
      <c r="B19">
        <v>631</v>
      </c>
      <c r="C19">
        <v>256</v>
      </c>
      <c r="D19">
        <v>9754</v>
      </c>
      <c r="E19">
        <f>(uzdrowisko34[[#This Row],[ilość kuracjuszy]]*0.4)</f>
        <v>3901.6000000000004</v>
      </c>
      <c r="F19">
        <f>3900-uzdrowisko34[[#This Row],[użyta woda]]</f>
        <v>-1.6000000000003638</v>
      </c>
      <c r="G19">
        <f>IF(uzdrowisko34[[#This Row],[bilans wody]]&lt;0,ABS(QUOTIENT(uzdrowisko34[[#This Row],[bilans wody]]-MOD(uzdrowisko34[[#This Row],[bilans wody]],5),5)),0)</f>
        <v>1</v>
      </c>
      <c r="H19">
        <f>IF(uzdrowisko34[[#This Row],[bilans wody]]&gt;0,QUOTIENT(uzdrowisko34[[#This Row],[bilans wody]],5),0)</f>
        <v>0</v>
      </c>
      <c r="I19" s="4">
        <f>J18+uzdrowisko34[[#This Row],[nadmiarowe butelki]]-uzdrowisko34[[#This Row],[potrzebne butelki]]</f>
        <v>168</v>
      </c>
      <c r="J19" s="4">
        <f>IF(uzdrowisko34[[#This Row],[bilans butelek]]&gt;=0,uzdrowisko34[[#This Row],[bilans butelek]],0)</f>
        <v>168</v>
      </c>
      <c r="K19" s="4">
        <f>IF(uzdrowisko34[[#This Row],[ilość butelek]]&gt;uzdrowisko34[[#This Row],[bilans butelek]],1,0)</f>
        <v>0</v>
      </c>
    </row>
    <row r="20" spans="1:11" x14ac:dyDescent="0.3">
      <c r="A20" s="1">
        <v>44945</v>
      </c>
      <c r="B20">
        <v>606</v>
      </c>
      <c r="C20">
        <v>532</v>
      </c>
      <c r="D20">
        <v>9828</v>
      </c>
      <c r="E20">
        <f>(uzdrowisko34[[#This Row],[ilość kuracjuszy]]*0.4)</f>
        <v>3931.2000000000003</v>
      </c>
      <c r="F20">
        <f>3900-uzdrowisko34[[#This Row],[użyta woda]]</f>
        <v>-31.200000000000273</v>
      </c>
      <c r="G20">
        <f>IF(uzdrowisko34[[#This Row],[bilans wody]]&lt;0,ABS(QUOTIENT(uzdrowisko34[[#This Row],[bilans wody]]-MOD(uzdrowisko34[[#This Row],[bilans wody]],5),5)),0)</f>
        <v>7</v>
      </c>
      <c r="H20">
        <f>IF(uzdrowisko34[[#This Row],[bilans wody]]&gt;0,QUOTIENT(uzdrowisko34[[#This Row],[bilans wody]],5),0)</f>
        <v>0</v>
      </c>
      <c r="I20" s="4">
        <f>J19+uzdrowisko34[[#This Row],[nadmiarowe butelki]]-uzdrowisko34[[#This Row],[potrzebne butelki]]</f>
        <v>161</v>
      </c>
      <c r="J20" s="4">
        <f>IF(uzdrowisko34[[#This Row],[bilans butelek]]&gt;=0,uzdrowisko34[[#This Row],[bilans butelek]],0)</f>
        <v>161</v>
      </c>
      <c r="K20" s="4">
        <f>IF(uzdrowisko34[[#This Row],[ilość butelek]]&gt;uzdrowisko34[[#This Row],[bilans butelek]],1,0)</f>
        <v>0</v>
      </c>
    </row>
    <row r="21" spans="1:11" x14ac:dyDescent="0.3">
      <c r="A21" s="1">
        <v>44946</v>
      </c>
      <c r="B21">
        <v>300</v>
      </c>
      <c r="C21">
        <v>551</v>
      </c>
      <c r="D21">
        <v>9577</v>
      </c>
      <c r="E21">
        <f>(uzdrowisko34[[#This Row],[ilość kuracjuszy]]*0.4)</f>
        <v>3830.8</v>
      </c>
      <c r="F21">
        <f>3900-uzdrowisko34[[#This Row],[użyta woda]]</f>
        <v>69.199999999999818</v>
      </c>
      <c r="G21">
        <f>IF(uzdrowisko34[[#This Row],[bilans wody]]&lt;0,ABS(QUOTIENT(uzdrowisko34[[#This Row],[bilans wody]]-MOD(uzdrowisko34[[#This Row],[bilans wody]],5),5)),0)</f>
        <v>0</v>
      </c>
      <c r="H21">
        <f>IF(uzdrowisko34[[#This Row],[bilans wody]]&gt;0,QUOTIENT(uzdrowisko34[[#This Row],[bilans wody]],5),0)</f>
        <v>13</v>
      </c>
      <c r="I21" s="4">
        <f>J20+uzdrowisko34[[#This Row],[nadmiarowe butelki]]-uzdrowisko34[[#This Row],[potrzebne butelki]]</f>
        <v>174</v>
      </c>
      <c r="J21" s="4">
        <f>IF(uzdrowisko34[[#This Row],[bilans butelek]]&gt;=0,uzdrowisko34[[#This Row],[bilans butelek]],0)</f>
        <v>174</v>
      </c>
      <c r="K21" s="4">
        <f>IF(uzdrowisko34[[#This Row],[ilość butelek]]&gt;uzdrowisko34[[#This Row],[bilans butelek]],1,0)</f>
        <v>0</v>
      </c>
    </row>
    <row r="22" spans="1:11" x14ac:dyDescent="0.3">
      <c r="A22" s="1">
        <v>44947</v>
      </c>
      <c r="B22">
        <v>685</v>
      </c>
      <c r="C22">
        <v>536</v>
      </c>
      <c r="D22">
        <v>9726</v>
      </c>
      <c r="E22">
        <f>(uzdrowisko34[[#This Row],[ilość kuracjuszy]]*0.4)</f>
        <v>3890.4</v>
      </c>
      <c r="F22">
        <f>3900-uzdrowisko34[[#This Row],[użyta woda]]</f>
        <v>9.5999999999999091</v>
      </c>
      <c r="G22">
        <f>IF(uzdrowisko34[[#This Row],[bilans wody]]&lt;0,ABS(QUOTIENT(uzdrowisko34[[#This Row],[bilans wody]]-MOD(uzdrowisko34[[#This Row],[bilans wody]],5),5)),0)</f>
        <v>0</v>
      </c>
      <c r="H22">
        <f>IF(uzdrowisko34[[#This Row],[bilans wody]]&gt;0,QUOTIENT(uzdrowisko34[[#This Row],[bilans wody]],5),0)</f>
        <v>1</v>
      </c>
      <c r="I22" s="4">
        <f>J21+uzdrowisko34[[#This Row],[nadmiarowe butelki]]-uzdrowisko34[[#This Row],[potrzebne butelki]]</f>
        <v>175</v>
      </c>
      <c r="J22" s="4">
        <f>IF(uzdrowisko34[[#This Row],[bilans butelek]]&gt;=0,uzdrowisko34[[#This Row],[bilans butelek]],0)</f>
        <v>175</v>
      </c>
      <c r="K22" s="4">
        <f>IF(uzdrowisko34[[#This Row],[ilość butelek]]&gt;uzdrowisko34[[#This Row],[bilans butelek]],1,0)</f>
        <v>0</v>
      </c>
    </row>
    <row r="23" spans="1:11" x14ac:dyDescent="0.3">
      <c r="A23" s="1">
        <v>44948</v>
      </c>
      <c r="B23">
        <v>418</v>
      </c>
      <c r="C23">
        <v>477</v>
      </c>
      <c r="D23">
        <v>9667</v>
      </c>
      <c r="E23">
        <f>(uzdrowisko34[[#This Row],[ilość kuracjuszy]]*0.4)</f>
        <v>3866.8</v>
      </c>
      <c r="F23">
        <f>3900-uzdrowisko34[[#This Row],[użyta woda]]</f>
        <v>33.199999999999818</v>
      </c>
      <c r="G23">
        <f>IF(uzdrowisko34[[#This Row],[bilans wody]]&lt;0,ABS(QUOTIENT(uzdrowisko34[[#This Row],[bilans wody]]-MOD(uzdrowisko34[[#This Row],[bilans wody]],5),5)),0)</f>
        <v>0</v>
      </c>
      <c r="H23">
        <f>IF(uzdrowisko34[[#This Row],[bilans wody]]&gt;0,QUOTIENT(uzdrowisko34[[#This Row],[bilans wody]],5),0)</f>
        <v>6</v>
      </c>
      <c r="I23" s="4">
        <f>J22+uzdrowisko34[[#This Row],[nadmiarowe butelki]]-uzdrowisko34[[#This Row],[potrzebne butelki]]</f>
        <v>181</v>
      </c>
      <c r="J23" s="4">
        <f>IF(uzdrowisko34[[#This Row],[bilans butelek]]&gt;=0,uzdrowisko34[[#This Row],[bilans butelek]],0)</f>
        <v>181</v>
      </c>
      <c r="K23" s="4">
        <f>IF(uzdrowisko34[[#This Row],[ilość butelek]]&gt;uzdrowisko34[[#This Row],[bilans butelek]],1,0)</f>
        <v>0</v>
      </c>
    </row>
    <row r="24" spans="1:11" x14ac:dyDescent="0.3">
      <c r="A24" s="1">
        <v>44949</v>
      </c>
      <c r="B24">
        <v>621</v>
      </c>
      <c r="C24">
        <v>540</v>
      </c>
      <c r="D24">
        <v>9748</v>
      </c>
      <c r="E24">
        <f>(uzdrowisko34[[#This Row],[ilość kuracjuszy]]*0.4)</f>
        <v>3899.2000000000003</v>
      </c>
      <c r="F24">
        <f>3900-uzdrowisko34[[#This Row],[użyta woda]]</f>
        <v>0.79999999999972715</v>
      </c>
      <c r="G24">
        <f>IF(uzdrowisko34[[#This Row],[bilans wody]]&lt;0,ABS(QUOTIENT(uzdrowisko34[[#This Row],[bilans wody]]-MOD(uzdrowisko34[[#This Row],[bilans wody]],5),5)),0)</f>
        <v>0</v>
      </c>
      <c r="H24">
        <f>IF(uzdrowisko34[[#This Row],[bilans wody]]&gt;0,QUOTIENT(uzdrowisko34[[#This Row],[bilans wody]],5),0)</f>
        <v>0</v>
      </c>
      <c r="I24" s="4">
        <f>J23+uzdrowisko34[[#This Row],[nadmiarowe butelki]]-uzdrowisko34[[#This Row],[potrzebne butelki]]</f>
        <v>181</v>
      </c>
      <c r="J24" s="4">
        <f>IF(uzdrowisko34[[#This Row],[bilans butelek]]&gt;=0,uzdrowisko34[[#This Row],[bilans butelek]],0)</f>
        <v>181</v>
      </c>
      <c r="K24" s="4">
        <f>IF(uzdrowisko34[[#This Row],[ilość butelek]]&gt;uzdrowisko34[[#This Row],[bilans butelek]],1,0)</f>
        <v>0</v>
      </c>
    </row>
    <row r="25" spans="1:11" x14ac:dyDescent="0.3">
      <c r="A25" s="1">
        <v>44950</v>
      </c>
      <c r="B25">
        <v>392</v>
      </c>
      <c r="C25">
        <v>529</v>
      </c>
      <c r="D25">
        <v>9611</v>
      </c>
      <c r="E25">
        <f>(uzdrowisko34[[#This Row],[ilość kuracjuszy]]*0.4)</f>
        <v>3844.4</v>
      </c>
      <c r="F25">
        <f>3900-uzdrowisko34[[#This Row],[użyta woda]]</f>
        <v>55.599999999999909</v>
      </c>
      <c r="G25">
        <f>IF(uzdrowisko34[[#This Row],[bilans wody]]&lt;0,ABS(QUOTIENT(uzdrowisko34[[#This Row],[bilans wody]]-MOD(uzdrowisko34[[#This Row],[bilans wody]],5),5)),0)</f>
        <v>0</v>
      </c>
      <c r="H25">
        <f>IF(uzdrowisko34[[#This Row],[bilans wody]]&gt;0,QUOTIENT(uzdrowisko34[[#This Row],[bilans wody]],5),0)</f>
        <v>11</v>
      </c>
      <c r="I25" s="4">
        <f>J24+uzdrowisko34[[#This Row],[nadmiarowe butelki]]-uzdrowisko34[[#This Row],[potrzebne butelki]]</f>
        <v>192</v>
      </c>
      <c r="J25" s="4">
        <f>IF(uzdrowisko34[[#This Row],[bilans butelek]]&gt;=0,uzdrowisko34[[#This Row],[bilans butelek]],0)</f>
        <v>192</v>
      </c>
      <c r="K25" s="4">
        <f>IF(uzdrowisko34[[#This Row],[ilość butelek]]&gt;uzdrowisko34[[#This Row],[bilans butelek]],1,0)</f>
        <v>0</v>
      </c>
    </row>
    <row r="26" spans="1:11" x14ac:dyDescent="0.3">
      <c r="A26" s="1">
        <v>44951</v>
      </c>
      <c r="B26">
        <v>511</v>
      </c>
      <c r="C26">
        <v>430</v>
      </c>
      <c r="D26">
        <v>9692</v>
      </c>
      <c r="E26">
        <f>(uzdrowisko34[[#This Row],[ilość kuracjuszy]]*0.4)</f>
        <v>3876.8</v>
      </c>
      <c r="F26">
        <f>3900-uzdrowisko34[[#This Row],[użyta woda]]</f>
        <v>23.199999999999818</v>
      </c>
      <c r="G26">
        <f>IF(uzdrowisko34[[#This Row],[bilans wody]]&lt;0,ABS(QUOTIENT(uzdrowisko34[[#This Row],[bilans wody]]-MOD(uzdrowisko34[[#This Row],[bilans wody]],5),5)),0)</f>
        <v>0</v>
      </c>
      <c r="H26">
        <f>IF(uzdrowisko34[[#This Row],[bilans wody]]&gt;0,QUOTIENT(uzdrowisko34[[#This Row],[bilans wody]],5),0)</f>
        <v>4</v>
      </c>
      <c r="I26" s="4">
        <f>J25+uzdrowisko34[[#This Row],[nadmiarowe butelki]]-uzdrowisko34[[#This Row],[potrzebne butelki]]</f>
        <v>196</v>
      </c>
      <c r="J26" s="4">
        <f>IF(uzdrowisko34[[#This Row],[bilans butelek]]&gt;=0,uzdrowisko34[[#This Row],[bilans butelek]],0)</f>
        <v>196</v>
      </c>
      <c r="K26" s="4">
        <f>IF(uzdrowisko34[[#This Row],[ilość butelek]]&gt;uzdrowisko34[[#This Row],[bilans butelek]],1,0)</f>
        <v>0</v>
      </c>
    </row>
    <row r="27" spans="1:11" x14ac:dyDescent="0.3">
      <c r="A27" s="1">
        <v>44952</v>
      </c>
      <c r="B27">
        <v>427</v>
      </c>
      <c r="C27">
        <v>223</v>
      </c>
      <c r="D27">
        <v>9896</v>
      </c>
      <c r="E27">
        <f>(uzdrowisko34[[#This Row],[ilość kuracjuszy]]*0.4)</f>
        <v>3958.4</v>
      </c>
      <c r="F27">
        <f>3900-uzdrowisko34[[#This Row],[użyta woda]]</f>
        <v>-58.400000000000091</v>
      </c>
      <c r="G27">
        <f>IF(uzdrowisko34[[#This Row],[bilans wody]]&lt;0,ABS(QUOTIENT(uzdrowisko34[[#This Row],[bilans wody]]-MOD(uzdrowisko34[[#This Row],[bilans wody]],5),5)),0)</f>
        <v>12</v>
      </c>
      <c r="H27">
        <f>IF(uzdrowisko34[[#This Row],[bilans wody]]&gt;0,QUOTIENT(uzdrowisko34[[#This Row],[bilans wody]],5),0)</f>
        <v>0</v>
      </c>
      <c r="I27" s="4">
        <f>J26+uzdrowisko34[[#This Row],[nadmiarowe butelki]]-uzdrowisko34[[#This Row],[potrzebne butelki]]</f>
        <v>184</v>
      </c>
      <c r="J27" s="4">
        <f>IF(uzdrowisko34[[#This Row],[bilans butelek]]&gt;=0,uzdrowisko34[[#This Row],[bilans butelek]],0)</f>
        <v>184</v>
      </c>
      <c r="K27" s="4">
        <f>IF(uzdrowisko34[[#This Row],[ilość butelek]]&gt;uzdrowisko34[[#This Row],[bilans butelek]],1,0)</f>
        <v>0</v>
      </c>
    </row>
    <row r="28" spans="1:11" x14ac:dyDescent="0.3">
      <c r="A28" s="1">
        <v>44953</v>
      </c>
      <c r="B28">
        <v>576</v>
      </c>
      <c r="C28">
        <v>531</v>
      </c>
      <c r="D28">
        <v>9941</v>
      </c>
      <c r="E28">
        <f>(uzdrowisko34[[#This Row],[ilość kuracjuszy]]*0.4)</f>
        <v>3976.4</v>
      </c>
      <c r="F28">
        <f>3900-uzdrowisko34[[#This Row],[użyta woda]]</f>
        <v>-76.400000000000091</v>
      </c>
      <c r="G28">
        <f>IF(uzdrowisko34[[#This Row],[bilans wody]]&lt;0,ABS(QUOTIENT(uzdrowisko34[[#This Row],[bilans wody]]-MOD(uzdrowisko34[[#This Row],[bilans wody]],5),5)),0)</f>
        <v>16</v>
      </c>
      <c r="H28">
        <f>IF(uzdrowisko34[[#This Row],[bilans wody]]&gt;0,QUOTIENT(uzdrowisko34[[#This Row],[bilans wody]],5),0)</f>
        <v>0</v>
      </c>
      <c r="I28" s="4">
        <f>J27+uzdrowisko34[[#This Row],[nadmiarowe butelki]]-uzdrowisko34[[#This Row],[potrzebne butelki]]</f>
        <v>168</v>
      </c>
      <c r="J28" s="4">
        <f>IF(uzdrowisko34[[#This Row],[bilans butelek]]&gt;=0,uzdrowisko34[[#This Row],[bilans butelek]],0)</f>
        <v>168</v>
      </c>
      <c r="K28" s="4">
        <f>IF(uzdrowisko34[[#This Row],[ilość butelek]]&gt;uzdrowisko34[[#This Row],[bilans butelek]],1,0)</f>
        <v>0</v>
      </c>
    </row>
    <row r="29" spans="1:11" x14ac:dyDescent="0.3">
      <c r="A29" s="1">
        <v>44954</v>
      </c>
      <c r="B29">
        <v>548</v>
      </c>
      <c r="C29">
        <v>645</v>
      </c>
      <c r="D29">
        <v>9844</v>
      </c>
      <c r="E29">
        <f>(uzdrowisko34[[#This Row],[ilość kuracjuszy]]*0.4)</f>
        <v>3937.6000000000004</v>
      </c>
      <c r="F29">
        <f>3900-uzdrowisko34[[#This Row],[użyta woda]]</f>
        <v>-37.600000000000364</v>
      </c>
      <c r="G29">
        <f>IF(uzdrowisko34[[#This Row],[bilans wody]]&lt;0,ABS(QUOTIENT(uzdrowisko34[[#This Row],[bilans wody]]-MOD(uzdrowisko34[[#This Row],[bilans wody]],5),5)),0)</f>
        <v>8</v>
      </c>
      <c r="H29">
        <f>IF(uzdrowisko34[[#This Row],[bilans wody]]&gt;0,QUOTIENT(uzdrowisko34[[#This Row],[bilans wody]],5),0)</f>
        <v>0</v>
      </c>
      <c r="I29" s="4">
        <f>J28+uzdrowisko34[[#This Row],[nadmiarowe butelki]]-uzdrowisko34[[#This Row],[potrzebne butelki]]</f>
        <v>160</v>
      </c>
      <c r="J29" s="4">
        <f>IF(uzdrowisko34[[#This Row],[bilans butelek]]&gt;=0,uzdrowisko34[[#This Row],[bilans butelek]],0)</f>
        <v>160</v>
      </c>
      <c r="K29" s="4">
        <f>IF(uzdrowisko34[[#This Row],[ilość butelek]]&gt;uzdrowisko34[[#This Row],[bilans butelek]],1,0)</f>
        <v>0</v>
      </c>
    </row>
    <row r="30" spans="1:11" x14ac:dyDescent="0.3">
      <c r="A30" s="1">
        <v>44955</v>
      </c>
      <c r="B30">
        <v>612</v>
      </c>
      <c r="C30">
        <v>581</v>
      </c>
      <c r="D30">
        <v>9875</v>
      </c>
      <c r="E30">
        <f>(uzdrowisko34[[#This Row],[ilość kuracjuszy]]*0.4)</f>
        <v>3950</v>
      </c>
      <c r="F30">
        <f>3900-uzdrowisko34[[#This Row],[użyta woda]]</f>
        <v>-50</v>
      </c>
      <c r="G30">
        <f>IF(uzdrowisko34[[#This Row],[bilans wody]]&lt;0,ABS(QUOTIENT(uzdrowisko34[[#This Row],[bilans wody]]-MOD(uzdrowisko34[[#This Row],[bilans wody]],5),5)),0)</f>
        <v>10</v>
      </c>
      <c r="H30">
        <f>IF(uzdrowisko34[[#This Row],[bilans wody]]&gt;0,QUOTIENT(uzdrowisko34[[#This Row],[bilans wody]],5),0)</f>
        <v>0</v>
      </c>
      <c r="I30" s="4">
        <f>J29+uzdrowisko34[[#This Row],[nadmiarowe butelki]]-uzdrowisko34[[#This Row],[potrzebne butelki]]</f>
        <v>150</v>
      </c>
      <c r="J30" s="4">
        <f>IF(uzdrowisko34[[#This Row],[bilans butelek]]&gt;=0,uzdrowisko34[[#This Row],[bilans butelek]],0)</f>
        <v>150</v>
      </c>
      <c r="K30" s="4">
        <f>IF(uzdrowisko34[[#This Row],[ilość butelek]]&gt;uzdrowisko34[[#This Row],[bilans butelek]],1,0)</f>
        <v>0</v>
      </c>
    </row>
    <row r="31" spans="1:11" x14ac:dyDescent="0.3">
      <c r="A31" s="1">
        <v>44956</v>
      </c>
      <c r="B31">
        <v>317</v>
      </c>
      <c r="C31">
        <v>636</v>
      </c>
      <c r="D31">
        <v>9556</v>
      </c>
      <c r="E31">
        <f>(uzdrowisko34[[#This Row],[ilość kuracjuszy]]*0.4)</f>
        <v>3822.4</v>
      </c>
      <c r="F31">
        <f>3900-uzdrowisko34[[#This Row],[użyta woda]]</f>
        <v>77.599999999999909</v>
      </c>
      <c r="G31">
        <f>IF(uzdrowisko34[[#This Row],[bilans wody]]&lt;0,ABS(QUOTIENT(uzdrowisko34[[#This Row],[bilans wody]]-MOD(uzdrowisko34[[#This Row],[bilans wody]],5),5)),0)</f>
        <v>0</v>
      </c>
      <c r="H31">
        <f>IF(uzdrowisko34[[#This Row],[bilans wody]]&gt;0,QUOTIENT(uzdrowisko34[[#This Row],[bilans wody]],5),0)</f>
        <v>15</v>
      </c>
      <c r="I31" s="4">
        <f>J30+uzdrowisko34[[#This Row],[nadmiarowe butelki]]-uzdrowisko34[[#This Row],[potrzebne butelki]]</f>
        <v>165</v>
      </c>
      <c r="J31" s="4">
        <f>IF(uzdrowisko34[[#This Row],[bilans butelek]]&gt;=0,uzdrowisko34[[#This Row],[bilans butelek]],0)</f>
        <v>165</v>
      </c>
      <c r="K31" s="4">
        <f>IF(uzdrowisko34[[#This Row],[ilość butelek]]&gt;uzdrowisko34[[#This Row],[bilans butelek]],1,0)</f>
        <v>0</v>
      </c>
    </row>
    <row r="32" spans="1:11" x14ac:dyDescent="0.3">
      <c r="A32" s="1">
        <v>44957</v>
      </c>
      <c r="B32">
        <v>603</v>
      </c>
      <c r="C32">
        <v>442</v>
      </c>
      <c r="D32">
        <v>9717</v>
      </c>
      <c r="E32">
        <f>(uzdrowisko34[[#This Row],[ilość kuracjuszy]]*0.4)</f>
        <v>3886.8</v>
      </c>
      <c r="F32">
        <f>3900-uzdrowisko34[[#This Row],[użyta woda]]</f>
        <v>13.199999999999818</v>
      </c>
      <c r="G32">
        <f>IF(uzdrowisko34[[#This Row],[bilans wody]]&lt;0,ABS(QUOTIENT(uzdrowisko34[[#This Row],[bilans wody]]-MOD(uzdrowisko34[[#This Row],[bilans wody]],5),5)),0)</f>
        <v>0</v>
      </c>
      <c r="H32">
        <f>IF(uzdrowisko34[[#This Row],[bilans wody]]&gt;0,QUOTIENT(uzdrowisko34[[#This Row],[bilans wody]],5),0)</f>
        <v>2</v>
      </c>
      <c r="I32" s="4">
        <f>J31+uzdrowisko34[[#This Row],[nadmiarowe butelki]]-uzdrowisko34[[#This Row],[potrzebne butelki]]</f>
        <v>167</v>
      </c>
      <c r="J32" s="4">
        <f>IF(uzdrowisko34[[#This Row],[bilans butelek]]&gt;=0,uzdrowisko34[[#This Row],[bilans butelek]],0)</f>
        <v>167</v>
      </c>
      <c r="K32" s="4">
        <f>IF(uzdrowisko34[[#This Row],[ilość butelek]]&gt;uzdrowisko34[[#This Row],[bilans butelek]],1,0)</f>
        <v>0</v>
      </c>
    </row>
    <row r="33" spans="1:11" x14ac:dyDescent="0.3">
      <c r="A33" s="1">
        <v>44958</v>
      </c>
      <c r="B33">
        <v>604</v>
      </c>
      <c r="C33">
        <v>413</v>
      </c>
      <c r="D33">
        <v>9908</v>
      </c>
      <c r="E33">
        <f>(uzdrowisko34[[#This Row],[ilość kuracjuszy]]*0.4)</f>
        <v>3963.2000000000003</v>
      </c>
      <c r="F33">
        <f>3900-uzdrowisko34[[#This Row],[użyta woda]]</f>
        <v>-63.200000000000273</v>
      </c>
      <c r="G33">
        <f>IF(uzdrowisko34[[#This Row],[bilans wody]]&lt;0,ABS(QUOTIENT(uzdrowisko34[[#This Row],[bilans wody]]-MOD(uzdrowisko34[[#This Row],[bilans wody]],5),5)),0)</f>
        <v>13</v>
      </c>
      <c r="H33">
        <f>IF(uzdrowisko34[[#This Row],[bilans wody]]&gt;0,QUOTIENT(uzdrowisko34[[#This Row],[bilans wody]],5),0)</f>
        <v>0</v>
      </c>
      <c r="I33" s="4">
        <f>J32+uzdrowisko34[[#This Row],[nadmiarowe butelki]]-uzdrowisko34[[#This Row],[potrzebne butelki]]</f>
        <v>154</v>
      </c>
      <c r="J33" s="4">
        <f>IF(uzdrowisko34[[#This Row],[bilans butelek]]&gt;=0,uzdrowisko34[[#This Row],[bilans butelek]],0)</f>
        <v>154</v>
      </c>
      <c r="K33" s="4">
        <f>IF(uzdrowisko34[[#This Row],[ilość butelek]]&gt;uzdrowisko34[[#This Row],[bilans butelek]],1,0)</f>
        <v>0</v>
      </c>
    </row>
    <row r="34" spans="1:11" x14ac:dyDescent="0.3">
      <c r="A34" s="1">
        <v>44959</v>
      </c>
      <c r="B34">
        <v>533</v>
      </c>
      <c r="C34">
        <v>684</v>
      </c>
      <c r="D34">
        <v>9757</v>
      </c>
      <c r="E34">
        <f>(uzdrowisko34[[#This Row],[ilość kuracjuszy]]*0.4)</f>
        <v>3902.8</v>
      </c>
      <c r="F34">
        <f>3900-uzdrowisko34[[#This Row],[użyta woda]]</f>
        <v>-2.8000000000001819</v>
      </c>
      <c r="G34">
        <f>IF(uzdrowisko34[[#This Row],[bilans wody]]&lt;0,ABS(QUOTIENT(uzdrowisko34[[#This Row],[bilans wody]]-MOD(uzdrowisko34[[#This Row],[bilans wody]],5),5)),0)</f>
        <v>1</v>
      </c>
      <c r="H34">
        <f>IF(uzdrowisko34[[#This Row],[bilans wody]]&gt;0,QUOTIENT(uzdrowisko34[[#This Row],[bilans wody]],5),0)</f>
        <v>0</v>
      </c>
      <c r="I34" s="4">
        <f>J33+uzdrowisko34[[#This Row],[nadmiarowe butelki]]-uzdrowisko34[[#This Row],[potrzebne butelki]]</f>
        <v>153</v>
      </c>
      <c r="J34" s="4">
        <f>IF(uzdrowisko34[[#This Row],[bilans butelek]]&gt;=0,uzdrowisko34[[#This Row],[bilans butelek]],0)</f>
        <v>153</v>
      </c>
      <c r="K34" s="4">
        <f>IF(uzdrowisko34[[#This Row],[ilość butelek]]&gt;uzdrowisko34[[#This Row],[bilans butelek]],1,0)</f>
        <v>0</v>
      </c>
    </row>
    <row r="35" spans="1:11" x14ac:dyDescent="0.3">
      <c r="A35" s="1">
        <v>44960</v>
      </c>
      <c r="B35">
        <v>419</v>
      </c>
      <c r="C35">
        <v>576</v>
      </c>
      <c r="D35">
        <v>9600</v>
      </c>
      <c r="E35">
        <f>(uzdrowisko34[[#This Row],[ilość kuracjuszy]]*0.4)</f>
        <v>3840</v>
      </c>
      <c r="F35">
        <f>3900-uzdrowisko34[[#This Row],[użyta woda]]</f>
        <v>60</v>
      </c>
      <c r="G35">
        <f>IF(uzdrowisko34[[#This Row],[bilans wody]]&lt;0,ABS(QUOTIENT(uzdrowisko34[[#This Row],[bilans wody]]-MOD(uzdrowisko34[[#This Row],[bilans wody]],5),5)),0)</f>
        <v>0</v>
      </c>
      <c r="H35">
        <f>IF(uzdrowisko34[[#This Row],[bilans wody]]&gt;0,QUOTIENT(uzdrowisko34[[#This Row],[bilans wody]],5),0)</f>
        <v>12</v>
      </c>
      <c r="I35" s="4">
        <f>J34+uzdrowisko34[[#This Row],[nadmiarowe butelki]]-uzdrowisko34[[#This Row],[potrzebne butelki]]</f>
        <v>165</v>
      </c>
      <c r="J35" s="4">
        <f>IF(uzdrowisko34[[#This Row],[bilans butelek]]&gt;=0,uzdrowisko34[[#This Row],[bilans butelek]],0)</f>
        <v>165</v>
      </c>
      <c r="K35" s="4">
        <f>IF(uzdrowisko34[[#This Row],[ilość butelek]]&gt;uzdrowisko34[[#This Row],[bilans butelek]],1,0)</f>
        <v>0</v>
      </c>
    </row>
    <row r="36" spans="1:11" x14ac:dyDescent="0.3">
      <c r="A36" s="1">
        <v>44961</v>
      </c>
      <c r="B36">
        <v>387</v>
      </c>
      <c r="C36">
        <v>350</v>
      </c>
      <c r="D36">
        <v>9637</v>
      </c>
      <c r="E36">
        <f>(uzdrowisko34[[#This Row],[ilość kuracjuszy]]*0.4)</f>
        <v>3854.8</v>
      </c>
      <c r="F36">
        <f>3900-uzdrowisko34[[#This Row],[użyta woda]]</f>
        <v>45.199999999999818</v>
      </c>
      <c r="G36">
        <f>IF(uzdrowisko34[[#This Row],[bilans wody]]&lt;0,ABS(QUOTIENT(uzdrowisko34[[#This Row],[bilans wody]]-MOD(uzdrowisko34[[#This Row],[bilans wody]],5),5)),0)</f>
        <v>0</v>
      </c>
      <c r="H36">
        <f>IF(uzdrowisko34[[#This Row],[bilans wody]]&gt;0,QUOTIENT(uzdrowisko34[[#This Row],[bilans wody]],5),0)</f>
        <v>9</v>
      </c>
      <c r="I36" s="4">
        <f>J35+uzdrowisko34[[#This Row],[nadmiarowe butelki]]-uzdrowisko34[[#This Row],[potrzebne butelki]]</f>
        <v>174</v>
      </c>
      <c r="J36" s="4">
        <f>IF(uzdrowisko34[[#This Row],[bilans butelek]]&gt;=0,uzdrowisko34[[#This Row],[bilans butelek]],0)</f>
        <v>174</v>
      </c>
      <c r="K36" s="4">
        <f>IF(uzdrowisko34[[#This Row],[ilość butelek]]&gt;uzdrowisko34[[#This Row],[bilans butelek]],1,0)</f>
        <v>0</v>
      </c>
    </row>
    <row r="37" spans="1:11" x14ac:dyDescent="0.3">
      <c r="A37" s="1">
        <v>44962</v>
      </c>
      <c r="B37">
        <v>358</v>
      </c>
      <c r="C37">
        <v>342</v>
      </c>
      <c r="D37">
        <v>9653</v>
      </c>
      <c r="E37">
        <f>(uzdrowisko34[[#This Row],[ilość kuracjuszy]]*0.4)</f>
        <v>3861.2000000000003</v>
      </c>
      <c r="F37">
        <f>3900-uzdrowisko34[[#This Row],[użyta woda]]</f>
        <v>38.799999999999727</v>
      </c>
      <c r="G37">
        <f>IF(uzdrowisko34[[#This Row],[bilans wody]]&lt;0,ABS(QUOTIENT(uzdrowisko34[[#This Row],[bilans wody]]-MOD(uzdrowisko34[[#This Row],[bilans wody]],5),5)),0)</f>
        <v>0</v>
      </c>
      <c r="H37">
        <f>IF(uzdrowisko34[[#This Row],[bilans wody]]&gt;0,QUOTIENT(uzdrowisko34[[#This Row],[bilans wody]],5),0)</f>
        <v>7</v>
      </c>
      <c r="I37" s="4">
        <f>J36+uzdrowisko34[[#This Row],[nadmiarowe butelki]]-uzdrowisko34[[#This Row],[potrzebne butelki]]</f>
        <v>181</v>
      </c>
      <c r="J37" s="4">
        <f>IF(uzdrowisko34[[#This Row],[bilans butelek]]&gt;=0,uzdrowisko34[[#This Row],[bilans butelek]],0)</f>
        <v>181</v>
      </c>
      <c r="K37" s="4">
        <f>IF(uzdrowisko34[[#This Row],[ilość butelek]]&gt;uzdrowisko34[[#This Row],[bilans butelek]],1,0)</f>
        <v>0</v>
      </c>
    </row>
    <row r="38" spans="1:11" x14ac:dyDescent="0.3">
      <c r="A38" s="1">
        <v>44963</v>
      </c>
      <c r="B38">
        <v>574</v>
      </c>
      <c r="C38">
        <v>383</v>
      </c>
      <c r="D38">
        <v>9844</v>
      </c>
      <c r="E38">
        <f>(uzdrowisko34[[#This Row],[ilość kuracjuszy]]*0.4)</f>
        <v>3937.6000000000004</v>
      </c>
      <c r="F38">
        <f>3900-uzdrowisko34[[#This Row],[użyta woda]]</f>
        <v>-37.600000000000364</v>
      </c>
      <c r="G38">
        <f>IF(uzdrowisko34[[#This Row],[bilans wody]]&lt;0,ABS(QUOTIENT(uzdrowisko34[[#This Row],[bilans wody]]-MOD(uzdrowisko34[[#This Row],[bilans wody]],5),5)),0)</f>
        <v>8</v>
      </c>
      <c r="H38">
        <f>IF(uzdrowisko34[[#This Row],[bilans wody]]&gt;0,QUOTIENT(uzdrowisko34[[#This Row],[bilans wody]],5),0)</f>
        <v>0</v>
      </c>
      <c r="I38" s="4">
        <f>J37+uzdrowisko34[[#This Row],[nadmiarowe butelki]]-uzdrowisko34[[#This Row],[potrzebne butelki]]</f>
        <v>173</v>
      </c>
      <c r="J38" s="4">
        <f>IF(uzdrowisko34[[#This Row],[bilans butelek]]&gt;=0,uzdrowisko34[[#This Row],[bilans butelek]],0)</f>
        <v>173</v>
      </c>
      <c r="K38" s="4">
        <f>IF(uzdrowisko34[[#This Row],[ilość butelek]]&gt;uzdrowisko34[[#This Row],[bilans butelek]],1,0)</f>
        <v>0</v>
      </c>
    </row>
    <row r="39" spans="1:11" x14ac:dyDescent="0.3">
      <c r="A39" s="1">
        <v>44964</v>
      </c>
      <c r="B39">
        <v>684</v>
      </c>
      <c r="C39">
        <v>638</v>
      </c>
      <c r="D39">
        <v>9890</v>
      </c>
      <c r="E39">
        <f>(uzdrowisko34[[#This Row],[ilość kuracjuszy]]*0.4)</f>
        <v>3956</v>
      </c>
      <c r="F39">
        <f>3900-uzdrowisko34[[#This Row],[użyta woda]]</f>
        <v>-56</v>
      </c>
      <c r="G39">
        <f>IF(uzdrowisko34[[#This Row],[bilans wody]]&lt;0,ABS(QUOTIENT(uzdrowisko34[[#This Row],[bilans wody]]-MOD(uzdrowisko34[[#This Row],[bilans wody]],5),5)),0)</f>
        <v>12</v>
      </c>
      <c r="H39">
        <f>IF(uzdrowisko34[[#This Row],[bilans wody]]&gt;0,QUOTIENT(uzdrowisko34[[#This Row],[bilans wody]],5),0)</f>
        <v>0</v>
      </c>
      <c r="I39" s="4">
        <f>J38+uzdrowisko34[[#This Row],[nadmiarowe butelki]]-uzdrowisko34[[#This Row],[potrzebne butelki]]</f>
        <v>161</v>
      </c>
      <c r="J39" s="4">
        <f>IF(uzdrowisko34[[#This Row],[bilans butelek]]&gt;=0,uzdrowisko34[[#This Row],[bilans butelek]],0)</f>
        <v>161</v>
      </c>
      <c r="K39" s="4">
        <f>IF(uzdrowisko34[[#This Row],[ilość butelek]]&gt;uzdrowisko34[[#This Row],[bilans butelek]],1,0)</f>
        <v>0</v>
      </c>
    </row>
    <row r="40" spans="1:11" x14ac:dyDescent="0.3">
      <c r="A40" s="1">
        <v>44965</v>
      </c>
      <c r="B40">
        <v>534</v>
      </c>
      <c r="C40">
        <v>424</v>
      </c>
      <c r="D40">
        <v>10000</v>
      </c>
      <c r="E40">
        <f>(uzdrowisko34[[#This Row],[ilość kuracjuszy]]*0.4)</f>
        <v>4000</v>
      </c>
      <c r="F40">
        <f>3900-uzdrowisko34[[#This Row],[użyta woda]]</f>
        <v>-100</v>
      </c>
      <c r="G40">
        <f>IF(uzdrowisko34[[#This Row],[bilans wody]]&lt;0,ABS(QUOTIENT(uzdrowisko34[[#This Row],[bilans wody]]-MOD(uzdrowisko34[[#This Row],[bilans wody]],5),5)),0)</f>
        <v>20</v>
      </c>
      <c r="H40">
        <f>IF(uzdrowisko34[[#This Row],[bilans wody]]&gt;0,QUOTIENT(uzdrowisko34[[#This Row],[bilans wody]],5),0)</f>
        <v>0</v>
      </c>
      <c r="I40" s="4">
        <f>J39+uzdrowisko34[[#This Row],[nadmiarowe butelki]]-uzdrowisko34[[#This Row],[potrzebne butelki]]</f>
        <v>141</v>
      </c>
      <c r="J40" s="4">
        <f>IF(uzdrowisko34[[#This Row],[bilans butelek]]&gt;=0,uzdrowisko34[[#This Row],[bilans butelek]],0)</f>
        <v>141</v>
      </c>
      <c r="K40" s="4">
        <f>IF(uzdrowisko34[[#This Row],[ilość butelek]]&gt;uzdrowisko34[[#This Row],[bilans butelek]],1,0)</f>
        <v>0</v>
      </c>
    </row>
    <row r="41" spans="1:11" x14ac:dyDescent="0.3">
      <c r="A41" s="1">
        <v>44966</v>
      </c>
      <c r="B41">
        <v>309</v>
      </c>
      <c r="C41">
        <v>649</v>
      </c>
      <c r="D41">
        <v>9660</v>
      </c>
      <c r="E41">
        <f>(uzdrowisko34[[#This Row],[ilość kuracjuszy]]*0.4)</f>
        <v>3864</v>
      </c>
      <c r="F41">
        <f>3900-uzdrowisko34[[#This Row],[użyta woda]]</f>
        <v>36</v>
      </c>
      <c r="G41">
        <f>IF(uzdrowisko34[[#This Row],[bilans wody]]&lt;0,ABS(QUOTIENT(uzdrowisko34[[#This Row],[bilans wody]]-MOD(uzdrowisko34[[#This Row],[bilans wody]],5),5)),0)</f>
        <v>0</v>
      </c>
      <c r="H41">
        <f>IF(uzdrowisko34[[#This Row],[bilans wody]]&gt;0,QUOTIENT(uzdrowisko34[[#This Row],[bilans wody]],5),0)</f>
        <v>7</v>
      </c>
      <c r="I41" s="4">
        <f>J40+uzdrowisko34[[#This Row],[nadmiarowe butelki]]-uzdrowisko34[[#This Row],[potrzebne butelki]]</f>
        <v>148</v>
      </c>
      <c r="J41" s="4">
        <f>IF(uzdrowisko34[[#This Row],[bilans butelek]]&gt;=0,uzdrowisko34[[#This Row],[bilans butelek]],0)</f>
        <v>148</v>
      </c>
      <c r="K41" s="4">
        <f>IF(uzdrowisko34[[#This Row],[ilość butelek]]&gt;uzdrowisko34[[#This Row],[bilans butelek]],1,0)</f>
        <v>0</v>
      </c>
    </row>
    <row r="42" spans="1:11" x14ac:dyDescent="0.3">
      <c r="A42" s="1">
        <v>44967</v>
      </c>
      <c r="B42">
        <v>304</v>
      </c>
      <c r="C42">
        <v>578</v>
      </c>
      <c r="D42">
        <v>9386</v>
      </c>
      <c r="E42">
        <f>(uzdrowisko34[[#This Row],[ilość kuracjuszy]]*0.4)</f>
        <v>3754.4</v>
      </c>
      <c r="F42">
        <f>3900-uzdrowisko34[[#This Row],[użyta woda]]</f>
        <v>145.59999999999991</v>
      </c>
      <c r="G42">
        <f>IF(uzdrowisko34[[#This Row],[bilans wody]]&lt;0,ABS(QUOTIENT(uzdrowisko34[[#This Row],[bilans wody]]-MOD(uzdrowisko34[[#This Row],[bilans wody]],5),5)),0)</f>
        <v>0</v>
      </c>
      <c r="H42">
        <f>IF(uzdrowisko34[[#This Row],[bilans wody]]&gt;0,QUOTIENT(uzdrowisko34[[#This Row],[bilans wody]],5),0)</f>
        <v>29</v>
      </c>
      <c r="I42" s="4">
        <f>J41+uzdrowisko34[[#This Row],[nadmiarowe butelki]]-uzdrowisko34[[#This Row],[potrzebne butelki]]</f>
        <v>177</v>
      </c>
      <c r="J42" s="4">
        <f>IF(uzdrowisko34[[#This Row],[bilans butelek]]&gt;=0,uzdrowisko34[[#This Row],[bilans butelek]],0)</f>
        <v>177</v>
      </c>
      <c r="K42" s="4">
        <f>IF(uzdrowisko34[[#This Row],[ilość butelek]]&gt;uzdrowisko34[[#This Row],[bilans butelek]],1,0)</f>
        <v>0</v>
      </c>
    </row>
    <row r="43" spans="1:11" x14ac:dyDescent="0.3">
      <c r="A43" s="1">
        <v>44968</v>
      </c>
      <c r="B43">
        <v>432</v>
      </c>
      <c r="C43">
        <v>358</v>
      </c>
      <c r="D43">
        <v>9460</v>
      </c>
      <c r="E43">
        <f>(uzdrowisko34[[#This Row],[ilość kuracjuszy]]*0.4)</f>
        <v>3784</v>
      </c>
      <c r="F43">
        <f>3900-uzdrowisko34[[#This Row],[użyta woda]]</f>
        <v>116</v>
      </c>
      <c r="G43">
        <f>IF(uzdrowisko34[[#This Row],[bilans wody]]&lt;0,ABS(QUOTIENT(uzdrowisko34[[#This Row],[bilans wody]]-MOD(uzdrowisko34[[#This Row],[bilans wody]],5),5)),0)</f>
        <v>0</v>
      </c>
      <c r="H43">
        <f>IF(uzdrowisko34[[#This Row],[bilans wody]]&gt;0,QUOTIENT(uzdrowisko34[[#This Row],[bilans wody]],5),0)</f>
        <v>23</v>
      </c>
      <c r="I43" s="4">
        <f>J42+uzdrowisko34[[#This Row],[nadmiarowe butelki]]-uzdrowisko34[[#This Row],[potrzebne butelki]]</f>
        <v>200</v>
      </c>
      <c r="J43" s="4">
        <f>IF(uzdrowisko34[[#This Row],[bilans butelek]]&gt;=0,uzdrowisko34[[#This Row],[bilans butelek]],0)</f>
        <v>200</v>
      </c>
      <c r="K43" s="4">
        <f>IF(uzdrowisko34[[#This Row],[ilość butelek]]&gt;uzdrowisko34[[#This Row],[bilans butelek]],1,0)</f>
        <v>0</v>
      </c>
    </row>
    <row r="44" spans="1:11" x14ac:dyDescent="0.3">
      <c r="A44" s="1">
        <v>44969</v>
      </c>
      <c r="B44">
        <v>516</v>
      </c>
      <c r="C44">
        <v>435</v>
      </c>
      <c r="D44">
        <v>9541</v>
      </c>
      <c r="E44">
        <f>(uzdrowisko34[[#This Row],[ilość kuracjuszy]]*0.4)</f>
        <v>3816.4</v>
      </c>
      <c r="F44">
        <f>3900-uzdrowisko34[[#This Row],[użyta woda]]</f>
        <v>83.599999999999909</v>
      </c>
      <c r="G44">
        <f>IF(uzdrowisko34[[#This Row],[bilans wody]]&lt;0,ABS(QUOTIENT(uzdrowisko34[[#This Row],[bilans wody]]-MOD(uzdrowisko34[[#This Row],[bilans wody]],5),5)),0)</f>
        <v>0</v>
      </c>
      <c r="H44">
        <f>IF(uzdrowisko34[[#This Row],[bilans wody]]&gt;0,QUOTIENT(uzdrowisko34[[#This Row],[bilans wody]],5),0)</f>
        <v>16</v>
      </c>
      <c r="I44" s="4">
        <f>J43+uzdrowisko34[[#This Row],[nadmiarowe butelki]]-uzdrowisko34[[#This Row],[potrzebne butelki]]</f>
        <v>216</v>
      </c>
      <c r="J44" s="4">
        <f>IF(uzdrowisko34[[#This Row],[bilans butelek]]&gt;=0,uzdrowisko34[[#This Row],[bilans butelek]],0)</f>
        <v>216</v>
      </c>
      <c r="K44" s="4">
        <f>IF(uzdrowisko34[[#This Row],[ilość butelek]]&gt;uzdrowisko34[[#This Row],[bilans butelek]],1,0)</f>
        <v>0</v>
      </c>
    </row>
    <row r="45" spans="1:11" x14ac:dyDescent="0.3">
      <c r="A45" s="1">
        <v>44970</v>
      </c>
      <c r="B45">
        <v>482</v>
      </c>
      <c r="C45">
        <v>339</v>
      </c>
      <c r="D45">
        <v>9684</v>
      </c>
      <c r="E45">
        <f>(uzdrowisko34[[#This Row],[ilość kuracjuszy]]*0.4)</f>
        <v>3873.6000000000004</v>
      </c>
      <c r="F45">
        <f>3900-uzdrowisko34[[#This Row],[użyta woda]]</f>
        <v>26.399999999999636</v>
      </c>
      <c r="G45">
        <f>IF(uzdrowisko34[[#This Row],[bilans wody]]&lt;0,ABS(QUOTIENT(uzdrowisko34[[#This Row],[bilans wody]]-MOD(uzdrowisko34[[#This Row],[bilans wody]],5),5)),0)</f>
        <v>0</v>
      </c>
      <c r="H45">
        <f>IF(uzdrowisko34[[#This Row],[bilans wody]]&gt;0,QUOTIENT(uzdrowisko34[[#This Row],[bilans wody]],5),0)</f>
        <v>5</v>
      </c>
      <c r="I45" s="4">
        <f>J44+uzdrowisko34[[#This Row],[nadmiarowe butelki]]-uzdrowisko34[[#This Row],[potrzebne butelki]]</f>
        <v>221</v>
      </c>
      <c r="J45" s="4">
        <f>IF(uzdrowisko34[[#This Row],[bilans butelek]]&gt;=0,uzdrowisko34[[#This Row],[bilans butelek]],0)</f>
        <v>221</v>
      </c>
      <c r="K45" s="4">
        <f>IF(uzdrowisko34[[#This Row],[ilość butelek]]&gt;uzdrowisko34[[#This Row],[bilans butelek]],1,0)</f>
        <v>0</v>
      </c>
    </row>
    <row r="46" spans="1:11" x14ac:dyDescent="0.3">
      <c r="A46" s="1">
        <v>44971</v>
      </c>
      <c r="B46">
        <v>549</v>
      </c>
      <c r="C46">
        <v>402</v>
      </c>
      <c r="D46">
        <v>9831</v>
      </c>
      <c r="E46">
        <f>(uzdrowisko34[[#This Row],[ilość kuracjuszy]]*0.4)</f>
        <v>3932.4</v>
      </c>
      <c r="F46">
        <f>3900-uzdrowisko34[[#This Row],[użyta woda]]</f>
        <v>-32.400000000000091</v>
      </c>
      <c r="G46">
        <f>IF(uzdrowisko34[[#This Row],[bilans wody]]&lt;0,ABS(QUOTIENT(uzdrowisko34[[#This Row],[bilans wody]]-MOD(uzdrowisko34[[#This Row],[bilans wody]],5),5)),0)</f>
        <v>7</v>
      </c>
      <c r="H46">
        <f>IF(uzdrowisko34[[#This Row],[bilans wody]]&gt;0,QUOTIENT(uzdrowisko34[[#This Row],[bilans wody]],5),0)</f>
        <v>0</v>
      </c>
      <c r="I46" s="4">
        <f>J45+uzdrowisko34[[#This Row],[nadmiarowe butelki]]-uzdrowisko34[[#This Row],[potrzebne butelki]]</f>
        <v>214</v>
      </c>
      <c r="J46" s="4">
        <f>IF(uzdrowisko34[[#This Row],[bilans butelek]]&gt;=0,uzdrowisko34[[#This Row],[bilans butelek]],0)</f>
        <v>214</v>
      </c>
      <c r="K46" s="4">
        <f>IF(uzdrowisko34[[#This Row],[ilość butelek]]&gt;uzdrowisko34[[#This Row],[bilans butelek]],1,0)</f>
        <v>0</v>
      </c>
    </row>
    <row r="47" spans="1:11" x14ac:dyDescent="0.3">
      <c r="A47" s="1">
        <v>44972</v>
      </c>
      <c r="B47">
        <v>696</v>
      </c>
      <c r="C47">
        <v>473</v>
      </c>
      <c r="D47">
        <v>10054</v>
      </c>
      <c r="E47">
        <f>(uzdrowisko34[[#This Row],[ilość kuracjuszy]]*0.4)</f>
        <v>4021.6000000000004</v>
      </c>
      <c r="F47">
        <f>3900-uzdrowisko34[[#This Row],[użyta woda]]</f>
        <v>-121.60000000000036</v>
      </c>
      <c r="G47">
        <f>IF(uzdrowisko34[[#This Row],[bilans wody]]&lt;0,ABS(QUOTIENT(uzdrowisko34[[#This Row],[bilans wody]]-MOD(uzdrowisko34[[#This Row],[bilans wody]],5),5)),0)</f>
        <v>25</v>
      </c>
      <c r="H47">
        <f>IF(uzdrowisko34[[#This Row],[bilans wody]]&gt;0,QUOTIENT(uzdrowisko34[[#This Row],[bilans wody]],5),0)</f>
        <v>0</v>
      </c>
      <c r="I47" s="4">
        <f>J46+uzdrowisko34[[#This Row],[nadmiarowe butelki]]-uzdrowisko34[[#This Row],[potrzebne butelki]]</f>
        <v>189</v>
      </c>
      <c r="J47" s="4">
        <f>IF(uzdrowisko34[[#This Row],[bilans butelek]]&gt;=0,uzdrowisko34[[#This Row],[bilans butelek]],0)</f>
        <v>189</v>
      </c>
      <c r="K47" s="4">
        <f>IF(uzdrowisko34[[#This Row],[ilość butelek]]&gt;uzdrowisko34[[#This Row],[bilans butelek]],1,0)</f>
        <v>0</v>
      </c>
    </row>
    <row r="48" spans="1:11" x14ac:dyDescent="0.3">
      <c r="A48" s="1">
        <v>44973</v>
      </c>
      <c r="B48">
        <v>502</v>
      </c>
      <c r="C48">
        <v>337</v>
      </c>
      <c r="D48">
        <v>10219</v>
      </c>
      <c r="E48">
        <f>(uzdrowisko34[[#This Row],[ilość kuracjuszy]]*0.4)</f>
        <v>4087.6000000000004</v>
      </c>
      <c r="F48">
        <f>3900-uzdrowisko34[[#This Row],[użyta woda]]</f>
        <v>-187.60000000000036</v>
      </c>
      <c r="G48">
        <f>IF(uzdrowisko34[[#This Row],[bilans wody]]&lt;0,ABS(QUOTIENT(uzdrowisko34[[#This Row],[bilans wody]]-MOD(uzdrowisko34[[#This Row],[bilans wody]],5),5)),0)</f>
        <v>38</v>
      </c>
      <c r="H48">
        <f>IF(uzdrowisko34[[#This Row],[bilans wody]]&gt;0,QUOTIENT(uzdrowisko34[[#This Row],[bilans wody]],5),0)</f>
        <v>0</v>
      </c>
      <c r="I48" s="4">
        <f>J47+uzdrowisko34[[#This Row],[nadmiarowe butelki]]-uzdrowisko34[[#This Row],[potrzebne butelki]]</f>
        <v>151</v>
      </c>
      <c r="J48" s="4">
        <f>IF(uzdrowisko34[[#This Row],[bilans butelek]]&gt;=0,uzdrowisko34[[#This Row],[bilans butelek]],0)</f>
        <v>151</v>
      </c>
      <c r="K48" s="4">
        <f>IF(uzdrowisko34[[#This Row],[ilość butelek]]&gt;uzdrowisko34[[#This Row],[bilans butelek]],1,0)</f>
        <v>0</v>
      </c>
    </row>
    <row r="49" spans="1:11" x14ac:dyDescent="0.3">
      <c r="A49" s="1">
        <v>44974</v>
      </c>
      <c r="B49">
        <v>664</v>
      </c>
      <c r="C49">
        <v>398</v>
      </c>
      <c r="D49">
        <v>10485</v>
      </c>
      <c r="E49">
        <f>(uzdrowisko34[[#This Row],[ilość kuracjuszy]]*0.4)</f>
        <v>4194</v>
      </c>
      <c r="F49">
        <f>3900-uzdrowisko34[[#This Row],[użyta woda]]</f>
        <v>-294</v>
      </c>
      <c r="G49">
        <f>IF(uzdrowisko34[[#This Row],[bilans wody]]&lt;0,ABS(QUOTIENT(uzdrowisko34[[#This Row],[bilans wody]]-MOD(uzdrowisko34[[#This Row],[bilans wody]],5),5)),0)</f>
        <v>59</v>
      </c>
      <c r="H49">
        <f>IF(uzdrowisko34[[#This Row],[bilans wody]]&gt;0,QUOTIENT(uzdrowisko34[[#This Row],[bilans wody]],5),0)</f>
        <v>0</v>
      </c>
      <c r="I49" s="4">
        <f>J48+uzdrowisko34[[#This Row],[nadmiarowe butelki]]-uzdrowisko34[[#This Row],[potrzebne butelki]]</f>
        <v>92</v>
      </c>
      <c r="J49" s="4">
        <f>IF(uzdrowisko34[[#This Row],[bilans butelek]]&gt;=0,uzdrowisko34[[#This Row],[bilans butelek]],0)</f>
        <v>92</v>
      </c>
      <c r="K49" s="4">
        <f>IF(uzdrowisko34[[#This Row],[ilość butelek]]&gt;uzdrowisko34[[#This Row],[bilans butelek]],1,0)</f>
        <v>0</v>
      </c>
    </row>
    <row r="50" spans="1:11" x14ac:dyDescent="0.3">
      <c r="A50" s="1">
        <v>44975</v>
      </c>
      <c r="B50">
        <v>339</v>
      </c>
      <c r="C50">
        <v>417</v>
      </c>
      <c r="D50">
        <v>10407</v>
      </c>
      <c r="E50">
        <f>(uzdrowisko34[[#This Row],[ilość kuracjuszy]]*0.4)</f>
        <v>4162.8</v>
      </c>
      <c r="F50">
        <f>3900-uzdrowisko34[[#This Row],[użyta woda]]</f>
        <v>-262.80000000000018</v>
      </c>
      <c r="G50">
        <f>IF(uzdrowisko34[[#This Row],[bilans wody]]&lt;0,ABS(QUOTIENT(uzdrowisko34[[#This Row],[bilans wody]]-MOD(uzdrowisko34[[#This Row],[bilans wody]],5),5)),0)</f>
        <v>53</v>
      </c>
      <c r="H50">
        <f>IF(uzdrowisko34[[#This Row],[bilans wody]]&gt;0,QUOTIENT(uzdrowisko34[[#This Row],[bilans wody]],5),0)</f>
        <v>0</v>
      </c>
      <c r="I50" s="4">
        <f>J49+uzdrowisko34[[#This Row],[nadmiarowe butelki]]-uzdrowisko34[[#This Row],[potrzebne butelki]]</f>
        <v>39</v>
      </c>
      <c r="J50" s="4">
        <f>IF(uzdrowisko34[[#This Row],[bilans butelek]]&gt;=0,uzdrowisko34[[#This Row],[bilans butelek]],0)</f>
        <v>39</v>
      </c>
      <c r="K50" s="4">
        <f>IF(uzdrowisko34[[#This Row],[ilość butelek]]&gt;uzdrowisko34[[#This Row],[bilans butelek]],1,0)</f>
        <v>0</v>
      </c>
    </row>
    <row r="51" spans="1:11" x14ac:dyDescent="0.3">
      <c r="A51" s="1">
        <v>44976</v>
      </c>
      <c r="B51">
        <v>348</v>
      </c>
      <c r="C51">
        <v>638</v>
      </c>
      <c r="D51">
        <v>10117</v>
      </c>
      <c r="E51">
        <f>(uzdrowisko34[[#This Row],[ilość kuracjuszy]]*0.4)</f>
        <v>4046.8</v>
      </c>
      <c r="F51">
        <f>3900-uzdrowisko34[[#This Row],[użyta woda]]</f>
        <v>-146.80000000000018</v>
      </c>
      <c r="G51">
        <f>IF(uzdrowisko34[[#This Row],[bilans wody]]&lt;0,ABS(QUOTIENT(uzdrowisko34[[#This Row],[bilans wody]]-MOD(uzdrowisko34[[#This Row],[bilans wody]],5),5)),0)</f>
        <v>30</v>
      </c>
      <c r="H51">
        <f>IF(uzdrowisko34[[#This Row],[bilans wody]]&gt;0,QUOTIENT(uzdrowisko34[[#This Row],[bilans wody]],5),0)</f>
        <v>0</v>
      </c>
      <c r="I51" s="4">
        <f>J50+uzdrowisko34[[#This Row],[nadmiarowe butelki]]-uzdrowisko34[[#This Row],[potrzebne butelki]]</f>
        <v>9</v>
      </c>
      <c r="J51" s="4">
        <f>IF(uzdrowisko34[[#This Row],[bilans butelek]]&gt;=0,uzdrowisko34[[#This Row],[bilans butelek]],0)</f>
        <v>9</v>
      </c>
      <c r="K51" s="4">
        <f>IF(uzdrowisko34[[#This Row],[ilość butelek]]&gt;uzdrowisko34[[#This Row],[bilans butelek]],1,0)</f>
        <v>0</v>
      </c>
    </row>
    <row r="52" spans="1:11" x14ac:dyDescent="0.3">
      <c r="A52" s="1">
        <v>44977</v>
      </c>
      <c r="B52">
        <v>447</v>
      </c>
      <c r="C52">
        <v>665</v>
      </c>
      <c r="D52">
        <v>9899</v>
      </c>
      <c r="E52">
        <f>(uzdrowisko34[[#This Row],[ilość kuracjuszy]]*0.4)</f>
        <v>3959.6000000000004</v>
      </c>
      <c r="F52">
        <f>3900-uzdrowisko34[[#This Row],[użyta woda]]</f>
        <v>-59.600000000000364</v>
      </c>
      <c r="G52">
        <f>IF(uzdrowisko34[[#This Row],[bilans wody]]&lt;0,ABS(QUOTIENT(uzdrowisko34[[#This Row],[bilans wody]]-MOD(uzdrowisko34[[#This Row],[bilans wody]],5),5)),0)</f>
        <v>12</v>
      </c>
      <c r="H52">
        <f>IF(uzdrowisko34[[#This Row],[bilans wody]]&gt;0,QUOTIENT(uzdrowisko34[[#This Row],[bilans wody]],5),0)</f>
        <v>0</v>
      </c>
      <c r="I52" s="4">
        <f>J51+uzdrowisko34[[#This Row],[nadmiarowe butelki]]-uzdrowisko34[[#This Row],[potrzebne butelki]]</f>
        <v>-3</v>
      </c>
      <c r="J52" s="4">
        <f>IF(uzdrowisko34[[#This Row],[bilans butelek]]&gt;=0,uzdrowisko34[[#This Row],[bilans butelek]],0)</f>
        <v>0</v>
      </c>
      <c r="K52" s="4">
        <f>IF(uzdrowisko34[[#This Row],[ilość butelek]]&gt;uzdrowisko34[[#This Row],[bilans butelek]],1,0)</f>
        <v>1</v>
      </c>
    </row>
    <row r="53" spans="1:11" x14ac:dyDescent="0.3">
      <c r="A53" s="1">
        <v>44978</v>
      </c>
      <c r="B53">
        <v>453</v>
      </c>
      <c r="C53">
        <v>612</v>
      </c>
      <c r="D53">
        <v>9740</v>
      </c>
      <c r="E53">
        <f>(uzdrowisko34[[#This Row],[ilość kuracjuszy]]*0.4)</f>
        <v>3896</v>
      </c>
      <c r="F53">
        <f>3900-uzdrowisko34[[#This Row],[użyta woda]]</f>
        <v>4</v>
      </c>
      <c r="G53">
        <f>IF(uzdrowisko34[[#This Row],[bilans wody]]&lt;0,ABS(QUOTIENT(uzdrowisko34[[#This Row],[bilans wody]]-MOD(uzdrowisko34[[#This Row],[bilans wody]],5),5)),0)</f>
        <v>0</v>
      </c>
      <c r="H53">
        <f>IF(uzdrowisko34[[#This Row],[bilans wody]]&gt;0,QUOTIENT(uzdrowisko34[[#This Row],[bilans wody]],5),0)</f>
        <v>0</v>
      </c>
      <c r="I53" s="4">
        <f>J52+uzdrowisko34[[#This Row],[nadmiarowe butelki]]-uzdrowisko34[[#This Row],[potrzebne butelki]]</f>
        <v>0</v>
      </c>
      <c r="J53" s="4">
        <f>IF(uzdrowisko34[[#This Row],[bilans butelek]]&gt;=0,uzdrowisko34[[#This Row],[bilans butelek]],0)</f>
        <v>0</v>
      </c>
      <c r="K53" s="4">
        <f>IF(uzdrowisko34[[#This Row],[ilość butelek]]&gt;uzdrowisko34[[#This Row],[bilans butelek]],1,0)</f>
        <v>0</v>
      </c>
    </row>
    <row r="54" spans="1:11" x14ac:dyDescent="0.3">
      <c r="A54" s="1">
        <v>44979</v>
      </c>
      <c r="B54">
        <v>474</v>
      </c>
      <c r="C54">
        <v>493</v>
      </c>
      <c r="D54">
        <v>9721</v>
      </c>
      <c r="E54">
        <f>(uzdrowisko34[[#This Row],[ilość kuracjuszy]]*0.4)</f>
        <v>3888.4</v>
      </c>
      <c r="F54">
        <f>3900-uzdrowisko34[[#This Row],[użyta woda]]</f>
        <v>11.599999999999909</v>
      </c>
      <c r="G54">
        <f>IF(uzdrowisko34[[#This Row],[bilans wody]]&lt;0,ABS(QUOTIENT(uzdrowisko34[[#This Row],[bilans wody]]-MOD(uzdrowisko34[[#This Row],[bilans wody]],5),5)),0)</f>
        <v>0</v>
      </c>
      <c r="H54">
        <f>IF(uzdrowisko34[[#This Row],[bilans wody]]&gt;0,QUOTIENT(uzdrowisko34[[#This Row],[bilans wody]],5),0)</f>
        <v>2</v>
      </c>
      <c r="I54" s="4">
        <f>J53+uzdrowisko34[[#This Row],[nadmiarowe butelki]]-uzdrowisko34[[#This Row],[potrzebne butelki]]</f>
        <v>2</v>
      </c>
      <c r="J54" s="4">
        <f>IF(uzdrowisko34[[#This Row],[bilans butelek]]&gt;=0,uzdrowisko34[[#This Row],[bilans butelek]],0)</f>
        <v>2</v>
      </c>
      <c r="K54" s="4">
        <f>IF(uzdrowisko34[[#This Row],[ilość butelek]]&gt;uzdrowisko34[[#This Row],[bilans butelek]],1,0)</f>
        <v>0</v>
      </c>
    </row>
    <row r="55" spans="1:11" x14ac:dyDescent="0.3">
      <c r="A55" s="1">
        <v>44980</v>
      </c>
      <c r="B55">
        <v>575</v>
      </c>
      <c r="C55">
        <v>620</v>
      </c>
      <c r="D55">
        <v>9676</v>
      </c>
      <c r="E55">
        <f>(uzdrowisko34[[#This Row],[ilość kuracjuszy]]*0.4)</f>
        <v>3870.4</v>
      </c>
      <c r="F55">
        <f>3900-uzdrowisko34[[#This Row],[użyta woda]]</f>
        <v>29.599999999999909</v>
      </c>
      <c r="G55">
        <f>IF(uzdrowisko34[[#This Row],[bilans wody]]&lt;0,ABS(QUOTIENT(uzdrowisko34[[#This Row],[bilans wody]]-MOD(uzdrowisko34[[#This Row],[bilans wody]],5),5)),0)</f>
        <v>0</v>
      </c>
      <c r="H55">
        <f>IF(uzdrowisko34[[#This Row],[bilans wody]]&gt;0,QUOTIENT(uzdrowisko34[[#This Row],[bilans wody]],5),0)</f>
        <v>5</v>
      </c>
      <c r="I55" s="4">
        <f>J54+uzdrowisko34[[#This Row],[nadmiarowe butelki]]-uzdrowisko34[[#This Row],[potrzebne butelki]]</f>
        <v>7</v>
      </c>
      <c r="J55" s="4">
        <f>IF(uzdrowisko34[[#This Row],[bilans butelek]]&gt;=0,uzdrowisko34[[#This Row],[bilans butelek]],0)</f>
        <v>7</v>
      </c>
      <c r="K55" s="4">
        <f>IF(uzdrowisko34[[#This Row],[ilość butelek]]&gt;uzdrowisko34[[#This Row],[bilans butelek]],1,0)</f>
        <v>0</v>
      </c>
    </row>
    <row r="56" spans="1:11" x14ac:dyDescent="0.3">
      <c r="A56" s="1">
        <v>44981</v>
      </c>
      <c r="B56">
        <v>363</v>
      </c>
      <c r="C56">
        <v>417</v>
      </c>
      <c r="D56">
        <v>9622</v>
      </c>
      <c r="E56">
        <f>(uzdrowisko34[[#This Row],[ilość kuracjuszy]]*0.4)</f>
        <v>3848.8</v>
      </c>
      <c r="F56">
        <f>3900-uzdrowisko34[[#This Row],[użyta woda]]</f>
        <v>51.199999999999818</v>
      </c>
      <c r="G56">
        <f>IF(uzdrowisko34[[#This Row],[bilans wody]]&lt;0,ABS(QUOTIENT(uzdrowisko34[[#This Row],[bilans wody]]-MOD(uzdrowisko34[[#This Row],[bilans wody]],5),5)),0)</f>
        <v>0</v>
      </c>
      <c r="H56">
        <f>IF(uzdrowisko34[[#This Row],[bilans wody]]&gt;0,QUOTIENT(uzdrowisko34[[#This Row],[bilans wody]],5),0)</f>
        <v>10</v>
      </c>
      <c r="I56" s="4">
        <f>J55+uzdrowisko34[[#This Row],[nadmiarowe butelki]]-uzdrowisko34[[#This Row],[potrzebne butelki]]</f>
        <v>17</v>
      </c>
      <c r="J56" s="4">
        <f>IF(uzdrowisko34[[#This Row],[bilans butelek]]&gt;=0,uzdrowisko34[[#This Row],[bilans butelek]],0)</f>
        <v>17</v>
      </c>
      <c r="K56" s="4">
        <f>IF(uzdrowisko34[[#This Row],[ilość butelek]]&gt;uzdrowisko34[[#This Row],[bilans butelek]],1,0)</f>
        <v>0</v>
      </c>
    </row>
    <row r="57" spans="1:11" x14ac:dyDescent="0.3">
      <c r="A57" s="1">
        <v>44982</v>
      </c>
      <c r="B57">
        <v>544</v>
      </c>
      <c r="C57">
        <v>494</v>
      </c>
      <c r="D57">
        <v>9672</v>
      </c>
      <c r="E57">
        <f>(uzdrowisko34[[#This Row],[ilość kuracjuszy]]*0.4)</f>
        <v>3868.8</v>
      </c>
      <c r="F57">
        <f>3900-uzdrowisko34[[#This Row],[użyta woda]]</f>
        <v>31.199999999999818</v>
      </c>
      <c r="G57">
        <f>IF(uzdrowisko34[[#This Row],[bilans wody]]&lt;0,ABS(QUOTIENT(uzdrowisko34[[#This Row],[bilans wody]]-MOD(uzdrowisko34[[#This Row],[bilans wody]],5),5)),0)</f>
        <v>0</v>
      </c>
      <c r="H57">
        <f>IF(uzdrowisko34[[#This Row],[bilans wody]]&gt;0,QUOTIENT(uzdrowisko34[[#This Row],[bilans wody]],5),0)</f>
        <v>6</v>
      </c>
      <c r="I57" s="4">
        <f>J56+uzdrowisko34[[#This Row],[nadmiarowe butelki]]-uzdrowisko34[[#This Row],[potrzebne butelki]]</f>
        <v>23</v>
      </c>
      <c r="J57" s="4">
        <f>IF(uzdrowisko34[[#This Row],[bilans butelek]]&gt;=0,uzdrowisko34[[#This Row],[bilans butelek]],0)</f>
        <v>23</v>
      </c>
      <c r="K57" s="4">
        <f>IF(uzdrowisko34[[#This Row],[ilość butelek]]&gt;uzdrowisko34[[#This Row],[bilans butelek]],1,0)</f>
        <v>0</v>
      </c>
    </row>
    <row r="58" spans="1:11" x14ac:dyDescent="0.3">
      <c r="A58" s="1">
        <v>44983</v>
      </c>
      <c r="B58">
        <v>343</v>
      </c>
      <c r="C58">
        <v>399</v>
      </c>
      <c r="D58">
        <v>9616</v>
      </c>
      <c r="E58">
        <f>(uzdrowisko34[[#This Row],[ilość kuracjuszy]]*0.4)</f>
        <v>3846.4</v>
      </c>
      <c r="F58">
        <f>3900-uzdrowisko34[[#This Row],[użyta woda]]</f>
        <v>53.599999999999909</v>
      </c>
      <c r="G58">
        <f>IF(uzdrowisko34[[#This Row],[bilans wody]]&lt;0,ABS(QUOTIENT(uzdrowisko34[[#This Row],[bilans wody]]-MOD(uzdrowisko34[[#This Row],[bilans wody]],5),5)),0)</f>
        <v>0</v>
      </c>
      <c r="H58">
        <f>IF(uzdrowisko34[[#This Row],[bilans wody]]&gt;0,QUOTIENT(uzdrowisko34[[#This Row],[bilans wody]],5),0)</f>
        <v>10</v>
      </c>
      <c r="I58" s="4">
        <f>J57+uzdrowisko34[[#This Row],[nadmiarowe butelki]]-uzdrowisko34[[#This Row],[potrzebne butelki]]</f>
        <v>33</v>
      </c>
      <c r="J58" s="4">
        <f>IF(uzdrowisko34[[#This Row],[bilans butelek]]&gt;=0,uzdrowisko34[[#This Row],[bilans butelek]],0)</f>
        <v>33</v>
      </c>
      <c r="K58" s="4">
        <f>IF(uzdrowisko34[[#This Row],[ilość butelek]]&gt;uzdrowisko34[[#This Row],[bilans butelek]],1,0)</f>
        <v>0</v>
      </c>
    </row>
    <row r="59" spans="1:11" x14ac:dyDescent="0.3">
      <c r="A59" s="1">
        <v>44984</v>
      </c>
      <c r="B59">
        <v>343</v>
      </c>
      <c r="C59">
        <v>538</v>
      </c>
      <c r="D59">
        <v>9421</v>
      </c>
      <c r="E59">
        <f>(uzdrowisko34[[#This Row],[ilość kuracjuszy]]*0.4)</f>
        <v>3768.4</v>
      </c>
      <c r="F59">
        <f>3900-uzdrowisko34[[#This Row],[użyta woda]]</f>
        <v>131.59999999999991</v>
      </c>
      <c r="G59">
        <f>IF(uzdrowisko34[[#This Row],[bilans wody]]&lt;0,ABS(QUOTIENT(uzdrowisko34[[#This Row],[bilans wody]]-MOD(uzdrowisko34[[#This Row],[bilans wody]],5),5)),0)</f>
        <v>0</v>
      </c>
      <c r="H59">
        <f>IF(uzdrowisko34[[#This Row],[bilans wody]]&gt;0,QUOTIENT(uzdrowisko34[[#This Row],[bilans wody]],5),0)</f>
        <v>26</v>
      </c>
      <c r="I59" s="4">
        <f>J58+uzdrowisko34[[#This Row],[nadmiarowe butelki]]-uzdrowisko34[[#This Row],[potrzebne butelki]]</f>
        <v>59</v>
      </c>
      <c r="J59" s="4">
        <f>IF(uzdrowisko34[[#This Row],[bilans butelek]]&gt;=0,uzdrowisko34[[#This Row],[bilans butelek]],0)</f>
        <v>59</v>
      </c>
      <c r="K59" s="4">
        <f>IF(uzdrowisko34[[#This Row],[ilość butelek]]&gt;uzdrowisko34[[#This Row],[bilans butelek]],1,0)</f>
        <v>0</v>
      </c>
    </row>
    <row r="60" spans="1:11" x14ac:dyDescent="0.3">
      <c r="A60" s="1">
        <v>44985</v>
      </c>
      <c r="B60">
        <v>618</v>
      </c>
      <c r="C60">
        <v>663</v>
      </c>
      <c r="D60">
        <v>9376</v>
      </c>
      <c r="E60">
        <f>(uzdrowisko34[[#This Row],[ilość kuracjuszy]]*0.4)</f>
        <v>3750.4</v>
      </c>
      <c r="F60">
        <f>3900-uzdrowisko34[[#This Row],[użyta woda]]</f>
        <v>149.59999999999991</v>
      </c>
      <c r="G60">
        <f>IF(uzdrowisko34[[#This Row],[bilans wody]]&lt;0,ABS(QUOTIENT(uzdrowisko34[[#This Row],[bilans wody]]-MOD(uzdrowisko34[[#This Row],[bilans wody]],5),5)),0)</f>
        <v>0</v>
      </c>
      <c r="H60">
        <f>IF(uzdrowisko34[[#This Row],[bilans wody]]&gt;0,QUOTIENT(uzdrowisko34[[#This Row],[bilans wody]],5),0)</f>
        <v>29</v>
      </c>
      <c r="I60" s="4">
        <f>J59+uzdrowisko34[[#This Row],[nadmiarowe butelki]]-uzdrowisko34[[#This Row],[potrzebne butelki]]</f>
        <v>88</v>
      </c>
      <c r="J60" s="4">
        <f>IF(uzdrowisko34[[#This Row],[bilans butelek]]&gt;=0,uzdrowisko34[[#This Row],[bilans butelek]],0)</f>
        <v>88</v>
      </c>
      <c r="K60" s="4">
        <f>IF(uzdrowisko34[[#This Row],[ilość butelek]]&gt;uzdrowisko34[[#This Row],[bilans butelek]],1,0)</f>
        <v>0</v>
      </c>
    </row>
    <row r="61" spans="1:11" x14ac:dyDescent="0.3">
      <c r="A61" s="1">
        <v>44986</v>
      </c>
      <c r="B61">
        <v>582</v>
      </c>
      <c r="C61">
        <v>422</v>
      </c>
      <c r="D61">
        <v>9536</v>
      </c>
      <c r="E61">
        <f>(uzdrowisko34[[#This Row],[ilość kuracjuszy]]*0.4)</f>
        <v>3814.4</v>
      </c>
      <c r="F61">
        <f>3900-uzdrowisko34[[#This Row],[użyta woda]]</f>
        <v>85.599999999999909</v>
      </c>
      <c r="G61">
        <f>IF(uzdrowisko34[[#This Row],[bilans wody]]&lt;0,ABS(QUOTIENT(uzdrowisko34[[#This Row],[bilans wody]]-MOD(uzdrowisko34[[#This Row],[bilans wody]],5),5)),0)</f>
        <v>0</v>
      </c>
      <c r="H61">
        <f>IF(uzdrowisko34[[#This Row],[bilans wody]]&gt;0,QUOTIENT(uzdrowisko34[[#This Row],[bilans wody]],5),0)</f>
        <v>17</v>
      </c>
      <c r="I61" s="4">
        <f>J60+uzdrowisko34[[#This Row],[nadmiarowe butelki]]-uzdrowisko34[[#This Row],[potrzebne butelki]]</f>
        <v>105</v>
      </c>
      <c r="J61" s="4">
        <f>IF(uzdrowisko34[[#This Row],[bilans butelek]]&gt;=0,uzdrowisko34[[#This Row],[bilans butelek]],0)</f>
        <v>105</v>
      </c>
      <c r="K61" s="4">
        <f>IF(uzdrowisko34[[#This Row],[ilość butelek]]&gt;uzdrowisko34[[#This Row],[bilans butelek]],1,0)</f>
        <v>0</v>
      </c>
    </row>
    <row r="62" spans="1:11" x14ac:dyDescent="0.3">
      <c r="A62" s="1">
        <v>44987</v>
      </c>
      <c r="B62">
        <v>409</v>
      </c>
      <c r="C62">
        <v>545</v>
      </c>
      <c r="D62">
        <v>9400</v>
      </c>
      <c r="E62">
        <f>(uzdrowisko34[[#This Row],[ilość kuracjuszy]]*0.4)</f>
        <v>3760</v>
      </c>
      <c r="F62">
        <f>3900-uzdrowisko34[[#This Row],[użyta woda]]</f>
        <v>140</v>
      </c>
      <c r="G62">
        <f>IF(uzdrowisko34[[#This Row],[bilans wody]]&lt;0,ABS(QUOTIENT(uzdrowisko34[[#This Row],[bilans wody]]-MOD(uzdrowisko34[[#This Row],[bilans wody]],5),5)),0)</f>
        <v>0</v>
      </c>
      <c r="H62">
        <f>IF(uzdrowisko34[[#This Row],[bilans wody]]&gt;0,QUOTIENT(uzdrowisko34[[#This Row],[bilans wody]],5),0)</f>
        <v>28</v>
      </c>
      <c r="I62" s="4">
        <f>J61+uzdrowisko34[[#This Row],[nadmiarowe butelki]]-uzdrowisko34[[#This Row],[potrzebne butelki]]</f>
        <v>133</v>
      </c>
      <c r="J62" s="4">
        <f>IF(uzdrowisko34[[#This Row],[bilans butelek]]&gt;=0,uzdrowisko34[[#This Row],[bilans butelek]],0)</f>
        <v>133</v>
      </c>
      <c r="K62" s="4">
        <f>IF(uzdrowisko34[[#This Row],[ilość butelek]]&gt;uzdrowisko34[[#This Row],[bilans butelek]],1,0)</f>
        <v>0</v>
      </c>
    </row>
    <row r="63" spans="1:11" x14ac:dyDescent="0.3">
      <c r="A63" s="1">
        <v>44988</v>
      </c>
      <c r="B63">
        <v>393</v>
      </c>
      <c r="C63">
        <v>400</v>
      </c>
      <c r="D63">
        <v>9393</v>
      </c>
      <c r="E63">
        <f>(uzdrowisko34[[#This Row],[ilość kuracjuszy]]*0.4)</f>
        <v>3757.2000000000003</v>
      </c>
      <c r="F63">
        <f>3900-uzdrowisko34[[#This Row],[użyta woda]]</f>
        <v>142.79999999999973</v>
      </c>
      <c r="G63">
        <f>IF(uzdrowisko34[[#This Row],[bilans wody]]&lt;0,ABS(QUOTIENT(uzdrowisko34[[#This Row],[bilans wody]]-MOD(uzdrowisko34[[#This Row],[bilans wody]],5),5)),0)</f>
        <v>0</v>
      </c>
      <c r="H63">
        <f>IF(uzdrowisko34[[#This Row],[bilans wody]]&gt;0,QUOTIENT(uzdrowisko34[[#This Row],[bilans wody]],5),0)</f>
        <v>28</v>
      </c>
      <c r="I63" s="4">
        <f>J62+uzdrowisko34[[#This Row],[nadmiarowe butelki]]-uzdrowisko34[[#This Row],[potrzebne butelki]]</f>
        <v>161</v>
      </c>
      <c r="J63" s="4">
        <f>IF(uzdrowisko34[[#This Row],[bilans butelek]]&gt;=0,uzdrowisko34[[#This Row],[bilans butelek]],0)</f>
        <v>161</v>
      </c>
      <c r="K63" s="4">
        <f>IF(uzdrowisko34[[#This Row],[ilość butelek]]&gt;uzdrowisko34[[#This Row],[bilans butelek]],1,0)</f>
        <v>0</v>
      </c>
    </row>
    <row r="64" spans="1:11" x14ac:dyDescent="0.3">
      <c r="A64" s="1">
        <v>44989</v>
      </c>
      <c r="B64">
        <v>352</v>
      </c>
      <c r="C64">
        <v>485</v>
      </c>
      <c r="D64">
        <v>9260</v>
      </c>
      <c r="E64">
        <f>(uzdrowisko34[[#This Row],[ilość kuracjuszy]]*0.4)</f>
        <v>3704</v>
      </c>
      <c r="F64">
        <f>3900-uzdrowisko34[[#This Row],[użyta woda]]</f>
        <v>196</v>
      </c>
      <c r="G64">
        <f>IF(uzdrowisko34[[#This Row],[bilans wody]]&lt;0,ABS(QUOTIENT(uzdrowisko34[[#This Row],[bilans wody]]-MOD(uzdrowisko34[[#This Row],[bilans wody]],5),5)),0)</f>
        <v>0</v>
      </c>
      <c r="H64">
        <f>IF(uzdrowisko34[[#This Row],[bilans wody]]&gt;0,QUOTIENT(uzdrowisko34[[#This Row],[bilans wody]],5),0)</f>
        <v>39</v>
      </c>
      <c r="I64" s="4">
        <f>J63+uzdrowisko34[[#This Row],[nadmiarowe butelki]]-uzdrowisko34[[#This Row],[potrzebne butelki]]</f>
        <v>200</v>
      </c>
      <c r="J64" s="4">
        <f>IF(uzdrowisko34[[#This Row],[bilans butelek]]&gt;=0,uzdrowisko34[[#This Row],[bilans butelek]],0)</f>
        <v>200</v>
      </c>
      <c r="K64" s="4">
        <f>IF(uzdrowisko34[[#This Row],[ilość butelek]]&gt;uzdrowisko34[[#This Row],[bilans butelek]],1,0)</f>
        <v>0</v>
      </c>
    </row>
    <row r="65" spans="1:11" x14ac:dyDescent="0.3">
      <c r="A65" s="1">
        <v>44990</v>
      </c>
      <c r="B65">
        <v>313</v>
      </c>
      <c r="C65">
        <v>475</v>
      </c>
      <c r="D65">
        <v>9098</v>
      </c>
      <c r="E65">
        <f>(uzdrowisko34[[#This Row],[ilość kuracjuszy]]*0.4)</f>
        <v>3639.2000000000003</v>
      </c>
      <c r="F65">
        <f>3900-uzdrowisko34[[#This Row],[użyta woda]]</f>
        <v>260.79999999999973</v>
      </c>
      <c r="G65">
        <f>IF(uzdrowisko34[[#This Row],[bilans wody]]&lt;0,ABS(QUOTIENT(uzdrowisko34[[#This Row],[bilans wody]]-MOD(uzdrowisko34[[#This Row],[bilans wody]],5),5)),0)</f>
        <v>0</v>
      </c>
      <c r="H65">
        <f>IF(uzdrowisko34[[#This Row],[bilans wody]]&gt;0,QUOTIENT(uzdrowisko34[[#This Row],[bilans wody]],5),0)</f>
        <v>52</v>
      </c>
      <c r="I65" s="4">
        <f>J64+uzdrowisko34[[#This Row],[nadmiarowe butelki]]-uzdrowisko34[[#This Row],[potrzebne butelki]]</f>
        <v>252</v>
      </c>
      <c r="J65" s="4">
        <f>IF(uzdrowisko34[[#This Row],[bilans butelek]]&gt;=0,uzdrowisko34[[#This Row],[bilans butelek]],0)</f>
        <v>252</v>
      </c>
      <c r="K65" s="4">
        <f>IF(uzdrowisko34[[#This Row],[ilość butelek]]&gt;uzdrowisko34[[#This Row],[bilans butelek]],1,0)</f>
        <v>0</v>
      </c>
    </row>
    <row r="66" spans="1:11" x14ac:dyDescent="0.3">
      <c r="A66" s="1">
        <v>44991</v>
      </c>
      <c r="B66">
        <v>318</v>
      </c>
      <c r="C66">
        <v>361</v>
      </c>
      <c r="D66">
        <v>9055</v>
      </c>
      <c r="E66">
        <f>(uzdrowisko34[[#This Row],[ilość kuracjuszy]]*0.4)</f>
        <v>3622</v>
      </c>
      <c r="F66">
        <f>3900-uzdrowisko34[[#This Row],[użyta woda]]</f>
        <v>278</v>
      </c>
      <c r="G66">
        <f>IF(uzdrowisko34[[#This Row],[bilans wody]]&lt;0,ABS(QUOTIENT(uzdrowisko34[[#This Row],[bilans wody]]-MOD(uzdrowisko34[[#This Row],[bilans wody]],5),5)),0)</f>
        <v>0</v>
      </c>
      <c r="H66">
        <f>IF(uzdrowisko34[[#This Row],[bilans wody]]&gt;0,QUOTIENT(uzdrowisko34[[#This Row],[bilans wody]],5),0)</f>
        <v>55</v>
      </c>
      <c r="I66" s="4">
        <f>J65+uzdrowisko34[[#This Row],[nadmiarowe butelki]]-uzdrowisko34[[#This Row],[potrzebne butelki]]</f>
        <v>307</v>
      </c>
      <c r="J66" s="4">
        <f>IF(uzdrowisko34[[#This Row],[bilans butelek]]&gt;=0,uzdrowisko34[[#This Row],[bilans butelek]],0)</f>
        <v>307</v>
      </c>
      <c r="K66" s="4">
        <f>IF(uzdrowisko34[[#This Row],[ilość butelek]]&gt;uzdrowisko34[[#This Row],[bilans butelek]],1,0)</f>
        <v>0</v>
      </c>
    </row>
    <row r="67" spans="1:11" x14ac:dyDescent="0.3">
      <c r="A67" s="1">
        <v>44992</v>
      </c>
      <c r="B67">
        <v>578</v>
      </c>
      <c r="C67">
        <v>502</v>
      </c>
      <c r="D67">
        <v>9131</v>
      </c>
      <c r="E67">
        <f>(uzdrowisko34[[#This Row],[ilość kuracjuszy]]*0.4)</f>
        <v>3652.4</v>
      </c>
      <c r="F67">
        <f>3900-uzdrowisko34[[#This Row],[użyta woda]]</f>
        <v>247.59999999999991</v>
      </c>
      <c r="G67">
        <f>IF(uzdrowisko34[[#This Row],[bilans wody]]&lt;0,ABS(QUOTIENT(uzdrowisko34[[#This Row],[bilans wody]]-MOD(uzdrowisko34[[#This Row],[bilans wody]],5),5)),0)</f>
        <v>0</v>
      </c>
      <c r="H67">
        <f>IF(uzdrowisko34[[#This Row],[bilans wody]]&gt;0,QUOTIENT(uzdrowisko34[[#This Row],[bilans wody]],5),0)</f>
        <v>49</v>
      </c>
      <c r="I67" s="4">
        <f>J66+uzdrowisko34[[#This Row],[nadmiarowe butelki]]-uzdrowisko34[[#This Row],[potrzebne butelki]]</f>
        <v>356</v>
      </c>
      <c r="J67" s="4">
        <f>IF(uzdrowisko34[[#This Row],[bilans butelek]]&gt;=0,uzdrowisko34[[#This Row],[bilans butelek]],0)</f>
        <v>356</v>
      </c>
      <c r="K67" s="4">
        <f>IF(uzdrowisko34[[#This Row],[ilość butelek]]&gt;uzdrowisko34[[#This Row],[bilans butelek]],1,0)</f>
        <v>0</v>
      </c>
    </row>
    <row r="68" spans="1:11" x14ac:dyDescent="0.3">
      <c r="A68" s="1">
        <v>44993</v>
      </c>
      <c r="B68">
        <v>669</v>
      </c>
      <c r="C68">
        <v>378</v>
      </c>
      <c r="D68">
        <v>9422</v>
      </c>
      <c r="E68">
        <f>(uzdrowisko34[[#This Row],[ilość kuracjuszy]]*0.4)</f>
        <v>3768.8</v>
      </c>
      <c r="F68">
        <f>3900-uzdrowisko34[[#This Row],[użyta woda]]</f>
        <v>131.19999999999982</v>
      </c>
      <c r="G68">
        <f>IF(uzdrowisko34[[#This Row],[bilans wody]]&lt;0,ABS(QUOTIENT(uzdrowisko34[[#This Row],[bilans wody]]-MOD(uzdrowisko34[[#This Row],[bilans wody]],5),5)),0)</f>
        <v>0</v>
      </c>
      <c r="H68">
        <f>IF(uzdrowisko34[[#This Row],[bilans wody]]&gt;0,QUOTIENT(uzdrowisko34[[#This Row],[bilans wody]],5),0)</f>
        <v>26</v>
      </c>
      <c r="I68" s="4">
        <f>J67+uzdrowisko34[[#This Row],[nadmiarowe butelki]]-uzdrowisko34[[#This Row],[potrzebne butelki]]</f>
        <v>382</v>
      </c>
      <c r="J68" s="4">
        <f>IF(uzdrowisko34[[#This Row],[bilans butelek]]&gt;=0,uzdrowisko34[[#This Row],[bilans butelek]],0)</f>
        <v>382</v>
      </c>
      <c r="K68" s="4">
        <f>IF(uzdrowisko34[[#This Row],[ilość butelek]]&gt;uzdrowisko34[[#This Row],[bilans butelek]],1,0)</f>
        <v>0</v>
      </c>
    </row>
    <row r="69" spans="1:11" x14ac:dyDescent="0.3">
      <c r="A69" s="1">
        <v>44994</v>
      </c>
      <c r="B69">
        <v>371</v>
      </c>
      <c r="C69">
        <v>392</v>
      </c>
      <c r="D69">
        <v>9401</v>
      </c>
      <c r="E69">
        <f>(uzdrowisko34[[#This Row],[ilość kuracjuszy]]*0.4)</f>
        <v>3760.4</v>
      </c>
      <c r="F69">
        <f>3900-uzdrowisko34[[#This Row],[użyta woda]]</f>
        <v>139.59999999999991</v>
      </c>
      <c r="G69">
        <f>IF(uzdrowisko34[[#This Row],[bilans wody]]&lt;0,ABS(QUOTIENT(uzdrowisko34[[#This Row],[bilans wody]]-MOD(uzdrowisko34[[#This Row],[bilans wody]],5),5)),0)</f>
        <v>0</v>
      </c>
      <c r="H69">
        <f>IF(uzdrowisko34[[#This Row],[bilans wody]]&gt;0,QUOTIENT(uzdrowisko34[[#This Row],[bilans wody]],5),0)</f>
        <v>27</v>
      </c>
      <c r="I69" s="4">
        <f>J68+uzdrowisko34[[#This Row],[nadmiarowe butelki]]-uzdrowisko34[[#This Row],[potrzebne butelki]]</f>
        <v>409</v>
      </c>
      <c r="J69" s="4">
        <f>IF(uzdrowisko34[[#This Row],[bilans butelek]]&gt;=0,uzdrowisko34[[#This Row],[bilans butelek]],0)</f>
        <v>409</v>
      </c>
      <c r="K69" s="4">
        <f>IF(uzdrowisko34[[#This Row],[ilość butelek]]&gt;uzdrowisko34[[#This Row],[bilans butelek]],1,0)</f>
        <v>0</v>
      </c>
    </row>
    <row r="70" spans="1:11" x14ac:dyDescent="0.3">
      <c r="A70" s="1">
        <v>44995</v>
      </c>
      <c r="B70">
        <v>476</v>
      </c>
      <c r="C70">
        <v>633</v>
      </c>
      <c r="D70">
        <v>9244</v>
      </c>
      <c r="E70">
        <f>(uzdrowisko34[[#This Row],[ilość kuracjuszy]]*0.4)</f>
        <v>3697.6000000000004</v>
      </c>
      <c r="F70">
        <f>3900-uzdrowisko34[[#This Row],[użyta woda]]</f>
        <v>202.39999999999964</v>
      </c>
      <c r="G70">
        <f>IF(uzdrowisko34[[#This Row],[bilans wody]]&lt;0,ABS(QUOTIENT(uzdrowisko34[[#This Row],[bilans wody]]-MOD(uzdrowisko34[[#This Row],[bilans wody]],5),5)),0)</f>
        <v>0</v>
      </c>
      <c r="H70">
        <f>IF(uzdrowisko34[[#This Row],[bilans wody]]&gt;0,QUOTIENT(uzdrowisko34[[#This Row],[bilans wody]],5),0)</f>
        <v>40</v>
      </c>
      <c r="I70" s="4">
        <f>J69+uzdrowisko34[[#This Row],[nadmiarowe butelki]]-uzdrowisko34[[#This Row],[potrzebne butelki]]</f>
        <v>449</v>
      </c>
      <c r="J70" s="4">
        <f>IF(uzdrowisko34[[#This Row],[bilans butelek]]&gt;=0,uzdrowisko34[[#This Row],[bilans butelek]],0)</f>
        <v>449</v>
      </c>
      <c r="K70" s="4">
        <f>IF(uzdrowisko34[[#This Row],[ilość butelek]]&gt;uzdrowisko34[[#This Row],[bilans butelek]],1,0)</f>
        <v>0</v>
      </c>
    </row>
    <row r="71" spans="1:11" x14ac:dyDescent="0.3">
      <c r="A71" s="1">
        <v>44996</v>
      </c>
      <c r="B71">
        <v>680</v>
      </c>
      <c r="C71">
        <v>300</v>
      </c>
      <c r="D71">
        <v>9624</v>
      </c>
      <c r="E71">
        <f>(uzdrowisko34[[#This Row],[ilość kuracjuszy]]*0.4)</f>
        <v>3849.6000000000004</v>
      </c>
      <c r="F71">
        <f>3900-uzdrowisko34[[#This Row],[użyta woda]]</f>
        <v>50.399999999999636</v>
      </c>
      <c r="G71">
        <f>IF(uzdrowisko34[[#This Row],[bilans wody]]&lt;0,ABS(QUOTIENT(uzdrowisko34[[#This Row],[bilans wody]]-MOD(uzdrowisko34[[#This Row],[bilans wody]],5),5)),0)</f>
        <v>0</v>
      </c>
      <c r="H71">
        <f>IF(uzdrowisko34[[#This Row],[bilans wody]]&gt;0,QUOTIENT(uzdrowisko34[[#This Row],[bilans wody]],5),0)</f>
        <v>10</v>
      </c>
      <c r="I71" s="4">
        <f>J70+uzdrowisko34[[#This Row],[nadmiarowe butelki]]-uzdrowisko34[[#This Row],[potrzebne butelki]]</f>
        <v>459</v>
      </c>
      <c r="J71" s="4">
        <f>IF(uzdrowisko34[[#This Row],[bilans butelek]]&gt;=0,uzdrowisko34[[#This Row],[bilans butelek]],0)</f>
        <v>459</v>
      </c>
      <c r="K71" s="4">
        <f>IF(uzdrowisko34[[#This Row],[ilość butelek]]&gt;uzdrowisko34[[#This Row],[bilans butelek]],1,0)</f>
        <v>0</v>
      </c>
    </row>
    <row r="72" spans="1:11" x14ac:dyDescent="0.3">
      <c r="A72" s="1">
        <v>44997</v>
      </c>
      <c r="B72">
        <v>644</v>
      </c>
      <c r="C72">
        <v>359</v>
      </c>
      <c r="D72">
        <v>9909</v>
      </c>
      <c r="E72">
        <f>(uzdrowisko34[[#This Row],[ilość kuracjuszy]]*0.4)</f>
        <v>3963.6000000000004</v>
      </c>
      <c r="F72">
        <f>3900-uzdrowisko34[[#This Row],[użyta woda]]</f>
        <v>-63.600000000000364</v>
      </c>
      <c r="G72">
        <f>IF(uzdrowisko34[[#This Row],[bilans wody]]&lt;0,ABS(QUOTIENT(uzdrowisko34[[#This Row],[bilans wody]]-MOD(uzdrowisko34[[#This Row],[bilans wody]],5),5)),0)</f>
        <v>13</v>
      </c>
      <c r="H72">
        <f>IF(uzdrowisko34[[#This Row],[bilans wody]]&gt;0,QUOTIENT(uzdrowisko34[[#This Row],[bilans wody]],5),0)</f>
        <v>0</v>
      </c>
      <c r="I72" s="4">
        <f>J71+uzdrowisko34[[#This Row],[nadmiarowe butelki]]-uzdrowisko34[[#This Row],[potrzebne butelki]]</f>
        <v>446</v>
      </c>
      <c r="J72" s="4">
        <f>IF(uzdrowisko34[[#This Row],[bilans butelek]]&gt;=0,uzdrowisko34[[#This Row],[bilans butelek]],0)</f>
        <v>446</v>
      </c>
      <c r="K72" s="4">
        <f>IF(uzdrowisko34[[#This Row],[ilość butelek]]&gt;uzdrowisko34[[#This Row],[bilans butelek]],1,0)</f>
        <v>0</v>
      </c>
    </row>
    <row r="73" spans="1:11" x14ac:dyDescent="0.3">
      <c r="A73" s="1">
        <v>44998</v>
      </c>
      <c r="B73">
        <v>559</v>
      </c>
      <c r="C73">
        <v>647</v>
      </c>
      <c r="D73">
        <v>9821</v>
      </c>
      <c r="E73">
        <f>(uzdrowisko34[[#This Row],[ilość kuracjuszy]]*0.4)</f>
        <v>3928.4</v>
      </c>
      <c r="F73">
        <f>3900-uzdrowisko34[[#This Row],[użyta woda]]</f>
        <v>-28.400000000000091</v>
      </c>
      <c r="G73">
        <f>IF(uzdrowisko34[[#This Row],[bilans wody]]&lt;0,ABS(QUOTIENT(uzdrowisko34[[#This Row],[bilans wody]]-MOD(uzdrowisko34[[#This Row],[bilans wody]],5),5)),0)</f>
        <v>6</v>
      </c>
      <c r="H73">
        <f>IF(uzdrowisko34[[#This Row],[bilans wody]]&gt;0,QUOTIENT(uzdrowisko34[[#This Row],[bilans wody]],5),0)</f>
        <v>0</v>
      </c>
      <c r="I73" s="4">
        <f>J72+uzdrowisko34[[#This Row],[nadmiarowe butelki]]-uzdrowisko34[[#This Row],[potrzebne butelki]]</f>
        <v>440</v>
      </c>
      <c r="J73" s="4">
        <f>IF(uzdrowisko34[[#This Row],[bilans butelek]]&gt;=0,uzdrowisko34[[#This Row],[bilans butelek]],0)</f>
        <v>440</v>
      </c>
      <c r="K73" s="4">
        <f>IF(uzdrowisko34[[#This Row],[ilość butelek]]&gt;uzdrowisko34[[#This Row],[bilans butelek]],1,0)</f>
        <v>0</v>
      </c>
    </row>
    <row r="74" spans="1:11" x14ac:dyDescent="0.3">
      <c r="A74" s="1">
        <v>44999</v>
      </c>
      <c r="B74">
        <v>648</v>
      </c>
      <c r="C74">
        <v>536</v>
      </c>
      <c r="D74">
        <v>9933</v>
      </c>
      <c r="E74">
        <f>(uzdrowisko34[[#This Row],[ilość kuracjuszy]]*0.4)</f>
        <v>3973.2000000000003</v>
      </c>
      <c r="F74">
        <f>3900-uzdrowisko34[[#This Row],[użyta woda]]</f>
        <v>-73.200000000000273</v>
      </c>
      <c r="G74">
        <f>IF(uzdrowisko34[[#This Row],[bilans wody]]&lt;0,ABS(QUOTIENT(uzdrowisko34[[#This Row],[bilans wody]]-MOD(uzdrowisko34[[#This Row],[bilans wody]],5),5)),0)</f>
        <v>15</v>
      </c>
      <c r="H74">
        <f>IF(uzdrowisko34[[#This Row],[bilans wody]]&gt;0,QUOTIENT(uzdrowisko34[[#This Row],[bilans wody]],5),0)</f>
        <v>0</v>
      </c>
      <c r="I74" s="4">
        <f>J73+uzdrowisko34[[#This Row],[nadmiarowe butelki]]-uzdrowisko34[[#This Row],[potrzebne butelki]]</f>
        <v>425</v>
      </c>
      <c r="J74" s="4">
        <f>IF(uzdrowisko34[[#This Row],[bilans butelek]]&gt;=0,uzdrowisko34[[#This Row],[bilans butelek]],0)</f>
        <v>425</v>
      </c>
      <c r="K74" s="4">
        <f>IF(uzdrowisko34[[#This Row],[ilość butelek]]&gt;uzdrowisko34[[#This Row],[bilans butelek]],1,0)</f>
        <v>0</v>
      </c>
    </row>
    <row r="75" spans="1:11" x14ac:dyDescent="0.3">
      <c r="A75" s="1">
        <v>45000</v>
      </c>
      <c r="B75">
        <v>400</v>
      </c>
      <c r="C75">
        <v>676</v>
      </c>
      <c r="D75">
        <v>9657</v>
      </c>
      <c r="E75">
        <f>(uzdrowisko34[[#This Row],[ilość kuracjuszy]]*0.4)</f>
        <v>3862.8</v>
      </c>
      <c r="F75">
        <f>3900-uzdrowisko34[[#This Row],[użyta woda]]</f>
        <v>37.199999999999818</v>
      </c>
      <c r="G75">
        <f>IF(uzdrowisko34[[#This Row],[bilans wody]]&lt;0,ABS(QUOTIENT(uzdrowisko34[[#This Row],[bilans wody]]-MOD(uzdrowisko34[[#This Row],[bilans wody]],5),5)),0)</f>
        <v>0</v>
      </c>
      <c r="H75">
        <f>IF(uzdrowisko34[[#This Row],[bilans wody]]&gt;0,QUOTIENT(uzdrowisko34[[#This Row],[bilans wody]],5),0)</f>
        <v>7</v>
      </c>
      <c r="I75" s="4">
        <f>J74+uzdrowisko34[[#This Row],[nadmiarowe butelki]]-uzdrowisko34[[#This Row],[potrzebne butelki]]</f>
        <v>432</v>
      </c>
      <c r="J75" s="4">
        <f>IF(uzdrowisko34[[#This Row],[bilans butelek]]&gt;=0,uzdrowisko34[[#This Row],[bilans butelek]],0)</f>
        <v>432</v>
      </c>
      <c r="K75" s="4">
        <f>IF(uzdrowisko34[[#This Row],[ilość butelek]]&gt;uzdrowisko34[[#This Row],[bilans butelek]],1,0)</f>
        <v>0</v>
      </c>
    </row>
    <row r="76" spans="1:11" x14ac:dyDescent="0.3">
      <c r="A76" s="1">
        <v>45001</v>
      </c>
      <c r="B76">
        <v>469</v>
      </c>
      <c r="C76">
        <v>386</v>
      </c>
      <c r="D76">
        <v>9740</v>
      </c>
      <c r="E76">
        <f>(uzdrowisko34[[#This Row],[ilość kuracjuszy]]*0.4)</f>
        <v>3896</v>
      </c>
      <c r="F76">
        <f>3900-uzdrowisko34[[#This Row],[użyta woda]]</f>
        <v>4</v>
      </c>
      <c r="G76">
        <f>IF(uzdrowisko34[[#This Row],[bilans wody]]&lt;0,ABS(QUOTIENT(uzdrowisko34[[#This Row],[bilans wody]]-MOD(uzdrowisko34[[#This Row],[bilans wody]],5),5)),0)</f>
        <v>0</v>
      </c>
      <c r="H76">
        <f>IF(uzdrowisko34[[#This Row],[bilans wody]]&gt;0,QUOTIENT(uzdrowisko34[[#This Row],[bilans wody]],5),0)</f>
        <v>0</v>
      </c>
      <c r="I76" s="4">
        <f>J75+uzdrowisko34[[#This Row],[nadmiarowe butelki]]-uzdrowisko34[[#This Row],[potrzebne butelki]]</f>
        <v>432</v>
      </c>
      <c r="J76" s="4">
        <f>IF(uzdrowisko34[[#This Row],[bilans butelek]]&gt;=0,uzdrowisko34[[#This Row],[bilans butelek]],0)</f>
        <v>432</v>
      </c>
      <c r="K76" s="4">
        <f>IF(uzdrowisko34[[#This Row],[ilość butelek]]&gt;uzdrowisko34[[#This Row],[bilans butelek]],1,0)</f>
        <v>0</v>
      </c>
    </row>
    <row r="77" spans="1:11" x14ac:dyDescent="0.3">
      <c r="A77" s="1">
        <v>45002</v>
      </c>
      <c r="B77">
        <v>635</v>
      </c>
      <c r="C77">
        <v>620</v>
      </c>
      <c r="D77">
        <v>9755</v>
      </c>
      <c r="E77">
        <f>(uzdrowisko34[[#This Row],[ilość kuracjuszy]]*0.4)</f>
        <v>3902</v>
      </c>
      <c r="F77">
        <f>3900-uzdrowisko34[[#This Row],[użyta woda]]</f>
        <v>-2</v>
      </c>
      <c r="G77">
        <f>IF(uzdrowisko34[[#This Row],[bilans wody]]&lt;0,ABS(QUOTIENT(uzdrowisko34[[#This Row],[bilans wody]]-MOD(uzdrowisko34[[#This Row],[bilans wody]],5),5)),0)</f>
        <v>1</v>
      </c>
      <c r="H77">
        <f>IF(uzdrowisko34[[#This Row],[bilans wody]]&gt;0,QUOTIENT(uzdrowisko34[[#This Row],[bilans wody]],5),0)</f>
        <v>0</v>
      </c>
      <c r="I77" s="4">
        <f>J76+uzdrowisko34[[#This Row],[nadmiarowe butelki]]-uzdrowisko34[[#This Row],[potrzebne butelki]]</f>
        <v>431</v>
      </c>
      <c r="J77" s="4">
        <f>IF(uzdrowisko34[[#This Row],[bilans butelek]]&gt;=0,uzdrowisko34[[#This Row],[bilans butelek]],0)</f>
        <v>431</v>
      </c>
      <c r="K77" s="4">
        <f>IF(uzdrowisko34[[#This Row],[ilość butelek]]&gt;uzdrowisko34[[#This Row],[bilans butelek]],1,0)</f>
        <v>0</v>
      </c>
    </row>
    <row r="78" spans="1:11" x14ac:dyDescent="0.3">
      <c r="A78" s="1">
        <v>45003</v>
      </c>
      <c r="B78">
        <v>521</v>
      </c>
      <c r="C78">
        <v>623</v>
      </c>
      <c r="D78">
        <v>9653</v>
      </c>
      <c r="E78">
        <f>(uzdrowisko34[[#This Row],[ilość kuracjuszy]]*0.4)</f>
        <v>3861.2000000000003</v>
      </c>
      <c r="F78">
        <f>3900-uzdrowisko34[[#This Row],[użyta woda]]</f>
        <v>38.799999999999727</v>
      </c>
      <c r="G78">
        <f>IF(uzdrowisko34[[#This Row],[bilans wody]]&lt;0,ABS(QUOTIENT(uzdrowisko34[[#This Row],[bilans wody]]-MOD(uzdrowisko34[[#This Row],[bilans wody]],5),5)),0)</f>
        <v>0</v>
      </c>
      <c r="H78">
        <f>IF(uzdrowisko34[[#This Row],[bilans wody]]&gt;0,QUOTIENT(uzdrowisko34[[#This Row],[bilans wody]],5),0)</f>
        <v>7</v>
      </c>
      <c r="I78" s="4">
        <f>J77+uzdrowisko34[[#This Row],[nadmiarowe butelki]]-uzdrowisko34[[#This Row],[potrzebne butelki]]</f>
        <v>438</v>
      </c>
      <c r="J78" s="4">
        <f>IF(uzdrowisko34[[#This Row],[bilans butelek]]&gt;=0,uzdrowisko34[[#This Row],[bilans butelek]],0)</f>
        <v>438</v>
      </c>
      <c r="K78" s="4">
        <f>IF(uzdrowisko34[[#This Row],[ilość butelek]]&gt;uzdrowisko34[[#This Row],[bilans butelek]],1,0)</f>
        <v>0</v>
      </c>
    </row>
    <row r="79" spans="1:11" x14ac:dyDescent="0.3">
      <c r="A79" s="1">
        <v>45004</v>
      </c>
      <c r="B79">
        <v>504</v>
      </c>
      <c r="C79">
        <v>401</v>
      </c>
      <c r="D79">
        <v>9756</v>
      </c>
      <c r="E79">
        <f>(uzdrowisko34[[#This Row],[ilość kuracjuszy]]*0.4)</f>
        <v>3902.4</v>
      </c>
      <c r="F79">
        <f>3900-uzdrowisko34[[#This Row],[użyta woda]]</f>
        <v>-2.4000000000000909</v>
      </c>
      <c r="G79">
        <f>IF(uzdrowisko34[[#This Row],[bilans wody]]&lt;0,ABS(QUOTIENT(uzdrowisko34[[#This Row],[bilans wody]]-MOD(uzdrowisko34[[#This Row],[bilans wody]],5),5)),0)</f>
        <v>1</v>
      </c>
      <c r="H79">
        <f>IF(uzdrowisko34[[#This Row],[bilans wody]]&gt;0,QUOTIENT(uzdrowisko34[[#This Row],[bilans wody]],5),0)</f>
        <v>0</v>
      </c>
      <c r="I79" s="4">
        <f>J78+uzdrowisko34[[#This Row],[nadmiarowe butelki]]-uzdrowisko34[[#This Row],[potrzebne butelki]]</f>
        <v>437</v>
      </c>
      <c r="J79" s="4">
        <f>IF(uzdrowisko34[[#This Row],[bilans butelek]]&gt;=0,uzdrowisko34[[#This Row],[bilans butelek]],0)</f>
        <v>437</v>
      </c>
      <c r="K79" s="4">
        <f>IF(uzdrowisko34[[#This Row],[ilość butelek]]&gt;uzdrowisko34[[#This Row],[bilans butelek]],1,0)</f>
        <v>0</v>
      </c>
    </row>
    <row r="80" spans="1:11" x14ac:dyDescent="0.3">
      <c r="A80" s="1">
        <v>45005</v>
      </c>
      <c r="B80">
        <v>518</v>
      </c>
      <c r="C80">
        <v>482</v>
      </c>
      <c r="D80">
        <v>9792</v>
      </c>
      <c r="E80">
        <f>(uzdrowisko34[[#This Row],[ilość kuracjuszy]]*0.4)</f>
        <v>3916.8</v>
      </c>
      <c r="F80">
        <f>3900-uzdrowisko34[[#This Row],[użyta woda]]</f>
        <v>-16.800000000000182</v>
      </c>
      <c r="G80">
        <f>IF(uzdrowisko34[[#This Row],[bilans wody]]&lt;0,ABS(QUOTIENT(uzdrowisko34[[#This Row],[bilans wody]]-MOD(uzdrowisko34[[#This Row],[bilans wody]],5),5)),0)</f>
        <v>4</v>
      </c>
      <c r="H80">
        <f>IF(uzdrowisko34[[#This Row],[bilans wody]]&gt;0,QUOTIENT(uzdrowisko34[[#This Row],[bilans wody]],5),0)</f>
        <v>0</v>
      </c>
      <c r="I80" s="4">
        <f>J79+uzdrowisko34[[#This Row],[nadmiarowe butelki]]-uzdrowisko34[[#This Row],[potrzebne butelki]]</f>
        <v>433</v>
      </c>
      <c r="J80" s="4">
        <f>IF(uzdrowisko34[[#This Row],[bilans butelek]]&gt;=0,uzdrowisko34[[#This Row],[bilans butelek]],0)</f>
        <v>433</v>
      </c>
      <c r="K80" s="4">
        <f>IF(uzdrowisko34[[#This Row],[ilość butelek]]&gt;uzdrowisko34[[#This Row],[bilans butelek]],1,0)</f>
        <v>0</v>
      </c>
    </row>
    <row r="81" spans="1:11" x14ac:dyDescent="0.3">
      <c r="A81" s="1">
        <v>45006</v>
      </c>
      <c r="B81">
        <v>648</v>
      </c>
      <c r="C81">
        <v>631</v>
      </c>
      <c r="D81">
        <v>9809</v>
      </c>
      <c r="E81">
        <f>(uzdrowisko34[[#This Row],[ilość kuracjuszy]]*0.4)</f>
        <v>3923.6000000000004</v>
      </c>
      <c r="F81">
        <f>3900-uzdrowisko34[[#This Row],[użyta woda]]</f>
        <v>-23.600000000000364</v>
      </c>
      <c r="G81">
        <f>IF(uzdrowisko34[[#This Row],[bilans wody]]&lt;0,ABS(QUOTIENT(uzdrowisko34[[#This Row],[bilans wody]]-MOD(uzdrowisko34[[#This Row],[bilans wody]],5),5)),0)</f>
        <v>5</v>
      </c>
      <c r="H81">
        <f>IF(uzdrowisko34[[#This Row],[bilans wody]]&gt;0,QUOTIENT(uzdrowisko34[[#This Row],[bilans wody]],5),0)</f>
        <v>0</v>
      </c>
      <c r="I81" s="4">
        <f>J80+uzdrowisko34[[#This Row],[nadmiarowe butelki]]-uzdrowisko34[[#This Row],[potrzebne butelki]]</f>
        <v>428</v>
      </c>
      <c r="J81" s="4">
        <f>IF(uzdrowisko34[[#This Row],[bilans butelek]]&gt;=0,uzdrowisko34[[#This Row],[bilans butelek]],0)</f>
        <v>428</v>
      </c>
      <c r="K81" s="4">
        <f>IF(uzdrowisko34[[#This Row],[ilość butelek]]&gt;uzdrowisko34[[#This Row],[bilans butelek]],1,0)</f>
        <v>0</v>
      </c>
    </row>
    <row r="82" spans="1:11" x14ac:dyDescent="0.3">
      <c r="A82" s="1">
        <v>45007</v>
      </c>
      <c r="B82">
        <v>349</v>
      </c>
      <c r="C82">
        <v>680</v>
      </c>
      <c r="D82">
        <v>9478</v>
      </c>
      <c r="E82">
        <f>(uzdrowisko34[[#This Row],[ilość kuracjuszy]]*0.4)</f>
        <v>3791.2000000000003</v>
      </c>
      <c r="F82">
        <f>3900-uzdrowisko34[[#This Row],[użyta woda]]</f>
        <v>108.79999999999973</v>
      </c>
      <c r="G82">
        <f>IF(uzdrowisko34[[#This Row],[bilans wody]]&lt;0,ABS(QUOTIENT(uzdrowisko34[[#This Row],[bilans wody]]-MOD(uzdrowisko34[[#This Row],[bilans wody]],5),5)),0)</f>
        <v>0</v>
      </c>
      <c r="H82">
        <f>IF(uzdrowisko34[[#This Row],[bilans wody]]&gt;0,QUOTIENT(uzdrowisko34[[#This Row],[bilans wody]],5),0)</f>
        <v>21</v>
      </c>
      <c r="I82" s="4">
        <f>J81+uzdrowisko34[[#This Row],[nadmiarowe butelki]]-uzdrowisko34[[#This Row],[potrzebne butelki]]</f>
        <v>449</v>
      </c>
      <c r="J82" s="4">
        <f>IF(uzdrowisko34[[#This Row],[bilans butelek]]&gt;=0,uzdrowisko34[[#This Row],[bilans butelek]],0)</f>
        <v>449</v>
      </c>
      <c r="K82" s="4">
        <f>IF(uzdrowisko34[[#This Row],[ilość butelek]]&gt;uzdrowisko34[[#This Row],[bilans butelek]],1,0)</f>
        <v>0</v>
      </c>
    </row>
    <row r="83" spans="1:11" x14ac:dyDescent="0.3">
      <c r="A83" s="1">
        <v>45008</v>
      </c>
      <c r="B83">
        <v>422</v>
      </c>
      <c r="C83">
        <v>608</v>
      </c>
      <c r="D83">
        <v>9292</v>
      </c>
      <c r="E83">
        <f>(uzdrowisko34[[#This Row],[ilość kuracjuszy]]*0.4)</f>
        <v>3716.8</v>
      </c>
      <c r="F83">
        <f>3900-uzdrowisko34[[#This Row],[użyta woda]]</f>
        <v>183.19999999999982</v>
      </c>
      <c r="G83">
        <f>IF(uzdrowisko34[[#This Row],[bilans wody]]&lt;0,ABS(QUOTIENT(uzdrowisko34[[#This Row],[bilans wody]]-MOD(uzdrowisko34[[#This Row],[bilans wody]],5),5)),0)</f>
        <v>0</v>
      </c>
      <c r="H83">
        <f>IF(uzdrowisko34[[#This Row],[bilans wody]]&gt;0,QUOTIENT(uzdrowisko34[[#This Row],[bilans wody]],5),0)</f>
        <v>36</v>
      </c>
      <c r="I83" s="4">
        <f>J82+uzdrowisko34[[#This Row],[nadmiarowe butelki]]-uzdrowisko34[[#This Row],[potrzebne butelki]]</f>
        <v>485</v>
      </c>
      <c r="J83" s="4">
        <f>IF(uzdrowisko34[[#This Row],[bilans butelek]]&gt;=0,uzdrowisko34[[#This Row],[bilans butelek]],0)</f>
        <v>485</v>
      </c>
      <c r="K83" s="4">
        <f>IF(uzdrowisko34[[#This Row],[ilość butelek]]&gt;uzdrowisko34[[#This Row],[bilans butelek]],1,0)</f>
        <v>0</v>
      </c>
    </row>
    <row r="84" spans="1:11" x14ac:dyDescent="0.3">
      <c r="A84" s="1">
        <v>45009</v>
      </c>
      <c r="B84">
        <v>506</v>
      </c>
      <c r="C84">
        <v>447</v>
      </c>
      <c r="D84">
        <v>9351</v>
      </c>
      <c r="E84">
        <f>(uzdrowisko34[[#This Row],[ilość kuracjuszy]]*0.4)</f>
        <v>3740.4</v>
      </c>
      <c r="F84">
        <f>3900-uzdrowisko34[[#This Row],[użyta woda]]</f>
        <v>159.59999999999991</v>
      </c>
      <c r="G84">
        <f>IF(uzdrowisko34[[#This Row],[bilans wody]]&lt;0,ABS(QUOTIENT(uzdrowisko34[[#This Row],[bilans wody]]-MOD(uzdrowisko34[[#This Row],[bilans wody]],5),5)),0)</f>
        <v>0</v>
      </c>
      <c r="H84">
        <f>IF(uzdrowisko34[[#This Row],[bilans wody]]&gt;0,QUOTIENT(uzdrowisko34[[#This Row],[bilans wody]],5),0)</f>
        <v>31</v>
      </c>
      <c r="I84" s="4">
        <f>J83+uzdrowisko34[[#This Row],[nadmiarowe butelki]]-uzdrowisko34[[#This Row],[potrzebne butelki]]</f>
        <v>516</v>
      </c>
      <c r="J84" s="4">
        <f>IF(uzdrowisko34[[#This Row],[bilans butelek]]&gt;=0,uzdrowisko34[[#This Row],[bilans butelek]],0)</f>
        <v>516</v>
      </c>
      <c r="K84" s="4">
        <f>IF(uzdrowisko34[[#This Row],[ilość butelek]]&gt;uzdrowisko34[[#This Row],[bilans butelek]],1,0)</f>
        <v>0</v>
      </c>
    </row>
    <row r="85" spans="1:11" x14ac:dyDescent="0.3">
      <c r="A85" s="1">
        <v>45010</v>
      </c>
      <c r="B85">
        <v>499</v>
      </c>
      <c r="C85">
        <v>448</v>
      </c>
      <c r="D85">
        <v>9402</v>
      </c>
      <c r="E85">
        <f>(uzdrowisko34[[#This Row],[ilość kuracjuszy]]*0.4)</f>
        <v>3760.8</v>
      </c>
      <c r="F85">
        <f>3900-uzdrowisko34[[#This Row],[użyta woda]]</f>
        <v>139.19999999999982</v>
      </c>
      <c r="G85">
        <f>IF(uzdrowisko34[[#This Row],[bilans wody]]&lt;0,ABS(QUOTIENT(uzdrowisko34[[#This Row],[bilans wody]]-MOD(uzdrowisko34[[#This Row],[bilans wody]],5),5)),0)</f>
        <v>0</v>
      </c>
      <c r="H85">
        <f>IF(uzdrowisko34[[#This Row],[bilans wody]]&gt;0,QUOTIENT(uzdrowisko34[[#This Row],[bilans wody]],5),0)</f>
        <v>27</v>
      </c>
      <c r="I85" s="4">
        <f>J84+uzdrowisko34[[#This Row],[nadmiarowe butelki]]-uzdrowisko34[[#This Row],[potrzebne butelki]]</f>
        <v>543</v>
      </c>
      <c r="J85" s="4">
        <f>IF(uzdrowisko34[[#This Row],[bilans butelek]]&gt;=0,uzdrowisko34[[#This Row],[bilans butelek]],0)</f>
        <v>543</v>
      </c>
      <c r="K85" s="4">
        <f>IF(uzdrowisko34[[#This Row],[ilość butelek]]&gt;uzdrowisko34[[#This Row],[bilans butelek]],1,0)</f>
        <v>0</v>
      </c>
    </row>
    <row r="86" spans="1:11" x14ac:dyDescent="0.3">
      <c r="A86" s="1">
        <v>45011</v>
      </c>
      <c r="B86">
        <v>515</v>
      </c>
      <c r="C86">
        <v>572</v>
      </c>
      <c r="D86">
        <v>9345</v>
      </c>
      <c r="E86">
        <f>(uzdrowisko34[[#This Row],[ilość kuracjuszy]]*0.4)</f>
        <v>3738</v>
      </c>
      <c r="F86">
        <f>3900-uzdrowisko34[[#This Row],[użyta woda]]</f>
        <v>162</v>
      </c>
      <c r="G86">
        <f>IF(uzdrowisko34[[#This Row],[bilans wody]]&lt;0,ABS(QUOTIENT(uzdrowisko34[[#This Row],[bilans wody]]-MOD(uzdrowisko34[[#This Row],[bilans wody]],5),5)),0)</f>
        <v>0</v>
      </c>
      <c r="H86">
        <f>IF(uzdrowisko34[[#This Row],[bilans wody]]&gt;0,QUOTIENT(uzdrowisko34[[#This Row],[bilans wody]],5),0)</f>
        <v>32</v>
      </c>
      <c r="I86" s="4">
        <f>J85+uzdrowisko34[[#This Row],[nadmiarowe butelki]]-uzdrowisko34[[#This Row],[potrzebne butelki]]</f>
        <v>575</v>
      </c>
      <c r="J86" s="4">
        <f>IF(uzdrowisko34[[#This Row],[bilans butelek]]&gt;=0,uzdrowisko34[[#This Row],[bilans butelek]],0)</f>
        <v>575</v>
      </c>
      <c r="K86" s="4">
        <f>IF(uzdrowisko34[[#This Row],[ilość butelek]]&gt;uzdrowisko34[[#This Row],[bilans butelek]],1,0)</f>
        <v>0</v>
      </c>
    </row>
    <row r="87" spans="1:11" x14ac:dyDescent="0.3">
      <c r="A87" s="1">
        <v>45012</v>
      </c>
      <c r="B87">
        <v>467</v>
      </c>
      <c r="C87">
        <v>496</v>
      </c>
      <c r="D87">
        <v>9316</v>
      </c>
      <c r="E87">
        <f>(uzdrowisko34[[#This Row],[ilość kuracjuszy]]*0.4)</f>
        <v>3726.4</v>
      </c>
      <c r="F87">
        <f>3900-uzdrowisko34[[#This Row],[użyta woda]]</f>
        <v>173.59999999999991</v>
      </c>
      <c r="G87">
        <f>IF(uzdrowisko34[[#This Row],[bilans wody]]&lt;0,ABS(QUOTIENT(uzdrowisko34[[#This Row],[bilans wody]]-MOD(uzdrowisko34[[#This Row],[bilans wody]],5),5)),0)</f>
        <v>0</v>
      </c>
      <c r="H87">
        <f>IF(uzdrowisko34[[#This Row],[bilans wody]]&gt;0,QUOTIENT(uzdrowisko34[[#This Row],[bilans wody]],5),0)</f>
        <v>34</v>
      </c>
      <c r="I87" s="4">
        <f>J86+uzdrowisko34[[#This Row],[nadmiarowe butelki]]-uzdrowisko34[[#This Row],[potrzebne butelki]]</f>
        <v>609</v>
      </c>
      <c r="J87" s="4">
        <f>IF(uzdrowisko34[[#This Row],[bilans butelek]]&gt;=0,uzdrowisko34[[#This Row],[bilans butelek]],0)</f>
        <v>609</v>
      </c>
      <c r="K87" s="4">
        <f>IF(uzdrowisko34[[#This Row],[ilość butelek]]&gt;uzdrowisko34[[#This Row],[bilans butelek]],1,0)</f>
        <v>0</v>
      </c>
    </row>
    <row r="88" spans="1:11" x14ac:dyDescent="0.3">
      <c r="A88" s="1">
        <v>45013</v>
      </c>
      <c r="B88">
        <v>432</v>
      </c>
      <c r="C88">
        <v>433</v>
      </c>
      <c r="D88">
        <v>9315</v>
      </c>
      <c r="E88">
        <f>(uzdrowisko34[[#This Row],[ilość kuracjuszy]]*0.4)</f>
        <v>3726</v>
      </c>
      <c r="F88">
        <f>3900-uzdrowisko34[[#This Row],[użyta woda]]</f>
        <v>174</v>
      </c>
      <c r="G88">
        <f>IF(uzdrowisko34[[#This Row],[bilans wody]]&lt;0,ABS(QUOTIENT(uzdrowisko34[[#This Row],[bilans wody]]-MOD(uzdrowisko34[[#This Row],[bilans wody]],5),5)),0)</f>
        <v>0</v>
      </c>
      <c r="H88">
        <f>IF(uzdrowisko34[[#This Row],[bilans wody]]&gt;0,QUOTIENT(uzdrowisko34[[#This Row],[bilans wody]],5),0)</f>
        <v>34</v>
      </c>
      <c r="I88" s="4">
        <f>J87+uzdrowisko34[[#This Row],[nadmiarowe butelki]]-uzdrowisko34[[#This Row],[potrzebne butelki]]</f>
        <v>643</v>
      </c>
      <c r="J88" s="4">
        <f>IF(uzdrowisko34[[#This Row],[bilans butelek]]&gt;=0,uzdrowisko34[[#This Row],[bilans butelek]],0)</f>
        <v>643</v>
      </c>
      <c r="K88" s="4">
        <f>IF(uzdrowisko34[[#This Row],[ilość butelek]]&gt;uzdrowisko34[[#This Row],[bilans butelek]],1,0)</f>
        <v>0</v>
      </c>
    </row>
    <row r="89" spans="1:11" x14ac:dyDescent="0.3">
      <c r="A89" s="1">
        <v>45014</v>
      </c>
      <c r="B89">
        <v>558</v>
      </c>
      <c r="C89">
        <v>302</v>
      </c>
      <c r="D89">
        <v>9571</v>
      </c>
      <c r="E89">
        <f>(uzdrowisko34[[#This Row],[ilość kuracjuszy]]*0.4)</f>
        <v>3828.4</v>
      </c>
      <c r="F89">
        <f>3900-uzdrowisko34[[#This Row],[użyta woda]]</f>
        <v>71.599999999999909</v>
      </c>
      <c r="G89">
        <f>IF(uzdrowisko34[[#This Row],[bilans wody]]&lt;0,ABS(QUOTIENT(uzdrowisko34[[#This Row],[bilans wody]]-MOD(uzdrowisko34[[#This Row],[bilans wody]],5),5)),0)</f>
        <v>0</v>
      </c>
      <c r="H89">
        <f>IF(uzdrowisko34[[#This Row],[bilans wody]]&gt;0,QUOTIENT(uzdrowisko34[[#This Row],[bilans wody]],5),0)</f>
        <v>14</v>
      </c>
      <c r="I89" s="4">
        <f>J88+uzdrowisko34[[#This Row],[nadmiarowe butelki]]-uzdrowisko34[[#This Row],[potrzebne butelki]]</f>
        <v>657</v>
      </c>
      <c r="J89" s="4">
        <f>IF(uzdrowisko34[[#This Row],[bilans butelek]]&gt;=0,uzdrowisko34[[#This Row],[bilans butelek]],0)</f>
        <v>657</v>
      </c>
      <c r="K89" s="4">
        <f>IF(uzdrowisko34[[#This Row],[ilość butelek]]&gt;uzdrowisko34[[#This Row],[bilans butelek]],1,0)</f>
        <v>0</v>
      </c>
    </row>
    <row r="90" spans="1:11" x14ac:dyDescent="0.3">
      <c r="A90" s="1">
        <v>45015</v>
      </c>
      <c r="B90">
        <v>331</v>
      </c>
      <c r="C90">
        <v>403</v>
      </c>
      <c r="D90">
        <v>9499</v>
      </c>
      <c r="E90">
        <f>(uzdrowisko34[[#This Row],[ilość kuracjuszy]]*0.4)</f>
        <v>3799.6000000000004</v>
      </c>
      <c r="F90">
        <f>3900-uzdrowisko34[[#This Row],[użyta woda]]</f>
        <v>100.39999999999964</v>
      </c>
      <c r="G90">
        <f>IF(uzdrowisko34[[#This Row],[bilans wody]]&lt;0,ABS(QUOTIENT(uzdrowisko34[[#This Row],[bilans wody]]-MOD(uzdrowisko34[[#This Row],[bilans wody]],5),5)),0)</f>
        <v>0</v>
      </c>
      <c r="H90">
        <f>IF(uzdrowisko34[[#This Row],[bilans wody]]&gt;0,QUOTIENT(uzdrowisko34[[#This Row],[bilans wody]],5),0)</f>
        <v>20</v>
      </c>
      <c r="I90" s="4">
        <f>J89+uzdrowisko34[[#This Row],[nadmiarowe butelki]]-uzdrowisko34[[#This Row],[potrzebne butelki]]</f>
        <v>677</v>
      </c>
      <c r="J90" s="4">
        <f>IF(uzdrowisko34[[#This Row],[bilans butelek]]&gt;=0,uzdrowisko34[[#This Row],[bilans butelek]],0)</f>
        <v>677</v>
      </c>
      <c r="K90" s="4">
        <f>IF(uzdrowisko34[[#This Row],[ilość butelek]]&gt;uzdrowisko34[[#This Row],[bilans butelek]],1,0)</f>
        <v>0</v>
      </c>
    </row>
    <row r="91" spans="1:11" x14ac:dyDescent="0.3">
      <c r="A91" s="1">
        <v>45016</v>
      </c>
      <c r="B91">
        <v>330</v>
      </c>
      <c r="C91">
        <v>339</v>
      </c>
      <c r="D91">
        <v>9490</v>
      </c>
      <c r="E91">
        <f>(uzdrowisko34[[#This Row],[ilość kuracjuszy]]*0.4)</f>
        <v>3796</v>
      </c>
      <c r="F91">
        <f>3900-uzdrowisko34[[#This Row],[użyta woda]]</f>
        <v>104</v>
      </c>
      <c r="G91">
        <f>IF(uzdrowisko34[[#This Row],[bilans wody]]&lt;0,ABS(QUOTIENT(uzdrowisko34[[#This Row],[bilans wody]]-MOD(uzdrowisko34[[#This Row],[bilans wody]],5),5)),0)</f>
        <v>0</v>
      </c>
      <c r="H91">
        <f>IF(uzdrowisko34[[#This Row],[bilans wody]]&gt;0,QUOTIENT(uzdrowisko34[[#This Row],[bilans wody]],5),0)</f>
        <v>20</v>
      </c>
      <c r="I91" s="4">
        <f>J90+uzdrowisko34[[#This Row],[nadmiarowe butelki]]-uzdrowisko34[[#This Row],[potrzebne butelki]]</f>
        <v>697</v>
      </c>
      <c r="J91" s="4">
        <f>IF(uzdrowisko34[[#This Row],[bilans butelek]]&gt;=0,uzdrowisko34[[#This Row],[bilans butelek]],0)</f>
        <v>697</v>
      </c>
      <c r="K91" s="4">
        <f>IF(uzdrowisko34[[#This Row],[ilość butelek]]&gt;uzdrowisko34[[#This Row],[bilans butelek]],1,0)</f>
        <v>0</v>
      </c>
    </row>
    <row r="92" spans="1:11" x14ac:dyDescent="0.3">
      <c r="A92" s="1">
        <v>45017</v>
      </c>
      <c r="B92">
        <v>540</v>
      </c>
      <c r="C92">
        <v>467</v>
      </c>
      <c r="D92">
        <v>9563</v>
      </c>
      <c r="E92">
        <f>(uzdrowisko34[[#This Row],[ilość kuracjuszy]]*0.4)</f>
        <v>3825.2000000000003</v>
      </c>
      <c r="F92">
        <f>3900-uzdrowisko34[[#This Row],[użyta woda]]</f>
        <v>74.799999999999727</v>
      </c>
      <c r="G92">
        <f>IF(uzdrowisko34[[#This Row],[bilans wody]]&lt;0,ABS(QUOTIENT(uzdrowisko34[[#This Row],[bilans wody]]-MOD(uzdrowisko34[[#This Row],[bilans wody]],5),5)),0)</f>
        <v>0</v>
      </c>
      <c r="H92">
        <f>IF(uzdrowisko34[[#This Row],[bilans wody]]&gt;0,QUOTIENT(uzdrowisko34[[#This Row],[bilans wody]],5),0)</f>
        <v>14</v>
      </c>
      <c r="I92" s="4">
        <f>J91+uzdrowisko34[[#This Row],[nadmiarowe butelki]]-uzdrowisko34[[#This Row],[potrzebne butelki]]</f>
        <v>711</v>
      </c>
      <c r="J92" s="4">
        <f>IF(uzdrowisko34[[#This Row],[bilans butelek]]&gt;=0,uzdrowisko34[[#This Row],[bilans butelek]],0)</f>
        <v>711</v>
      </c>
      <c r="K92" s="4">
        <f>IF(uzdrowisko34[[#This Row],[ilość butelek]]&gt;uzdrowisko34[[#This Row],[bilans butelek]],1,0)</f>
        <v>0</v>
      </c>
    </row>
    <row r="93" spans="1:11" x14ac:dyDescent="0.3">
      <c r="A93" s="1">
        <v>45018</v>
      </c>
      <c r="B93">
        <v>360</v>
      </c>
      <c r="C93">
        <v>520</v>
      </c>
      <c r="D93">
        <v>9403</v>
      </c>
      <c r="E93">
        <f>(uzdrowisko34[[#This Row],[ilość kuracjuszy]]*0.4)</f>
        <v>3761.2000000000003</v>
      </c>
      <c r="F93">
        <f>3900-uzdrowisko34[[#This Row],[użyta woda]]</f>
        <v>138.79999999999973</v>
      </c>
      <c r="G93">
        <f>IF(uzdrowisko34[[#This Row],[bilans wody]]&lt;0,ABS(QUOTIENT(uzdrowisko34[[#This Row],[bilans wody]]-MOD(uzdrowisko34[[#This Row],[bilans wody]],5),5)),0)</f>
        <v>0</v>
      </c>
      <c r="H93">
        <f>IF(uzdrowisko34[[#This Row],[bilans wody]]&gt;0,QUOTIENT(uzdrowisko34[[#This Row],[bilans wody]],5),0)</f>
        <v>27</v>
      </c>
      <c r="I93" s="4">
        <f>J92+uzdrowisko34[[#This Row],[nadmiarowe butelki]]-uzdrowisko34[[#This Row],[potrzebne butelki]]</f>
        <v>738</v>
      </c>
      <c r="J93" s="4">
        <f>IF(uzdrowisko34[[#This Row],[bilans butelek]]&gt;=0,uzdrowisko34[[#This Row],[bilans butelek]],0)</f>
        <v>738</v>
      </c>
      <c r="K93" s="4">
        <f>IF(uzdrowisko34[[#This Row],[ilość butelek]]&gt;uzdrowisko34[[#This Row],[bilans butelek]],1,0)</f>
        <v>0</v>
      </c>
    </row>
    <row r="94" spans="1:11" x14ac:dyDescent="0.3">
      <c r="A94" s="1">
        <v>45019</v>
      </c>
      <c r="B94">
        <v>653</v>
      </c>
      <c r="C94">
        <v>665</v>
      </c>
      <c r="D94">
        <v>9391</v>
      </c>
      <c r="E94">
        <f>(uzdrowisko34[[#This Row],[ilość kuracjuszy]]*0.4)</f>
        <v>3756.4</v>
      </c>
      <c r="F94">
        <f>3900-uzdrowisko34[[#This Row],[użyta woda]]</f>
        <v>143.59999999999991</v>
      </c>
      <c r="G94">
        <f>IF(uzdrowisko34[[#This Row],[bilans wody]]&lt;0,ABS(QUOTIENT(uzdrowisko34[[#This Row],[bilans wody]]-MOD(uzdrowisko34[[#This Row],[bilans wody]],5),5)),0)</f>
        <v>0</v>
      </c>
      <c r="H94">
        <f>IF(uzdrowisko34[[#This Row],[bilans wody]]&gt;0,QUOTIENT(uzdrowisko34[[#This Row],[bilans wody]],5),0)</f>
        <v>28</v>
      </c>
      <c r="I94" s="4">
        <f>J93+uzdrowisko34[[#This Row],[nadmiarowe butelki]]-uzdrowisko34[[#This Row],[potrzebne butelki]]</f>
        <v>766</v>
      </c>
      <c r="J94" s="4">
        <f>IF(uzdrowisko34[[#This Row],[bilans butelek]]&gt;=0,uzdrowisko34[[#This Row],[bilans butelek]],0)</f>
        <v>766</v>
      </c>
      <c r="K94" s="4">
        <f>IF(uzdrowisko34[[#This Row],[ilość butelek]]&gt;uzdrowisko34[[#This Row],[bilans butelek]],1,0)</f>
        <v>0</v>
      </c>
    </row>
    <row r="95" spans="1:11" x14ac:dyDescent="0.3">
      <c r="A95" s="1">
        <v>45020</v>
      </c>
      <c r="B95">
        <v>455</v>
      </c>
      <c r="C95">
        <v>502</v>
      </c>
      <c r="D95">
        <v>9344</v>
      </c>
      <c r="E95">
        <f>(uzdrowisko34[[#This Row],[ilość kuracjuszy]]*0.4)</f>
        <v>3737.6000000000004</v>
      </c>
      <c r="F95">
        <f>3900-uzdrowisko34[[#This Row],[użyta woda]]</f>
        <v>162.39999999999964</v>
      </c>
      <c r="G95">
        <f>IF(uzdrowisko34[[#This Row],[bilans wody]]&lt;0,ABS(QUOTIENT(uzdrowisko34[[#This Row],[bilans wody]]-MOD(uzdrowisko34[[#This Row],[bilans wody]],5),5)),0)</f>
        <v>0</v>
      </c>
      <c r="H95">
        <f>IF(uzdrowisko34[[#This Row],[bilans wody]]&gt;0,QUOTIENT(uzdrowisko34[[#This Row],[bilans wody]],5),0)</f>
        <v>32</v>
      </c>
      <c r="I95" s="4">
        <f>J94+uzdrowisko34[[#This Row],[nadmiarowe butelki]]-uzdrowisko34[[#This Row],[potrzebne butelki]]</f>
        <v>798</v>
      </c>
      <c r="J95" s="4">
        <f>IF(uzdrowisko34[[#This Row],[bilans butelek]]&gt;=0,uzdrowisko34[[#This Row],[bilans butelek]],0)</f>
        <v>798</v>
      </c>
      <c r="K95" s="4">
        <f>IF(uzdrowisko34[[#This Row],[ilość butelek]]&gt;uzdrowisko34[[#This Row],[bilans butelek]],1,0)</f>
        <v>0</v>
      </c>
    </row>
    <row r="96" spans="1:11" x14ac:dyDescent="0.3">
      <c r="A96" s="1">
        <v>45021</v>
      </c>
      <c r="B96">
        <v>689</v>
      </c>
      <c r="C96">
        <v>410</v>
      </c>
      <c r="D96">
        <v>9623</v>
      </c>
      <c r="E96">
        <f>(uzdrowisko34[[#This Row],[ilość kuracjuszy]]*0.4)</f>
        <v>3849.2000000000003</v>
      </c>
      <c r="F96">
        <f>3900-uzdrowisko34[[#This Row],[użyta woda]]</f>
        <v>50.799999999999727</v>
      </c>
      <c r="G96">
        <f>IF(uzdrowisko34[[#This Row],[bilans wody]]&lt;0,ABS(QUOTIENT(uzdrowisko34[[#This Row],[bilans wody]]-MOD(uzdrowisko34[[#This Row],[bilans wody]],5),5)),0)</f>
        <v>0</v>
      </c>
      <c r="H96">
        <f>IF(uzdrowisko34[[#This Row],[bilans wody]]&gt;0,QUOTIENT(uzdrowisko34[[#This Row],[bilans wody]],5),0)</f>
        <v>10</v>
      </c>
      <c r="I96" s="4">
        <f>J95+uzdrowisko34[[#This Row],[nadmiarowe butelki]]-uzdrowisko34[[#This Row],[potrzebne butelki]]</f>
        <v>808</v>
      </c>
      <c r="J96" s="4">
        <f>IF(uzdrowisko34[[#This Row],[bilans butelek]]&gt;=0,uzdrowisko34[[#This Row],[bilans butelek]],0)</f>
        <v>808</v>
      </c>
      <c r="K96" s="4">
        <f>IF(uzdrowisko34[[#This Row],[ilość butelek]]&gt;uzdrowisko34[[#This Row],[bilans butelek]],1,0)</f>
        <v>0</v>
      </c>
    </row>
    <row r="97" spans="1:11" x14ac:dyDescent="0.3">
      <c r="A97" s="1">
        <v>45022</v>
      </c>
      <c r="B97">
        <v>398</v>
      </c>
      <c r="C97">
        <v>526</v>
      </c>
      <c r="D97">
        <v>9495</v>
      </c>
      <c r="E97">
        <f>(uzdrowisko34[[#This Row],[ilość kuracjuszy]]*0.4)</f>
        <v>3798</v>
      </c>
      <c r="F97">
        <f>3900-uzdrowisko34[[#This Row],[użyta woda]]</f>
        <v>102</v>
      </c>
      <c r="G97">
        <f>IF(uzdrowisko34[[#This Row],[bilans wody]]&lt;0,ABS(QUOTIENT(uzdrowisko34[[#This Row],[bilans wody]]-MOD(uzdrowisko34[[#This Row],[bilans wody]],5),5)),0)</f>
        <v>0</v>
      </c>
      <c r="H97">
        <f>IF(uzdrowisko34[[#This Row],[bilans wody]]&gt;0,QUOTIENT(uzdrowisko34[[#This Row],[bilans wody]],5),0)</f>
        <v>20</v>
      </c>
      <c r="I97" s="4">
        <f>J96+uzdrowisko34[[#This Row],[nadmiarowe butelki]]-uzdrowisko34[[#This Row],[potrzebne butelki]]</f>
        <v>828</v>
      </c>
      <c r="J97" s="4">
        <f>IF(uzdrowisko34[[#This Row],[bilans butelek]]&gt;=0,uzdrowisko34[[#This Row],[bilans butelek]],0)</f>
        <v>828</v>
      </c>
      <c r="K97" s="4">
        <f>IF(uzdrowisko34[[#This Row],[ilość butelek]]&gt;uzdrowisko34[[#This Row],[bilans butelek]],1,0)</f>
        <v>0</v>
      </c>
    </row>
    <row r="98" spans="1:11" x14ac:dyDescent="0.3">
      <c r="A98" s="1">
        <v>45023</v>
      </c>
      <c r="B98">
        <v>374</v>
      </c>
      <c r="C98">
        <v>413</v>
      </c>
      <c r="D98">
        <v>9456</v>
      </c>
      <c r="E98">
        <f>(uzdrowisko34[[#This Row],[ilość kuracjuszy]]*0.4)</f>
        <v>3782.4</v>
      </c>
      <c r="F98">
        <f>3900-uzdrowisko34[[#This Row],[użyta woda]]</f>
        <v>117.59999999999991</v>
      </c>
      <c r="G98">
        <f>IF(uzdrowisko34[[#This Row],[bilans wody]]&lt;0,ABS(QUOTIENT(uzdrowisko34[[#This Row],[bilans wody]]-MOD(uzdrowisko34[[#This Row],[bilans wody]],5),5)),0)</f>
        <v>0</v>
      </c>
      <c r="H98">
        <f>IF(uzdrowisko34[[#This Row],[bilans wody]]&gt;0,QUOTIENT(uzdrowisko34[[#This Row],[bilans wody]],5),0)</f>
        <v>23</v>
      </c>
      <c r="I98" s="4">
        <f>J97+uzdrowisko34[[#This Row],[nadmiarowe butelki]]-uzdrowisko34[[#This Row],[potrzebne butelki]]</f>
        <v>851</v>
      </c>
      <c r="J98" s="4">
        <f>IF(uzdrowisko34[[#This Row],[bilans butelek]]&gt;=0,uzdrowisko34[[#This Row],[bilans butelek]],0)</f>
        <v>851</v>
      </c>
      <c r="K98" s="4">
        <f>IF(uzdrowisko34[[#This Row],[ilość butelek]]&gt;uzdrowisko34[[#This Row],[bilans butelek]],1,0)</f>
        <v>0</v>
      </c>
    </row>
    <row r="99" spans="1:11" x14ac:dyDescent="0.3">
      <c r="A99" s="1">
        <v>45024</v>
      </c>
      <c r="B99">
        <v>390</v>
      </c>
      <c r="C99">
        <v>596</v>
      </c>
      <c r="D99">
        <v>9250</v>
      </c>
      <c r="E99">
        <f>(uzdrowisko34[[#This Row],[ilość kuracjuszy]]*0.4)</f>
        <v>3700</v>
      </c>
      <c r="F99">
        <f>3900-uzdrowisko34[[#This Row],[użyta woda]]</f>
        <v>200</v>
      </c>
      <c r="G99">
        <f>IF(uzdrowisko34[[#This Row],[bilans wody]]&lt;0,ABS(QUOTIENT(uzdrowisko34[[#This Row],[bilans wody]]-MOD(uzdrowisko34[[#This Row],[bilans wody]],5),5)),0)</f>
        <v>0</v>
      </c>
      <c r="H99">
        <f>IF(uzdrowisko34[[#This Row],[bilans wody]]&gt;0,QUOTIENT(uzdrowisko34[[#This Row],[bilans wody]],5),0)</f>
        <v>40</v>
      </c>
      <c r="I99" s="4">
        <f>J98+uzdrowisko34[[#This Row],[nadmiarowe butelki]]-uzdrowisko34[[#This Row],[potrzebne butelki]]</f>
        <v>891</v>
      </c>
      <c r="J99" s="4">
        <f>IF(uzdrowisko34[[#This Row],[bilans butelek]]&gt;=0,uzdrowisko34[[#This Row],[bilans butelek]],0)</f>
        <v>891</v>
      </c>
      <c r="K99" s="4">
        <f>IF(uzdrowisko34[[#This Row],[ilość butelek]]&gt;uzdrowisko34[[#This Row],[bilans butelek]],1,0)</f>
        <v>0</v>
      </c>
    </row>
    <row r="100" spans="1:11" x14ac:dyDescent="0.3">
      <c r="A100" s="1">
        <v>45025</v>
      </c>
      <c r="B100">
        <v>545</v>
      </c>
      <c r="C100">
        <v>596</v>
      </c>
      <c r="D100">
        <v>9199</v>
      </c>
      <c r="E100">
        <f>(uzdrowisko34[[#This Row],[ilość kuracjuszy]]*0.4)</f>
        <v>3679.6000000000004</v>
      </c>
      <c r="F100">
        <f>3900-uzdrowisko34[[#This Row],[użyta woda]]</f>
        <v>220.39999999999964</v>
      </c>
      <c r="G100">
        <f>IF(uzdrowisko34[[#This Row],[bilans wody]]&lt;0,ABS(QUOTIENT(uzdrowisko34[[#This Row],[bilans wody]]-MOD(uzdrowisko34[[#This Row],[bilans wody]],5),5)),0)</f>
        <v>0</v>
      </c>
      <c r="H100">
        <f>IF(uzdrowisko34[[#This Row],[bilans wody]]&gt;0,QUOTIENT(uzdrowisko34[[#This Row],[bilans wody]],5),0)</f>
        <v>44</v>
      </c>
      <c r="I100" s="4">
        <f>J99+uzdrowisko34[[#This Row],[nadmiarowe butelki]]-uzdrowisko34[[#This Row],[potrzebne butelki]]</f>
        <v>935</v>
      </c>
      <c r="J100" s="4">
        <f>IF(uzdrowisko34[[#This Row],[bilans butelek]]&gt;=0,uzdrowisko34[[#This Row],[bilans butelek]],0)</f>
        <v>935</v>
      </c>
      <c r="K100" s="4">
        <f>IF(uzdrowisko34[[#This Row],[ilość butelek]]&gt;uzdrowisko34[[#This Row],[bilans butelek]],1,0)</f>
        <v>0</v>
      </c>
    </row>
    <row r="101" spans="1:11" x14ac:dyDescent="0.3">
      <c r="A101" s="1">
        <v>45026</v>
      </c>
      <c r="B101">
        <v>402</v>
      </c>
      <c r="C101">
        <v>395</v>
      </c>
      <c r="D101">
        <v>9206</v>
      </c>
      <c r="E101">
        <f>(uzdrowisko34[[#This Row],[ilość kuracjuszy]]*0.4)</f>
        <v>3682.4</v>
      </c>
      <c r="F101">
        <f>3900-uzdrowisko34[[#This Row],[użyta woda]]</f>
        <v>217.59999999999991</v>
      </c>
      <c r="G101">
        <f>IF(uzdrowisko34[[#This Row],[bilans wody]]&lt;0,ABS(QUOTIENT(uzdrowisko34[[#This Row],[bilans wody]]-MOD(uzdrowisko34[[#This Row],[bilans wody]],5),5)),0)</f>
        <v>0</v>
      </c>
      <c r="H101">
        <f>IF(uzdrowisko34[[#This Row],[bilans wody]]&gt;0,QUOTIENT(uzdrowisko34[[#This Row],[bilans wody]],5),0)</f>
        <v>43</v>
      </c>
      <c r="I101" s="4">
        <f>J100+uzdrowisko34[[#This Row],[nadmiarowe butelki]]-uzdrowisko34[[#This Row],[potrzebne butelki]]</f>
        <v>978</v>
      </c>
      <c r="J101" s="4">
        <f>IF(uzdrowisko34[[#This Row],[bilans butelek]]&gt;=0,uzdrowisko34[[#This Row],[bilans butelek]],0)</f>
        <v>978</v>
      </c>
      <c r="K101" s="4">
        <f>IF(uzdrowisko34[[#This Row],[ilość butelek]]&gt;uzdrowisko34[[#This Row],[bilans butelek]],1,0)</f>
        <v>0</v>
      </c>
    </row>
    <row r="102" spans="1:11" x14ac:dyDescent="0.3">
      <c r="A102" s="1">
        <v>45027</v>
      </c>
      <c r="B102">
        <v>490</v>
      </c>
      <c r="C102">
        <v>548</v>
      </c>
      <c r="D102">
        <v>9148</v>
      </c>
      <c r="E102">
        <f>(uzdrowisko34[[#This Row],[ilość kuracjuszy]]*0.4)</f>
        <v>3659.2000000000003</v>
      </c>
      <c r="F102">
        <f>3900-uzdrowisko34[[#This Row],[użyta woda]]</f>
        <v>240.79999999999973</v>
      </c>
      <c r="G102">
        <f>IF(uzdrowisko34[[#This Row],[bilans wody]]&lt;0,ABS(QUOTIENT(uzdrowisko34[[#This Row],[bilans wody]]-MOD(uzdrowisko34[[#This Row],[bilans wody]],5),5)),0)</f>
        <v>0</v>
      </c>
      <c r="H102">
        <f>IF(uzdrowisko34[[#This Row],[bilans wody]]&gt;0,QUOTIENT(uzdrowisko34[[#This Row],[bilans wody]],5),0)</f>
        <v>48</v>
      </c>
      <c r="I102" s="4">
        <f>J101+uzdrowisko34[[#This Row],[nadmiarowe butelki]]-uzdrowisko34[[#This Row],[potrzebne butelki]]</f>
        <v>1026</v>
      </c>
      <c r="J102" s="4">
        <f>IF(uzdrowisko34[[#This Row],[bilans butelek]]&gt;=0,uzdrowisko34[[#This Row],[bilans butelek]],0)</f>
        <v>1026</v>
      </c>
      <c r="K102" s="4">
        <f>IF(uzdrowisko34[[#This Row],[ilość butelek]]&gt;uzdrowisko34[[#This Row],[bilans butelek]],1,0)</f>
        <v>0</v>
      </c>
    </row>
    <row r="103" spans="1:11" x14ac:dyDescent="0.3">
      <c r="A103" s="1">
        <v>45028</v>
      </c>
      <c r="B103">
        <v>664</v>
      </c>
      <c r="C103">
        <v>563</v>
      </c>
      <c r="D103">
        <v>9249</v>
      </c>
      <c r="E103">
        <f>(uzdrowisko34[[#This Row],[ilość kuracjuszy]]*0.4)</f>
        <v>3699.6000000000004</v>
      </c>
      <c r="F103">
        <f>3900-uzdrowisko34[[#This Row],[użyta woda]]</f>
        <v>200.39999999999964</v>
      </c>
      <c r="G103">
        <f>IF(uzdrowisko34[[#This Row],[bilans wody]]&lt;0,ABS(QUOTIENT(uzdrowisko34[[#This Row],[bilans wody]]-MOD(uzdrowisko34[[#This Row],[bilans wody]],5),5)),0)</f>
        <v>0</v>
      </c>
      <c r="H103">
        <f>IF(uzdrowisko34[[#This Row],[bilans wody]]&gt;0,QUOTIENT(uzdrowisko34[[#This Row],[bilans wody]],5),0)</f>
        <v>40</v>
      </c>
      <c r="I103" s="4">
        <f>J102+uzdrowisko34[[#This Row],[nadmiarowe butelki]]-uzdrowisko34[[#This Row],[potrzebne butelki]]</f>
        <v>1066</v>
      </c>
      <c r="J103" s="4">
        <f>IF(uzdrowisko34[[#This Row],[bilans butelek]]&gt;=0,uzdrowisko34[[#This Row],[bilans butelek]],0)</f>
        <v>1066</v>
      </c>
      <c r="K103" s="4">
        <f>IF(uzdrowisko34[[#This Row],[ilość butelek]]&gt;uzdrowisko34[[#This Row],[bilans butelek]],1,0)</f>
        <v>0</v>
      </c>
    </row>
    <row r="104" spans="1:11" x14ac:dyDescent="0.3">
      <c r="A104" s="1">
        <v>45029</v>
      </c>
      <c r="B104">
        <v>570</v>
      </c>
      <c r="C104">
        <v>437</v>
      </c>
      <c r="D104">
        <v>9382</v>
      </c>
      <c r="E104">
        <f>(uzdrowisko34[[#This Row],[ilość kuracjuszy]]*0.4)</f>
        <v>3752.8</v>
      </c>
      <c r="F104">
        <f>3900-uzdrowisko34[[#This Row],[użyta woda]]</f>
        <v>147.19999999999982</v>
      </c>
      <c r="G104">
        <f>IF(uzdrowisko34[[#This Row],[bilans wody]]&lt;0,ABS(QUOTIENT(uzdrowisko34[[#This Row],[bilans wody]]-MOD(uzdrowisko34[[#This Row],[bilans wody]],5),5)),0)</f>
        <v>0</v>
      </c>
      <c r="H104">
        <f>IF(uzdrowisko34[[#This Row],[bilans wody]]&gt;0,QUOTIENT(uzdrowisko34[[#This Row],[bilans wody]],5),0)</f>
        <v>29</v>
      </c>
      <c r="I104" s="4">
        <f>J103+uzdrowisko34[[#This Row],[nadmiarowe butelki]]-uzdrowisko34[[#This Row],[potrzebne butelki]]</f>
        <v>1095</v>
      </c>
      <c r="J104" s="4">
        <f>IF(uzdrowisko34[[#This Row],[bilans butelek]]&gt;=0,uzdrowisko34[[#This Row],[bilans butelek]],0)</f>
        <v>1095</v>
      </c>
      <c r="K104" s="4">
        <f>IF(uzdrowisko34[[#This Row],[ilość butelek]]&gt;uzdrowisko34[[#This Row],[bilans butelek]],1,0)</f>
        <v>0</v>
      </c>
    </row>
    <row r="105" spans="1:11" x14ac:dyDescent="0.3">
      <c r="A105" s="1">
        <v>45030</v>
      </c>
      <c r="B105">
        <v>621</v>
      </c>
      <c r="C105">
        <v>602</v>
      </c>
      <c r="D105">
        <v>9401</v>
      </c>
      <c r="E105">
        <f>(uzdrowisko34[[#This Row],[ilość kuracjuszy]]*0.4)</f>
        <v>3760.4</v>
      </c>
      <c r="F105">
        <f>3900-uzdrowisko34[[#This Row],[użyta woda]]</f>
        <v>139.59999999999991</v>
      </c>
      <c r="G105">
        <f>IF(uzdrowisko34[[#This Row],[bilans wody]]&lt;0,ABS(QUOTIENT(uzdrowisko34[[#This Row],[bilans wody]]-MOD(uzdrowisko34[[#This Row],[bilans wody]],5),5)),0)</f>
        <v>0</v>
      </c>
      <c r="H105">
        <f>IF(uzdrowisko34[[#This Row],[bilans wody]]&gt;0,QUOTIENT(uzdrowisko34[[#This Row],[bilans wody]],5),0)</f>
        <v>27</v>
      </c>
      <c r="I105" s="4">
        <f>J104+uzdrowisko34[[#This Row],[nadmiarowe butelki]]-uzdrowisko34[[#This Row],[potrzebne butelki]]</f>
        <v>1122</v>
      </c>
      <c r="J105" s="4">
        <f>IF(uzdrowisko34[[#This Row],[bilans butelek]]&gt;=0,uzdrowisko34[[#This Row],[bilans butelek]],0)</f>
        <v>1122</v>
      </c>
      <c r="K105" s="4">
        <f>IF(uzdrowisko34[[#This Row],[ilość butelek]]&gt;uzdrowisko34[[#This Row],[bilans butelek]],1,0)</f>
        <v>0</v>
      </c>
    </row>
    <row r="106" spans="1:11" x14ac:dyDescent="0.3">
      <c r="A106" s="1">
        <v>45031</v>
      </c>
      <c r="B106">
        <v>627</v>
      </c>
      <c r="C106">
        <v>562</v>
      </c>
      <c r="D106">
        <v>9466</v>
      </c>
      <c r="E106">
        <f>(uzdrowisko34[[#This Row],[ilość kuracjuszy]]*0.4)</f>
        <v>3786.4</v>
      </c>
      <c r="F106">
        <f>3900-uzdrowisko34[[#This Row],[użyta woda]]</f>
        <v>113.59999999999991</v>
      </c>
      <c r="G106">
        <f>IF(uzdrowisko34[[#This Row],[bilans wody]]&lt;0,ABS(QUOTIENT(uzdrowisko34[[#This Row],[bilans wody]]-MOD(uzdrowisko34[[#This Row],[bilans wody]],5),5)),0)</f>
        <v>0</v>
      </c>
      <c r="H106">
        <f>IF(uzdrowisko34[[#This Row],[bilans wody]]&gt;0,QUOTIENT(uzdrowisko34[[#This Row],[bilans wody]],5),0)</f>
        <v>22</v>
      </c>
      <c r="I106" s="4">
        <f>J105+uzdrowisko34[[#This Row],[nadmiarowe butelki]]-uzdrowisko34[[#This Row],[potrzebne butelki]]</f>
        <v>1144</v>
      </c>
      <c r="J106" s="4">
        <f>IF(uzdrowisko34[[#This Row],[bilans butelek]]&gt;=0,uzdrowisko34[[#This Row],[bilans butelek]],0)</f>
        <v>1144</v>
      </c>
      <c r="K106" s="4">
        <f>IF(uzdrowisko34[[#This Row],[ilość butelek]]&gt;uzdrowisko34[[#This Row],[bilans butelek]],1,0)</f>
        <v>0</v>
      </c>
    </row>
    <row r="107" spans="1:11" x14ac:dyDescent="0.3">
      <c r="A107" s="1">
        <v>45032</v>
      </c>
      <c r="B107">
        <v>516</v>
      </c>
      <c r="C107">
        <v>553</v>
      </c>
      <c r="D107">
        <v>9429</v>
      </c>
      <c r="E107">
        <f>(uzdrowisko34[[#This Row],[ilość kuracjuszy]]*0.4)</f>
        <v>3771.6000000000004</v>
      </c>
      <c r="F107">
        <f>3900-uzdrowisko34[[#This Row],[użyta woda]]</f>
        <v>128.39999999999964</v>
      </c>
      <c r="G107">
        <f>IF(uzdrowisko34[[#This Row],[bilans wody]]&lt;0,ABS(QUOTIENT(uzdrowisko34[[#This Row],[bilans wody]]-MOD(uzdrowisko34[[#This Row],[bilans wody]],5),5)),0)</f>
        <v>0</v>
      </c>
      <c r="H107">
        <f>IF(uzdrowisko34[[#This Row],[bilans wody]]&gt;0,QUOTIENT(uzdrowisko34[[#This Row],[bilans wody]],5),0)</f>
        <v>25</v>
      </c>
      <c r="I107" s="4">
        <f>J106+uzdrowisko34[[#This Row],[nadmiarowe butelki]]-uzdrowisko34[[#This Row],[potrzebne butelki]]</f>
        <v>1169</v>
      </c>
      <c r="J107" s="4">
        <f>IF(uzdrowisko34[[#This Row],[bilans butelek]]&gt;=0,uzdrowisko34[[#This Row],[bilans butelek]],0)</f>
        <v>1169</v>
      </c>
      <c r="K107" s="4">
        <f>IF(uzdrowisko34[[#This Row],[ilość butelek]]&gt;uzdrowisko34[[#This Row],[bilans butelek]],1,0)</f>
        <v>0</v>
      </c>
    </row>
    <row r="108" spans="1:11" x14ac:dyDescent="0.3">
      <c r="A108" s="1">
        <v>45033</v>
      </c>
      <c r="B108">
        <v>623</v>
      </c>
      <c r="C108">
        <v>641</v>
      </c>
      <c r="D108">
        <v>9411</v>
      </c>
      <c r="E108">
        <f>(uzdrowisko34[[#This Row],[ilość kuracjuszy]]*0.4)</f>
        <v>3764.4</v>
      </c>
      <c r="F108">
        <f>3900-uzdrowisko34[[#This Row],[użyta woda]]</f>
        <v>135.59999999999991</v>
      </c>
      <c r="G108">
        <f>IF(uzdrowisko34[[#This Row],[bilans wody]]&lt;0,ABS(QUOTIENT(uzdrowisko34[[#This Row],[bilans wody]]-MOD(uzdrowisko34[[#This Row],[bilans wody]],5),5)),0)</f>
        <v>0</v>
      </c>
      <c r="H108">
        <f>IF(uzdrowisko34[[#This Row],[bilans wody]]&gt;0,QUOTIENT(uzdrowisko34[[#This Row],[bilans wody]],5),0)</f>
        <v>27</v>
      </c>
      <c r="I108" s="4">
        <f>J107+uzdrowisko34[[#This Row],[nadmiarowe butelki]]-uzdrowisko34[[#This Row],[potrzebne butelki]]</f>
        <v>1196</v>
      </c>
      <c r="J108" s="4">
        <f>IF(uzdrowisko34[[#This Row],[bilans butelek]]&gt;=0,uzdrowisko34[[#This Row],[bilans butelek]],0)</f>
        <v>1196</v>
      </c>
      <c r="K108" s="4">
        <f>IF(uzdrowisko34[[#This Row],[ilość butelek]]&gt;uzdrowisko34[[#This Row],[bilans butelek]],1,0)</f>
        <v>0</v>
      </c>
    </row>
    <row r="109" spans="1:11" x14ac:dyDescent="0.3">
      <c r="A109" s="1">
        <v>45034</v>
      </c>
      <c r="B109">
        <v>374</v>
      </c>
      <c r="C109">
        <v>414</v>
      </c>
      <c r="D109">
        <v>9371</v>
      </c>
      <c r="E109">
        <f>(uzdrowisko34[[#This Row],[ilość kuracjuszy]]*0.4)</f>
        <v>3748.4</v>
      </c>
      <c r="F109">
        <f>3900-uzdrowisko34[[#This Row],[użyta woda]]</f>
        <v>151.59999999999991</v>
      </c>
      <c r="G109">
        <f>IF(uzdrowisko34[[#This Row],[bilans wody]]&lt;0,ABS(QUOTIENT(uzdrowisko34[[#This Row],[bilans wody]]-MOD(uzdrowisko34[[#This Row],[bilans wody]],5),5)),0)</f>
        <v>0</v>
      </c>
      <c r="H109">
        <f>IF(uzdrowisko34[[#This Row],[bilans wody]]&gt;0,QUOTIENT(uzdrowisko34[[#This Row],[bilans wody]],5),0)</f>
        <v>30</v>
      </c>
      <c r="I109" s="4">
        <f>J108+uzdrowisko34[[#This Row],[nadmiarowe butelki]]-uzdrowisko34[[#This Row],[potrzebne butelki]]</f>
        <v>1226</v>
      </c>
      <c r="J109" s="4">
        <f>IF(uzdrowisko34[[#This Row],[bilans butelek]]&gt;=0,uzdrowisko34[[#This Row],[bilans butelek]],0)</f>
        <v>1226</v>
      </c>
      <c r="K109" s="4">
        <f>IF(uzdrowisko34[[#This Row],[ilość butelek]]&gt;uzdrowisko34[[#This Row],[bilans butelek]],1,0)</f>
        <v>0</v>
      </c>
    </row>
    <row r="110" spans="1:11" x14ac:dyDescent="0.3">
      <c r="A110" s="1">
        <v>45035</v>
      </c>
      <c r="B110">
        <v>456</v>
      </c>
      <c r="C110">
        <v>452</v>
      </c>
      <c r="D110">
        <v>9375</v>
      </c>
      <c r="E110">
        <f>(uzdrowisko34[[#This Row],[ilość kuracjuszy]]*0.4)</f>
        <v>3750</v>
      </c>
      <c r="F110">
        <f>3900-uzdrowisko34[[#This Row],[użyta woda]]</f>
        <v>150</v>
      </c>
      <c r="G110">
        <f>IF(uzdrowisko34[[#This Row],[bilans wody]]&lt;0,ABS(QUOTIENT(uzdrowisko34[[#This Row],[bilans wody]]-MOD(uzdrowisko34[[#This Row],[bilans wody]],5),5)),0)</f>
        <v>0</v>
      </c>
      <c r="H110">
        <f>IF(uzdrowisko34[[#This Row],[bilans wody]]&gt;0,QUOTIENT(uzdrowisko34[[#This Row],[bilans wody]],5),0)</f>
        <v>30</v>
      </c>
      <c r="I110" s="4">
        <f>J109+uzdrowisko34[[#This Row],[nadmiarowe butelki]]-uzdrowisko34[[#This Row],[potrzebne butelki]]</f>
        <v>1256</v>
      </c>
      <c r="J110" s="4">
        <f>IF(uzdrowisko34[[#This Row],[bilans butelek]]&gt;=0,uzdrowisko34[[#This Row],[bilans butelek]],0)</f>
        <v>1256</v>
      </c>
      <c r="K110" s="4">
        <f>IF(uzdrowisko34[[#This Row],[ilość butelek]]&gt;uzdrowisko34[[#This Row],[bilans butelek]],1,0)</f>
        <v>0</v>
      </c>
    </row>
    <row r="111" spans="1:11" x14ac:dyDescent="0.3">
      <c r="A111" s="1">
        <v>45036</v>
      </c>
      <c r="B111">
        <v>482</v>
      </c>
      <c r="C111">
        <v>419</v>
      </c>
      <c r="D111">
        <v>9438</v>
      </c>
      <c r="E111">
        <f>(uzdrowisko34[[#This Row],[ilość kuracjuszy]]*0.4)</f>
        <v>3775.2000000000003</v>
      </c>
      <c r="F111">
        <f>3900-uzdrowisko34[[#This Row],[użyta woda]]</f>
        <v>124.79999999999973</v>
      </c>
      <c r="G111">
        <f>IF(uzdrowisko34[[#This Row],[bilans wody]]&lt;0,ABS(QUOTIENT(uzdrowisko34[[#This Row],[bilans wody]]-MOD(uzdrowisko34[[#This Row],[bilans wody]],5),5)),0)</f>
        <v>0</v>
      </c>
      <c r="H111">
        <f>IF(uzdrowisko34[[#This Row],[bilans wody]]&gt;0,QUOTIENT(uzdrowisko34[[#This Row],[bilans wody]],5),0)</f>
        <v>24</v>
      </c>
      <c r="I111" s="4">
        <f>J110+uzdrowisko34[[#This Row],[nadmiarowe butelki]]-uzdrowisko34[[#This Row],[potrzebne butelki]]</f>
        <v>1280</v>
      </c>
      <c r="J111" s="4">
        <f>IF(uzdrowisko34[[#This Row],[bilans butelek]]&gt;=0,uzdrowisko34[[#This Row],[bilans butelek]],0)</f>
        <v>1280</v>
      </c>
      <c r="K111" s="4">
        <f>IF(uzdrowisko34[[#This Row],[ilość butelek]]&gt;uzdrowisko34[[#This Row],[bilans butelek]],1,0)</f>
        <v>0</v>
      </c>
    </row>
    <row r="112" spans="1:11" x14ac:dyDescent="0.3">
      <c r="A112" s="1">
        <v>45037</v>
      </c>
      <c r="B112">
        <v>306</v>
      </c>
      <c r="C112">
        <v>377</v>
      </c>
      <c r="D112">
        <v>9367</v>
      </c>
      <c r="E112">
        <f>(uzdrowisko34[[#This Row],[ilość kuracjuszy]]*0.4)</f>
        <v>3746.8</v>
      </c>
      <c r="F112">
        <f>3900-uzdrowisko34[[#This Row],[użyta woda]]</f>
        <v>153.19999999999982</v>
      </c>
      <c r="G112">
        <f>IF(uzdrowisko34[[#This Row],[bilans wody]]&lt;0,ABS(QUOTIENT(uzdrowisko34[[#This Row],[bilans wody]]-MOD(uzdrowisko34[[#This Row],[bilans wody]],5),5)),0)</f>
        <v>0</v>
      </c>
      <c r="H112">
        <f>IF(uzdrowisko34[[#This Row],[bilans wody]]&gt;0,QUOTIENT(uzdrowisko34[[#This Row],[bilans wody]],5),0)</f>
        <v>30</v>
      </c>
      <c r="I112" s="4">
        <f>J111+uzdrowisko34[[#This Row],[nadmiarowe butelki]]-uzdrowisko34[[#This Row],[potrzebne butelki]]</f>
        <v>1310</v>
      </c>
      <c r="J112" s="4">
        <f>IF(uzdrowisko34[[#This Row],[bilans butelek]]&gt;=0,uzdrowisko34[[#This Row],[bilans butelek]],0)</f>
        <v>1310</v>
      </c>
      <c r="K112" s="4">
        <f>IF(uzdrowisko34[[#This Row],[ilość butelek]]&gt;uzdrowisko34[[#This Row],[bilans butelek]],1,0)</f>
        <v>0</v>
      </c>
    </row>
    <row r="113" spans="1:11" x14ac:dyDescent="0.3">
      <c r="A113" s="1">
        <v>45038</v>
      </c>
      <c r="B113">
        <v>458</v>
      </c>
      <c r="C113">
        <v>325</v>
      </c>
      <c r="D113">
        <v>9500</v>
      </c>
      <c r="E113">
        <f>(uzdrowisko34[[#This Row],[ilość kuracjuszy]]*0.4)</f>
        <v>3800</v>
      </c>
      <c r="F113">
        <f>3900-uzdrowisko34[[#This Row],[użyta woda]]</f>
        <v>100</v>
      </c>
      <c r="G113">
        <f>IF(uzdrowisko34[[#This Row],[bilans wody]]&lt;0,ABS(QUOTIENT(uzdrowisko34[[#This Row],[bilans wody]]-MOD(uzdrowisko34[[#This Row],[bilans wody]],5),5)),0)</f>
        <v>0</v>
      </c>
      <c r="H113">
        <f>IF(uzdrowisko34[[#This Row],[bilans wody]]&gt;0,QUOTIENT(uzdrowisko34[[#This Row],[bilans wody]],5),0)</f>
        <v>20</v>
      </c>
      <c r="I113" s="4">
        <f>J112+uzdrowisko34[[#This Row],[nadmiarowe butelki]]-uzdrowisko34[[#This Row],[potrzebne butelki]]</f>
        <v>1330</v>
      </c>
      <c r="J113" s="4">
        <f>IF(uzdrowisko34[[#This Row],[bilans butelek]]&gt;=0,uzdrowisko34[[#This Row],[bilans butelek]],0)</f>
        <v>1330</v>
      </c>
      <c r="K113" s="4">
        <f>IF(uzdrowisko34[[#This Row],[ilość butelek]]&gt;uzdrowisko34[[#This Row],[bilans butelek]],1,0)</f>
        <v>0</v>
      </c>
    </row>
    <row r="114" spans="1:11" x14ac:dyDescent="0.3">
      <c r="A114" s="1">
        <v>45039</v>
      </c>
      <c r="B114">
        <v>449</v>
      </c>
      <c r="C114">
        <v>364</v>
      </c>
      <c r="D114">
        <v>9585</v>
      </c>
      <c r="E114">
        <f>(uzdrowisko34[[#This Row],[ilość kuracjuszy]]*0.4)</f>
        <v>3834</v>
      </c>
      <c r="F114">
        <f>3900-uzdrowisko34[[#This Row],[użyta woda]]</f>
        <v>66</v>
      </c>
      <c r="G114">
        <f>IF(uzdrowisko34[[#This Row],[bilans wody]]&lt;0,ABS(QUOTIENT(uzdrowisko34[[#This Row],[bilans wody]]-MOD(uzdrowisko34[[#This Row],[bilans wody]],5),5)),0)</f>
        <v>0</v>
      </c>
      <c r="H114">
        <f>IF(uzdrowisko34[[#This Row],[bilans wody]]&gt;0,QUOTIENT(uzdrowisko34[[#This Row],[bilans wody]],5),0)</f>
        <v>13</v>
      </c>
      <c r="I114" s="4">
        <f>J113+uzdrowisko34[[#This Row],[nadmiarowe butelki]]-uzdrowisko34[[#This Row],[potrzebne butelki]]</f>
        <v>1343</v>
      </c>
      <c r="J114" s="4">
        <f>IF(uzdrowisko34[[#This Row],[bilans butelek]]&gt;=0,uzdrowisko34[[#This Row],[bilans butelek]],0)</f>
        <v>1343</v>
      </c>
      <c r="K114" s="4">
        <f>IF(uzdrowisko34[[#This Row],[ilość butelek]]&gt;uzdrowisko34[[#This Row],[bilans butelek]],1,0)</f>
        <v>0</v>
      </c>
    </row>
    <row r="115" spans="1:11" x14ac:dyDescent="0.3">
      <c r="A115" s="1">
        <v>45040</v>
      </c>
      <c r="B115">
        <v>435</v>
      </c>
      <c r="C115">
        <v>471</v>
      </c>
      <c r="D115">
        <v>9549</v>
      </c>
      <c r="E115">
        <f>(uzdrowisko34[[#This Row],[ilość kuracjuszy]]*0.4)</f>
        <v>3819.6000000000004</v>
      </c>
      <c r="F115">
        <f>3900-uzdrowisko34[[#This Row],[użyta woda]]</f>
        <v>80.399999999999636</v>
      </c>
      <c r="G115">
        <f>IF(uzdrowisko34[[#This Row],[bilans wody]]&lt;0,ABS(QUOTIENT(uzdrowisko34[[#This Row],[bilans wody]]-MOD(uzdrowisko34[[#This Row],[bilans wody]],5),5)),0)</f>
        <v>0</v>
      </c>
      <c r="H115">
        <f>IF(uzdrowisko34[[#This Row],[bilans wody]]&gt;0,QUOTIENT(uzdrowisko34[[#This Row],[bilans wody]],5),0)</f>
        <v>16</v>
      </c>
      <c r="I115" s="4">
        <f>J114+uzdrowisko34[[#This Row],[nadmiarowe butelki]]-uzdrowisko34[[#This Row],[potrzebne butelki]]</f>
        <v>1359</v>
      </c>
      <c r="J115" s="4">
        <f>IF(uzdrowisko34[[#This Row],[bilans butelek]]&gt;=0,uzdrowisko34[[#This Row],[bilans butelek]],0)</f>
        <v>1359</v>
      </c>
      <c r="K115" s="4">
        <f>IF(uzdrowisko34[[#This Row],[ilość butelek]]&gt;uzdrowisko34[[#This Row],[bilans butelek]],1,0)</f>
        <v>0</v>
      </c>
    </row>
    <row r="116" spans="1:11" x14ac:dyDescent="0.3">
      <c r="A116" s="1">
        <v>45041</v>
      </c>
      <c r="B116">
        <v>372</v>
      </c>
      <c r="C116">
        <v>570</v>
      </c>
      <c r="D116">
        <v>9351</v>
      </c>
      <c r="E116">
        <f>(uzdrowisko34[[#This Row],[ilość kuracjuszy]]*0.4)</f>
        <v>3740.4</v>
      </c>
      <c r="F116">
        <f>3900-uzdrowisko34[[#This Row],[użyta woda]]</f>
        <v>159.59999999999991</v>
      </c>
      <c r="G116">
        <f>IF(uzdrowisko34[[#This Row],[bilans wody]]&lt;0,ABS(QUOTIENT(uzdrowisko34[[#This Row],[bilans wody]]-MOD(uzdrowisko34[[#This Row],[bilans wody]],5),5)),0)</f>
        <v>0</v>
      </c>
      <c r="H116">
        <f>IF(uzdrowisko34[[#This Row],[bilans wody]]&gt;0,QUOTIENT(uzdrowisko34[[#This Row],[bilans wody]],5),0)</f>
        <v>31</v>
      </c>
      <c r="I116" s="4">
        <f>J115+uzdrowisko34[[#This Row],[nadmiarowe butelki]]-uzdrowisko34[[#This Row],[potrzebne butelki]]</f>
        <v>1390</v>
      </c>
      <c r="J116" s="4">
        <f>IF(uzdrowisko34[[#This Row],[bilans butelek]]&gt;=0,uzdrowisko34[[#This Row],[bilans butelek]],0)</f>
        <v>1390</v>
      </c>
      <c r="K116" s="4">
        <f>IF(uzdrowisko34[[#This Row],[ilość butelek]]&gt;uzdrowisko34[[#This Row],[bilans butelek]],1,0)</f>
        <v>0</v>
      </c>
    </row>
    <row r="117" spans="1:11" x14ac:dyDescent="0.3">
      <c r="A117" s="1">
        <v>45042</v>
      </c>
      <c r="B117">
        <v>622</v>
      </c>
      <c r="C117">
        <v>341</v>
      </c>
      <c r="D117">
        <v>9632</v>
      </c>
      <c r="E117">
        <f>(uzdrowisko34[[#This Row],[ilość kuracjuszy]]*0.4)</f>
        <v>3852.8</v>
      </c>
      <c r="F117">
        <f>3900-uzdrowisko34[[#This Row],[użyta woda]]</f>
        <v>47.199999999999818</v>
      </c>
      <c r="G117">
        <f>IF(uzdrowisko34[[#This Row],[bilans wody]]&lt;0,ABS(QUOTIENT(uzdrowisko34[[#This Row],[bilans wody]]-MOD(uzdrowisko34[[#This Row],[bilans wody]],5),5)),0)</f>
        <v>0</v>
      </c>
      <c r="H117">
        <f>IF(uzdrowisko34[[#This Row],[bilans wody]]&gt;0,QUOTIENT(uzdrowisko34[[#This Row],[bilans wody]],5),0)</f>
        <v>9</v>
      </c>
      <c r="I117" s="4">
        <f>J116+uzdrowisko34[[#This Row],[nadmiarowe butelki]]-uzdrowisko34[[#This Row],[potrzebne butelki]]</f>
        <v>1399</v>
      </c>
      <c r="J117" s="4">
        <f>IF(uzdrowisko34[[#This Row],[bilans butelek]]&gt;=0,uzdrowisko34[[#This Row],[bilans butelek]],0)</f>
        <v>1399</v>
      </c>
      <c r="K117" s="4">
        <f>IF(uzdrowisko34[[#This Row],[ilość butelek]]&gt;uzdrowisko34[[#This Row],[bilans butelek]],1,0)</f>
        <v>0</v>
      </c>
    </row>
    <row r="118" spans="1:11" x14ac:dyDescent="0.3">
      <c r="A118" s="1">
        <v>45043</v>
      </c>
      <c r="B118">
        <v>670</v>
      </c>
      <c r="C118">
        <v>551</v>
      </c>
      <c r="D118">
        <v>9751</v>
      </c>
      <c r="E118">
        <f>(uzdrowisko34[[#This Row],[ilość kuracjuszy]]*0.4)</f>
        <v>3900.4</v>
      </c>
      <c r="F118">
        <f>3900-uzdrowisko34[[#This Row],[użyta woda]]</f>
        <v>-0.40000000000009095</v>
      </c>
      <c r="G118">
        <f>IF(uzdrowisko34[[#This Row],[bilans wody]]&lt;0,ABS(QUOTIENT(uzdrowisko34[[#This Row],[bilans wody]]-MOD(uzdrowisko34[[#This Row],[bilans wody]],5),5)),0)</f>
        <v>1</v>
      </c>
      <c r="H118">
        <f>IF(uzdrowisko34[[#This Row],[bilans wody]]&gt;0,QUOTIENT(uzdrowisko34[[#This Row],[bilans wody]],5),0)</f>
        <v>0</v>
      </c>
      <c r="I118" s="4">
        <f>J117+uzdrowisko34[[#This Row],[nadmiarowe butelki]]-uzdrowisko34[[#This Row],[potrzebne butelki]]</f>
        <v>1398</v>
      </c>
      <c r="J118" s="4">
        <f>IF(uzdrowisko34[[#This Row],[bilans butelek]]&gt;=0,uzdrowisko34[[#This Row],[bilans butelek]],0)</f>
        <v>1398</v>
      </c>
      <c r="K118" s="4">
        <f>IF(uzdrowisko34[[#This Row],[ilość butelek]]&gt;uzdrowisko34[[#This Row],[bilans butelek]],1,0)</f>
        <v>0</v>
      </c>
    </row>
    <row r="119" spans="1:11" x14ac:dyDescent="0.3">
      <c r="A119" s="1">
        <v>45044</v>
      </c>
      <c r="B119">
        <v>543</v>
      </c>
      <c r="C119">
        <v>682</v>
      </c>
      <c r="D119">
        <v>9612</v>
      </c>
      <c r="E119">
        <f>(uzdrowisko34[[#This Row],[ilość kuracjuszy]]*0.4)</f>
        <v>3844.8</v>
      </c>
      <c r="F119">
        <f>3900-uzdrowisko34[[#This Row],[użyta woda]]</f>
        <v>55.199999999999818</v>
      </c>
      <c r="G119">
        <f>IF(uzdrowisko34[[#This Row],[bilans wody]]&lt;0,ABS(QUOTIENT(uzdrowisko34[[#This Row],[bilans wody]]-MOD(uzdrowisko34[[#This Row],[bilans wody]],5),5)),0)</f>
        <v>0</v>
      </c>
      <c r="H119">
        <f>IF(uzdrowisko34[[#This Row],[bilans wody]]&gt;0,QUOTIENT(uzdrowisko34[[#This Row],[bilans wody]],5),0)</f>
        <v>11</v>
      </c>
      <c r="I119" s="4">
        <f>J118+uzdrowisko34[[#This Row],[nadmiarowe butelki]]-uzdrowisko34[[#This Row],[potrzebne butelki]]</f>
        <v>1409</v>
      </c>
      <c r="J119" s="4">
        <f>IF(uzdrowisko34[[#This Row],[bilans butelek]]&gt;=0,uzdrowisko34[[#This Row],[bilans butelek]],0)</f>
        <v>1409</v>
      </c>
      <c r="K119" s="4">
        <f>IF(uzdrowisko34[[#This Row],[ilość butelek]]&gt;uzdrowisko34[[#This Row],[bilans butelek]],1,0)</f>
        <v>0</v>
      </c>
    </row>
    <row r="120" spans="1:11" x14ac:dyDescent="0.3">
      <c r="A120" s="1">
        <v>45045</v>
      </c>
      <c r="B120">
        <v>596</v>
      </c>
      <c r="C120">
        <v>629</v>
      </c>
      <c r="D120">
        <v>9579</v>
      </c>
      <c r="E120">
        <f>(uzdrowisko34[[#This Row],[ilość kuracjuszy]]*0.4)</f>
        <v>3831.6000000000004</v>
      </c>
      <c r="F120">
        <f>3900-uzdrowisko34[[#This Row],[użyta woda]]</f>
        <v>68.399999999999636</v>
      </c>
      <c r="G120">
        <f>IF(uzdrowisko34[[#This Row],[bilans wody]]&lt;0,ABS(QUOTIENT(uzdrowisko34[[#This Row],[bilans wody]]-MOD(uzdrowisko34[[#This Row],[bilans wody]],5),5)),0)</f>
        <v>0</v>
      </c>
      <c r="H120">
        <f>IF(uzdrowisko34[[#This Row],[bilans wody]]&gt;0,QUOTIENT(uzdrowisko34[[#This Row],[bilans wody]],5),0)</f>
        <v>13</v>
      </c>
      <c r="I120" s="4">
        <f>J119+uzdrowisko34[[#This Row],[nadmiarowe butelki]]-uzdrowisko34[[#This Row],[potrzebne butelki]]</f>
        <v>1422</v>
      </c>
      <c r="J120" s="4">
        <f>IF(uzdrowisko34[[#This Row],[bilans butelek]]&gt;=0,uzdrowisko34[[#This Row],[bilans butelek]],0)</f>
        <v>1422</v>
      </c>
      <c r="K120" s="4">
        <f>IF(uzdrowisko34[[#This Row],[ilość butelek]]&gt;uzdrowisko34[[#This Row],[bilans butelek]],1,0)</f>
        <v>0</v>
      </c>
    </row>
    <row r="121" spans="1:11" x14ac:dyDescent="0.3">
      <c r="A121" s="1">
        <v>45046</v>
      </c>
      <c r="B121">
        <v>612</v>
      </c>
      <c r="C121">
        <v>399</v>
      </c>
      <c r="D121">
        <v>9792</v>
      </c>
      <c r="E121">
        <f>(uzdrowisko34[[#This Row],[ilość kuracjuszy]]*0.4)</f>
        <v>3916.8</v>
      </c>
      <c r="F121">
        <f>3900-uzdrowisko34[[#This Row],[użyta woda]]</f>
        <v>-16.800000000000182</v>
      </c>
      <c r="G121">
        <f>IF(uzdrowisko34[[#This Row],[bilans wody]]&lt;0,ABS(QUOTIENT(uzdrowisko34[[#This Row],[bilans wody]]-MOD(uzdrowisko34[[#This Row],[bilans wody]],5),5)),0)</f>
        <v>4</v>
      </c>
      <c r="H121">
        <f>IF(uzdrowisko34[[#This Row],[bilans wody]]&gt;0,QUOTIENT(uzdrowisko34[[#This Row],[bilans wody]],5),0)</f>
        <v>0</v>
      </c>
      <c r="I121" s="4">
        <f>J120+uzdrowisko34[[#This Row],[nadmiarowe butelki]]-uzdrowisko34[[#This Row],[potrzebne butelki]]</f>
        <v>1418</v>
      </c>
      <c r="J121" s="4">
        <f>IF(uzdrowisko34[[#This Row],[bilans butelek]]&gt;=0,uzdrowisko34[[#This Row],[bilans butelek]],0)</f>
        <v>1418</v>
      </c>
      <c r="K121" s="4">
        <f>IF(uzdrowisko34[[#This Row],[ilość butelek]]&gt;uzdrowisko34[[#This Row],[bilans butelek]],1,0)</f>
        <v>0</v>
      </c>
    </row>
    <row r="122" spans="1:11" x14ac:dyDescent="0.3">
      <c r="A122" s="1">
        <v>45047</v>
      </c>
      <c r="B122">
        <v>596</v>
      </c>
      <c r="C122">
        <v>641</v>
      </c>
      <c r="D122">
        <v>9747</v>
      </c>
      <c r="E122">
        <f>(uzdrowisko34[[#This Row],[ilość kuracjuszy]]*0.4)</f>
        <v>3898.8</v>
      </c>
      <c r="F122">
        <f>3900-uzdrowisko34[[#This Row],[użyta woda]]</f>
        <v>1.1999999999998181</v>
      </c>
      <c r="G122">
        <f>IF(uzdrowisko34[[#This Row],[bilans wody]]&lt;0,ABS(QUOTIENT(uzdrowisko34[[#This Row],[bilans wody]]-MOD(uzdrowisko34[[#This Row],[bilans wody]],5),5)),0)</f>
        <v>0</v>
      </c>
      <c r="H122">
        <f>IF(uzdrowisko34[[#This Row],[bilans wody]]&gt;0,QUOTIENT(uzdrowisko34[[#This Row],[bilans wody]],5),0)</f>
        <v>0</v>
      </c>
      <c r="I122" s="4">
        <f>J121+uzdrowisko34[[#This Row],[nadmiarowe butelki]]-uzdrowisko34[[#This Row],[potrzebne butelki]]</f>
        <v>1418</v>
      </c>
      <c r="J122" s="4">
        <f>IF(uzdrowisko34[[#This Row],[bilans butelek]]&gt;=0,uzdrowisko34[[#This Row],[bilans butelek]],0)</f>
        <v>1418</v>
      </c>
      <c r="K122" s="4">
        <f>IF(uzdrowisko34[[#This Row],[ilość butelek]]&gt;uzdrowisko34[[#This Row],[bilans butelek]],1,0)</f>
        <v>0</v>
      </c>
    </row>
    <row r="123" spans="1:11" x14ac:dyDescent="0.3">
      <c r="A123" s="1">
        <v>45048</v>
      </c>
      <c r="B123">
        <v>657</v>
      </c>
      <c r="C123">
        <v>335</v>
      </c>
      <c r="D123">
        <v>10069</v>
      </c>
      <c r="E123">
        <f>(uzdrowisko34[[#This Row],[ilość kuracjuszy]]*0.4)</f>
        <v>4027.6000000000004</v>
      </c>
      <c r="F123">
        <f>3900-uzdrowisko34[[#This Row],[użyta woda]]</f>
        <v>-127.60000000000036</v>
      </c>
      <c r="G123">
        <f>IF(uzdrowisko34[[#This Row],[bilans wody]]&lt;0,ABS(QUOTIENT(uzdrowisko34[[#This Row],[bilans wody]]-MOD(uzdrowisko34[[#This Row],[bilans wody]],5),5)),0)</f>
        <v>26</v>
      </c>
      <c r="H123">
        <f>IF(uzdrowisko34[[#This Row],[bilans wody]]&gt;0,QUOTIENT(uzdrowisko34[[#This Row],[bilans wody]],5),0)</f>
        <v>0</v>
      </c>
      <c r="I123" s="4">
        <f>J122+uzdrowisko34[[#This Row],[nadmiarowe butelki]]-uzdrowisko34[[#This Row],[potrzebne butelki]]</f>
        <v>1392</v>
      </c>
      <c r="J123" s="4">
        <f>IF(uzdrowisko34[[#This Row],[bilans butelek]]&gt;=0,uzdrowisko34[[#This Row],[bilans butelek]],0)</f>
        <v>1392</v>
      </c>
      <c r="K123" s="4">
        <f>IF(uzdrowisko34[[#This Row],[ilość butelek]]&gt;uzdrowisko34[[#This Row],[bilans butelek]],1,0)</f>
        <v>0</v>
      </c>
    </row>
    <row r="124" spans="1:11" x14ac:dyDescent="0.3">
      <c r="A124" s="1">
        <v>45049</v>
      </c>
      <c r="B124">
        <v>474</v>
      </c>
      <c r="C124">
        <v>450</v>
      </c>
      <c r="D124">
        <v>10093</v>
      </c>
      <c r="E124">
        <f>(uzdrowisko34[[#This Row],[ilość kuracjuszy]]*0.4)</f>
        <v>4037.2000000000003</v>
      </c>
      <c r="F124">
        <f>3900-uzdrowisko34[[#This Row],[użyta woda]]</f>
        <v>-137.20000000000027</v>
      </c>
      <c r="G124">
        <f>IF(uzdrowisko34[[#This Row],[bilans wody]]&lt;0,ABS(QUOTIENT(uzdrowisko34[[#This Row],[bilans wody]]-MOD(uzdrowisko34[[#This Row],[bilans wody]],5),5)),0)</f>
        <v>28</v>
      </c>
      <c r="H124">
        <f>IF(uzdrowisko34[[#This Row],[bilans wody]]&gt;0,QUOTIENT(uzdrowisko34[[#This Row],[bilans wody]],5),0)</f>
        <v>0</v>
      </c>
      <c r="I124" s="4">
        <f>J123+uzdrowisko34[[#This Row],[nadmiarowe butelki]]-uzdrowisko34[[#This Row],[potrzebne butelki]]</f>
        <v>1364</v>
      </c>
      <c r="J124" s="4">
        <f>IF(uzdrowisko34[[#This Row],[bilans butelek]]&gt;=0,uzdrowisko34[[#This Row],[bilans butelek]],0)</f>
        <v>1364</v>
      </c>
      <c r="K124" s="4">
        <f>IF(uzdrowisko34[[#This Row],[ilość butelek]]&gt;uzdrowisko34[[#This Row],[bilans butelek]],1,0)</f>
        <v>0</v>
      </c>
    </row>
    <row r="125" spans="1:11" x14ac:dyDescent="0.3">
      <c r="A125" s="1">
        <v>45050</v>
      </c>
      <c r="B125">
        <v>618</v>
      </c>
      <c r="C125">
        <v>439</v>
      </c>
      <c r="D125">
        <v>10272</v>
      </c>
      <c r="E125">
        <f>(uzdrowisko34[[#This Row],[ilość kuracjuszy]]*0.4)</f>
        <v>4108.8</v>
      </c>
      <c r="F125">
        <f>3900-uzdrowisko34[[#This Row],[użyta woda]]</f>
        <v>-208.80000000000018</v>
      </c>
      <c r="G125">
        <f>IF(uzdrowisko34[[#This Row],[bilans wody]]&lt;0,ABS(QUOTIENT(uzdrowisko34[[#This Row],[bilans wody]]-MOD(uzdrowisko34[[#This Row],[bilans wody]],5),5)),0)</f>
        <v>42</v>
      </c>
      <c r="H125">
        <f>IF(uzdrowisko34[[#This Row],[bilans wody]]&gt;0,QUOTIENT(uzdrowisko34[[#This Row],[bilans wody]],5),0)</f>
        <v>0</v>
      </c>
      <c r="I125" s="4">
        <f>J124+uzdrowisko34[[#This Row],[nadmiarowe butelki]]-uzdrowisko34[[#This Row],[potrzebne butelki]]</f>
        <v>1322</v>
      </c>
      <c r="J125" s="4">
        <f>IF(uzdrowisko34[[#This Row],[bilans butelek]]&gt;=0,uzdrowisko34[[#This Row],[bilans butelek]],0)</f>
        <v>1322</v>
      </c>
      <c r="K125" s="4">
        <f>IF(uzdrowisko34[[#This Row],[ilość butelek]]&gt;uzdrowisko34[[#This Row],[bilans butelek]],1,0)</f>
        <v>0</v>
      </c>
    </row>
    <row r="126" spans="1:11" x14ac:dyDescent="0.3">
      <c r="A126" s="1">
        <v>45051</v>
      </c>
      <c r="B126">
        <v>326</v>
      </c>
      <c r="C126">
        <v>395</v>
      </c>
      <c r="D126">
        <v>10203</v>
      </c>
      <c r="E126">
        <f>(uzdrowisko34[[#This Row],[ilość kuracjuszy]]*0.4)</f>
        <v>4081.2000000000003</v>
      </c>
      <c r="F126">
        <f>3900-uzdrowisko34[[#This Row],[użyta woda]]</f>
        <v>-181.20000000000027</v>
      </c>
      <c r="G126">
        <f>IF(uzdrowisko34[[#This Row],[bilans wody]]&lt;0,ABS(QUOTIENT(uzdrowisko34[[#This Row],[bilans wody]]-MOD(uzdrowisko34[[#This Row],[bilans wody]],5),5)),0)</f>
        <v>37</v>
      </c>
      <c r="H126">
        <f>IF(uzdrowisko34[[#This Row],[bilans wody]]&gt;0,QUOTIENT(uzdrowisko34[[#This Row],[bilans wody]],5),0)</f>
        <v>0</v>
      </c>
      <c r="I126" s="4">
        <f>J125+uzdrowisko34[[#This Row],[nadmiarowe butelki]]-uzdrowisko34[[#This Row],[potrzebne butelki]]</f>
        <v>1285</v>
      </c>
      <c r="J126" s="4">
        <f>IF(uzdrowisko34[[#This Row],[bilans butelek]]&gt;=0,uzdrowisko34[[#This Row],[bilans butelek]],0)</f>
        <v>1285</v>
      </c>
      <c r="K126" s="4">
        <f>IF(uzdrowisko34[[#This Row],[ilość butelek]]&gt;uzdrowisko34[[#This Row],[bilans butelek]],1,0)</f>
        <v>0</v>
      </c>
    </row>
    <row r="127" spans="1:11" x14ac:dyDescent="0.3">
      <c r="A127" s="1">
        <v>45052</v>
      </c>
      <c r="B127">
        <v>460</v>
      </c>
      <c r="C127">
        <v>362</v>
      </c>
      <c r="D127">
        <v>10301</v>
      </c>
      <c r="E127">
        <f>(uzdrowisko34[[#This Row],[ilość kuracjuszy]]*0.4)</f>
        <v>4120.4000000000005</v>
      </c>
      <c r="F127">
        <f>3900-uzdrowisko34[[#This Row],[użyta woda]]</f>
        <v>-220.40000000000055</v>
      </c>
      <c r="G127">
        <f>IF(uzdrowisko34[[#This Row],[bilans wody]]&lt;0,ABS(QUOTIENT(uzdrowisko34[[#This Row],[bilans wody]]-MOD(uzdrowisko34[[#This Row],[bilans wody]],5),5)),0)</f>
        <v>45</v>
      </c>
      <c r="H127">
        <f>IF(uzdrowisko34[[#This Row],[bilans wody]]&gt;0,QUOTIENT(uzdrowisko34[[#This Row],[bilans wody]],5),0)</f>
        <v>0</v>
      </c>
      <c r="I127" s="4">
        <f>J126+uzdrowisko34[[#This Row],[nadmiarowe butelki]]-uzdrowisko34[[#This Row],[potrzebne butelki]]</f>
        <v>1240</v>
      </c>
      <c r="J127" s="4">
        <f>IF(uzdrowisko34[[#This Row],[bilans butelek]]&gt;=0,uzdrowisko34[[#This Row],[bilans butelek]],0)</f>
        <v>1240</v>
      </c>
      <c r="K127" s="4">
        <f>IF(uzdrowisko34[[#This Row],[ilość butelek]]&gt;uzdrowisko34[[#This Row],[bilans butelek]],1,0)</f>
        <v>0</v>
      </c>
    </row>
    <row r="128" spans="1:11" x14ac:dyDescent="0.3">
      <c r="A128" s="1">
        <v>45053</v>
      </c>
      <c r="B128">
        <v>517</v>
      </c>
      <c r="C128">
        <v>427</v>
      </c>
      <c r="D128">
        <v>10391</v>
      </c>
      <c r="E128">
        <f>(uzdrowisko34[[#This Row],[ilość kuracjuszy]]*0.4)</f>
        <v>4156.4000000000005</v>
      </c>
      <c r="F128">
        <f>3900-uzdrowisko34[[#This Row],[użyta woda]]</f>
        <v>-256.40000000000055</v>
      </c>
      <c r="G128">
        <f>IF(uzdrowisko34[[#This Row],[bilans wody]]&lt;0,ABS(QUOTIENT(uzdrowisko34[[#This Row],[bilans wody]]-MOD(uzdrowisko34[[#This Row],[bilans wody]],5),5)),0)</f>
        <v>52</v>
      </c>
      <c r="H128">
        <f>IF(uzdrowisko34[[#This Row],[bilans wody]]&gt;0,QUOTIENT(uzdrowisko34[[#This Row],[bilans wody]],5),0)</f>
        <v>0</v>
      </c>
      <c r="I128" s="4">
        <f>J127+uzdrowisko34[[#This Row],[nadmiarowe butelki]]-uzdrowisko34[[#This Row],[potrzebne butelki]]</f>
        <v>1188</v>
      </c>
      <c r="J128" s="4">
        <f>IF(uzdrowisko34[[#This Row],[bilans butelek]]&gt;=0,uzdrowisko34[[#This Row],[bilans butelek]],0)</f>
        <v>1188</v>
      </c>
      <c r="K128" s="4">
        <f>IF(uzdrowisko34[[#This Row],[ilość butelek]]&gt;uzdrowisko34[[#This Row],[bilans butelek]],1,0)</f>
        <v>0</v>
      </c>
    </row>
    <row r="129" spans="1:11" x14ac:dyDescent="0.3">
      <c r="A129" s="1">
        <v>45054</v>
      </c>
      <c r="B129">
        <v>558</v>
      </c>
      <c r="C129">
        <v>689</v>
      </c>
      <c r="D129">
        <v>10260</v>
      </c>
      <c r="E129">
        <f>(uzdrowisko34[[#This Row],[ilość kuracjuszy]]*0.4)</f>
        <v>4104</v>
      </c>
      <c r="F129">
        <f>3900-uzdrowisko34[[#This Row],[użyta woda]]</f>
        <v>-204</v>
      </c>
      <c r="G129">
        <f>IF(uzdrowisko34[[#This Row],[bilans wody]]&lt;0,ABS(QUOTIENT(uzdrowisko34[[#This Row],[bilans wody]]-MOD(uzdrowisko34[[#This Row],[bilans wody]],5),5)),0)</f>
        <v>41</v>
      </c>
      <c r="H129">
        <f>IF(uzdrowisko34[[#This Row],[bilans wody]]&gt;0,QUOTIENT(uzdrowisko34[[#This Row],[bilans wody]],5),0)</f>
        <v>0</v>
      </c>
      <c r="I129" s="4">
        <f>J128+uzdrowisko34[[#This Row],[nadmiarowe butelki]]-uzdrowisko34[[#This Row],[potrzebne butelki]]</f>
        <v>1147</v>
      </c>
      <c r="J129" s="4">
        <f>IF(uzdrowisko34[[#This Row],[bilans butelek]]&gt;=0,uzdrowisko34[[#This Row],[bilans butelek]],0)</f>
        <v>1147</v>
      </c>
      <c r="K129" s="4">
        <f>IF(uzdrowisko34[[#This Row],[ilość butelek]]&gt;uzdrowisko34[[#This Row],[bilans butelek]],1,0)</f>
        <v>0</v>
      </c>
    </row>
    <row r="130" spans="1:11" x14ac:dyDescent="0.3">
      <c r="A130" s="1">
        <v>45055</v>
      </c>
      <c r="B130">
        <v>418</v>
      </c>
      <c r="C130">
        <v>307</v>
      </c>
      <c r="D130">
        <v>10371</v>
      </c>
      <c r="E130">
        <f>(uzdrowisko34[[#This Row],[ilość kuracjuszy]]*0.4)</f>
        <v>4148.4000000000005</v>
      </c>
      <c r="F130">
        <f>3900-uzdrowisko34[[#This Row],[użyta woda]]</f>
        <v>-248.40000000000055</v>
      </c>
      <c r="G130">
        <f>IF(uzdrowisko34[[#This Row],[bilans wody]]&lt;0,ABS(QUOTIENT(uzdrowisko34[[#This Row],[bilans wody]]-MOD(uzdrowisko34[[#This Row],[bilans wody]],5),5)),0)</f>
        <v>50</v>
      </c>
      <c r="H130">
        <f>IF(uzdrowisko34[[#This Row],[bilans wody]]&gt;0,QUOTIENT(uzdrowisko34[[#This Row],[bilans wody]],5),0)</f>
        <v>0</v>
      </c>
      <c r="I130" s="4">
        <f>J129+uzdrowisko34[[#This Row],[nadmiarowe butelki]]-uzdrowisko34[[#This Row],[potrzebne butelki]]</f>
        <v>1097</v>
      </c>
      <c r="J130" s="4">
        <f>IF(uzdrowisko34[[#This Row],[bilans butelek]]&gt;=0,uzdrowisko34[[#This Row],[bilans butelek]],0)</f>
        <v>1097</v>
      </c>
      <c r="K130" s="4">
        <f>IF(uzdrowisko34[[#This Row],[ilość butelek]]&gt;uzdrowisko34[[#This Row],[bilans butelek]],1,0)</f>
        <v>0</v>
      </c>
    </row>
    <row r="131" spans="1:11" x14ac:dyDescent="0.3">
      <c r="A131" s="1">
        <v>45056</v>
      </c>
      <c r="B131">
        <v>565</v>
      </c>
      <c r="C131">
        <v>428</v>
      </c>
      <c r="D131">
        <v>10508</v>
      </c>
      <c r="E131">
        <f>(uzdrowisko34[[#This Row],[ilość kuracjuszy]]*0.4)</f>
        <v>4203.2</v>
      </c>
      <c r="F131">
        <f>3900-uzdrowisko34[[#This Row],[użyta woda]]</f>
        <v>-303.19999999999982</v>
      </c>
      <c r="G131">
        <f>IF(uzdrowisko34[[#This Row],[bilans wody]]&lt;0,ABS(QUOTIENT(uzdrowisko34[[#This Row],[bilans wody]]-MOD(uzdrowisko34[[#This Row],[bilans wody]],5),5)),0)</f>
        <v>61</v>
      </c>
      <c r="H131">
        <f>IF(uzdrowisko34[[#This Row],[bilans wody]]&gt;0,QUOTIENT(uzdrowisko34[[#This Row],[bilans wody]],5),0)</f>
        <v>0</v>
      </c>
      <c r="I131" s="4">
        <f>J130+uzdrowisko34[[#This Row],[nadmiarowe butelki]]-uzdrowisko34[[#This Row],[potrzebne butelki]]</f>
        <v>1036</v>
      </c>
      <c r="J131" s="4">
        <f>IF(uzdrowisko34[[#This Row],[bilans butelek]]&gt;=0,uzdrowisko34[[#This Row],[bilans butelek]],0)</f>
        <v>1036</v>
      </c>
      <c r="K131" s="4">
        <f>IF(uzdrowisko34[[#This Row],[ilość butelek]]&gt;uzdrowisko34[[#This Row],[bilans butelek]],1,0)</f>
        <v>0</v>
      </c>
    </row>
    <row r="132" spans="1:11" x14ac:dyDescent="0.3">
      <c r="A132" s="1">
        <v>45057</v>
      </c>
      <c r="B132">
        <v>517</v>
      </c>
      <c r="C132">
        <v>428</v>
      </c>
      <c r="D132">
        <v>10597</v>
      </c>
      <c r="E132">
        <f>(uzdrowisko34[[#This Row],[ilość kuracjuszy]]*0.4)</f>
        <v>4238.8</v>
      </c>
      <c r="F132">
        <f>3900-uzdrowisko34[[#This Row],[użyta woda]]</f>
        <v>-338.80000000000018</v>
      </c>
      <c r="G132">
        <f>IF(uzdrowisko34[[#This Row],[bilans wody]]&lt;0,ABS(QUOTIENT(uzdrowisko34[[#This Row],[bilans wody]]-MOD(uzdrowisko34[[#This Row],[bilans wody]],5),5)),0)</f>
        <v>68</v>
      </c>
      <c r="H132">
        <f>IF(uzdrowisko34[[#This Row],[bilans wody]]&gt;0,QUOTIENT(uzdrowisko34[[#This Row],[bilans wody]],5),0)</f>
        <v>0</v>
      </c>
      <c r="I132" s="4">
        <f>J131+uzdrowisko34[[#This Row],[nadmiarowe butelki]]-uzdrowisko34[[#This Row],[potrzebne butelki]]</f>
        <v>968</v>
      </c>
      <c r="J132" s="4">
        <f>IF(uzdrowisko34[[#This Row],[bilans butelek]]&gt;=0,uzdrowisko34[[#This Row],[bilans butelek]],0)</f>
        <v>968</v>
      </c>
      <c r="K132" s="4">
        <f>IF(uzdrowisko34[[#This Row],[ilość butelek]]&gt;uzdrowisko34[[#This Row],[bilans butelek]],1,0)</f>
        <v>0</v>
      </c>
    </row>
    <row r="133" spans="1:11" x14ac:dyDescent="0.3">
      <c r="A133" s="1">
        <v>45058</v>
      </c>
      <c r="B133">
        <v>580</v>
      </c>
      <c r="C133">
        <v>569</v>
      </c>
      <c r="D133">
        <v>10608</v>
      </c>
      <c r="E133">
        <f>(uzdrowisko34[[#This Row],[ilość kuracjuszy]]*0.4)</f>
        <v>4243.2</v>
      </c>
      <c r="F133">
        <f>3900-uzdrowisko34[[#This Row],[użyta woda]]</f>
        <v>-343.19999999999982</v>
      </c>
      <c r="G133">
        <f>IF(uzdrowisko34[[#This Row],[bilans wody]]&lt;0,ABS(QUOTIENT(uzdrowisko34[[#This Row],[bilans wody]]-MOD(uzdrowisko34[[#This Row],[bilans wody]],5),5)),0)</f>
        <v>69</v>
      </c>
      <c r="H133">
        <f>IF(uzdrowisko34[[#This Row],[bilans wody]]&gt;0,QUOTIENT(uzdrowisko34[[#This Row],[bilans wody]],5),0)</f>
        <v>0</v>
      </c>
      <c r="I133" s="4">
        <f>J132+uzdrowisko34[[#This Row],[nadmiarowe butelki]]-uzdrowisko34[[#This Row],[potrzebne butelki]]</f>
        <v>899</v>
      </c>
      <c r="J133" s="4">
        <f>IF(uzdrowisko34[[#This Row],[bilans butelek]]&gt;=0,uzdrowisko34[[#This Row],[bilans butelek]],0)</f>
        <v>899</v>
      </c>
      <c r="K133" s="4">
        <f>IF(uzdrowisko34[[#This Row],[ilość butelek]]&gt;uzdrowisko34[[#This Row],[bilans butelek]],1,0)</f>
        <v>0</v>
      </c>
    </row>
    <row r="134" spans="1:11" x14ac:dyDescent="0.3">
      <c r="A134" s="1">
        <v>45059</v>
      </c>
      <c r="B134">
        <v>573</v>
      </c>
      <c r="C134">
        <v>528</v>
      </c>
      <c r="D134">
        <v>10653</v>
      </c>
      <c r="E134">
        <f>(uzdrowisko34[[#This Row],[ilość kuracjuszy]]*0.4)</f>
        <v>4261.2</v>
      </c>
      <c r="F134">
        <f>3900-uzdrowisko34[[#This Row],[użyta woda]]</f>
        <v>-361.19999999999982</v>
      </c>
      <c r="G134">
        <f>IF(uzdrowisko34[[#This Row],[bilans wody]]&lt;0,ABS(QUOTIENT(uzdrowisko34[[#This Row],[bilans wody]]-MOD(uzdrowisko34[[#This Row],[bilans wody]],5),5)),0)</f>
        <v>73</v>
      </c>
      <c r="H134">
        <f>IF(uzdrowisko34[[#This Row],[bilans wody]]&gt;0,QUOTIENT(uzdrowisko34[[#This Row],[bilans wody]],5),0)</f>
        <v>0</v>
      </c>
      <c r="I134" s="4">
        <f>J133+uzdrowisko34[[#This Row],[nadmiarowe butelki]]-uzdrowisko34[[#This Row],[potrzebne butelki]]</f>
        <v>826</v>
      </c>
      <c r="J134" s="4">
        <f>IF(uzdrowisko34[[#This Row],[bilans butelek]]&gt;=0,uzdrowisko34[[#This Row],[bilans butelek]],0)</f>
        <v>826</v>
      </c>
      <c r="K134" s="4">
        <f>IF(uzdrowisko34[[#This Row],[ilość butelek]]&gt;uzdrowisko34[[#This Row],[bilans butelek]],1,0)</f>
        <v>0</v>
      </c>
    </row>
    <row r="135" spans="1:11" x14ac:dyDescent="0.3">
      <c r="A135" s="1">
        <v>45060</v>
      </c>
      <c r="B135">
        <v>627</v>
      </c>
      <c r="C135">
        <v>642</v>
      </c>
      <c r="D135">
        <v>10638</v>
      </c>
      <c r="E135">
        <f>(uzdrowisko34[[#This Row],[ilość kuracjuszy]]*0.4)</f>
        <v>4255.2</v>
      </c>
      <c r="F135">
        <f>3900-uzdrowisko34[[#This Row],[użyta woda]]</f>
        <v>-355.19999999999982</v>
      </c>
      <c r="G135">
        <f>IF(uzdrowisko34[[#This Row],[bilans wody]]&lt;0,ABS(QUOTIENT(uzdrowisko34[[#This Row],[bilans wody]]-MOD(uzdrowisko34[[#This Row],[bilans wody]],5),5)),0)</f>
        <v>72</v>
      </c>
      <c r="H135">
        <f>IF(uzdrowisko34[[#This Row],[bilans wody]]&gt;0,QUOTIENT(uzdrowisko34[[#This Row],[bilans wody]],5),0)</f>
        <v>0</v>
      </c>
      <c r="I135" s="4">
        <f>J134+uzdrowisko34[[#This Row],[nadmiarowe butelki]]-uzdrowisko34[[#This Row],[potrzebne butelki]]</f>
        <v>754</v>
      </c>
      <c r="J135" s="4">
        <f>IF(uzdrowisko34[[#This Row],[bilans butelek]]&gt;=0,uzdrowisko34[[#This Row],[bilans butelek]],0)</f>
        <v>754</v>
      </c>
      <c r="K135" s="4">
        <f>IF(uzdrowisko34[[#This Row],[ilość butelek]]&gt;uzdrowisko34[[#This Row],[bilans butelek]],1,0)</f>
        <v>0</v>
      </c>
    </row>
    <row r="136" spans="1:11" x14ac:dyDescent="0.3">
      <c r="A136" s="1">
        <v>45061</v>
      </c>
      <c r="B136">
        <v>407</v>
      </c>
      <c r="C136">
        <v>620</v>
      </c>
      <c r="D136">
        <v>10425</v>
      </c>
      <c r="E136">
        <f>(uzdrowisko34[[#This Row],[ilość kuracjuszy]]*0.4)</f>
        <v>4170</v>
      </c>
      <c r="F136">
        <f>3900-uzdrowisko34[[#This Row],[użyta woda]]</f>
        <v>-270</v>
      </c>
      <c r="G136">
        <f>IF(uzdrowisko34[[#This Row],[bilans wody]]&lt;0,ABS(QUOTIENT(uzdrowisko34[[#This Row],[bilans wody]]-MOD(uzdrowisko34[[#This Row],[bilans wody]],5),5)),0)</f>
        <v>54</v>
      </c>
      <c r="H136">
        <f>IF(uzdrowisko34[[#This Row],[bilans wody]]&gt;0,QUOTIENT(uzdrowisko34[[#This Row],[bilans wody]],5),0)</f>
        <v>0</v>
      </c>
      <c r="I136" s="4">
        <f>J135+uzdrowisko34[[#This Row],[nadmiarowe butelki]]-uzdrowisko34[[#This Row],[potrzebne butelki]]</f>
        <v>700</v>
      </c>
      <c r="J136" s="4">
        <f>IF(uzdrowisko34[[#This Row],[bilans butelek]]&gt;=0,uzdrowisko34[[#This Row],[bilans butelek]],0)</f>
        <v>700</v>
      </c>
      <c r="K136" s="4">
        <f>IF(uzdrowisko34[[#This Row],[ilość butelek]]&gt;uzdrowisko34[[#This Row],[bilans butelek]],1,0)</f>
        <v>0</v>
      </c>
    </row>
    <row r="137" spans="1:11" x14ac:dyDescent="0.3">
      <c r="A137" s="1">
        <v>45062</v>
      </c>
      <c r="B137">
        <v>631</v>
      </c>
      <c r="C137">
        <v>424</v>
      </c>
      <c r="D137">
        <v>10632</v>
      </c>
      <c r="E137">
        <f>(uzdrowisko34[[#This Row],[ilość kuracjuszy]]*0.4)</f>
        <v>4252.8</v>
      </c>
      <c r="F137">
        <f>3900-uzdrowisko34[[#This Row],[użyta woda]]</f>
        <v>-352.80000000000018</v>
      </c>
      <c r="G137">
        <f>IF(uzdrowisko34[[#This Row],[bilans wody]]&lt;0,ABS(QUOTIENT(uzdrowisko34[[#This Row],[bilans wody]]-MOD(uzdrowisko34[[#This Row],[bilans wody]],5),5)),0)</f>
        <v>71</v>
      </c>
      <c r="H137">
        <f>IF(uzdrowisko34[[#This Row],[bilans wody]]&gt;0,QUOTIENT(uzdrowisko34[[#This Row],[bilans wody]],5),0)</f>
        <v>0</v>
      </c>
      <c r="I137" s="4">
        <f>J136+uzdrowisko34[[#This Row],[nadmiarowe butelki]]-uzdrowisko34[[#This Row],[potrzebne butelki]]</f>
        <v>629</v>
      </c>
      <c r="J137" s="4">
        <f>IF(uzdrowisko34[[#This Row],[bilans butelek]]&gt;=0,uzdrowisko34[[#This Row],[bilans butelek]],0)</f>
        <v>629</v>
      </c>
      <c r="K137" s="4">
        <f>IF(uzdrowisko34[[#This Row],[ilość butelek]]&gt;uzdrowisko34[[#This Row],[bilans butelek]],1,0)</f>
        <v>0</v>
      </c>
    </row>
    <row r="138" spans="1:11" x14ac:dyDescent="0.3">
      <c r="A138" s="1">
        <v>45063</v>
      </c>
      <c r="B138">
        <v>338</v>
      </c>
      <c r="C138">
        <v>382</v>
      </c>
      <c r="D138">
        <v>10588</v>
      </c>
      <c r="E138">
        <f>(uzdrowisko34[[#This Row],[ilość kuracjuszy]]*0.4)</f>
        <v>4235.2</v>
      </c>
      <c r="F138">
        <f>3900-uzdrowisko34[[#This Row],[użyta woda]]</f>
        <v>-335.19999999999982</v>
      </c>
      <c r="G138">
        <f>IF(uzdrowisko34[[#This Row],[bilans wody]]&lt;0,ABS(QUOTIENT(uzdrowisko34[[#This Row],[bilans wody]]-MOD(uzdrowisko34[[#This Row],[bilans wody]],5),5)),0)</f>
        <v>68</v>
      </c>
      <c r="H138">
        <f>IF(uzdrowisko34[[#This Row],[bilans wody]]&gt;0,QUOTIENT(uzdrowisko34[[#This Row],[bilans wody]],5),0)</f>
        <v>0</v>
      </c>
      <c r="I138" s="4">
        <f>J137+uzdrowisko34[[#This Row],[nadmiarowe butelki]]-uzdrowisko34[[#This Row],[potrzebne butelki]]</f>
        <v>561</v>
      </c>
      <c r="J138" s="4">
        <f>IF(uzdrowisko34[[#This Row],[bilans butelek]]&gt;=0,uzdrowisko34[[#This Row],[bilans butelek]],0)</f>
        <v>561</v>
      </c>
      <c r="K138" s="4">
        <f>IF(uzdrowisko34[[#This Row],[ilość butelek]]&gt;uzdrowisko34[[#This Row],[bilans butelek]],1,0)</f>
        <v>0</v>
      </c>
    </row>
    <row r="139" spans="1:11" x14ac:dyDescent="0.3">
      <c r="A139" s="1">
        <v>45064</v>
      </c>
      <c r="B139">
        <v>457</v>
      </c>
      <c r="C139">
        <v>476</v>
      </c>
      <c r="D139">
        <v>10569</v>
      </c>
      <c r="E139">
        <f>(uzdrowisko34[[#This Row],[ilość kuracjuszy]]*0.4)</f>
        <v>4227.6000000000004</v>
      </c>
      <c r="F139">
        <f>3900-uzdrowisko34[[#This Row],[użyta woda]]</f>
        <v>-327.60000000000036</v>
      </c>
      <c r="G139">
        <f>IF(uzdrowisko34[[#This Row],[bilans wody]]&lt;0,ABS(QUOTIENT(uzdrowisko34[[#This Row],[bilans wody]]-MOD(uzdrowisko34[[#This Row],[bilans wody]],5),5)),0)</f>
        <v>66</v>
      </c>
      <c r="H139">
        <f>IF(uzdrowisko34[[#This Row],[bilans wody]]&gt;0,QUOTIENT(uzdrowisko34[[#This Row],[bilans wody]],5),0)</f>
        <v>0</v>
      </c>
      <c r="I139" s="4">
        <f>J138+uzdrowisko34[[#This Row],[nadmiarowe butelki]]-uzdrowisko34[[#This Row],[potrzebne butelki]]</f>
        <v>495</v>
      </c>
      <c r="J139" s="4">
        <f>IF(uzdrowisko34[[#This Row],[bilans butelek]]&gt;=0,uzdrowisko34[[#This Row],[bilans butelek]],0)</f>
        <v>495</v>
      </c>
      <c r="K139" s="4">
        <f>IF(uzdrowisko34[[#This Row],[ilość butelek]]&gt;uzdrowisko34[[#This Row],[bilans butelek]],1,0)</f>
        <v>0</v>
      </c>
    </row>
    <row r="140" spans="1:11" x14ac:dyDescent="0.3">
      <c r="A140" s="1">
        <v>45065</v>
      </c>
      <c r="B140">
        <v>448</v>
      </c>
      <c r="C140">
        <v>346</v>
      </c>
      <c r="D140">
        <v>10671</v>
      </c>
      <c r="E140">
        <f>(uzdrowisko34[[#This Row],[ilość kuracjuszy]]*0.4)</f>
        <v>4268.4000000000005</v>
      </c>
      <c r="F140">
        <f>3900-uzdrowisko34[[#This Row],[użyta woda]]</f>
        <v>-368.40000000000055</v>
      </c>
      <c r="G140">
        <f>IF(uzdrowisko34[[#This Row],[bilans wody]]&lt;0,ABS(QUOTIENT(uzdrowisko34[[#This Row],[bilans wody]]-MOD(uzdrowisko34[[#This Row],[bilans wody]],5),5)),0)</f>
        <v>74</v>
      </c>
      <c r="H140">
        <f>IF(uzdrowisko34[[#This Row],[bilans wody]]&gt;0,QUOTIENT(uzdrowisko34[[#This Row],[bilans wody]],5),0)</f>
        <v>0</v>
      </c>
      <c r="I140" s="4">
        <f>J139+uzdrowisko34[[#This Row],[nadmiarowe butelki]]-uzdrowisko34[[#This Row],[potrzebne butelki]]</f>
        <v>421</v>
      </c>
      <c r="J140" s="4">
        <f>IF(uzdrowisko34[[#This Row],[bilans butelek]]&gt;=0,uzdrowisko34[[#This Row],[bilans butelek]],0)</f>
        <v>421</v>
      </c>
      <c r="K140" s="4">
        <f>IF(uzdrowisko34[[#This Row],[ilość butelek]]&gt;uzdrowisko34[[#This Row],[bilans butelek]],1,0)</f>
        <v>0</v>
      </c>
    </row>
    <row r="141" spans="1:11" x14ac:dyDescent="0.3">
      <c r="A141" s="1">
        <v>45066</v>
      </c>
      <c r="B141">
        <v>408</v>
      </c>
      <c r="C141">
        <v>517</v>
      </c>
      <c r="D141">
        <v>10562</v>
      </c>
      <c r="E141">
        <f>(uzdrowisko34[[#This Row],[ilość kuracjuszy]]*0.4)</f>
        <v>4224.8</v>
      </c>
      <c r="F141">
        <f>3900-uzdrowisko34[[#This Row],[użyta woda]]</f>
        <v>-324.80000000000018</v>
      </c>
      <c r="G141">
        <f>IF(uzdrowisko34[[#This Row],[bilans wody]]&lt;0,ABS(QUOTIENT(uzdrowisko34[[#This Row],[bilans wody]]-MOD(uzdrowisko34[[#This Row],[bilans wody]],5),5)),0)</f>
        <v>65</v>
      </c>
      <c r="H141">
        <f>IF(uzdrowisko34[[#This Row],[bilans wody]]&gt;0,QUOTIENT(uzdrowisko34[[#This Row],[bilans wody]],5),0)</f>
        <v>0</v>
      </c>
      <c r="I141" s="4">
        <f>J140+uzdrowisko34[[#This Row],[nadmiarowe butelki]]-uzdrowisko34[[#This Row],[potrzebne butelki]]</f>
        <v>356</v>
      </c>
      <c r="J141" s="4">
        <f>IF(uzdrowisko34[[#This Row],[bilans butelek]]&gt;=0,uzdrowisko34[[#This Row],[bilans butelek]],0)</f>
        <v>356</v>
      </c>
      <c r="K141" s="4">
        <f>IF(uzdrowisko34[[#This Row],[ilość butelek]]&gt;uzdrowisko34[[#This Row],[bilans butelek]],1,0)</f>
        <v>0</v>
      </c>
    </row>
    <row r="142" spans="1:11" x14ac:dyDescent="0.3">
      <c r="A142" s="1">
        <v>45067</v>
      </c>
      <c r="B142">
        <v>483</v>
      </c>
      <c r="C142">
        <v>322</v>
      </c>
      <c r="D142">
        <v>10723</v>
      </c>
      <c r="E142">
        <f>(uzdrowisko34[[#This Row],[ilość kuracjuszy]]*0.4)</f>
        <v>4289.2</v>
      </c>
      <c r="F142">
        <f>3900-uzdrowisko34[[#This Row],[użyta woda]]</f>
        <v>-389.19999999999982</v>
      </c>
      <c r="G142">
        <f>IF(uzdrowisko34[[#This Row],[bilans wody]]&lt;0,ABS(QUOTIENT(uzdrowisko34[[#This Row],[bilans wody]]-MOD(uzdrowisko34[[#This Row],[bilans wody]],5),5)),0)</f>
        <v>78</v>
      </c>
      <c r="H142">
        <f>IF(uzdrowisko34[[#This Row],[bilans wody]]&gt;0,QUOTIENT(uzdrowisko34[[#This Row],[bilans wody]],5),0)</f>
        <v>0</v>
      </c>
      <c r="I142" s="4">
        <f>J141+uzdrowisko34[[#This Row],[nadmiarowe butelki]]-uzdrowisko34[[#This Row],[potrzebne butelki]]</f>
        <v>278</v>
      </c>
      <c r="J142" s="4">
        <f>IF(uzdrowisko34[[#This Row],[bilans butelek]]&gt;=0,uzdrowisko34[[#This Row],[bilans butelek]],0)</f>
        <v>278</v>
      </c>
      <c r="K142" s="4">
        <f>IF(uzdrowisko34[[#This Row],[ilość butelek]]&gt;uzdrowisko34[[#This Row],[bilans butelek]],1,0)</f>
        <v>0</v>
      </c>
    </row>
    <row r="143" spans="1:11" x14ac:dyDescent="0.3">
      <c r="A143" s="1">
        <v>45068</v>
      </c>
      <c r="B143">
        <v>498</v>
      </c>
      <c r="C143">
        <v>654</v>
      </c>
      <c r="D143">
        <v>10567</v>
      </c>
      <c r="E143">
        <f>(uzdrowisko34[[#This Row],[ilość kuracjuszy]]*0.4)</f>
        <v>4226.8</v>
      </c>
      <c r="F143">
        <f>3900-uzdrowisko34[[#This Row],[użyta woda]]</f>
        <v>-326.80000000000018</v>
      </c>
      <c r="G143">
        <f>IF(uzdrowisko34[[#This Row],[bilans wody]]&lt;0,ABS(QUOTIENT(uzdrowisko34[[#This Row],[bilans wody]]-MOD(uzdrowisko34[[#This Row],[bilans wody]],5),5)),0)</f>
        <v>66</v>
      </c>
      <c r="H143">
        <f>IF(uzdrowisko34[[#This Row],[bilans wody]]&gt;0,QUOTIENT(uzdrowisko34[[#This Row],[bilans wody]],5),0)</f>
        <v>0</v>
      </c>
      <c r="I143" s="4">
        <f>J142+uzdrowisko34[[#This Row],[nadmiarowe butelki]]-uzdrowisko34[[#This Row],[potrzebne butelki]]</f>
        <v>212</v>
      </c>
      <c r="J143" s="4">
        <f>IF(uzdrowisko34[[#This Row],[bilans butelek]]&gt;=0,uzdrowisko34[[#This Row],[bilans butelek]],0)</f>
        <v>212</v>
      </c>
      <c r="K143" s="4">
        <f>IF(uzdrowisko34[[#This Row],[ilość butelek]]&gt;uzdrowisko34[[#This Row],[bilans butelek]],1,0)</f>
        <v>0</v>
      </c>
    </row>
    <row r="144" spans="1:11" x14ac:dyDescent="0.3">
      <c r="A144" s="1">
        <v>45069</v>
      </c>
      <c r="B144">
        <v>503</v>
      </c>
      <c r="C144">
        <v>552</v>
      </c>
      <c r="D144">
        <v>10518</v>
      </c>
      <c r="E144">
        <f>(uzdrowisko34[[#This Row],[ilość kuracjuszy]]*0.4)</f>
        <v>4207.2</v>
      </c>
      <c r="F144">
        <f>3900-uzdrowisko34[[#This Row],[użyta woda]]</f>
        <v>-307.19999999999982</v>
      </c>
      <c r="G144">
        <f>IF(uzdrowisko34[[#This Row],[bilans wody]]&lt;0,ABS(QUOTIENT(uzdrowisko34[[#This Row],[bilans wody]]-MOD(uzdrowisko34[[#This Row],[bilans wody]],5),5)),0)</f>
        <v>62</v>
      </c>
      <c r="H144">
        <f>IF(uzdrowisko34[[#This Row],[bilans wody]]&gt;0,QUOTIENT(uzdrowisko34[[#This Row],[bilans wody]],5),0)</f>
        <v>0</v>
      </c>
      <c r="I144" s="4">
        <f>J143+uzdrowisko34[[#This Row],[nadmiarowe butelki]]-uzdrowisko34[[#This Row],[potrzebne butelki]]</f>
        <v>150</v>
      </c>
      <c r="J144" s="4">
        <f>IF(uzdrowisko34[[#This Row],[bilans butelek]]&gt;=0,uzdrowisko34[[#This Row],[bilans butelek]],0)</f>
        <v>150</v>
      </c>
      <c r="K144" s="4">
        <f>IF(uzdrowisko34[[#This Row],[ilość butelek]]&gt;uzdrowisko34[[#This Row],[bilans butelek]],1,0)</f>
        <v>0</v>
      </c>
    </row>
    <row r="145" spans="1:11" x14ac:dyDescent="0.3">
      <c r="A145" s="1">
        <v>45070</v>
      </c>
      <c r="B145">
        <v>474</v>
      </c>
      <c r="C145">
        <v>646</v>
      </c>
      <c r="D145">
        <v>10346</v>
      </c>
      <c r="E145">
        <f>(uzdrowisko34[[#This Row],[ilość kuracjuszy]]*0.4)</f>
        <v>4138.4000000000005</v>
      </c>
      <c r="F145">
        <f>3900-uzdrowisko34[[#This Row],[użyta woda]]</f>
        <v>-238.40000000000055</v>
      </c>
      <c r="G145">
        <f>IF(uzdrowisko34[[#This Row],[bilans wody]]&lt;0,ABS(QUOTIENT(uzdrowisko34[[#This Row],[bilans wody]]-MOD(uzdrowisko34[[#This Row],[bilans wody]],5),5)),0)</f>
        <v>48</v>
      </c>
      <c r="H145">
        <f>IF(uzdrowisko34[[#This Row],[bilans wody]]&gt;0,QUOTIENT(uzdrowisko34[[#This Row],[bilans wody]],5),0)</f>
        <v>0</v>
      </c>
      <c r="I145" s="4">
        <f>J144+uzdrowisko34[[#This Row],[nadmiarowe butelki]]-uzdrowisko34[[#This Row],[potrzebne butelki]]</f>
        <v>102</v>
      </c>
      <c r="J145" s="4">
        <f>IF(uzdrowisko34[[#This Row],[bilans butelek]]&gt;=0,uzdrowisko34[[#This Row],[bilans butelek]],0)</f>
        <v>102</v>
      </c>
      <c r="K145" s="4">
        <f>IF(uzdrowisko34[[#This Row],[ilość butelek]]&gt;uzdrowisko34[[#This Row],[bilans butelek]],1,0)</f>
        <v>0</v>
      </c>
    </row>
    <row r="146" spans="1:11" x14ac:dyDescent="0.3">
      <c r="A146" s="1">
        <v>45071</v>
      </c>
      <c r="B146">
        <v>422</v>
      </c>
      <c r="C146">
        <v>634</v>
      </c>
      <c r="D146">
        <v>10134</v>
      </c>
      <c r="E146">
        <f>(uzdrowisko34[[#This Row],[ilość kuracjuszy]]*0.4)</f>
        <v>4053.6000000000004</v>
      </c>
      <c r="F146">
        <f>3900-uzdrowisko34[[#This Row],[użyta woda]]</f>
        <v>-153.60000000000036</v>
      </c>
      <c r="G146">
        <f>IF(uzdrowisko34[[#This Row],[bilans wody]]&lt;0,ABS(QUOTIENT(uzdrowisko34[[#This Row],[bilans wody]]-MOD(uzdrowisko34[[#This Row],[bilans wody]],5),5)),0)</f>
        <v>31</v>
      </c>
      <c r="H146">
        <f>IF(uzdrowisko34[[#This Row],[bilans wody]]&gt;0,QUOTIENT(uzdrowisko34[[#This Row],[bilans wody]],5),0)</f>
        <v>0</v>
      </c>
      <c r="I146" s="4">
        <f>J145+uzdrowisko34[[#This Row],[nadmiarowe butelki]]-uzdrowisko34[[#This Row],[potrzebne butelki]]</f>
        <v>71</v>
      </c>
      <c r="J146" s="4">
        <f>IF(uzdrowisko34[[#This Row],[bilans butelek]]&gt;=0,uzdrowisko34[[#This Row],[bilans butelek]],0)</f>
        <v>71</v>
      </c>
      <c r="K146" s="4">
        <f>IF(uzdrowisko34[[#This Row],[ilość butelek]]&gt;uzdrowisko34[[#This Row],[bilans butelek]],1,0)</f>
        <v>0</v>
      </c>
    </row>
    <row r="147" spans="1:11" x14ac:dyDescent="0.3">
      <c r="A147" s="1">
        <v>45072</v>
      </c>
      <c r="B147">
        <v>474</v>
      </c>
      <c r="C147">
        <v>606</v>
      </c>
      <c r="D147">
        <v>10002</v>
      </c>
      <c r="E147">
        <f>(uzdrowisko34[[#This Row],[ilość kuracjuszy]]*0.4)</f>
        <v>4000.8</v>
      </c>
      <c r="F147">
        <f>3900-uzdrowisko34[[#This Row],[użyta woda]]</f>
        <v>-100.80000000000018</v>
      </c>
      <c r="G147">
        <f>IF(uzdrowisko34[[#This Row],[bilans wody]]&lt;0,ABS(QUOTIENT(uzdrowisko34[[#This Row],[bilans wody]]-MOD(uzdrowisko34[[#This Row],[bilans wody]],5),5)),0)</f>
        <v>21</v>
      </c>
      <c r="H147">
        <f>IF(uzdrowisko34[[#This Row],[bilans wody]]&gt;0,QUOTIENT(uzdrowisko34[[#This Row],[bilans wody]],5),0)</f>
        <v>0</v>
      </c>
      <c r="I147" s="4">
        <f>J146+uzdrowisko34[[#This Row],[nadmiarowe butelki]]-uzdrowisko34[[#This Row],[potrzebne butelki]]</f>
        <v>50</v>
      </c>
      <c r="J147" s="4">
        <f>IF(uzdrowisko34[[#This Row],[bilans butelek]]&gt;=0,uzdrowisko34[[#This Row],[bilans butelek]],0)</f>
        <v>50</v>
      </c>
      <c r="K147" s="4">
        <f>IF(uzdrowisko34[[#This Row],[ilość butelek]]&gt;uzdrowisko34[[#This Row],[bilans butelek]],1,0)</f>
        <v>0</v>
      </c>
    </row>
    <row r="148" spans="1:11" x14ac:dyDescent="0.3">
      <c r="A148" s="1">
        <v>45073</v>
      </c>
      <c r="B148">
        <v>407</v>
      </c>
      <c r="C148">
        <v>674</v>
      </c>
      <c r="D148">
        <v>9735</v>
      </c>
      <c r="E148">
        <f>(uzdrowisko34[[#This Row],[ilość kuracjuszy]]*0.4)</f>
        <v>3894</v>
      </c>
      <c r="F148">
        <f>3900-uzdrowisko34[[#This Row],[użyta woda]]</f>
        <v>6</v>
      </c>
      <c r="G148">
        <f>IF(uzdrowisko34[[#This Row],[bilans wody]]&lt;0,ABS(QUOTIENT(uzdrowisko34[[#This Row],[bilans wody]]-MOD(uzdrowisko34[[#This Row],[bilans wody]],5),5)),0)</f>
        <v>0</v>
      </c>
      <c r="H148">
        <f>IF(uzdrowisko34[[#This Row],[bilans wody]]&gt;0,QUOTIENT(uzdrowisko34[[#This Row],[bilans wody]],5),0)</f>
        <v>1</v>
      </c>
      <c r="I148" s="4">
        <f>J147+uzdrowisko34[[#This Row],[nadmiarowe butelki]]-uzdrowisko34[[#This Row],[potrzebne butelki]]</f>
        <v>51</v>
      </c>
      <c r="J148" s="4">
        <f>IF(uzdrowisko34[[#This Row],[bilans butelek]]&gt;=0,uzdrowisko34[[#This Row],[bilans butelek]],0)</f>
        <v>51</v>
      </c>
      <c r="K148" s="4">
        <f>IF(uzdrowisko34[[#This Row],[ilość butelek]]&gt;uzdrowisko34[[#This Row],[bilans butelek]],1,0)</f>
        <v>0</v>
      </c>
    </row>
    <row r="149" spans="1:11" x14ac:dyDescent="0.3">
      <c r="A149" s="1">
        <v>45074</v>
      </c>
      <c r="B149">
        <v>697</v>
      </c>
      <c r="C149">
        <v>546</v>
      </c>
      <c r="D149">
        <v>9886</v>
      </c>
      <c r="E149">
        <f>(uzdrowisko34[[#This Row],[ilość kuracjuszy]]*0.4)</f>
        <v>3954.4</v>
      </c>
      <c r="F149">
        <f>3900-uzdrowisko34[[#This Row],[użyta woda]]</f>
        <v>-54.400000000000091</v>
      </c>
      <c r="G149">
        <f>IF(uzdrowisko34[[#This Row],[bilans wody]]&lt;0,ABS(QUOTIENT(uzdrowisko34[[#This Row],[bilans wody]]-MOD(uzdrowisko34[[#This Row],[bilans wody]],5),5)),0)</f>
        <v>11</v>
      </c>
      <c r="H149">
        <f>IF(uzdrowisko34[[#This Row],[bilans wody]]&gt;0,QUOTIENT(uzdrowisko34[[#This Row],[bilans wody]],5),0)</f>
        <v>0</v>
      </c>
      <c r="I149" s="4">
        <f>J148+uzdrowisko34[[#This Row],[nadmiarowe butelki]]-uzdrowisko34[[#This Row],[potrzebne butelki]]</f>
        <v>40</v>
      </c>
      <c r="J149" s="4">
        <f>IF(uzdrowisko34[[#This Row],[bilans butelek]]&gt;=0,uzdrowisko34[[#This Row],[bilans butelek]],0)</f>
        <v>40</v>
      </c>
      <c r="K149" s="4">
        <f>IF(uzdrowisko34[[#This Row],[ilość butelek]]&gt;uzdrowisko34[[#This Row],[bilans butelek]],1,0)</f>
        <v>0</v>
      </c>
    </row>
    <row r="150" spans="1:11" x14ac:dyDescent="0.3">
      <c r="A150" s="1">
        <v>45075</v>
      </c>
      <c r="B150">
        <v>603</v>
      </c>
      <c r="C150">
        <v>564</v>
      </c>
      <c r="D150">
        <v>9925</v>
      </c>
      <c r="E150">
        <f>(uzdrowisko34[[#This Row],[ilość kuracjuszy]]*0.4)</f>
        <v>3970</v>
      </c>
      <c r="F150">
        <f>3900-uzdrowisko34[[#This Row],[użyta woda]]</f>
        <v>-70</v>
      </c>
      <c r="G150">
        <f>IF(uzdrowisko34[[#This Row],[bilans wody]]&lt;0,ABS(QUOTIENT(uzdrowisko34[[#This Row],[bilans wody]]-MOD(uzdrowisko34[[#This Row],[bilans wody]],5),5)),0)</f>
        <v>14</v>
      </c>
      <c r="H150">
        <f>IF(uzdrowisko34[[#This Row],[bilans wody]]&gt;0,QUOTIENT(uzdrowisko34[[#This Row],[bilans wody]],5),0)</f>
        <v>0</v>
      </c>
      <c r="I150" s="4">
        <f>J149+uzdrowisko34[[#This Row],[nadmiarowe butelki]]-uzdrowisko34[[#This Row],[potrzebne butelki]]</f>
        <v>26</v>
      </c>
      <c r="J150" s="4">
        <f>IF(uzdrowisko34[[#This Row],[bilans butelek]]&gt;=0,uzdrowisko34[[#This Row],[bilans butelek]],0)</f>
        <v>26</v>
      </c>
      <c r="K150" s="4">
        <f>IF(uzdrowisko34[[#This Row],[ilość butelek]]&gt;uzdrowisko34[[#This Row],[bilans butelek]],1,0)</f>
        <v>0</v>
      </c>
    </row>
    <row r="151" spans="1:11" x14ac:dyDescent="0.3">
      <c r="A151" s="1">
        <v>45076</v>
      </c>
      <c r="B151">
        <v>561</v>
      </c>
      <c r="C151">
        <v>670</v>
      </c>
      <c r="D151">
        <v>9816</v>
      </c>
      <c r="E151">
        <f>(uzdrowisko34[[#This Row],[ilość kuracjuszy]]*0.4)</f>
        <v>3926.4</v>
      </c>
      <c r="F151">
        <f>3900-uzdrowisko34[[#This Row],[użyta woda]]</f>
        <v>-26.400000000000091</v>
      </c>
      <c r="G151">
        <f>IF(uzdrowisko34[[#This Row],[bilans wody]]&lt;0,ABS(QUOTIENT(uzdrowisko34[[#This Row],[bilans wody]]-MOD(uzdrowisko34[[#This Row],[bilans wody]],5),5)),0)</f>
        <v>6</v>
      </c>
      <c r="H151">
        <f>IF(uzdrowisko34[[#This Row],[bilans wody]]&gt;0,QUOTIENT(uzdrowisko34[[#This Row],[bilans wody]],5),0)</f>
        <v>0</v>
      </c>
      <c r="I151" s="4">
        <f>J150+uzdrowisko34[[#This Row],[nadmiarowe butelki]]-uzdrowisko34[[#This Row],[potrzebne butelki]]</f>
        <v>20</v>
      </c>
      <c r="J151" s="4">
        <f>IF(uzdrowisko34[[#This Row],[bilans butelek]]&gt;=0,uzdrowisko34[[#This Row],[bilans butelek]],0)</f>
        <v>20</v>
      </c>
      <c r="K151" s="4">
        <f>IF(uzdrowisko34[[#This Row],[ilość butelek]]&gt;uzdrowisko34[[#This Row],[bilans butelek]],1,0)</f>
        <v>0</v>
      </c>
    </row>
    <row r="152" spans="1:11" x14ac:dyDescent="0.3">
      <c r="A152" s="1">
        <v>45077</v>
      </c>
      <c r="B152">
        <v>426</v>
      </c>
      <c r="C152">
        <v>642</v>
      </c>
      <c r="D152">
        <v>9600</v>
      </c>
      <c r="E152">
        <f>(uzdrowisko34[[#This Row],[ilość kuracjuszy]]*0.4)</f>
        <v>3840</v>
      </c>
      <c r="F152">
        <f>3900-uzdrowisko34[[#This Row],[użyta woda]]</f>
        <v>60</v>
      </c>
      <c r="G152">
        <f>IF(uzdrowisko34[[#This Row],[bilans wody]]&lt;0,ABS(QUOTIENT(uzdrowisko34[[#This Row],[bilans wody]]-MOD(uzdrowisko34[[#This Row],[bilans wody]],5),5)),0)</f>
        <v>0</v>
      </c>
      <c r="H152">
        <f>IF(uzdrowisko34[[#This Row],[bilans wody]]&gt;0,QUOTIENT(uzdrowisko34[[#This Row],[bilans wody]],5),0)</f>
        <v>12</v>
      </c>
      <c r="I152" s="4">
        <f>J151+uzdrowisko34[[#This Row],[nadmiarowe butelki]]-uzdrowisko34[[#This Row],[potrzebne butelki]]</f>
        <v>32</v>
      </c>
      <c r="J152" s="4">
        <f>IF(uzdrowisko34[[#This Row],[bilans butelek]]&gt;=0,uzdrowisko34[[#This Row],[bilans butelek]],0)</f>
        <v>32</v>
      </c>
      <c r="K152" s="4">
        <f>IF(uzdrowisko34[[#This Row],[ilość butelek]]&gt;uzdrowisko34[[#This Row],[bilans butelek]],1,0)</f>
        <v>0</v>
      </c>
    </row>
    <row r="153" spans="1:11" x14ac:dyDescent="0.3">
      <c r="A153" s="1">
        <v>45078</v>
      </c>
      <c r="B153">
        <v>438</v>
      </c>
      <c r="C153">
        <v>506</v>
      </c>
      <c r="D153">
        <v>9532</v>
      </c>
      <c r="E153">
        <f>(uzdrowisko34[[#This Row],[ilość kuracjuszy]]*0.4)</f>
        <v>3812.8</v>
      </c>
      <c r="F153">
        <f>3900-uzdrowisko34[[#This Row],[użyta woda]]</f>
        <v>87.199999999999818</v>
      </c>
      <c r="G153">
        <f>IF(uzdrowisko34[[#This Row],[bilans wody]]&lt;0,ABS(QUOTIENT(uzdrowisko34[[#This Row],[bilans wody]]-MOD(uzdrowisko34[[#This Row],[bilans wody]],5),5)),0)</f>
        <v>0</v>
      </c>
      <c r="H153">
        <f>IF(uzdrowisko34[[#This Row],[bilans wody]]&gt;0,QUOTIENT(uzdrowisko34[[#This Row],[bilans wody]],5),0)</f>
        <v>17</v>
      </c>
      <c r="I153" s="4">
        <f>J152+uzdrowisko34[[#This Row],[nadmiarowe butelki]]-uzdrowisko34[[#This Row],[potrzebne butelki]]</f>
        <v>49</v>
      </c>
      <c r="J153" s="4">
        <f>IF(uzdrowisko34[[#This Row],[bilans butelek]]&gt;=0,uzdrowisko34[[#This Row],[bilans butelek]],0)</f>
        <v>49</v>
      </c>
      <c r="K153" s="4">
        <f>IF(uzdrowisko34[[#This Row],[ilość butelek]]&gt;uzdrowisko34[[#This Row],[bilans butelek]],1,0)</f>
        <v>0</v>
      </c>
    </row>
    <row r="154" spans="1:11" x14ac:dyDescent="0.3">
      <c r="A154" s="1">
        <v>45079</v>
      </c>
      <c r="B154">
        <v>580</v>
      </c>
      <c r="C154">
        <v>543</v>
      </c>
      <c r="D154">
        <v>9569</v>
      </c>
      <c r="E154">
        <f>(uzdrowisko34[[#This Row],[ilość kuracjuszy]]*0.4)</f>
        <v>3827.6000000000004</v>
      </c>
      <c r="F154">
        <f>3900-uzdrowisko34[[#This Row],[użyta woda]]</f>
        <v>72.399999999999636</v>
      </c>
      <c r="G154">
        <f>IF(uzdrowisko34[[#This Row],[bilans wody]]&lt;0,ABS(QUOTIENT(uzdrowisko34[[#This Row],[bilans wody]]-MOD(uzdrowisko34[[#This Row],[bilans wody]],5),5)),0)</f>
        <v>0</v>
      </c>
      <c r="H154">
        <f>IF(uzdrowisko34[[#This Row],[bilans wody]]&gt;0,QUOTIENT(uzdrowisko34[[#This Row],[bilans wody]],5),0)</f>
        <v>14</v>
      </c>
      <c r="I154" s="4">
        <f>J153+uzdrowisko34[[#This Row],[nadmiarowe butelki]]-uzdrowisko34[[#This Row],[potrzebne butelki]]</f>
        <v>63</v>
      </c>
      <c r="J154" s="4">
        <f>IF(uzdrowisko34[[#This Row],[bilans butelek]]&gt;=0,uzdrowisko34[[#This Row],[bilans butelek]],0)</f>
        <v>63</v>
      </c>
      <c r="K154" s="4">
        <f>IF(uzdrowisko34[[#This Row],[ilość butelek]]&gt;uzdrowisko34[[#This Row],[bilans butelek]],1,0)</f>
        <v>0</v>
      </c>
    </row>
    <row r="155" spans="1:11" x14ac:dyDescent="0.3">
      <c r="A155" s="1">
        <v>45080</v>
      </c>
      <c r="B155">
        <v>423</v>
      </c>
      <c r="C155">
        <v>645</v>
      </c>
      <c r="D155">
        <v>9347</v>
      </c>
      <c r="E155">
        <f>(uzdrowisko34[[#This Row],[ilość kuracjuszy]]*0.4)</f>
        <v>3738.8</v>
      </c>
      <c r="F155">
        <f>3900-uzdrowisko34[[#This Row],[użyta woda]]</f>
        <v>161.19999999999982</v>
      </c>
      <c r="G155">
        <f>IF(uzdrowisko34[[#This Row],[bilans wody]]&lt;0,ABS(QUOTIENT(uzdrowisko34[[#This Row],[bilans wody]]-MOD(uzdrowisko34[[#This Row],[bilans wody]],5),5)),0)</f>
        <v>0</v>
      </c>
      <c r="H155">
        <f>IF(uzdrowisko34[[#This Row],[bilans wody]]&gt;0,QUOTIENT(uzdrowisko34[[#This Row],[bilans wody]],5),0)</f>
        <v>32</v>
      </c>
      <c r="I155" s="4">
        <f>J154+uzdrowisko34[[#This Row],[nadmiarowe butelki]]-uzdrowisko34[[#This Row],[potrzebne butelki]]</f>
        <v>95</v>
      </c>
      <c r="J155" s="4">
        <f>IF(uzdrowisko34[[#This Row],[bilans butelek]]&gt;=0,uzdrowisko34[[#This Row],[bilans butelek]],0)</f>
        <v>95</v>
      </c>
      <c r="K155" s="4">
        <f>IF(uzdrowisko34[[#This Row],[ilość butelek]]&gt;uzdrowisko34[[#This Row],[bilans butelek]],1,0)</f>
        <v>0</v>
      </c>
    </row>
    <row r="156" spans="1:11" x14ac:dyDescent="0.3">
      <c r="A156" s="1">
        <v>45081</v>
      </c>
      <c r="B156">
        <v>392</v>
      </c>
      <c r="C156">
        <v>622</v>
      </c>
      <c r="D156">
        <v>9117</v>
      </c>
      <c r="E156">
        <f>(uzdrowisko34[[#This Row],[ilość kuracjuszy]]*0.4)</f>
        <v>3646.8</v>
      </c>
      <c r="F156">
        <f>3900-uzdrowisko34[[#This Row],[użyta woda]]</f>
        <v>253.19999999999982</v>
      </c>
      <c r="G156">
        <f>IF(uzdrowisko34[[#This Row],[bilans wody]]&lt;0,ABS(QUOTIENT(uzdrowisko34[[#This Row],[bilans wody]]-MOD(uzdrowisko34[[#This Row],[bilans wody]],5),5)),0)</f>
        <v>0</v>
      </c>
      <c r="H156">
        <f>IF(uzdrowisko34[[#This Row],[bilans wody]]&gt;0,QUOTIENT(uzdrowisko34[[#This Row],[bilans wody]],5),0)</f>
        <v>50</v>
      </c>
      <c r="I156" s="4">
        <f>J155+uzdrowisko34[[#This Row],[nadmiarowe butelki]]-uzdrowisko34[[#This Row],[potrzebne butelki]]</f>
        <v>145</v>
      </c>
      <c r="J156" s="4">
        <f>IF(uzdrowisko34[[#This Row],[bilans butelek]]&gt;=0,uzdrowisko34[[#This Row],[bilans butelek]],0)</f>
        <v>145</v>
      </c>
      <c r="K156" s="4">
        <f>IF(uzdrowisko34[[#This Row],[ilość butelek]]&gt;uzdrowisko34[[#This Row],[bilans butelek]],1,0)</f>
        <v>0</v>
      </c>
    </row>
    <row r="157" spans="1:11" x14ac:dyDescent="0.3">
      <c r="A157" s="1">
        <v>45082</v>
      </c>
      <c r="B157">
        <v>317</v>
      </c>
      <c r="C157">
        <v>513</v>
      </c>
      <c r="D157">
        <v>8921</v>
      </c>
      <c r="E157">
        <f>(uzdrowisko34[[#This Row],[ilość kuracjuszy]]*0.4)</f>
        <v>3568.4</v>
      </c>
      <c r="F157">
        <f>3900-uzdrowisko34[[#This Row],[użyta woda]]</f>
        <v>331.59999999999991</v>
      </c>
      <c r="G157">
        <f>IF(uzdrowisko34[[#This Row],[bilans wody]]&lt;0,ABS(QUOTIENT(uzdrowisko34[[#This Row],[bilans wody]]-MOD(uzdrowisko34[[#This Row],[bilans wody]],5),5)),0)</f>
        <v>0</v>
      </c>
      <c r="H157">
        <f>IF(uzdrowisko34[[#This Row],[bilans wody]]&gt;0,QUOTIENT(uzdrowisko34[[#This Row],[bilans wody]],5),0)</f>
        <v>66</v>
      </c>
      <c r="I157" s="4">
        <f>J156+uzdrowisko34[[#This Row],[nadmiarowe butelki]]-uzdrowisko34[[#This Row],[potrzebne butelki]]</f>
        <v>211</v>
      </c>
      <c r="J157" s="4">
        <f>IF(uzdrowisko34[[#This Row],[bilans butelek]]&gt;=0,uzdrowisko34[[#This Row],[bilans butelek]],0)</f>
        <v>211</v>
      </c>
      <c r="K157" s="4">
        <f>IF(uzdrowisko34[[#This Row],[ilość butelek]]&gt;uzdrowisko34[[#This Row],[bilans butelek]],1,0)</f>
        <v>0</v>
      </c>
    </row>
    <row r="158" spans="1:11" x14ac:dyDescent="0.3">
      <c r="A158" s="1">
        <v>45083</v>
      </c>
      <c r="B158">
        <v>301</v>
      </c>
      <c r="C158">
        <v>371</v>
      </c>
      <c r="D158">
        <v>8851</v>
      </c>
      <c r="E158">
        <f>(uzdrowisko34[[#This Row],[ilość kuracjuszy]]*0.4)</f>
        <v>3540.4</v>
      </c>
      <c r="F158">
        <f>3900-uzdrowisko34[[#This Row],[użyta woda]]</f>
        <v>359.59999999999991</v>
      </c>
      <c r="G158">
        <f>IF(uzdrowisko34[[#This Row],[bilans wody]]&lt;0,ABS(QUOTIENT(uzdrowisko34[[#This Row],[bilans wody]]-MOD(uzdrowisko34[[#This Row],[bilans wody]],5),5)),0)</f>
        <v>0</v>
      </c>
      <c r="H158">
        <f>IF(uzdrowisko34[[#This Row],[bilans wody]]&gt;0,QUOTIENT(uzdrowisko34[[#This Row],[bilans wody]],5),0)</f>
        <v>71</v>
      </c>
      <c r="I158" s="4">
        <f>J157+uzdrowisko34[[#This Row],[nadmiarowe butelki]]-uzdrowisko34[[#This Row],[potrzebne butelki]]</f>
        <v>282</v>
      </c>
      <c r="J158" s="4">
        <f>IF(uzdrowisko34[[#This Row],[bilans butelek]]&gt;=0,uzdrowisko34[[#This Row],[bilans butelek]],0)</f>
        <v>282</v>
      </c>
      <c r="K158" s="4">
        <f>IF(uzdrowisko34[[#This Row],[ilość butelek]]&gt;uzdrowisko34[[#This Row],[bilans butelek]],1,0)</f>
        <v>0</v>
      </c>
    </row>
    <row r="159" spans="1:11" x14ac:dyDescent="0.3">
      <c r="A159" s="1">
        <v>45084</v>
      </c>
      <c r="B159">
        <v>326</v>
      </c>
      <c r="C159">
        <v>486</v>
      </c>
      <c r="D159">
        <v>8691</v>
      </c>
      <c r="E159">
        <f>(uzdrowisko34[[#This Row],[ilość kuracjuszy]]*0.4)</f>
        <v>3476.4</v>
      </c>
      <c r="F159">
        <f>3900-uzdrowisko34[[#This Row],[użyta woda]]</f>
        <v>423.59999999999991</v>
      </c>
      <c r="G159">
        <f>IF(uzdrowisko34[[#This Row],[bilans wody]]&lt;0,ABS(QUOTIENT(uzdrowisko34[[#This Row],[bilans wody]]-MOD(uzdrowisko34[[#This Row],[bilans wody]],5),5)),0)</f>
        <v>0</v>
      </c>
      <c r="H159">
        <f>IF(uzdrowisko34[[#This Row],[bilans wody]]&gt;0,QUOTIENT(uzdrowisko34[[#This Row],[bilans wody]],5),0)</f>
        <v>84</v>
      </c>
      <c r="I159" s="4">
        <f>J158+uzdrowisko34[[#This Row],[nadmiarowe butelki]]-uzdrowisko34[[#This Row],[potrzebne butelki]]</f>
        <v>366</v>
      </c>
      <c r="J159" s="4">
        <f>IF(uzdrowisko34[[#This Row],[bilans butelek]]&gt;=0,uzdrowisko34[[#This Row],[bilans butelek]],0)</f>
        <v>366</v>
      </c>
      <c r="K159" s="4">
        <f>IF(uzdrowisko34[[#This Row],[ilość butelek]]&gt;uzdrowisko34[[#This Row],[bilans butelek]],1,0)</f>
        <v>0</v>
      </c>
    </row>
    <row r="160" spans="1:11" x14ac:dyDescent="0.3">
      <c r="A160" s="1">
        <v>45085</v>
      </c>
      <c r="B160">
        <v>493</v>
      </c>
      <c r="C160">
        <v>330</v>
      </c>
      <c r="D160">
        <v>8854</v>
      </c>
      <c r="E160">
        <f>(uzdrowisko34[[#This Row],[ilość kuracjuszy]]*0.4)</f>
        <v>3541.6000000000004</v>
      </c>
      <c r="F160">
        <f>3900-uzdrowisko34[[#This Row],[użyta woda]]</f>
        <v>358.39999999999964</v>
      </c>
      <c r="G160">
        <f>IF(uzdrowisko34[[#This Row],[bilans wody]]&lt;0,ABS(QUOTIENT(uzdrowisko34[[#This Row],[bilans wody]]-MOD(uzdrowisko34[[#This Row],[bilans wody]],5),5)),0)</f>
        <v>0</v>
      </c>
      <c r="H160">
        <f>IF(uzdrowisko34[[#This Row],[bilans wody]]&gt;0,QUOTIENT(uzdrowisko34[[#This Row],[bilans wody]],5),0)</f>
        <v>71</v>
      </c>
      <c r="I160" s="4">
        <f>J159+uzdrowisko34[[#This Row],[nadmiarowe butelki]]-uzdrowisko34[[#This Row],[potrzebne butelki]]</f>
        <v>437</v>
      </c>
      <c r="J160" s="4">
        <f>IF(uzdrowisko34[[#This Row],[bilans butelek]]&gt;=0,uzdrowisko34[[#This Row],[bilans butelek]],0)</f>
        <v>437</v>
      </c>
      <c r="K160" s="4">
        <f>IF(uzdrowisko34[[#This Row],[ilość butelek]]&gt;uzdrowisko34[[#This Row],[bilans butelek]],1,0)</f>
        <v>0</v>
      </c>
    </row>
    <row r="161" spans="1:11" x14ac:dyDescent="0.3">
      <c r="A161" s="1">
        <v>45086</v>
      </c>
      <c r="B161">
        <v>485</v>
      </c>
      <c r="C161">
        <v>640</v>
      </c>
      <c r="D161">
        <v>8699</v>
      </c>
      <c r="E161">
        <f>(uzdrowisko34[[#This Row],[ilość kuracjuszy]]*0.4)</f>
        <v>3479.6000000000004</v>
      </c>
      <c r="F161">
        <f>3900-uzdrowisko34[[#This Row],[użyta woda]]</f>
        <v>420.39999999999964</v>
      </c>
      <c r="G161">
        <f>IF(uzdrowisko34[[#This Row],[bilans wody]]&lt;0,ABS(QUOTIENT(uzdrowisko34[[#This Row],[bilans wody]]-MOD(uzdrowisko34[[#This Row],[bilans wody]],5),5)),0)</f>
        <v>0</v>
      </c>
      <c r="H161">
        <f>IF(uzdrowisko34[[#This Row],[bilans wody]]&gt;0,QUOTIENT(uzdrowisko34[[#This Row],[bilans wody]],5),0)</f>
        <v>84</v>
      </c>
      <c r="I161" s="4">
        <f>J160+uzdrowisko34[[#This Row],[nadmiarowe butelki]]-uzdrowisko34[[#This Row],[potrzebne butelki]]</f>
        <v>521</v>
      </c>
      <c r="J161" s="4">
        <f>IF(uzdrowisko34[[#This Row],[bilans butelek]]&gt;=0,uzdrowisko34[[#This Row],[bilans butelek]],0)</f>
        <v>521</v>
      </c>
      <c r="K161" s="4">
        <f>IF(uzdrowisko34[[#This Row],[ilość butelek]]&gt;uzdrowisko34[[#This Row],[bilans butelek]],1,0)</f>
        <v>0</v>
      </c>
    </row>
    <row r="162" spans="1:11" x14ac:dyDescent="0.3">
      <c r="A162" s="1">
        <v>45087</v>
      </c>
      <c r="B162">
        <v>310</v>
      </c>
      <c r="C162">
        <v>501</v>
      </c>
      <c r="D162">
        <v>8508</v>
      </c>
      <c r="E162">
        <f>(uzdrowisko34[[#This Row],[ilość kuracjuszy]]*0.4)</f>
        <v>3403.2000000000003</v>
      </c>
      <c r="F162">
        <f>3900-uzdrowisko34[[#This Row],[użyta woda]]</f>
        <v>496.79999999999973</v>
      </c>
      <c r="G162">
        <f>IF(uzdrowisko34[[#This Row],[bilans wody]]&lt;0,ABS(QUOTIENT(uzdrowisko34[[#This Row],[bilans wody]]-MOD(uzdrowisko34[[#This Row],[bilans wody]],5),5)),0)</f>
        <v>0</v>
      </c>
      <c r="H162">
        <f>IF(uzdrowisko34[[#This Row],[bilans wody]]&gt;0,QUOTIENT(uzdrowisko34[[#This Row],[bilans wody]],5),0)</f>
        <v>99</v>
      </c>
      <c r="I162" s="4">
        <f>J161+uzdrowisko34[[#This Row],[nadmiarowe butelki]]-uzdrowisko34[[#This Row],[potrzebne butelki]]</f>
        <v>620</v>
      </c>
      <c r="J162" s="4">
        <f>IF(uzdrowisko34[[#This Row],[bilans butelek]]&gt;=0,uzdrowisko34[[#This Row],[bilans butelek]],0)</f>
        <v>620</v>
      </c>
      <c r="K162" s="4">
        <f>IF(uzdrowisko34[[#This Row],[ilość butelek]]&gt;uzdrowisko34[[#This Row],[bilans butelek]],1,0)</f>
        <v>0</v>
      </c>
    </row>
    <row r="163" spans="1:11" x14ac:dyDescent="0.3">
      <c r="A163" s="1">
        <v>45088</v>
      </c>
      <c r="B163">
        <v>538</v>
      </c>
      <c r="C163">
        <v>356</v>
      </c>
      <c r="D163">
        <v>8690</v>
      </c>
      <c r="E163">
        <f>(uzdrowisko34[[#This Row],[ilość kuracjuszy]]*0.4)</f>
        <v>3476</v>
      </c>
      <c r="F163">
        <f>3900-uzdrowisko34[[#This Row],[użyta woda]]</f>
        <v>424</v>
      </c>
      <c r="G163">
        <f>IF(uzdrowisko34[[#This Row],[bilans wody]]&lt;0,ABS(QUOTIENT(uzdrowisko34[[#This Row],[bilans wody]]-MOD(uzdrowisko34[[#This Row],[bilans wody]],5),5)),0)</f>
        <v>0</v>
      </c>
      <c r="H163">
        <f>IF(uzdrowisko34[[#This Row],[bilans wody]]&gt;0,QUOTIENT(uzdrowisko34[[#This Row],[bilans wody]],5),0)</f>
        <v>84</v>
      </c>
      <c r="I163" s="4">
        <f>J162+uzdrowisko34[[#This Row],[nadmiarowe butelki]]-uzdrowisko34[[#This Row],[potrzebne butelki]]</f>
        <v>704</v>
      </c>
      <c r="J163" s="4">
        <f>IF(uzdrowisko34[[#This Row],[bilans butelek]]&gt;=0,uzdrowisko34[[#This Row],[bilans butelek]],0)</f>
        <v>704</v>
      </c>
      <c r="K163" s="4">
        <f>IF(uzdrowisko34[[#This Row],[ilość butelek]]&gt;uzdrowisko34[[#This Row],[bilans butelek]],1,0)</f>
        <v>0</v>
      </c>
    </row>
    <row r="164" spans="1:11" x14ac:dyDescent="0.3">
      <c r="A164" s="1">
        <v>45089</v>
      </c>
      <c r="B164">
        <v>480</v>
      </c>
      <c r="C164">
        <v>464</v>
      </c>
      <c r="D164">
        <v>8706</v>
      </c>
      <c r="E164">
        <f>(uzdrowisko34[[#This Row],[ilość kuracjuszy]]*0.4)</f>
        <v>3482.4</v>
      </c>
      <c r="F164">
        <f>3900-uzdrowisko34[[#This Row],[użyta woda]]</f>
        <v>417.59999999999991</v>
      </c>
      <c r="G164">
        <f>IF(uzdrowisko34[[#This Row],[bilans wody]]&lt;0,ABS(QUOTIENT(uzdrowisko34[[#This Row],[bilans wody]]-MOD(uzdrowisko34[[#This Row],[bilans wody]],5),5)),0)</f>
        <v>0</v>
      </c>
      <c r="H164">
        <f>IF(uzdrowisko34[[#This Row],[bilans wody]]&gt;0,QUOTIENT(uzdrowisko34[[#This Row],[bilans wody]],5),0)</f>
        <v>83</v>
      </c>
      <c r="I164" s="4">
        <f>J163+uzdrowisko34[[#This Row],[nadmiarowe butelki]]-uzdrowisko34[[#This Row],[potrzebne butelki]]</f>
        <v>787</v>
      </c>
      <c r="J164" s="4">
        <f>IF(uzdrowisko34[[#This Row],[bilans butelek]]&gt;=0,uzdrowisko34[[#This Row],[bilans butelek]],0)</f>
        <v>787</v>
      </c>
      <c r="K164" s="4">
        <f>IF(uzdrowisko34[[#This Row],[ilość butelek]]&gt;uzdrowisko34[[#This Row],[bilans butelek]],1,0)</f>
        <v>0</v>
      </c>
    </row>
    <row r="165" spans="1:11" x14ac:dyDescent="0.3">
      <c r="A165" s="1">
        <v>45090</v>
      </c>
      <c r="B165">
        <v>662</v>
      </c>
      <c r="C165">
        <v>476</v>
      </c>
      <c r="D165">
        <v>8892</v>
      </c>
      <c r="E165">
        <f>(uzdrowisko34[[#This Row],[ilość kuracjuszy]]*0.4)</f>
        <v>3556.8</v>
      </c>
      <c r="F165">
        <f>3900-uzdrowisko34[[#This Row],[użyta woda]]</f>
        <v>343.19999999999982</v>
      </c>
      <c r="G165">
        <f>IF(uzdrowisko34[[#This Row],[bilans wody]]&lt;0,ABS(QUOTIENT(uzdrowisko34[[#This Row],[bilans wody]]-MOD(uzdrowisko34[[#This Row],[bilans wody]],5),5)),0)</f>
        <v>0</v>
      </c>
      <c r="H165">
        <f>IF(uzdrowisko34[[#This Row],[bilans wody]]&gt;0,QUOTIENT(uzdrowisko34[[#This Row],[bilans wody]],5),0)</f>
        <v>68</v>
      </c>
      <c r="I165" s="4">
        <f>J164+uzdrowisko34[[#This Row],[nadmiarowe butelki]]-uzdrowisko34[[#This Row],[potrzebne butelki]]</f>
        <v>855</v>
      </c>
      <c r="J165" s="4">
        <f>IF(uzdrowisko34[[#This Row],[bilans butelek]]&gt;=0,uzdrowisko34[[#This Row],[bilans butelek]],0)</f>
        <v>855</v>
      </c>
      <c r="K165" s="4">
        <f>IF(uzdrowisko34[[#This Row],[ilość butelek]]&gt;uzdrowisko34[[#This Row],[bilans butelek]],1,0)</f>
        <v>0</v>
      </c>
    </row>
    <row r="166" spans="1:11" x14ac:dyDescent="0.3">
      <c r="A166" s="1">
        <v>45091</v>
      </c>
      <c r="B166">
        <v>512</v>
      </c>
      <c r="C166">
        <v>424</v>
      </c>
      <c r="D166">
        <v>8980</v>
      </c>
      <c r="E166">
        <f>(uzdrowisko34[[#This Row],[ilość kuracjuszy]]*0.4)</f>
        <v>3592</v>
      </c>
      <c r="F166">
        <f>3900-uzdrowisko34[[#This Row],[użyta woda]]</f>
        <v>308</v>
      </c>
      <c r="G166">
        <f>IF(uzdrowisko34[[#This Row],[bilans wody]]&lt;0,ABS(QUOTIENT(uzdrowisko34[[#This Row],[bilans wody]]-MOD(uzdrowisko34[[#This Row],[bilans wody]],5),5)),0)</f>
        <v>0</v>
      </c>
      <c r="H166">
        <f>IF(uzdrowisko34[[#This Row],[bilans wody]]&gt;0,QUOTIENT(uzdrowisko34[[#This Row],[bilans wody]],5),0)</f>
        <v>61</v>
      </c>
      <c r="I166" s="4">
        <f>J165+uzdrowisko34[[#This Row],[nadmiarowe butelki]]-uzdrowisko34[[#This Row],[potrzebne butelki]]</f>
        <v>916</v>
      </c>
      <c r="J166" s="4">
        <f>IF(uzdrowisko34[[#This Row],[bilans butelek]]&gt;=0,uzdrowisko34[[#This Row],[bilans butelek]],0)</f>
        <v>916</v>
      </c>
      <c r="K166" s="4">
        <f>IF(uzdrowisko34[[#This Row],[ilość butelek]]&gt;uzdrowisko34[[#This Row],[bilans butelek]],1,0)</f>
        <v>0</v>
      </c>
    </row>
    <row r="167" spans="1:11" x14ac:dyDescent="0.3">
      <c r="A167" s="1">
        <v>45092</v>
      </c>
      <c r="B167">
        <v>374</v>
      </c>
      <c r="C167">
        <v>330</v>
      </c>
      <c r="D167">
        <v>9024</v>
      </c>
      <c r="E167">
        <f>(uzdrowisko34[[#This Row],[ilość kuracjuszy]]*0.4)</f>
        <v>3609.6000000000004</v>
      </c>
      <c r="F167">
        <f>3900-uzdrowisko34[[#This Row],[użyta woda]]</f>
        <v>290.39999999999964</v>
      </c>
      <c r="G167">
        <f>IF(uzdrowisko34[[#This Row],[bilans wody]]&lt;0,ABS(QUOTIENT(uzdrowisko34[[#This Row],[bilans wody]]-MOD(uzdrowisko34[[#This Row],[bilans wody]],5),5)),0)</f>
        <v>0</v>
      </c>
      <c r="H167">
        <f>IF(uzdrowisko34[[#This Row],[bilans wody]]&gt;0,QUOTIENT(uzdrowisko34[[#This Row],[bilans wody]],5),0)</f>
        <v>58</v>
      </c>
      <c r="I167" s="4">
        <f>J166+uzdrowisko34[[#This Row],[nadmiarowe butelki]]-uzdrowisko34[[#This Row],[potrzebne butelki]]</f>
        <v>974</v>
      </c>
      <c r="J167" s="4">
        <f>IF(uzdrowisko34[[#This Row],[bilans butelek]]&gt;=0,uzdrowisko34[[#This Row],[bilans butelek]],0)</f>
        <v>974</v>
      </c>
      <c r="K167" s="4">
        <f>IF(uzdrowisko34[[#This Row],[ilość butelek]]&gt;uzdrowisko34[[#This Row],[bilans butelek]],1,0)</f>
        <v>0</v>
      </c>
    </row>
    <row r="168" spans="1:11" x14ac:dyDescent="0.3">
      <c r="A168" s="1">
        <v>45093</v>
      </c>
      <c r="B168">
        <v>408</v>
      </c>
      <c r="C168">
        <v>618</v>
      </c>
      <c r="D168">
        <v>8814</v>
      </c>
      <c r="E168">
        <f>(uzdrowisko34[[#This Row],[ilość kuracjuszy]]*0.4)</f>
        <v>3525.6000000000004</v>
      </c>
      <c r="F168">
        <f>3900-uzdrowisko34[[#This Row],[użyta woda]]</f>
        <v>374.39999999999964</v>
      </c>
      <c r="G168">
        <f>IF(uzdrowisko34[[#This Row],[bilans wody]]&lt;0,ABS(QUOTIENT(uzdrowisko34[[#This Row],[bilans wody]]-MOD(uzdrowisko34[[#This Row],[bilans wody]],5),5)),0)</f>
        <v>0</v>
      </c>
      <c r="H168">
        <f>IF(uzdrowisko34[[#This Row],[bilans wody]]&gt;0,QUOTIENT(uzdrowisko34[[#This Row],[bilans wody]],5),0)</f>
        <v>74</v>
      </c>
      <c r="I168" s="4">
        <f>J167+uzdrowisko34[[#This Row],[nadmiarowe butelki]]-uzdrowisko34[[#This Row],[potrzebne butelki]]</f>
        <v>1048</v>
      </c>
      <c r="J168" s="4">
        <f>IF(uzdrowisko34[[#This Row],[bilans butelek]]&gt;=0,uzdrowisko34[[#This Row],[bilans butelek]],0)</f>
        <v>1048</v>
      </c>
      <c r="K168" s="4">
        <f>IF(uzdrowisko34[[#This Row],[ilość butelek]]&gt;uzdrowisko34[[#This Row],[bilans butelek]],1,0)</f>
        <v>0</v>
      </c>
    </row>
    <row r="169" spans="1:11" x14ac:dyDescent="0.3">
      <c r="A169" s="1">
        <v>45094</v>
      </c>
      <c r="B169">
        <v>637</v>
      </c>
      <c r="C169">
        <v>308</v>
      </c>
      <c r="D169">
        <v>9143</v>
      </c>
      <c r="E169">
        <f>(uzdrowisko34[[#This Row],[ilość kuracjuszy]]*0.4)</f>
        <v>3657.2000000000003</v>
      </c>
      <c r="F169">
        <f>3900-uzdrowisko34[[#This Row],[użyta woda]]</f>
        <v>242.79999999999973</v>
      </c>
      <c r="G169">
        <f>IF(uzdrowisko34[[#This Row],[bilans wody]]&lt;0,ABS(QUOTIENT(uzdrowisko34[[#This Row],[bilans wody]]-MOD(uzdrowisko34[[#This Row],[bilans wody]],5),5)),0)</f>
        <v>0</v>
      </c>
      <c r="H169">
        <f>IF(uzdrowisko34[[#This Row],[bilans wody]]&gt;0,QUOTIENT(uzdrowisko34[[#This Row],[bilans wody]],5),0)</f>
        <v>48</v>
      </c>
      <c r="I169" s="4">
        <f>J168+uzdrowisko34[[#This Row],[nadmiarowe butelki]]-uzdrowisko34[[#This Row],[potrzebne butelki]]</f>
        <v>1096</v>
      </c>
      <c r="J169" s="4">
        <f>IF(uzdrowisko34[[#This Row],[bilans butelek]]&gt;=0,uzdrowisko34[[#This Row],[bilans butelek]],0)</f>
        <v>1096</v>
      </c>
      <c r="K169" s="4">
        <f>IF(uzdrowisko34[[#This Row],[ilość butelek]]&gt;uzdrowisko34[[#This Row],[bilans butelek]],1,0)</f>
        <v>0</v>
      </c>
    </row>
    <row r="170" spans="1:11" x14ac:dyDescent="0.3">
      <c r="A170" s="1">
        <v>45095</v>
      </c>
      <c r="B170">
        <v>573</v>
      </c>
      <c r="C170">
        <v>334</v>
      </c>
      <c r="D170">
        <v>9382</v>
      </c>
      <c r="E170">
        <f>(uzdrowisko34[[#This Row],[ilość kuracjuszy]]*0.4)</f>
        <v>3752.8</v>
      </c>
      <c r="F170">
        <f>3900-uzdrowisko34[[#This Row],[użyta woda]]</f>
        <v>147.19999999999982</v>
      </c>
      <c r="G170">
        <f>IF(uzdrowisko34[[#This Row],[bilans wody]]&lt;0,ABS(QUOTIENT(uzdrowisko34[[#This Row],[bilans wody]]-MOD(uzdrowisko34[[#This Row],[bilans wody]],5),5)),0)</f>
        <v>0</v>
      </c>
      <c r="H170">
        <f>IF(uzdrowisko34[[#This Row],[bilans wody]]&gt;0,QUOTIENT(uzdrowisko34[[#This Row],[bilans wody]],5),0)</f>
        <v>29</v>
      </c>
      <c r="I170" s="4">
        <f>J169+uzdrowisko34[[#This Row],[nadmiarowe butelki]]-uzdrowisko34[[#This Row],[potrzebne butelki]]</f>
        <v>1125</v>
      </c>
      <c r="J170" s="4">
        <f>IF(uzdrowisko34[[#This Row],[bilans butelek]]&gt;=0,uzdrowisko34[[#This Row],[bilans butelek]],0)</f>
        <v>1125</v>
      </c>
      <c r="K170" s="4">
        <f>IF(uzdrowisko34[[#This Row],[ilość butelek]]&gt;uzdrowisko34[[#This Row],[bilans butelek]],1,0)</f>
        <v>0</v>
      </c>
    </row>
    <row r="171" spans="1:11" x14ac:dyDescent="0.3">
      <c r="A171" s="1">
        <v>45096</v>
      </c>
      <c r="B171">
        <v>567</v>
      </c>
      <c r="C171">
        <v>386</v>
      </c>
      <c r="D171">
        <v>9563</v>
      </c>
      <c r="E171">
        <f>(uzdrowisko34[[#This Row],[ilość kuracjuszy]]*0.4)</f>
        <v>3825.2000000000003</v>
      </c>
      <c r="F171">
        <f>3900-uzdrowisko34[[#This Row],[użyta woda]]</f>
        <v>74.799999999999727</v>
      </c>
      <c r="G171">
        <f>IF(uzdrowisko34[[#This Row],[bilans wody]]&lt;0,ABS(QUOTIENT(uzdrowisko34[[#This Row],[bilans wody]]-MOD(uzdrowisko34[[#This Row],[bilans wody]],5),5)),0)</f>
        <v>0</v>
      </c>
      <c r="H171">
        <f>IF(uzdrowisko34[[#This Row],[bilans wody]]&gt;0,QUOTIENT(uzdrowisko34[[#This Row],[bilans wody]],5),0)</f>
        <v>14</v>
      </c>
      <c r="I171" s="4">
        <f>J170+uzdrowisko34[[#This Row],[nadmiarowe butelki]]-uzdrowisko34[[#This Row],[potrzebne butelki]]</f>
        <v>1139</v>
      </c>
      <c r="J171" s="4">
        <f>IF(uzdrowisko34[[#This Row],[bilans butelek]]&gt;=0,uzdrowisko34[[#This Row],[bilans butelek]],0)</f>
        <v>1139</v>
      </c>
      <c r="K171" s="4">
        <f>IF(uzdrowisko34[[#This Row],[ilość butelek]]&gt;uzdrowisko34[[#This Row],[bilans butelek]],1,0)</f>
        <v>0</v>
      </c>
    </row>
    <row r="172" spans="1:11" x14ac:dyDescent="0.3">
      <c r="A172" s="1">
        <v>45097</v>
      </c>
      <c r="B172">
        <v>436</v>
      </c>
      <c r="C172">
        <v>366</v>
      </c>
      <c r="D172">
        <v>9633</v>
      </c>
      <c r="E172">
        <f>(uzdrowisko34[[#This Row],[ilość kuracjuszy]]*0.4)</f>
        <v>3853.2000000000003</v>
      </c>
      <c r="F172">
        <f>3900-uzdrowisko34[[#This Row],[użyta woda]]</f>
        <v>46.799999999999727</v>
      </c>
      <c r="G172">
        <f>IF(uzdrowisko34[[#This Row],[bilans wody]]&lt;0,ABS(QUOTIENT(uzdrowisko34[[#This Row],[bilans wody]]-MOD(uzdrowisko34[[#This Row],[bilans wody]],5),5)),0)</f>
        <v>0</v>
      </c>
      <c r="H172">
        <f>IF(uzdrowisko34[[#This Row],[bilans wody]]&gt;0,QUOTIENT(uzdrowisko34[[#This Row],[bilans wody]],5),0)</f>
        <v>9</v>
      </c>
      <c r="I172" s="4">
        <f>J171+uzdrowisko34[[#This Row],[nadmiarowe butelki]]-uzdrowisko34[[#This Row],[potrzebne butelki]]</f>
        <v>1148</v>
      </c>
      <c r="J172" s="4">
        <f>IF(uzdrowisko34[[#This Row],[bilans butelek]]&gt;=0,uzdrowisko34[[#This Row],[bilans butelek]],0)</f>
        <v>1148</v>
      </c>
      <c r="K172" s="4">
        <f>IF(uzdrowisko34[[#This Row],[ilość butelek]]&gt;uzdrowisko34[[#This Row],[bilans butelek]],1,0)</f>
        <v>0</v>
      </c>
    </row>
    <row r="173" spans="1:11" x14ac:dyDescent="0.3">
      <c r="A173" s="1">
        <v>45098</v>
      </c>
      <c r="B173">
        <v>699</v>
      </c>
      <c r="C173">
        <v>503</v>
      </c>
      <c r="D173">
        <v>9829</v>
      </c>
      <c r="E173">
        <f>(uzdrowisko34[[#This Row],[ilość kuracjuszy]]*0.4)</f>
        <v>3931.6000000000004</v>
      </c>
      <c r="F173">
        <f>3900-uzdrowisko34[[#This Row],[użyta woda]]</f>
        <v>-31.600000000000364</v>
      </c>
      <c r="G173">
        <f>IF(uzdrowisko34[[#This Row],[bilans wody]]&lt;0,ABS(QUOTIENT(uzdrowisko34[[#This Row],[bilans wody]]-MOD(uzdrowisko34[[#This Row],[bilans wody]],5),5)),0)</f>
        <v>7</v>
      </c>
      <c r="H173">
        <f>IF(uzdrowisko34[[#This Row],[bilans wody]]&gt;0,QUOTIENT(uzdrowisko34[[#This Row],[bilans wody]],5),0)</f>
        <v>0</v>
      </c>
      <c r="I173" s="4">
        <f>J172+uzdrowisko34[[#This Row],[nadmiarowe butelki]]-uzdrowisko34[[#This Row],[potrzebne butelki]]</f>
        <v>1141</v>
      </c>
      <c r="J173" s="4">
        <f>IF(uzdrowisko34[[#This Row],[bilans butelek]]&gt;=0,uzdrowisko34[[#This Row],[bilans butelek]],0)</f>
        <v>1141</v>
      </c>
      <c r="K173" s="4">
        <f>IF(uzdrowisko34[[#This Row],[ilość butelek]]&gt;uzdrowisko34[[#This Row],[bilans butelek]],1,0)</f>
        <v>0</v>
      </c>
    </row>
    <row r="174" spans="1:11" x14ac:dyDescent="0.3">
      <c r="A174" s="1">
        <v>45099</v>
      </c>
      <c r="B174">
        <v>504</v>
      </c>
      <c r="C174">
        <v>467</v>
      </c>
      <c r="D174">
        <v>9866</v>
      </c>
      <c r="E174">
        <f>(uzdrowisko34[[#This Row],[ilość kuracjuszy]]*0.4)</f>
        <v>3946.4</v>
      </c>
      <c r="F174">
        <f>3900-uzdrowisko34[[#This Row],[użyta woda]]</f>
        <v>-46.400000000000091</v>
      </c>
      <c r="G174">
        <f>IF(uzdrowisko34[[#This Row],[bilans wody]]&lt;0,ABS(QUOTIENT(uzdrowisko34[[#This Row],[bilans wody]]-MOD(uzdrowisko34[[#This Row],[bilans wody]],5),5)),0)</f>
        <v>10</v>
      </c>
      <c r="H174">
        <f>IF(uzdrowisko34[[#This Row],[bilans wody]]&gt;0,QUOTIENT(uzdrowisko34[[#This Row],[bilans wody]],5),0)</f>
        <v>0</v>
      </c>
      <c r="I174" s="4">
        <f>J173+uzdrowisko34[[#This Row],[nadmiarowe butelki]]-uzdrowisko34[[#This Row],[potrzebne butelki]]</f>
        <v>1131</v>
      </c>
      <c r="J174" s="4">
        <f>IF(uzdrowisko34[[#This Row],[bilans butelek]]&gt;=0,uzdrowisko34[[#This Row],[bilans butelek]],0)</f>
        <v>1131</v>
      </c>
      <c r="K174" s="4">
        <f>IF(uzdrowisko34[[#This Row],[ilość butelek]]&gt;uzdrowisko34[[#This Row],[bilans butelek]],1,0)</f>
        <v>0</v>
      </c>
    </row>
    <row r="175" spans="1:11" x14ac:dyDescent="0.3">
      <c r="A175" s="1">
        <v>45100</v>
      </c>
      <c r="B175">
        <v>572</v>
      </c>
      <c r="C175">
        <v>575</v>
      </c>
      <c r="D175">
        <v>9863</v>
      </c>
      <c r="E175">
        <f>(uzdrowisko34[[#This Row],[ilość kuracjuszy]]*0.4)</f>
        <v>3945.2000000000003</v>
      </c>
      <c r="F175">
        <f>3900-uzdrowisko34[[#This Row],[użyta woda]]</f>
        <v>-45.200000000000273</v>
      </c>
      <c r="G175">
        <f>IF(uzdrowisko34[[#This Row],[bilans wody]]&lt;0,ABS(QUOTIENT(uzdrowisko34[[#This Row],[bilans wody]]-MOD(uzdrowisko34[[#This Row],[bilans wody]],5),5)),0)</f>
        <v>10</v>
      </c>
      <c r="H175">
        <f>IF(uzdrowisko34[[#This Row],[bilans wody]]&gt;0,QUOTIENT(uzdrowisko34[[#This Row],[bilans wody]],5),0)</f>
        <v>0</v>
      </c>
      <c r="I175" s="4">
        <f>J174+uzdrowisko34[[#This Row],[nadmiarowe butelki]]-uzdrowisko34[[#This Row],[potrzebne butelki]]</f>
        <v>1121</v>
      </c>
      <c r="J175" s="4">
        <f>IF(uzdrowisko34[[#This Row],[bilans butelek]]&gt;=0,uzdrowisko34[[#This Row],[bilans butelek]],0)</f>
        <v>1121</v>
      </c>
      <c r="K175" s="4">
        <f>IF(uzdrowisko34[[#This Row],[ilość butelek]]&gt;uzdrowisko34[[#This Row],[bilans butelek]],1,0)</f>
        <v>0</v>
      </c>
    </row>
    <row r="176" spans="1:11" x14ac:dyDescent="0.3">
      <c r="A176" s="1">
        <v>45101</v>
      </c>
      <c r="B176">
        <v>471</v>
      </c>
      <c r="C176">
        <v>653</v>
      </c>
      <c r="D176">
        <v>9681</v>
      </c>
      <c r="E176">
        <f>(uzdrowisko34[[#This Row],[ilość kuracjuszy]]*0.4)</f>
        <v>3872.4</v>
      </c>
      <c r="F176">
        <f>3900-uzdrowisko34[[#This Row],[użyta woda]]</f>
        <v>27.599999999999909</v>
      </c>
      <c r="G176">
        <f>IF(uzdrowisko34[[#This Row],[bilans wody]]&lt;0,ABS(QUOTIENT(uzdrowisko34[[#This Row],[bilans wody]]-MOD(uzdrowisko34[[#This Row],[bilans wody]],5),5)),0)</f>
        <v>0</v>
      </c>
      <c r="H176">
        <f>IF(uzdrowisko34[[#This Row],[bilans wody]]&gt;0,QUOTIENT(uzdrowisko34[[#This Row],[bilans wody]],5),0)</f>
        <v>5</v>
      </c>
      <c r="I176" s="4">
        <f>J175+uzdrowisko34[[#This Row],[nadmiarowe butelki]]-uzdrowisko34[[#This Row],[potrzebne butelki]]</f>
        <v>1126</v>
      </c>
      <c r="J176" s="4">
        <f>IF(uzdrowisko34[[#This Row],[bilans butelek]]&gt;=0,uzdrowisko34[[#This Row],[bilans butelek]],0)</f>
        <v>1126</v>
      </c>
      <c r="K176" s="4">
        <f>IF(uzdrowisko34[[#This Row],[ilość butelek]]&gt;uzdrowisko34[[#This Row],[bilans butelek]],1,0)</f>
        <v>0</v>
      </c>
    </row>
    <row r="177" spans="1:11" x14ac:dyDescent="0.3">
      <c r="A177" s="1">
        <v>45102</v>
      </c>
      <c r="B177">
        <v>664</v>
      </c>
      <c r="C177">
        <v>608</v>
      </c>
      <c r="D177">
        <v>9737</v>
      </c>
      <c r="E177">
        <f>(uzdrowisko34[[#This Row],[ilość kuracjuszy]]*0.4)</f>
        <v>3894.8</v>
      </c>
      <c r="F177">
        <f>3900-uzdrowisko34[[#This Row],[użyta woda]]</f>
        <v>5.1999999999998181</v>
      </c>
      <c r="G177">
        <f>IF(uzdrowisko34[[#This Row],[bilans wody]]&lt;0,ABS(QUOTIENT(uzdrowisko34[[#This Row],[bilans wody]]-MOD(uzdrowisko34[[#This Row],[bilans wody]],5),5)),0)</f>
        <v>0</v>
      </c>
      <c r="H177">
        <f>IF(uzdrowisko34[[#This Row],[bilans wody]]&gt;0,QUOTIENT(uzdrowisko34[[#This Row],[bilans wody]],5),0)</f>
        <v>1</v>
      </c>
      <c r="I177" s="4">
        <f>J176+uzdrowisko34[[#This Row],[nadmiarowe butelki]]-uzdrowisko34[[#This Row],[potrzebne butelki]]</f>
        <v>1127</v>
      </c>
      <c r="J177" s="4">
        <f>IF(uzdrowisko34[[#This Row],[bilans butelek]]&gt;=0,uzdrowisko34[[#This Row],[bilans butelek]],0)</f>
        <v>1127</v>
      </c>
      <c r="K177" s="4">
        <f>IF(uzdrowisko34[[#This Row],[ilość butelek]]&gt;uzdrowisko34[[#This Row],[bilans butelek]],1,0)</f>
        <v>0</v>
      </c>
    </row>
    <row r="178" spans="1:11" x14ac:dyDescent="0.3">
      <c r="A178" s="1">
        <v>45103</v>
      </c>
      <c r="B178">
        <v>611</v>
      </c>
      <c r="C178">
        <v>550</v>
      </c>
      <c r="D178">
        <v>9798</v>
      </c>
      <c r="E178">
        <f>(uzdrowisko34[[#This Row],[ilość kuracjuszy]]*0.4)</f>
        <v>3919.2000000000003</v>
      </c>
      <c r="F178">
        <f>3900-uzdrowisko34[[#This Row],[użyta woda]]</f>
        <v>-19.200000000000273</v>
      </c>
      <c r="G178">
        <f>IF(uzdrowisko34[[#This Row],[bilans wody]]&lt;0,ABS(QUOTIENT(uzdrowisko34[[#This Row],[bilans wody]]-MOD(uzdrowisko34[[#This Row],[bilans wody]],5),5)),0)</f>
        <v>4</v>
      </c>
      <c r="H178">
        <f>IF(uzdrowisko34[[#This Row],[bilans wody]]&gt;0,QUOTIENT(uzdrowisko34[[#This Row],[bilans wody]],5),0)</f>
        <v>0</v>
      </c>
      <c r="I178" s="4">
        <f>J177+uzdrowisko34[[#This Row],[nadmiarowe butelki]]-uzdrowisko34[[#This Row],[potrzebne butelki]]</f>
        <v>1123</v>
      </c>
      <c r="J178" s="4">
        <f>IF(uzdrowisko34[[#This Row],[bilans butelek]]&gt;=0,uzdrowisko34[[#This Row],[bilans butelek]],0)</f>
        <v>1123</v>
      </c>
      <c r="K178" s="4">
        <f>IF(uzdrowisko34[[#This Row],[ilość butelek]]&gt;uzdrowisko34[[#This Row],[bilans butelek]],1,0)</f>
        <v>0</v>
      </c>
    </row>
    <row r="179" spans="1:11" x14ac:dyDescent="0.3">
      <c r="A179" s="1">
        <v>45104</v>
      </c>
      <c r="B179">
        <v>322</v>
      </c>
      <c r="C179">
        <v>443</v>
      </c>
      <c r="D179">
        <v>9677</v>
      </c>
      <c r="E179">
        <f>(uzdrowisko34[[#This Row],[ilość kuracjuszy]]*0.4)</f>
        <v>3870.8</v>
      </c>
      <c r="F179">
        <f>3900-uzdrowisko34[[#This Row],[użyta woda]]</f>
        <v>29.199999999999818</v>
      </c>
      <c r="G179">
        <f>IF(uzdrowisko34[[#This Row],[bilans wody]]&lt;0,ABS(QUOTIENT(uzdrowisko34[[#This Row],[bilans wody]]-MOD(uzdrowisko34[[#This Row],[bilans wody]],5),5)),0)</f>
        <v>0</v>
      </c>
      <c r="H179">
        <f>IF(uzdrowisko34[[#This Row],[bilans wody]]&gt;0,QUOTIENT(uzdrowisko34[[#This Row],[bilans wody]],5),0)</f>
        <v>5</v>
      </c>
      <c r="I179" s="4">
        <f>J178+uzdrowisko34[[#This Row],[nadmiarowe butelki]]-uzdrowisko34[[#This Row],[potrzebne butelki]]</f>
        <v>1128</v>
      </c>
      <c r="J179" s="4">
        <f>IF(uzdrowisko34[[#This Row],[bilans butelek]]&gt;=0,uzdrowisko34[[#This Row],[bilans butelek]],0)</f>
        <v>1128</v>
      </c>
      <c r="K179" s="4">
        <f>IF(uzdrowisko34[[#This Row],[ilość butelek]]&gt;uzdrowisko34[[#This Row],[bilans butelek]],1,0)</f>
        <v>0</v>
      </c>
    </row>
    <row r="180" spans="1:11" x14ac:dyDescent="0.3">
      <c r="A180" s="1">
        <v>45105</v>
      </c>
      <c r="B180">
        <v>569</v>
      </c>
      <c r="C180">
        <v>548</v>
      </c>
      <c r="D180">
        <v>9698</v>
      </c>
      <c r="E180">
        <f>(uzdrowisko34[[#This Row],[ilość kuracjuszy]]*0.4)</f>
        <v>3879.2000000000003</v>
      </c>
      <c r="F180">
        <f>3900-uzdrowisko34[[#This Row],[użyta woda]]</f>
        <v>20.799999999999727</v>
      </c>
      <c r="G180">
        <f>IF(uzdrowisko34[[#This Row],[bilans wody]]&lt;0,ABS(QUOTIENT(uzdrowisko34[[#This Row],[bilans wody]]-MOD(uzdrowisko34[[#This Row],[bilans wody]],5),5)),0)</f>
        <v>0</v>
      </c>
      <c r="H180">
        <f>IF(uzdrowisko34[[#This Row],[bilans wody]]&gt;0,QUOTIENT(uzdrowisko34[[#This Row],[bilans wody]],5),0)</f>
        <v>4</v>
      </c>
      <c r="I180" s="4">
        <f>J179+uzdrowisko34[[#This Row],[nadmiarowe butelki]]-uzdrowisko34[[#This Row],[potrzebne butelki]]</f>
        <v>1132</v>
      </c>
      <c r="J180" s="4">
        <f>IF(uzdrowisko34[[#This Row],[bilans butelek]]&gt;=0,uzdrowisko34[[#This Row],[bilans butelek]],0)</f>
        <v>1132</v>
      </c>
      <c r="K180" s="4">
        <f>IF(uzdrowisko34[[#This Row],[ilość butelek]]&gt;uzdrowisko34[[#This Row],[bilans butelek]],1,0)</f>
        <v>0</v>
      </c>
    </row>
    <row r="181" spans="1:11" x14ac:dyDescent="0.3">
      <c r="A181" s="1">
        <v>45106</v>
      </c>
      <c r="B181">
        <v>641</v>
      </c>
      <c r="C181">
        <v>419</v>
      </c>
      <c r="D181">
        <v>9920</v>
      </c>
      <c r="E181">
        <f>(uzdrowisko34[[#This Row],[ilość kuracjuszy]]*0.4)</f>
        <v>3968</v>
      </c>
      <c r="F181">
        <f>3900-uzdrowisko34[[#This Row],[użyta woda]]</f>
        <v>-68</v>
      </c>
      <c r="G181">
        <f>IF(uzdrowisko34[[#This Row],[bilans wody]]&lt;0,ABS(QUOTIENT(uzdrowisko34[[#This Row],[bilans wody]]-MOD(uzdrowisko34[[#This Row],[bilans wody]],5),5)),0)</f>
        <v>14</v>
      </c>
      <c r="H181">
        <f>IF(uzdrowisko34[[#This Row],[bilans wody]]&gt;0,QUOTIENT(uzdrowisko34[[#This Row],[bilans wody]],5),0)</f>
        <v>0</v>
      </c>
      <c r="I181" s="4">
        <f>J180+uzdrowisko34[[#This Row],[nadmiarowe butelki]]-uzdrowisko34[[#This Row],[potrzebne butelki]]</f>
        <v>1118</v>
      </c>
      <c r="J181" s="4">
        <f>IF(uzdrowisko34[[#This Row],[bilans butelek]]&gt;=0,uzdrowisko34[[#This Row],[bilans butelek]],0)</f>
        <v>1118</v>
      </c>
      <c r="K181" s="4">
        <f>IF(uzdrowisko34[[#This Row],[ilość butelek]]&gt;uzdrowisko34[[#This Row],[bilans butelek]],1,0)</f>
        <v>0</v>
      </c>
    </row>
    <row r="182" spans="1:11" x14ac:dyDescent="0.3">
      <c r="A182" s="1">
        <v>45107</v>
      </c>
      <c r="B182">
        <v>575</v>
      </c>
      <c r="C182">
        <v>413</v>
      </c>
      <c r="D182">
        <v>10082</v>
      </c>
      <c r="E182">
        <f>(uzdrowisko34[[#This Row],[ilość kuracjuszy]]*0.4)</f>
        <v>4032.8</v>
      </c>
      <c r="F182">
        <f>3900-uzdrowisko34[[#This Row],[użyta woda]]</f>
        <v>-132.80000000000018</v>
      </c>
      <c r="G182">
        <f>IF(uzdrowisko34[[#This Row],[bilans wody]]&lt;0,ABS(QUOTIENT(uzdrowisko34[[#This Row],[bilans wody]]-MOD(uzdrowisko34[[#This Row],[bilans wody]],5),5)),0)</f>
        <v>27</v>
      </c>
      <c r="H182">
        <f>IF(uzdrowisko34[[#This Row],[bilans wody]]&gt;0,QUOTIENT(uzdrowisko34[[#This Row],[bilans wody]],5),0)</f>
        <v>0</v>
      </c>
      <c r="I182" s="4">
        <f>J181+uzdrowisko34[[#This Row],[nadmiarowe butelki]]-uzdrowisko34[[#This Row],[potrzebne butelki]]</f>
        <v>1091</v>
      </c>
      <c r="J182" s="4">
        <f>IF(uzdrowisko34[[#This Row],[bilans butelek]]&gt;=0,uzdrowisko34[[#This Row],[bilans butelek]],0)</f>
        <v>1091</v>
      </c>
      <c r="K182" s="4">
        <f>IF(uzdrowisko34[[#This Row],[ilość butelek]]&gt;uzdrowisko34[[#This Row],[bilans butelek]],1,0)</f>
        <v>0</v>
      </c>
    </row>
    <row r="183" spans="1:11" x14ac:dyDescent="0.3">
      <c r="A183" s="1">
        <v>45108</v>
      </c>
      <c r="B183">
        <v>336</v>
      </c>
      <c r="C183">
        <v>570</v>
      </c>
      <c r="D183">
        <v>9848</v>
      </c>
      <c r="E183">
        <f>(uzdrowisko34[[#This Row],[ilość kuracjuszy]]*0.4)</f>
        <v>3939.2000000000003</v>
      </c>
      <c r="F183">
        <f>3900-uzdrowisko34[[#This Row],[użyta woda]]</f>
        <v>-39.200000000000273</v>
      </c>
      <c r="G183">
        <f>IF(uzdrowisko34[[#This Row],[bilans wody]]&lt;0,ABS(QUOTIENT(uzdrowisko34[[#This Row],[bilans wody]]-MOD(uzdrowisko34[[#This Row],[bilans wody]],5),5)),0)</f>
        <v>8</v>
      </c>
      <c r="H183">
        <f>IF(uzdrowisko34[[#This Row],[bilans wody]]&gt;0,QUOTIENT(uzdrowisko34[[#This Row],[bilans wody]],5),0)</f>
        <v>0</v>
      </c>
      <c r="I183" s="4">
        <f>J182+uzdrowisko34[[#This Row],[nadmiarowe butelki]]-uzdrowisko34[[#This Row],[potrzebne butelki]]</f>
        <v>1083</v>
      </c>
      <c r="J183" s="4">
        <f>IF(uzdrowisko34[[#This Row],[bilans butelek]]&gt;=0,uzdrowisko34[[#This Row],[bilans butelek]],0)</f>
        <v>1083</v>
      </c>
      <c r="K183" s="4">
        <f>IF(uzdrowisko34[[#This Row],[ilość butelek]]&gt;uzdrowisko34[[#This Row],[bilans butelek]],1,0)</f>
        <v>0</v>
      </c>
    </row>
    <row r="184" spans="1:11" x14ac:dyDescent="0.3">
      <c r="A184" s="1">
        <v>45109</v>
      </c>
      <c r="B184">
        <v>461</v>
      </c>
      <c r="C184">
        <v>381</v>
      </c>
      <c r="D184">
        <v>9928</v>
      </c>
      <c r="E184">
        <f>(uzdrowisko34[[#This Row],[ilość kuracjuszy]]*0.4)</f>
        <v>3971.2000000000003</v>
      </c>
      <c r="F184">
        <f>3900-uzdrowisko34[[#This Row],[użyta woda]]</f>
        <v>-71.200000000000273</v>
      </c>
      <c r="G184">
        <f>IF(uzdrowisko34[[#This Row],[bilans wody]]&lt;0,ABS(QUOTIENT(uzdrowisko34[[#This Row],[bilans wody]]-MOD(uzdrowisko34[[#This Row],[bilans wody]],5),5)),0)</f>
        <v>15</v>
      </c>
      <c r="H184">
        <f>IF(uzdrowisko34[[#This Row],[bilans wody]]&gt;0,QUOTIENT(uzdrowisko34[[#This Row],[bilans wody]],5),0)</f>
        <v>0</v>
      </c>
      <c r="I184" s="4">
        <f>J183+uzdrowisko34[[#This Row],[nadmiarowe butelki]]-uzdrowisko34[[#This Row],[potrzebne butelki]]</f>
        <v>1068</v>
      </c>
      <c r="J184" s="4">
        <f>IF(uzdrowisko34[[#This Row],[bilans butelek]]&gt;=0,uzdrowisko34[[#This Row],[bilans butelek]],0)</f>
        <v>1068</v>
      </c>
      <c r="K184" s="4">
        <f>IF(uzdrowisko34[[#This Row],[ilość butelek]]&gt;uzdrowisko34[[#This Row],[bilans butelek]],1,0)</f>
        <v>0</v>
      </c>
    </row>
    <row r="185" spans="1:11" x14ac:dyDescent="0.3">
      <c r="A185" s="1">
        <v>45110</v>
      </c>
      <c r="B185">
        <v>667</v>
      </c>
      <c r="C185">
        <v>520</v>
      </c>
      <c r="D185">
        <v>10075</v>
      </c>
      <c r="E185">
        <f>(uzdrowisko34[[#This Row],[ilość kuracjuszy]]*0.4)</f>
        <v>4030</v>
      </c>
      <c r="F185">
        <f>3900-uzdrowisko34[[#This Row],[użyta woda]]</f>
        <v>-130</v>
      </c>
      <c r="G185">
        <f>IF(uzdrowisko34[[#This Row],[bilans wody]]&lt;0,ABS(QUOTIENT(uzdrowisko34[[#This Row],[bilans wody]]-MOD(uzdrowisko34[[#This Row],[bilans wody]],5),5)),0)</f>
        <v>26</v>
      </c>
      <c r="H185">
        <f>IF(uzdrowisko34[[#This Row],[bilans wody]]&gt;0,QUOTIENT(uzdrowisko34[[#This Row],[bilans wody]],5),0)</f>
        <v>0</v>
      </c>
      <c r="I185" s="4">
        <f>J184+uzdrowisko34[[#This Row],[nadmiarowe butelki]]-uzdrowisko34[[#This Row],[potrzebne butelki]]</f>
        <v>1042</v>
      </c>
      <c r="J185" s="4">
        <f>IF(uzdrowisko34[[#This Row],[bilans butelek]]&gt;=0,uzdrowisko34[[#This Row],[bilans butelek]],0)</f>
        <v>1042</v>
      </c>
      <c r="K185" s="4">
        <f>IF(uzdrowisko34[[#This Row],[ilość butelek]]&gt;uzdrowisko34[[#This Row],[bilans butelek]],1,0)</f>
        <v>0</v>
      </c>
    </row>
    <row r="186" spans="1:11" x14ac:dyDescent="0.3">
      <c r="A186" s="1">
        <v>45111</v>
      </c>
      <c r="B186">
        <v>303</v>
      </c>
      <c r="C186">
        <v>498</v>
      </c>
      <c r="D186">
        <v>9880</v>
      </c>
      <c r="E186">
        <f>(uzdrowisko34[[#This Row],[ilość kuracjuszy]]*0.4)</f>
        <v>3952</v>
      </c>
      <c r="F186">
        <f>3900-uzdrowisko34[[#This Row],[użyta woda]]</f>
        <v>-52</v>
      </c>
      <c r="G186">
        <f>IF(uzdrowisko34[[#This Row],[bilans wody]]&lt;0,ABS(QUOTIENT(uzdrowisko34[[#This Row],[bilans wody]]-MOD(uzdrowisko34[[#This Row],[bilans wody]],5),5)),0)</f>
        <v>11</v>
      </c>
      <c r="H186">
        <f>IF(uzdrowisko34[[#This Row],[bilans wody]]&gt;0,QUOTIENT(uzdrowisko34[[#This Row],[bilans wody]],5),0)</f>
        <v>0</v>
      </c>
      <c r="I186" s="4">
        <f>J185+uzdrowisko34[[#This Row],[nadmiarowe butelki]]-uzdrowisko34[[#This Row],[potrzebne butelki]]</f>
        <v>1031</v>
      </c>
      <c r="J186" s="4">
        <f>IF(uzdrowisko34[[#This Row],[bilans butelek]]&gt;=0,uzdrowisko34[[#This Row],[bilans butelek]],0)</f>
        <v>1031</v>
      </c>
      <c r="K186" s="4">
        <f>IF(uzdrowisko34[[#This Row],[ilość butelek]]&gt;uzdrowisko34[[#This Row],[bilans butelek]],1,0)</f>
        <v>0</v>
      </c>
    </row>
    <row r="187" spans="1:11" x14ac:dyDescent="0.3">
      <c r="A187" s="1">
        <v>45112</v>
      </c>
      <c r="B187">
        <v>568</v>
      </c>
      <c r="C187">
        <v>567</v>
      </c>
      <c r="D187">
        <v>9881</v>
      </c>
      <c r="E187">
        <f>(uzdrowisko34[[#This Row],[ilość kuracjuszy]]*0.4)</f>
        <v>3952.4</v>
      </c>
      <c r="F187">
        <f>3900-uzdrowisko34[[#This Row],[użyta woda]]</f>
        <v>-52.400000000000091</v>
      </c>
      <c r="G187">
        <f>IF(uzdrowisko34[[#This Row],[bilans wody]]&lt;0,ABS(QUOTIENT(uzdrowisko34[[#This Row],[bilans wody]]-MOD(uzdrowisko34[[#This Row],[bilans wody]],5),5)),0)</f>
        <v>11</v>
      </c>
      <c r="H187">
        <f>IF(uzdrowisko34[[#This Row],[bilans wody]]&gt;0,QUOTIENT(uzdrowisko34[[#This Row],[bilans wody]],5),0)</f>
        <v>0</v>
      </c>
      <c r="I187" s="4">
        <f>J186+uzdrowisko34[[#This Row],[nadmiarowe butelki]]-uzdrowisko34[[#This Row],[potrzebne butelki]]</f>
        <v>1020</v>
      </c>
      <c r="J187" s="4">
        <f>IF(uzdrowisko34[[#This Row],[bilans butelek]]&gt;=0,uzdrowisko34[[#This Row],[bilans butelek]],0)</f>
        <v>1020</v>
      </c>
      <c r="K187" s="4">
        <f>IF(uzdrowisko34[[#This Row],[ilość butelek]]&gt;uzdrowisko34[[#This Row],[bilans butelek]],1,0)</f>
        <v>0</v>
      </c>
    </row>
    <row r="188" spans="1:11" x14ac:dyDescent="0.3">
      <c r="A188" s="1">
        <v>45113</v>
      </c>
      <c r="B188">
        <v>391</v>
      </c>
      <c r="C188">
        <v>599</v>
      </c>
      <c r="D188">
        <v>9673</v>
      </c>
      <c r="E188">
        <f>(uzdrowisko34[[#This Row],[ilość kuracjuszy]]*0.4)</f>
        <v>3869.2000000000003</v>
      </c>
      <c r="F188">
        <f>3900-uzdrowisko34[[#This Row],[użyta woda]]</f>
        <v>30.799999999999727</v>
      </c>
      <c r="G188">
        <f>IF(uzdrowisko34[[#This Row],[bilans wody]]&lt;0,ABS(QUOTIENT(uzdrowisko34[[#This Row],[bilans wody]]-MOD(uzdrowisko34[[#This Row],[bilans wody]],5),5)),0)</f>
        <v>0</v>
      </c>
      <c r="H188">
        <f>IF(uzdrowisko34[[#This Row],[bilans wody]]&gt;0,QUOTIENT(uzdrowisko34[[#This Row],[bilans wody]],5),0)</f>
        <v>6</v>
      </c>
      <c r="I188" s="4">
        <f>J187+uzdrowisko34[[#This Row],[nadmiarowe butelki]]-uzdrowisko34[[#This Row],[potrzebne butelki]]</f>
        <v>1026</v>
      </c>
      <c r="J188" s="4">
        <f>IF(uzdrowisko34[[#This Row],[bilans butelek]]&gt;=0,uzdrowisko34[[#This Row],[bilans butelek]],0)</f>
        <v>1026</v>
      </c>
      <c r="K188" s="4">
        <f>IF(uzdrowisko34[[#This Row],[ilość butelek]]&gt;uzdrowisko34[[#This Row],[bilans butelek]],1,0)</f>
        <v>0</v>
      </c>
    </row>
    <row r="189" spans="1:11" x14ac:dyDescent="0.3">
      <c r="A189" s="1">
        <v>45114</v>
      </c>
      <c r="B189">
        <v>550</v>
      </c>
      <c r="C189">
        <v>561</v>
      </c>
      <c r="D189">
        <v>9662</v>
      </c>
      <c r="E189">
        <f>(uzdrowisko34[[#This Row],[ilość kuracjuszy]]*0.4)</f>
        <v>3864.8</v>
      </c>
      <c r="F189">
        <f>3900-uzdrowisko34[[#This Row],[użyta woda]]</f>
        <v>35.199999999999818</v>
      </c>
      <c r="G189">
        <f>IF(uzdrowisko34[[#This Row],[bilans wody]]&lt;0,ABS(QUOTIENT(uzdrowisko34[[#This Row],[bilans wody]]-MOD(uzdrowisko34[[#This Row],[bilans wody]],5),5)),0)</f>
        <v>0</v>
      </c>
      <c r="H189">
        <f>IF(uzdrowisko34[[#This Row],[bilans wody]]&gt;0,QUOTIENT(uzdrowisko34[[#This Row],[bilans wody]],5),0)</f>
        <v>7</v>
      </c>
      <c r="I189" s="4">
        <f>J188+uzdrowisko34[[#This Row],[nadmiarowe butelki]]-uzdrowisko34[[#This Row],[potrzebne butelki]]</f>
        <v>1033</v>
      </c>
      <c r="J189" s="4">
        <f>IF(uzdrowisko34[[#This Row],[bilans butelek]]&gt;=0,uzdrowisko34[[#This Row],[bilans butelek]],0)</f>
        <v>1033</v>
      </c>
      <c r="K189" s="4">
        <f>IF(uzdrowisko34[[#This Row],[ilość butelek]]&gt;uzdrowisko34[[#This Row],[bilans butelek]],1,0)</f>
        <v>0</v>
      </c>
    </row>
    <row r="190" spans="1:11" x14ac:dyDescent="0.3">
      <c r="A190" s="1">
        <v>45115</v>
      </c>
      <c r="B190">
        <v>373</v>
      </c>
      <c r="C190">
        <v>469</v>
      </c>
      <c r="D190">
        <v>9566</v>
      </c>
      <c r="E190">
        <f>(uzdrowisko34[[#This Row],[ilość kuracjuszy]]*0.4)</f>
        <v>3826.4</v>
      </c>
      <c r="F190">
        <f>3900-uzdrowisko34[[#This Row],[użyta woda]]</f>
        <v>73.599999999999909</v>
      </c>
      <c r="G190">
        <f>IF(uzdrowisko34[[#This Row],[bilans wody]]&lt;0,ABS(QUOTIENT(uzdrowisko34[[#This Row],[bilans wody]]-MOD(uzdrowisko34[[#This Row],[bilans wody]],5),5)),0)</f>
        <v>0</v>
      </c>
      <c r="H190">
        <f>IF(uzdrowisko34[[#This Row],[bilans wody]]&gt;0,QUOTIENT(uzdrowisko34[[#This Row],[bilans wody]],5),0)</f>
        <v>14</v>
      </c>
      <c r="I190" s="4">
        <f>J189+uzdrowisko34[[#This Row],[nadmiarowe butelki]]-uzdrowisko34[[#This Row],[potrzebne butelki]]</f>
        <v>1047</v>
      </c>
      <c r="J190" s="4">
        <f>IF(uzdrowisko34[[#This Row],[bilans butelek]]&gt;=0,uzdrowisko34[[#This Row],[bilans butelek]],0)</f>
        <v>1047</v>
      </c>
      <c r="K190" s="4">
        <f>IF(uzdrowisko34[[#This Row],[ilość butelek]]&gt;uzdrowisko34[[#This Row],[bilans butelek]],1,0)</f>
        <v>0</v>
      </c>
    </row>
    <row r="191" spans="1:11" x14ac:dyDescent="0.3">
      <c r="A191" s="1">
        <v>45116</v>
      </c>
      <c r="B191">
        <v>480</v>
      </c>
      <c r="C191">
        <v>592</v>
      </c>
      <c r="D191">
        <v>9454</v>
      </c>
      <c r="E191">
        <f>(uzdrowisko34[[#This Row],[ilość kuracjuszy]]*0.4)</f>
        <v>3781.6000000000004</v>
      </c>
      <c r="F191">
        <f>3900-uzdrowisko34[[#This Row],[użyta woda]]</f>
        <v>118.39999999999964</v>
      </c>
      <c r="G191">
        <f>IF(uzdrowisko34[[#This Row],[bilans wody]]&lt;0,ABS(QUOTIENT(uzdrowisko34[[#This Row],[bilans wody]]-MOD(uzdrowisko34[[#This Row],[bilans wody]],5),5)),0)</f>
        <v>0</v>
      </c>
      <c r="H191">
        <f>IF(uzdrowisko34[[#This Row],[bilans wody]]&gt;0,QUOTIENT(uzdrowisko34[[#This Row],[bilans wody]],5),0)</f>
        <v>23</v>
      </c>
      <c r="I191" s="4">
        <f>J190+uzdrowisko34[[#This Row],[nadmiarowe butelki]]-uzdrowisko34[[#This Row],[potrzebne butelki]]</f>
        <v>1070</v>
      </c>
      <c r="J191" s="4">
        <f>IF(uzdrowisko34[[#This Row],[bilans butelek]]&gt;=0,uzdrowisko34[[#This Row],[bilans butelek]],0)</f>
        <v>1070</v>
      </c>
      <c r="K191" s="4">
        <f>IF(uzdrowisko34[[#This Row],[ilość butelek]]&gt;uzdrowisko34[[#This Row],[bilans butelek]],1,0)</f>
        <v>0</v>
      </c>
    </row>
    <row r="192" spans="1:11" x14ac:dyDescent="0.3">
      <c r="A192" s="1">
        <v>45117</v>
      </c>
      <c r="B192">
        <v>643</v>
      </c>
      <c r="C192">
        <v>422</v>
      </c>
      <c r="D192">
        <v>9675</v>
      </c>
      <c r="E192">
        <f>(uzdrowisko34[[#This Row],[ilość kuracjuszy]]*0.4)</f>
        <v>3870</v>
      </c>
      <c r="F192">
        <f>3900-uzdrowisko34[[#This Row],[użyta woda]]</f>
        <v>30</v>
      </c>
      <c r="G192">
        <f>IF(uzdrowisko34[[#This Row],[bilans wody]]&lt;0,ABS(QUOTIENT(uzdrowisko34[[#This Row],[bilans wody]]-MOD(uzdrowisko34[[#This Row],[bilans wody]],5),5)),0)</f>
        <v>0</v>
      </c>
      <c r="H192">
        <f>IF(uzdrowisko34[[#This Row],[bilans wody]]&gt;0,QUOTIENT(uzdrowisko34[[#This Row],[bilans wody]],5),0)</f>
        <v>6</v>
      </c>
      <c r="I192" s="4">
        <f>J191+uzdrowisko34[[#This Row],[nadmiarowe butelki]]-uzdrowisko34[[#This Row],[potrzebne butelki]]</f>
        <v>1076</v>
      </c>
      <c r="J192" s="4">
        <f>IF(uzdrowisko34[[#This Row],[bilans butelek]]&gt;=0,uzdrowisko34[[#This Row],[bilans butelek]],0)</f>
        <v>1076</v>
      </c>
      <c r="K192" s="4">
        <f>IF(uzdrowisko34[[#This Row],[ilość butelek]]&gt;uzdrowisko34[[#This Row],[bilans butelek]],1,0)</f>
        <v>0</v>
      </c>
    </row>
    <row r="193" spans="1:11" x14ac:dyDescent="0.3">
      <c r="A193" s="1">
        <v>45118</v>
      </c>
      <c r="B193">
        <v>353</v>
      </c>
      <c r="C193">
        <v>641</v>
      </c>
      <c r="D193">
        <v>9387</v>
      </c>
      <c r="E193">
        <f>(uzdrowisko34[[#This Row],[ilość kuracjuszy]]*0.4)</f>
        <v>3754.8</v>
      </c>
      <c r="F193">
        <f>3900-uzdrowisko34[[#This Row],[użyta woda]]</f>
        <v>145.19999999999982</v>
      </c>
      <c r="G193">
        <f>IF(uzdrowisko34[[#This Row],[bilans wody]]&lt;0,ABS(QUOTIENT(uzdrowisko34[[#This Row],[bilans wody]]-MOD(uzdrowisko34[[#This Row],[bilans wody]],5),5)),0)</f>
        <v>0</v>
      </c>
      <c r="H193">
        <f>IF(uzdrowisko34[[#This Row],[bilans wody]]&gt;0,QUOTIENT(uzdrowisko34[[#This Row],[bilans wody]],5),0)</f>
        <v>29</v>
      </c>
      <c r="I193" s="4">
        <f>J192+uzdrowisko34[[#This Row],[nadmiarowe butelki]]-uzdrowisko34[[#This Row],[potrzebne butelki]]</f>
        <v>1105</v>
      </c>
      <c r="J193" s="4">
        <f>IF(uzdrowisko34[[#This Row],[bilans butelek]]&gt;=0,uzdrowisko34[[#This Row],[bilans butelek]],0)</f>
        <v>1105</v>
      </c>
      <c r="K193" s="4">
        <f>IF(uzdrowisko34[[#This Row],[ilość butelek]]&gt;uzdrowisko34[[#This Row],[bilans butelek]],1,0)</f>
        <v>0</v>
      </c>
    </row>
    <row r="194" spans="1:11" x14ac:dyDescent="0.3">
      <c r="A194" s="1">
        <v>45119</v>
      </c>
      <c r="B194">
        <v>679</v>
      </c>
      <c r="C194">
        <v>301</v>
      </c>
      <c r="D194">
        <v>9765</v>
      </c>
      <c r="E194">
        <f>(uzdrowisko34[[#This Row],[ilość kuracjuszy]]*0.4)</f>
        <v>3906</v>
      </c>
      <c r="F194">
        <f>3900-uzdrowisko34[[#This Row],[użyta woda]]</f>
        <v>-6</v>
      </c>
      <c r="G194">
        <f>IF(uzdrowisko34[[#This Row],[bilans wody]]&lt;0,ABS(QUOTIENT(uzdrowisko34[[#This Row],[bilans wody]]-MOD(uzdrowisko34[[#This Row],[bilans wody]],5),5)),0)</f>
        <v>2</v>
      </c>
      <c r="H194">
        <f>IF(uzdrowisko34[[#This Row],[bilans wody]]&gt;0,QUOTIENT(uzdrowisko34[[#This Row],[bilans wody]],5),0)</f>
        <v>0</v>
      </c>
      <c r="I194" s="4">
        <f>J193+uzdrowisko34[[#This Row],[nadmiarowe butelki]]-uzdrowisko34[[#This Row],[potrzebne butelki]]</f>
        <v>1103</v>
      </c>
      <c r="J194" s="4">
        <f>IF(uzdrowisko34[[#This Row],[bilans butelek]]&gt;=0,uzdrowisko34[[#This Row],[bilans butelek]],0)</f>
        <v>1103</v>
      </c>
      <c r="K194" s="4">
        <f>IF(uzdrowisko34[[#This Row],[ilość butelek]]&gt;uzdrowisko34[[#This Row],[bilans butelek]],1,0)</f>
        <v>0</v>
      </c>
    </row>
    <row r="195" spans="1:11" x14ac:dyDescent="0.3">
      <c r="A195" s="1">
        <v>45120</v>
      </c>
      <c r="B195">
        <v>523</v>
      </c>
      <c r="C195">
        <v>696</v>
      </c>
      <c r="D195">
        <v>9592</v>
      </c>
      <c r="E195">
        <f>(uzdrowisko34[[#This Row],[ilość kuracjuszy]]*0.4)</f>
        <v>3836.8</v>
      </c>
      <c r="F195">
        <f>3900-uzdrowisko34[[#This Row],[użyta woda]]</f>
        <v>63.199999999999818</v>
      </c>
      <c r="G195">
        <f>IF(uzdrowisko34[[#This Row],[bilans wody]]&lt;0,ABS(QUOTIENT(uzdrowisko34[[#This Row],[bilans wody]]-MOD(uzdrowisko34[[#This Row],[bilans wody]],5),5)),0)</f>
        <v>0</v>
      </c>
      <c r="H195">
        <f>IF(uzdrowisko34[[#This Row],[bilans wody]]&gt;0,QUOTIENT(uzdrowisko34[[#This Row],[bilans wody]],5),0)</f>
        <v>12</v>
      </c>
      <c r="I195" s="4">
        <f>J194+uzdrowisko34[[#This Row],[nadmiarowe butelki]]-uzdrowisko34[[#This Row],[potrzebne butelki]]</f>
        <v>1115</v>
      </c>
      <c r="J195" s="4">
        <f>IF(uzdrowisko34[[#This Row],[bilans butelek]]&gt;=0,uzdrowisko34[[#This Row],[bilans butelek]],0)</f>
        <v>1115</v>
      </c>
      <c r="K195" s="4">
        <f>IF(uzdrowisko34[[#This Row],[ilość butelek]]&gt;uzdrowisko34[[#This Row],[bilans butelek]],1,0)</f>
        <v>0</v>
      </c>
    </row>
    <row r="196" spans="1:11" x14ac:dyDescent="0.3">
      <c r="A196" s="1">
        <v>45121</v>
      </c>
      <c r="B196">
        <v>341</v>
      </c>
      <c r="C196">
        <v>555</v>
      </c>
      <c r="D196">
        <v>9378</v>
      </c>
      <c r="E196">
        <f>(uzdrowisko34[[#This Row],[ilość kuracjuszy]]*0.4)</f>
        <v>3751.2000000000003</v>
      </c>
      <c r="F196">
        <f>3900-uzdrowisko34[[#This Row],[użyta woda]]</f>
        <v>148.79999999999973</v>
      </c>
      <c r="G196">
        <f>IF(uzdrowisko34[[#This Row],[bilans wody]]&lt;0,ABS(QUOTIENT(uzdrowisko34[[#This Row],[bilans wody]]-MOD(uzdrowisko34[[#This Row],[bilans wody]],5),5)),0)</f>
        <v>0</v>
      </c>
      <c r="H196">
        <f>IF(uzdrowisko34[[#This Row],[bilans wody]]&gt;0,QUOTIENT(uzdrowisko34[[#This Row],[bilans wody]],5),0)</f>
        <v>29</v>
      </c>
      <c r="I196" s="4">
        <f>J195+uzdrowisko34[[#This Row],[nadmiarowe butelki]]-uzdrowisko34[[#This Row],[potrzebne butelki]]</f>
        <v>1144</v>
      </c>
      <c r="J196" s="4">
        <f>IF(uzdrowisko34[[#This Row],[bilans butelek]]&gt;=0,uzdrowisko34[[#This Row],[bilans butelek]],0)</f>
        <v>1144</v>
      </c>
      <c r="K196" s="4">
        <f>IF(uzdrowisko34[[#This Row],[ilość butelek]]&gt;uzdrowisko34[[#This Row],[bilans butelek]],1,0)</f>
        <v>0</v>
      </c>
    </row>
    <row r="197" spans="1:11" x14ac:dyDescent="0.3">
      <c r="A197" s="1">
        <v>45122</v>
      </c>
      <c r="B197">
        <v>691</v>
      </c>
      <c r="C197">
        <v>608</v>
      </c>
      <c r="D197">
        <v>9461</v>
      </c>
      <c r="E197">
        <f>(uzdrowisko34[[#This Row],[ilość kuracjuszy]]*0.4)</f>
        <v>3784.4</v>
      </c>
      <c r="F197">
        <f>3900-uzdrowisko34[[#This Row],[użyta woda]]</f>
        <v>115.59999999999991</v>
      </c>
      <c r="G197">
        <f>IF(uzdrowisko34[[#This Row],[bilans wody]]&lt;0,ABS(QUOTIENT(uzdrowisko34[[#This Row],[bilans wody]]-MOD(uzdrowisko34[[#This Row],[bilans wody]],5),5)),0)</f>
        <v>0</v>
      </c>
      <c r="H197">
        <f>IF(uzdrowisko34[[#This Row],[bilans wody]]&gt;0,QUOTIENT(uzdrowisko34[[#This Row],[bilans wody]],5),0)</f>
        <v>23</v>
      </c>
      <c r="I197" s="4">
        <f>J196+uzdrowisko34[[#This Row],[nadmiarowe butelki]]-uzdrowisko34[[#This Row],[potrzebne butelki]]</f>
        <v>1167</v>
      </c>
      <c r="J197" s="4">
        <f>IF(uzdrowisko34[[#This Row],[bilans butelek]]&gt;=0,uzdrowisko34[[#This Row],[bilans butelek]],0)</f>
        <v>1167</v>
      </c>
      <c r="K197" s="4">
        <f>IF(uzdrowisko34[[#This Row],[ilość butelek]]&gt;uzdrowisko34[[#This Row],[bilans butelek]],1,0)</f>
        <v>0</v>
      </c>
    </row>
    <row r="198" spans="1:11" x14ac:dyDescent="0.3">
      <c r="A198" s="1">
        <v>45123</v>
      </c>
      <c r="B198">
        <v>428</v>
      </c>
      <c r="C198">
        <v>381</v>
      </c>
      <c r="D198">
        <v>9508</v>
      </c>
      <c r="E198">
        <f>(uzdrowisko34[[#This Row],[ilość kuracjuszy]]*0.4)</f>
        <v>3803.2000000000003</v>
      </c>
      <c r="F198">
        <f>3900-uzdrowisko34[[#This Row],[użyta woda]]</f>
        <v>96.799999999999727</v>
      </c>
      <c r="G198">
        <f>IF(uzdrowisko34[[#This Row],[bilans wody]]&lt;0,ABS(QUOTIENT(uzdrowisko34[[#This Row],[bilans wody]]-MOD(uzdrowisko34[[#This Row],[bilans wody]],5),5)),0)</f>
        <v>0</v>
      </c>
      <c r="H198">
        <f>IF(uzdrowisko34[[#This Row],[bilans wody]]&gt;0,QUOTIENT(uzdrowisko34[[#This Row],[bilans wody]],5),0)</f>
        <v>19</v>
      </c>
      <c r="I198" s="4">
        <f>J197+uzdrowisko34[[#This Row],[nadmiarowe butelki]]-uzdrowisko34[[#This Row],[potrzebne butelki]]</f>
        <v>1186</v>
      </c>
      <c r="J198" s="4">
        <f>IF(uzdrowisko34[[#This Row],[bilans butelek]]&gt;=0,uzdrowisko34[[#This Row],[bilans butelek]],0)</f>
        <v>1186</v>
      </c>
      <c r="K198" s="4">
        <f>IF(uzdrowisko34[[#This Row],[ilość butelek]]&gt;uzdrowisko34[[#This Row],[bilans butelek]],1,0)</f>
        <v>0</v>
      </c>
    </row>
    <row r="199" spans="1:11" x14ac:dyDescent="0.3">
      <c r="A199" s="1">
        <v>45124</v>
      </c>
      <c r="B199">
        <v>597</v>
      </c>
      <c r="C199">
        <v>695</v>
      </c>
      <c r="D199">
        <v>9410</v>
      </c>
      <c r="E199">
        <f>(uzdrowisko34[[#This Row],[ilość kuracjuszy]]*0.4)</f>
        <v>3764</v>
      </c>
      <c r="F199">
        <f>3900-uzdrowisko34[[#This Row],[użyta woda]]</f>
        <v>136</v>
      </c>
      <c r="G199">
        <f>IF(uzdrowisko34[[#This Row],[bilans wody]]&lt;0,ABS(QUOTIENT(uzdrowisko34[[#This Row],[bilans wody]]-MOD(uzdrowisko34[[#This Row],[bilans wody]],5),5)),0)</f>
        <v>0</v>
      </c>
      <c r="H199">
        <f>IF(uzdrowisko34[[#This Row],[bilans wody]]&gt;0,QUOTIENT(uzdrowisko34[[#This Row],[bilans wody]],5),0)</f>
        <v>27</v>
      </c>
      <c r="I199" s="4">
        <f>J198+uzdrowisko34[[#This Row],[nadmiarowe butelki]]-uzdrowisko34[[#This Row],[potrzebne butelki]]</f>
        <v>1213</v>
      </c>
      <c r="J199" s="4">
        <f>IF(uzdrowisko34[[#This Row],[bilans butelek]]&gt;=0,uzdrowisko34[[#This Row],[bilans butelek]],0)</f>
        <v>1213</v>
      </c>
      <c r="K199" s="4">
        <f>IF(uzdrowisko34[[#This Row],[ilość butelek]]&gt;uzdrowisko34[[#This Row],[bilans butelek]],1,0)</f>
        <v>0</v>
      </c>
    </row>
    <row r="200" spans="1:11" x14ac:dyDescent="0.3">
      <c r="A200" s="1">
        <v>45125</v>
      </c>
      <c r="B200">
        <v>667</v>
      </c>
      <c r="C200">
        <v>401</v>
      </c>
      <c r="D200">
        <v>9676</v>
      </c>
      <c r="E200">
        <f>(uzdrowisko34[[#This Row],[ilość kuracjuszy]]*0.4)</f>
        <v>3870.4</v>
      </c>
      <c r="F200">
        <f>3900-uzdrowisko34[[#This Row],[użyta woda]]</f>
        <v>29.599999999999909</v>
      </c>
      <c r="G200">
        <f>IF(uzdrowisko34[[#This Row],[bilans wody]]&lt;0,ABS(QUOTIENT(uzdrowisko34[[#This Row],[bilans wody]]-MOD(uzdrowisko34[[#This Row],[bilans wody]],5),5)),0)</f>
        <v>0</v>
      </c>
      <c r="H200">
        <f>IF(uzdrowisko34[[#This Row],[bilans wody]]&gt;0,QUOTIENT(uzdrowisko34[[#This Row],[bilans wody]],5),0)</f>
        <v>5</v>
      </c>
      <c r="I200" s="4">
        <f>J199+uzdrowisko34[[#This Row],[nadmiarowe butelki]]-uzdrowisko34[[#This Row],[potrzebne butelki]]</f>
        <v>1218</v>
      </c>
      <c r="J200" s="4">
        <f>IF(uzdrowisko34[[#This Row],[bilans butelek]]&gt;=0,uzdrowisko34[[#This Row],[bilans butelek]],0)</f>
        <v>1218</v>
      </c>
      <c r="K200" s="4">
        <f>IF(uzdrowisko34[[#This Row],[ilość butelek]]&gt;uzdrowisko34[[#This Row],[bilans butelek]],1,0)</f>
        <v>0</v>
      </c>
    </row>
    <row r="201" spans="1:11" x14ac:dyDescent="0.3">
      <c r="A201" s="1">
        <v>45126</v>
      </c>
      <c r="B201">
        <v>579</v>
      </c>
      <c r="C201">
        <v>541</v>
      </c>
      <c r="D201">
        <v>9714</v>
      </c>
      <c r="E201">
        <f>(uzdrowisko34[[#This Row],[ilość kuracjuszy]]*0.4)</f>
        <v>3885.6000000000004</v>
      </c>
      <c r="F201">
        <f>3900-uzdrowisko34[[#This Row],[użyta woda]]</f>
        <v>14.399999999999636</v>
      </c>
      <c r="G201">
        <f>IF(uzdrowisko34[[#This Row],[bilans wody]]&lt;0,ABS(QUOTIENT(uzdrowisko34[[#This Row],[bilans wody]]-MOD(uzdrowisko34[[#This Row],[bilans wody]],5),5)),0)</f>
        <v>0</v>
      </c>
      <c r="H201">
        <f>IF(uzdrowisko34[[#This Row],[bilans wody]]&gt;0,QUOTIENT(uzdrowisko34[[#This Row],[bilans wody]],5),0)</f>
        <v>2</v>
      </c>
      <c r="I201" s="4">
        <f>J200+uzdrowisko34[[#This Row],[nadmiarowe butelki]]-uzdrowisko34[[#This Row],[potrzebne butelki]]</f>
        <v>1220</v>
      </c>
      <c r="J201" s="4">
        <f>IF(uzdrowisko34[[#This Row],[bilans butelek]]&gt;=0,uzdrowisko34[[#This Row],[bilans butelek]],0)</f>
        <v>1220</v>
      </c>
      <c r="K201" s="4">
        <f>IF(uzdrowisko34[[#This Row],[ilość butelek]]&gt;uzdrowisko34[[#This Row],[bilans butelek]],1,0)</f>
        <v>0</v>
      </c>
    </row>
    <row r="202" spans="1:11" x14ac:dyDescent="0.3">
      <c r="A202" s="1">
        <v>45127</v>
      </c>
      <c r="B202">
        <v>607</v>
      </c>
      <c r="C202">
        <v>318</v>
      </c>
      <c r="D202">
        <v>10003</v>
      </c>
      <c r="E202">
        <f>(uzdrowisko34[[#This Row],[ilość kuracjuszy]]*0.4)</f>
        <v>4001.2000000000003</v>
      </c>
      <c r="F202">
        <f>3900-uzdrowisko34[[#This Row],[użyta woda]]</f>
        <v>-101.20000000000027</v>
      </c>
      <c r="G202">
        <f>IF(uzdrowisko34[[#This Row],[bilans wody]]&lt;0,ABS(QUOTIENT(uzdrowisko34[[#This Row],[bilans wody]]-MOD(uzdrowisko34[[#This Row],[bilans wody]],5),5)),0)</f>
        <v>21</v>
      </c>
      <c r="H202">
        <f>IF(uzdrowisko34[[#This Row],[bilans wody]]&gt;0,QUOTIENT(uzdrowisko34[[#This Row],[bilans wody]],5),0)</f>
        <v>0</v>
      </c>
      <c r="I202" s="4">
        <f>J201+uzdrowisko34[[#This Row],[nadmiarowe butelki]]-uzdrowisko34[[#This Row],[potrzebne butelki]]</f>
        <v>1199</v>
      </c>
      <c r="J202" s="4">
        <f>IF(uzdrowisko34[[#This Row],[bilans butelek]]&gt;=0,uzdrowisko34[[#This Row],[bilans butelek]],0)</f>
        <v>1199</v>
      </c>
      <c r="K202" s="4">
        <f>IF(uzdrowisko34[[#This Row],[ilość butelek]]&gt;uzdrowisko34[[#This Row],[bilans butelek]],1,0)</f>
        <v>0</v>
      </c>
    </row>
    <row r="203" spans="1:11" x14ac:dyDescent="0.3">
      <c r="A203" s="1">
        <v>45128</v>
      </c>
      <c r="B203">
        <v>674</v>
      </c>
      <c r="C203">
        <v>595</v>
      </c>
      <c r="D203">
        <v>10082</v>
      </c>
      <c r="E203">
        <f>(uzdrowisko34[[#This Row],[ilość kuracjuszy]]*0.4)</f>
        <v>4032.8</v>
      </c>
      <c r="F203">
        <f>3900-uzdrowisko34[[#This Row],[użyta woda]]</f>
        <v>-132.80000000000018</v>
      </c>
      <c r="G203">
        <f>IF(uzdrowisko34[[#This Row],[bilans wody]]&lt;0,ABS(QUOTIENT(uzdrowisko34[[#This Row],[bilans wody]]-MOD(uzdrowisko34[[#This Row],[bilans wody]],5),5)),0)</f>
        <v>27</v>
      </c>
      <c r="H203">
        <f>IF(uzdrowisko34[[#This Row],[bilans wody]]&gt;0,QUOTIENT(uzdrowisko34[[#This Row],[bilans wody]],5),0)</f>
        <v>0</v>
      </c>
      <c r="I203" s="4">
        <f>J202+uzdrowisko34[[#This Row],[nadmiarowe butelki]]-uzdrowisko34[[#This Row],[potrzebne butelki]]</f>
        <v>1172</v>
      </c>
      <c r="J203" s="4">
        <f>IF(uzdrowisko34[[#This Row],[bilans butelek]]&gt;=0,uzdrowisko34[[#This Row],[bilans butelek]],0)</f>
        <v>1172</v>
      </c>
      <c r="K203" s="4">
        <f>IF(uzdrowisko34[[#This Row],[ilość butelek]]&gt;uzdrowisko34[[#This Row],[bilans butelek]],1,0)</f>
        <v>0</v>
      </c>
    </row>
    <row r="204" spans="1:11" x14ac:dyDescent="0.3">
      <c r="A204" s="1">
        <v>45129</v>
      </c>
      <c r="B204">
        <v>643</v>
      </c>
      <c r="C204">
        <v>494</v>
      </c>
      <c r="D204">
        <v>10231</v>
      </c>
      <c r="E204">
        <f>(uzdrowisko34[[#This Row],[ilość kuracjuszy]]*0.4)</f>
        <v>4092.4</v>
      </c>
      <c r="F204">
        <f>3900-uzdrowisko34[[#This Row],[użyta woda]]</f>
        <v>-192.40000000000009</v>
      </c>
      <c r="G204">
        <f>IF(uzdrowisko34[[#This Row],[bilans wody]]&lt;0,ABS(QUOTIENT(uzdrowisko34[[#This Row],[bilans wody]]-MOD(uzdrowisko34[[#This Row],[bilans wody]],5),5)),0)</f>
        <v>39</v>
      </c>
      <c r="H204">
        <f>IF(uzdrowisko34[[#This Row],[bilans wody]]&gt;0,QUOTIENT(uzdrowisko34[[#This Row],[bilans wody]],5),0)</f>
        <v>0</v>
      </c>
      <c r="I204" s="4">
        <f>J203+uzdrowisko34[[#This Row],[nadmiarowe butelki]]-uzdrowisko34[[#This Row],[potrzebne butelki]]</f>
        <v>1133</v>
      </c>
      <c r="J204" s="4">
        <f>IF(uzdrowisko34[[#This Row],[bilans butelek]]&gt;=0,uzdrowisko34[[#This Row],[bilans butelek]],0)</f>
        <v>1133</v>
      </c>
      <c r="K204" s="4">
        <f>IF(uzdrowisko34[[#This Row],[ilość butelek]]&gt;uzdrowisko34[[#This Row],[bilans butelek]],1,0)</f>
        <v>0</v>
      </c>
    </row>
    <row r="205" spans="1:11" x14ac:dyDescent="0.3">
      <c r="A205" s="1">
        <v>45130</v>
      </c>
      <c r="B205">
        <v>446</v>
      </c>
      <c r="C205">
        <v>524</v>
      </c>
      <c r="D205">
        <v>10153</v>
      </c>
      <c r="E205">
        <f>(uzdrowisko34[[#This Row],[ilość kuracjuszy]]*0.4)</f>
        <v>4061.2000000000003</v>
      </c>
      <c r="F205">
        <f>3900-uzdrowisko34[[#This Row],[użyta woda]]</f>
        <v>-161.20000000000027</v>
      </c>
      <c r="G205">
        <f>IF(uzdrowisko34[[#This Row],[bilans wody]]&lt;0,ABS(QUOTIENT(uzdrowisko34[[#This Row],[bilans wody]]-MOD(uzdrowisko34[[#This Row],[bilans wody]],5),5)),0)</f>
        <v>33</v>
      </c>
      <c r="H205">
        <f>IF(uzdrowisko34[[#This Row],[bilans wody]]&gt;0,QUOTIENT(uzdrowisko34[[#This Row],[bilans wody]],5),0)</f>
        <v>0</v>
      </c>
      <c r="I205" s="4">
        <f>J204+uzdrowisko34[[#This Row],[nadmiarowe butelki]]-uzdrowisko34[[#This Row],[potrzebne butelki]]</f>
        <v>1100</v>
      </c>
      <c r="J205" s="4">
        <f>IF(uzdrowisko34[[#This Row],[bilans butelek]]&gt;=0,uzdrowisko34[[#This Row],[bilans butelek]],0)</f>
        <v>1100</v>
      </c>
      <c r="K205" s="4">
        <f>IF(uzdrowisko34[[#This Row],[ilość butelek]]&gt;uzdrowisko34[[#This Row],[bilans butelek]],1,0)</f>
        <v>0</v>
      </c>
    </row>
    <row r="206" spans="1:11" x14ac:dyDescent="0.3">
      <c r="A206" s="1">
        <v>45131</v>
      </c>
      <c r="B206">
        <v>539</v>
      </c>
      <c r="C206">
        <v>567</v>
      </c>
      <c r="D206">
        <v>10125</v>
      </c>
      <c r="E206">
        <f>(uzdrowisko34[[#This Row],[ilość kuracjuszy]]*0.4)</f>
        <v>4050</v>
      </c>
      <c r="F206">
        <f>3900-uzdrowisko34[[#This Row],[użyta woda]]</f>
        <v>-150</v>
      </c>
      <c r="G206">
        <f>IF(uzdrowisko34[[#This Row],[bilans wody]]&lt;0,ABS(QUOTIENT(uzdrowisko34[[#This Row],[bilans wody]]-MOD(uzdrowisko34[[#This Row],[bilans wody]],5),5)),0)</f>
        <v>30</v>
      </c>
      <c r="H206">
        <f>IF(uzdrowisko34[[#This Row],[bilans wody]]&gt;0,QUOTIENT(uzdrowisko34[[#This Row],[bilans wody]],5),0)</f>
        <v>0</v>
      </c>
      <c r="I206" s="4">
        <f>J205+uzdrowisko34[[#This Row],[nadmiarowe butelki]]-uzdrowisko34[[#This Row],[potrzebne butelki]]</f>
        <v>1070</v>
      </c>
      <c r="J206" s="4">
        <f>IF(uzdrowisko34[[#This Row],[bilans butelek]]&gt;=0,uzdrowisko34[[#This Row],[bilans butelek]],0)</f>
        <v>1070</v>
      </c>
      <c r="K206" s="4">
        <f>IF(uzdrowisko34[[#This Row],[ilość butelek]]&gt;uzdrowisko34[[#This Row],[bilans butelek]],1,0)</f>
        <v>0</v>
      </c>
    </row>
    <row r="207" spans="1:11" x14ac:dyDescent="0.3">
      <c r="A207" s="1">
        <v>45132</v>
      </c>
      <c r="B207">
        <v>659</v>
      </c>
      <c r="C207">
        <v>617</v>
      </c>
      <c r="D207">
        <v>10167</v>
      </c>
      <c r="E207">
        <f>(uzdrowisko34[[#This Row],[ilość kuracjuszy]]*0.4)</f>
        <v>4066.8</v>
      </c>
      <c r="F207">
        <f>3900-uzdrowisko34[[#This Row],[użyta woda]]</f>
        <v>-166.80000000000018</v>
      </c>
      <c r="G207">
        <f>IF(uzdrowisko34[[#This Row],[bilans wody]]&lt;0,ABS(QUOTIENT(uzdrowisko34[[#This Row],[bilans wody]]-MOD(uzdrowisko34[[#This Row],[bilans wody]],5),5)),0)</f>
        <v>34</v>
      </c>
      <c r="H207">
        <f>IF(uzdrowisko34[[#This Row],[bilans wody]]&gt;0,QUOTIENT(uzdrowisko34[[#This Row],[bilans wody]],5),0)</f>
        <v>0</v>
      </c>
      <c r="I207" s="4">
        <f>J206+uzdrowisko34[[#This Row],[nadmiarowe butelki]]-uzdrowisko34[[#This Row],[potrzebne butelki]]</f>
        <v>1036</v>
      </c>
      <c r="J207" s="4">
        <f>IF(uzdrowisko34[[#This Row],[bilans butelek]]&gt;=0,uzdrowisko34[[#This Row],[bilans butelek]],0)</f>
        <v>1036</v>
      </c>
      <c r="K207" s="4">
        <f>IF(uzdrowisko34[[#This Row],[ilość butelek]]&gt;uzdrowisko34[[#This Row],[bilans butelek]],1,0)</f>
        <v>0</v>
      </c>
    </row>
    <row r="208" spans="1:11" x14ac:dyDescent="0.3">
      <c r="A208" s="1">
        <v>45133</v>
      </c>
      <c r="B208">
        <v>499</v>
      </c>
      <c r="C208">
        <v>671</v>
      </c>
      <c r="D208">
        <v>9995</v>
      </c>
      <c r="E208">
        <f>(uzdrowisko34[[#This Row],[ilość kuracjuszy]]*0.4)</f>
        <v>3998</v>
      </c>
      <c r="F208">
        <f>3900-uzdrowisko34[[#This Row],[użyta woda]]</f>
        <v>-98</v>
      </c>
      <c r="G208">
        <f>IF(uzdrowisko34[[#This Row],[bilans wody]]&lt;0,ABS(QUOTIENT(uzdrowisko34[[#This Row],[bilans wody]]-MOD(uzdrowisko34[[#This Row],[bilans wody]],5),5)),0)</f>
        <v>20</v>
      </c>
      <c r="H208">
        <f>IF(uzdrowisko34[[#This Row],[bilans wody]]&gt;0,QUOTIENT(uzdrowisko34[[#This Row],[bilans wody]],5),0)</f>
        <v>0</v>
      </c>
      <c r="I208" s="4">
        <f>J207+uzdrowisko34[[#This Row],[nadmiarowe butelki]]-uzdrowisko34[[#This Row],[potrzebne butelki]]</f>
        <v>1016</v>
      </c>
      <c r="J208" s="4">
        <f>IF(uzdrowisko34[[#This Row],[bilans butelek]]&gt;=0,uzdrowisko34[[#This Row],[bilans butelek]],0)</f>
        <v>1016</v>
      </c>
      <c r="K208" s="4">
        <f>IF(uzdrowisko34[[#This Row],[ilość butelek]]&gt;uzdrowisko34[[#This Row],[bilans butelek]],1,0)</f>
        <v>0</v>
      </c>
    </row>
    <row r="209" spans="1:11" x14ac:dyDescent="0.3">
      <c r="A209" s="1">
        <v>45134</v>
      </c>
      <c r="B209">
        <v>573</v>
      </c>
      <c r="C209">
        <v>514</v>
      </c>
      <c r="D209">
        <v>10054</v>
      </c>
      <c r="E209">
        <f>(uzdrowisko34[[#This Row],[ilość kuracjuszy]]*0.4)</f>
        <v>4021.6000000000004</v>
      </c>
      <c r="F209">
        <f>3900-uzdrowisko34[[#This Row],[użyta woda]]</f>
        <v>-121.60000000000036</v>
      </c>
      <c r="G209">
        <f>IF(uzdrowisko34[[#This Row],[bilans wody]]&lt;0,ABS(QUOTIENT(uzdrowisko34[[#This Row],[bilans wody]]-MOD(uzdrowisko34[[#This Row],[bilans wody]],5),5)),0)</f>
        <v>25</v>
      </c>
      <c r="H209">
        <f>IF(uzdrowisko34[[#This Row],[bilans wody]]&gt;0,QUOTIENT(uzdrowisko34[[#This Row],[bilans wody]],5),0)</f>
        <v>0</v>
      </c>
      <c r="I209" s="4">
        <f>J208+uzdrowisko34[[#This Row],[nadmiarowe butelki]]-uzdrowisko34[[#This Row],[potrzebne butelki]]</f>
        <v>991</v>
      </c>
      <c r="J209" s="4">
        <f>IF(uzdrowisko34[[#This Row],[bilans butelek]]&gt;=0,uzdrowisko34[[#This Row],[bilans butelek]],0)</f>
        <v>991</v>
      </c>
      <c r="K209" s="4">
        <f>IF(uzdrowisko34[[#This Row],[ilość butelek]]&gt;uzdrowisko34[[#This Row],[bilans butelek]],1,0)</f>
        <v>0</v>
      </c>
    </row>
    <row r="210" spans="1:11" x14ac:dyDescent="0.3">
      <c r="A210" s="1">
        <v>45135</v>
      </c>
      <c r="B210">
        <v>573</v>
      </c>
      <c r="C210">
        <v>604</v>
      </c>
      <c r="D210">
        <v>10023</v>
      </c>
      <c r="E210">
        <f>(uzdrowisko34[[#This Row],[ilość kuracjuszy]]*0.4)</f>
        <v>4009.2000000000003</v>
      </c>
      <c r="F210">
        <f>3900-uzdrowisko34[[#This Row],[użyta woda]]</f>
        <v>-109.20000000000027</v>
      </c>
      <c r="G210">
        <f>IF(uzdrowisko34[[#This Row],[bilans wody]]&lt;0,ABS(QUOTIENT(uzdrowisko34[[#This Row],[bilans wody]]-MOD(uzdrowisko34[[#This Row],[bilans wody]],5),5)),0)</f>
        <v>22</v>
      </c>
      <c r="H210">
        <f>IF(uzdrowisko34[[#This Row],[bilans wody]]&gt;0,QUOTIENT(uzdrowisko34[[#This Row],[bilans wody]],5),0)</f>
        <v>0</v>
      </c>
      <c r="I210" s="4">
        <f>J209+uzdrowisko34[[#This Row],[nadmiarowe butelki]]-uzdrowisko34[[#This Row],[potrzebne butelki]]</f>
        <v>969</v>
      </c>
      <c r="J210" s="4">
        <f>IF(uzdrowisko34[[#This Row],[bilans butelek]]&gt;=0,uzdrowisko34[[#This Row],[bilans butelek]],0)</f>
        <v>969</v>
      </c>
      <c r="K210" s="4">
        <f>IF(uzdrowisko34[[#This Row],[ilość butelek]]&gt;uzdrowisko34[[#This Row],[bilans butelek]],1,0)</f>
        <v>0</v>
      </c>
    </row>
    <row r="211" spans="1:11" x14ac:dyDescent="0.3">
      <c r="A211" s="1">
        <v>45136</v>
      </c>
      <c r="B211">
        <v>416</v>
      </c>
      <c r="C211">
        <v>527</v>
      </c>
      <c r="D211">
        <v>9912</v>
      </c>
      <c r="E211">
        <f>(uzdrowisko34[[#This Row],[ilość kuracjuszy]]*0.4)</f>
        <v>3964.8</v>
      </c>
      <c r="F211">
        <f>3900-uzdrowisko34[[#This Row],[użyta woda]]</f>
        <v>-64.800000000000182</v>
      </c>
      <c r="G211">
        <f>IF(uzdrowisko34[[#This Row],[bilans wody]]&lt;0,ABS(QUOTIENT(uzdrowisko34[[#This Row],[bilans wody]]-MOD(uzdrowisko34[[#This Row],[bilans wody]],5),5)),0)</f>
        <v>13</v>
      </c>
      <c r="H211">
        <f>IF(uzdrowisko34[[#This Row],[bilans wody]]&gt;0,QUOTIENT(uzdrowisko34[[#This Row],[bilans wody]],5),0)</f>
        <v>0</v>
      </c>
      <c r="I211" s="4">
        <f>J210+uzdrowisko34[[#This Row],[nadmiarowe butelki]]-uzdrowisko34[[#This Row],[potrzebne butelki]]</f>
        <v>956</v>
      </c>
      <c r="J211" s="4">
        <f>IF(uzdrowisko34[[#This Row],[bilans butelek]]&gt;=0,uzdrowisko34[[#This Row],[bilans butelek]],0)</f>
        <v>956</v>
      </c>
      <c r="K211" s="4">
        <f>IF(uzdrowisko34[[#This Row],[ilość butelek]]&gt;uzdrowisko34[[#This Row],[bilans butelek]],1,0)</f>
        <v>0</v>
      </c>
    </row>
    <row r="212" spans="1:11" x14ac:dyDescent="0.3">
      <c r="A212" s="1">
        <v>45137</v>
      </c>
      <c r="B212">
        <v>675</v>
      </c>
      <c r="C212">
        <v>528</v>
      </c>
      <c r="D212">
        <v>10059</v>
      </c>
      <c r="E212">
        <f>(uzdrowisko34[[#This Row],[ilość kuracjuszy]]*0.4)</f>
        <v>4023.6000000000004</v>
      </c>
      <c r="F212">
        <f>3900-uzdrowisko34[[#This Row],[użyta woda]]</f>
        <v>-123.60000000000036</v>
      </c>
      <c r="G212">
        <f>IF(uzdrowisko34[[#This Row],[bilans wody]]&lt;0,ABS(QUOTIENT(uzdrowisko34[[#This Row],[bilans wody]]-MOD(uzdrowisko34[[#This Row],[bilans wody]],5),5)),0)</f>
        <v>25</v>
      </c>
      <c r="H212">
        <f>IF(uzdrowisko34[[#This Row],[bilans wody]]&gt;0,QUOTIENT(uzdrowisko34[[#This Row],[bilans wody]],5),0)</f>
        <v>0</v>
      </c>
      <c r="I212" s="4">
        <f>J211+uzdrowisko34[[#This Row],[nadmiarowe butelki]]-uzdrowisko34[[#This Row],[potrzebne butelki]]</f>
        <v>931</v>
      </c>
      <c r="J212" s="4">
        <f>IF(uzdrowisko34[[#This Row],[bilans butelek]]&gt;=0,uzdrowisko34[[#This Row],[bilans butelek]],0)</f>
        <v>931</v>
      </c>
      <c r="K212" s="4">
        <f>IF(uzdrowisko34[[#This Row],[ilość butelek]]&gt;uzdrowisko34[[#This Row],[bilans butelek]],1,0)</f>
        <v>0</v>
      </c>
    </row>
    <row r="213" spans="1:11" x14ac:dyDescent="0.3">
      <c r="A213" s="1">
        <v>45138</v>
      </c>
      <c r="B213">
        <v>444</v>
      </c>
      <c r="C213">
        <v>354</v>
      </c>
      <c r="D213">
        <v>10149</v>
      </c>
      <c r="E213">
        <f>(uzdrowisko34[[#This Row],[ilość kuracjuszy]]*0.4)</f>
        <v>4059.6000000000004</v>
      </c>
      <c r="F213">
        <f>3900-uzdrowisko34[[#This Row],[użyta woda]]</f>
        <v>-159.60000000000036</v>
      </c>
      <c r="G213">
        <f>IF(uzdrowisko34[[#This Row],[bilans wody]]&lt;0,ABS(QUOTIENT(uzdrowisko34[[#This Row],[bilans wody]]-MOD(uzdrowisko34[[#This Row],[bilans wody]],5),5)),0)</f>
        <v>32</v>
      </c>
      <c r="H213">
        <f>IF(uzdrowisko34[[#This Row],[bilans wody]]&gt;0,QUOTIENT(uzdrowisko34[[#This Row],[bilans wody]],5),0)</f>
        <v>0</v>
      </c>
      <c r="I213" s="4">
        <f>J212+uzdrowisko34[[#This Row],[nadmiarowe butelki]]-uzdrowisko34[[#This Row],[potrzebne butelki]]</f>
        <v>899</v>
      </c>
      <c r="J213" s="4">
        <f>IF(uzdrowisko34[[#This Row],[bilans butelek]]&gt;=0,uzdrowisko34[[#This Row],[bilans butelek]],0)</f>
        <v>899</v>
      </c>
      <c r="K213" s="4">
        <f>IF(uzdrowisko34[[#This Row],[ilość butelek]]&gt;uzdrowisko34[[#This Row],[bilans butelek]],1,0)</f>
        <v>0</v>
      </c>
    </row>
    <row r="214" spans="1:11" x14ac:dyDescent="0.3">
      <c r="A214" s="1">
        <v>45139</v>
      </c>
      <c r="B214">
        <v>560</v>
      </c>
      <c r="C214">
        <v>613</v>
      </c>
      <c r="D214">
        <v>10096</v>
      </c>
      <c r="E214">
        <f>(uzdrowisko34[[#This Row],[ilość kuracjuszy]]*0.4)</f>
        <v>4038.4</v>
      </c>
      <c r="F214">
        <f>3900-uzdrowisko34[[#This Row],[użyta woda]]</f>
        <v>-138.40000000000009</v>
      </c>
      <c r="G214">
        <f>IF(uzdrowisko34[[#This Row],[bilans wody]]&lt;0,ABS(QUOTIENT(uzdrowisko34[[#This Row],[bilans wody]]-MOD(uzdrowisko34[[#This Row],[bilans wody]],5),5)),0)</f>
        <v>28</v>
      </c>
      <c r="H214">
        <f>IF(uzdrowisko34[[#This Row],[bilans wody]]&gt;0,QUOTIENT(uzdrowisko34[[#This Row],[bilans wody]],5),0)</f>
        <v>0</v>
      </c>
      <c r="I214" s="4">
        <f>J213+uzdrowisko34[[#This Row],[nadmiarowe butelki]]-uzdrowisko34[[#This Row],[potrzebne butelki]]</f>
        <v>871</v>
      </c>
      <c r="J214" s="4">
        <f>IF(uzdrowisko34[[#This Row],[bilans butelek]]&gt;=0,uzdrowisko34[[#This Row],[bilans butelek]],0)</f>
        <v>871</v>
      </c>
      <c r="K214" s="4">
        <f>IF(uzdrowisko34[[#This Row],[ilość butelek]]&gt;uzdrowisko34[[#This Row],[bilans butelek]],1,0)</f>
        <v>0</v>
      </c>
    </row>
    <row r="215" spans="1:11" x14ac:dyDescent="0.3">
      <c r="A215" s="1">
        <v>45140</v>
      </c>
      <c r="B215">
        <v>321</v>
      </c>
      <c r="C215">
        <v>420</v>
      </c>
      <c r="D215">
        <v>9997</v>
      </c>
      <c r="E215">
        <f>(uzdrowisko34[[#This Row],[ilość kuracjuszy]]*0.4)</f>
        <v>3998.8</v>
      </c>
      <c r="F215">
        <f>3900-uzdrowisko34[[#This Row],[użyta woda]]</f>
        <v>-98.800000000000182</v>
      </c>
      <c r="G215">
        <f>IF(uzdrowisko34[[#This Row],[bilans wody]]&lt;0,ABS(QUOTIENT(uzdrowisko34[[#This Row],[bilans wody]]-MOD(uzdrowisko34[[#This Row],[bilans wody]],5),5)),0)</f>
        <v>20</v>
      </c>
      <c r="H215">
        <f>IF(uzdrowisko34[[#This Row],[bilans wody]]&gt;0,QUOTIENT(uzdrowisko34[[#This Row],[bilans wody]],5),0)</f>
        <v>0</v>
      </c>
      <c r="I215" s="4">
        <f>J214+uzdrowisko34[[#This Row],[nadmiarowe butelki]]-uzdrowisko34[[#This Row],[potrzebne butelki]]</f>
        <v>851</v>
      </c>
      <c r="J215" s="4">
        <f>IF(uzdrowisko34[[#This Row],[bilans butelek]]&gt;=0,uzdrowisko34[[#This Row],[bilans butelek]],0)</f>
        <v>851</v>
      </c>
      <c r="K215" s="4">
        <f>IF(uzdrowisko34[[#This Row],[ilość butelek]]&gt;uzdrowisko34[[#This Row],[bilans butelek]],1,0)</f>
        <v>0</v>
      </c>
    </row>
    <row r="216" spans="1:11" x14ac:dyDescent="0.3">
      <c r="A216" s="1">
        <v>45141</v>
      </c>
      <c r="B216">
        <v>581</v>
      </c>
      <c r="C216">
        <v>570</v>
      </c>
      <c r="D216">
        <v>10008</v>
      </c>
      <c r="E216">
        <f>(uzdrowisko34[[#This Row],[ilość kuracjuszy]]*0.4)</f>
        <v>4003.2000000000003</v>
      </c>
      <c r="F216">
        <f>3900-uzdrowisko34[[#This Row],[użyta woda]]</f>
        <v>-103.20000000000027</v>
      </c>
      <c r="G216">
        <f>IF(uzdrowisko34[[#This Row],[bilans wody]]&lt;0,ABS(QUOTIENT(uzdrowisko34[[#This Row],[bilans wody]]-MOD(uzdrowisko34[[#This Row],[bilans wody]],5),5)),0)</f>
        <v>21</v>
      </c>
      <c r="H216">
        <f>IF(uzdrowisko34[[#This Row],[bilans wody]]&gt;0,QUOTIENT(uzdrowisko34[[#This Row],[bilans wody]],5),0)</f>
        <v>0</v>
      </c>
      <c r="I216" s="4">
        <f>J215+uzdrowisko34[[#This Row],[nadmiarowe butelki]]-uzdrowisko34[[#This Row],[potrzebne butelki]]</f>
        <v>830</v>
      </c>
      <c r="J216" s="4">
        <f>IF(uzdrowisko34[[#This Row],[bilans butelek]]&gt;=0,uzdrowisko34[[#This Row],[bilans butelek]],0)</f>
        <v>830</v>
      </c>
      <c r="K216" s="4">
        <f>IF(uzdrowisko34[[#This Row],[ilość butelek]]&gt;uzdrowisko34[[#This Row],[bilans butelek]],1,0)</f>
        <v>0</v>
      </c>
    </row>
    <row r="217" spans="1:11" x14ac:dyDescent="0.3">
      <c r="A217" s="1">
        <v>45142</v>
      </c>
      <c r="B217">
        <v>312</v>
      </c>
      <c r="C217">
        <v>650</v>
      </c>
      <c r="D217">
        <v>9670</v>
      </c>
      <c r="E217">
        <f>(uzdrowisko34[[#This Row],[ilość kuracjuszy]]*0.4)</f>
        <v>3868</v>
      </c>
      <c r="F217">
        <f>3900-uzdrowisko34[[#This Row],[użyta woda]]</f>
        <v>32</v>
      </c>
      <c r="G217">
        <f>IF(uzdrowisko34[[#This Row],[bilans wody]]&lt;0,ABS(QUOTIENT(uzdrowisko34[[#This Row],[bilans wody]]-MOD(uzdrowisko34[[#This Row],[bilans wody]],5),5)),0)</f>
        <v>0</v>
      </c>
      <c r="H217">
        <f>IF(uzdrowisko34[[#This Row],[bilans wody]]&gt;0,QUOTIENT(uzdrowisko34[[#This Row],[bilans wody]],5),0)</f>
        <v>6</v>
      </c>
      <c r="I217" s="4">
        <f>J216+uzdrowisko34[[#This Row],[nadmiarowe butelki]]-uzdrowisko34[[#This Row],[potrzebne butelki]]</f>
        <v>836</v>
      </c>
      <c r="J217" s="4">
        <f>IF(uzdrowisko34[[#This Row],[bilans butelek]]&gt;=0,uzdrowisko34[[#This Row],[bilans butelek]],0)</f>
        <v>836</v>
      </c>
      <c r="K217" s="4">
        <f>IF(uzdrowisko34[[#This Row],[ilość butelek]]&gt;uzdrowisko34[[#This Row],[bilans butelek]],1,0)</f>
        <v>0</v>
      </c>
    </row>
    <row r="218" spans="1:11" x14ac:dyDescent="0.3">
      <c r="A218" s="1">
        <v>45143</v>
      </c>
      <c r="B218">
        <v>574</v>
      </c>
      <c r="C218">
        <v>515</v>
      </c>
      <c r="D218">
        <v>9729</v>
      </c>
      <c r="E218">
        <f>(uzdrowisko34[[#This Row],[ilość kuracjuszy]]*0.4)</f>
        <v>3891.6000000000004</v>
      </c>
      <c r="F218">
        <f>3900-uzdrowisko34[[#This Row],[użyta woda]]</f>
        <v>8.3999999999996362</v>
      </c>
      <c r="G218">
        <f>IF(uzdrowisko34[[#This Row],[bilans wody]]&lt;0,ABS(QUOTIENT(uzdrowisko34[[#This Row],[bilans wody]]-MOD(uzdrowisko34[[#This Row],[bilans wody]],5),5)),0)</f>
        <v>0</v>
      </c>
      <c r="H218">
        <f>IF(uzdrowisko34[[#This Row],[bilans wody]]&gt;0,QUOTIENT(uzdrowisko34[[#This Row],[bilans wody]],5),0)</f>
        <v>1</v>
      </c>
      <c r="I218" s="4">
        <f>J217+uzdrowisko34[[#This Row],[nadmiarowe butelki]]-uzdrowisko34[[#This Row],[potrzebne butelki]]</f>
        <v>837</v>
      </c>
      <c r="J218" s="4">
        <f>IF(uzdrowisko34[[#This Row],[bilans butelek]]&gt;=0,uzdrowisko34[[#This Row],[bilans butelek]],0)</f>
        <v>837</v>
      </c>
      <c r="K218" s="4">
        <f>IF(uzdrowisko34[[#This Row],[ilość butelek]]&gt;uzdrowisko34[[#This Row],[bilans butelek]],1,0)</f>
        <v>0</v>
      </c>
    </row>
    <row r="219" spans="1:11" x14ac:dyDescent="0.3">
      <c r="A219" s="1">
        <v>45144</v>
      </c>
      <c r="B219">
        <v>697</v>
      </c>
      <c r="C219">
        <v>679</v>
      </c>
      <c r="D219">
        <v>9747</v>
      </c>
      <c r="E219">
        <f>(uzdrowisko34[[#This Row],[ilość kuracjuszy]]*0.4)</f>
        <v>3898.8</v>
      </c>
      <c r="F219">
        <f>3900-uzdrowisko34[[#This Row],[użyta woda]]</f>
        <v>1.1999999999998181</v>
      </c>
      <c r="G219">
        <f>IF(uzdrowisko34[[#This Row],[bilans wody]]&lt;0,ABS(QUOTIENT(uzdrowisko34[[#This Row],[bilans wody]]-MOD(uzdrowisko34[[#This Row],[bilans wody]],5),5)),0)</f>
        <v>0</v>
      </c>
      <c r="H219">
        <f>IF(uzdrowisko34[[#This Row],[bilans wody]]&gt;0,QUOTIENT(uzdrowisko34[[#This Row],[bilans wody]],5),0)</f>
        <v>0</v>
      </c>
      <c r="I219" s="4">
        <f>J218+uzdrowisko34[[#This Row],[nadmiarowe butelki]]-uzdrowisko34[[#This Row],[potrzebne butelki]]</f>
        <v>837</v>
      </c>
      <c r="J219" s="4">
        <f>IF(uzdrowisko34[[#This Row],[bilans butelek]]&gt;=0,uzdrowisko34[[#This Row],[bilans butelek]],0)</f>
        <v>837</v>
      </c>
      <c r="K219" s="4">
        <f>IF(uzdrowisko34[[#This Row],[ilość butelek]]&gt;uzdrowisko34[[#This Row],[bilans butelek]],1,0)</f>
        <v>0</v>
      </c>
    </row>
    <row r="220" spans="1:11" x14ac:dyDescent="0.3">
      <c r="A220" s="1">
        <v>45145</v>
      </c>
      <c r="B220">
        <v>517</v>
      </c>
      <c r="C220">
        <v>652</v>
      </c>
      <c r="D220">
        <v>9612</v>
      </c>
      <c r="E220">
        <f>(uzdrowisko34[[#This Row],[ilość kuracjuszy]]*0.4)</f>
        <v>3844.8</v>
      </c>
      <c r="F220">
        <f>3900-uzdrowisko34[[#This Row],[użyta woda]]</f>
        <v>55.199999999999818</v>
      </c>
      <c r="G220">
        <f>IF(uzdrowisko34[[#This Row],[bilans wody]]&lt;0,ABS(QUOTIENT(uzdrowisko34[[#This Row],[bilans wody]]-MOD(uzdrowisko34[[#This Row],[bilans wody]],5),5)),0)</f>
        <v>0</v>
      </c>
      <c r="H220">
        <f>IF(uzdrowisko34[[#This Row],[bilans wody]]&gt;0,QUOTIENT(uzdrowisko34[[#This Row],[bilans wody]],5),0)</f>
        <v>11</v>
      </c>
      <c r="I220" s="4">
        <f>J219+uzdrowisko34[[#This Row],[nadmiarowe butelki]]-uzdrowisko34[[#This Row],[potrzebne butelki]]</f>
        <v>848</v>
      </c>
      <c r="J220" s="4">
        <f>IF(uzdrowisko34[[#This Row],[bilans butelek]]&gt;=0,uzdrowisko34[[#This Row],[bilans butelek]],0)</f>
        <v>848</v>
      </c>
      <c r="K220" s="4">
        <f>IF(uzdrowisko34[[#This Row],[ilość butelek]]&gt;uzdrowisko34[[#This Row],[bilans butelek]],1,0)</f>
        <v>0</v>
      </c>
    </row>
    <row r="221" spans="1:11" x14ac:dyDescent="0.3">
      <c r="A221" s="1">
        <v>45146</v>
      </c>
      <c r="B221">
        <v>523</v>
      </c>
      <c r="C221">
        <v>534</v>
      </c>
      <c r="D221">
        <v>9601</v>
      </c>
      <c r="E221">
        <f>(uzdrowisko34[[#This Row],[ilość kuracjuszy]]*0.4)</f>
        <v>3840.4</v>
      </c>
      <c r="F221">
        <f>3900-uzdrowisko34[[#This Row],[użyta woda]]</f>
        <v>59.599999999999909</v>
      </c>
      <c r="G221">
        <f>IF(uzdrowisko34[[#This Row],[bilans wody]]&lt;0,ABS(QUOTIENT(uzdrowisko34[[#This Row],[bilans wody]]-MOD(uzdrowisko34[[#This Row],[bilans wody]],5),5)),0)</f>
        <v>0</v>
      </c>
      <c r="H221">
        <f>IF(uzdrowisko34[[#This Row],[bilans wody]]&gt;0,QUOTIENT(uzdrowisko34[[#This Row],[bilans wody]],5),0)</f>
        <v>11</v>
      </c>
      <c r="I221" s="4">
        <f>J220+uzdrowisko34[[#This Row],[nadmiarowe butelki]]-uzdrowisko34[[#This Row],[potrzebne butelki]]</f>
        <v>859</v>
      </c>
      <c r="J221" s="4">
        <f>IF(uzdrowisko34[[#This Row],[bilans butelek]]&gt;=0,uzdrowisko34[[#This Row],[bilans butelek]],0)</f>
        <v>859</v>
      </c>
      <c r="K221" s="4">
        <f>IF(uzdrowisko34[[#This Row],[ilość butelek]]&gt;uzdrowisko34[[#This Row],[bilans butelek]],1,0)</f>
        <v>0</v>
      </c>
    </row>
    <row r="222" spans="1:11" x14ac:dyDescent="0.3">
      <c r="A222" s="1">
        <v>45147</v>
      </c>
      <c r="B222">
        <v>419</v>
      </c>
      <c r="C222">
        <v>437</v>
      </c>
      <c r="D222">
        <v>9583</v>
      </c>
      <c r="E222">
        <f>(uzdrowisko34[[#This Row],[ilość kuracjuszy]]*0.4)</f>
        <v>3833.2000000000003</v>
      </c>
      <c r="F222">
        <f>3900-uzdrowisko34[[#This Row],[użyta woda]]</f>
        <v>66.799999999999727</v>
      </c>
      <c r="G222">
        <f>IF(uzdrowisko34[[#This Row],[bilans wody]]&lt;0,ABS(QUOTIENT(uzdrowisko34[[#This Row],[bilans wody]]-MOD(uzdrowisko34[[#This Row],[bilans wody]],5),5)),0)</f>
        <v>0</v>
      </c>
      <c r="H222">
        <f>IF(uzdrowisko34[[#This Row],[bilans wody]]&gt;0,QUOTIENT(uzdrowisko34[[#This Row],[bilans wody]],5),0)</f>
        <v>13</v>
      </c>
      <c r="I222" s="4">
        <f>J221+uzdrowisko34[[#This Row],[nadmiarowe butelki]]-uzdrowisko34[[#This Row],[potrzebne butelki]]</f>
        <v>872</v>
      </c>
      <c r="J222" s="4">
        <f>IF(uzdrowisko34[[#This Row],[bilans butelek]]&gt;=0,uzdrowisko34[[#This Row],[bilans butelek]],0)</f>
        <v>872</v>
      </c>
      <c r="K222" s="4">
        <f>IF(uzdrowisko34[[#This Row],[ilość butelek]]&gt;uzdrowisko34[[#This Row],[bilans butelek]],1,0)</f>
        <v>0</v>
      </c>
    </row>
    <row r="223" spans="1:11" x14ac:dyDescent="0.3">
      <c r="A223" s="1">
        <v>45148</v>
      </c>
      <c r="B223">
        <v>509</v>
      </c>
      <c r="C223">
        <v>658</v>
      </c>
      <c r="D223">
        <v>9434</v>
      </c>
      <c r="E223">
        <f>(uzdrowisko34[[#This Row],[ilość kuracjuszy]]*0.4)</f>
        <v>3773.6000000000004</v>
      </c>
      <c r="F223">
        <f>3900-uzdrowisko34[[#This Row],[użyta woda]]</f>
        <v>126.39999999999964</v>
      </c>
      <c r="G223">
        <f>IF(uzdrowisko34[[#This Row],[bilans wody]]&lt;0,ABS(QUOTIENT(uzdrowisko34[[#This Row],[bilans wody]]-MOD(uzdrowisko34[[#This Row],[bilans wody]],5),5)),0)</f>
        <v>0</v>
      </c>
      <c r="H223">
        <f>IF(uzdrowisko34[[#This Row],[bilans wody]]&gt;0,QUOTIENT(uzdrowisko34[[#This Row],[bilans wody]],5),0)</f>
        <v>25</v>
      </c>
      <c r="I223" s="4">
        <f>J222+uzdrowisko34[[#This Row],[nadmiarowe butelki]]-uzdrowisko34[[#This Row],[potrzebne butelki]]</f>
        <v>897</v>
      </c>
      <c r="J223" s="4">
        <f>IF(uzdrowisko34[[#This Row],[bilans butelek]]&gt;=0,uzdrowisko34[[#This Row],[bilans butelek]],0)</f>
        <v>897</v>
      </c>
      <c r="K223" s="4">
        <f>IF(uzdrowisko34[[#This Row],[ilość butelek]]&gt;uzdrowisko34[[#This Row],[bilans butelek]],1,0)</f>
        <v>0</v>
      </c>
    </row>
    <row r="224" spans="1:11" x14ac:dyDescent="0.3">
      <c r="A224" s="1">
        <v>45149</v>
      </c>
      <c r="B224">
        <v>479</v>
      </c>
      <c r="C224">
        <v>596</v>
      </c>
      <c r="D224">
        <v>9317</v>
      </c>
      <c r="E224">
        <f>(uzdrowisko34[[#This Row],[ilość kuracjuszy]]*0.4)</f>
        <v>3726.8</v>
      </c>
      <c r="F224">
        <f>3900-uzdrowisko34[[#This Row],[użyta woda]]</f>
        <v>173.19999999999982</v>
      </c>
      <c r="G224">
        <f>IF(uzdrowisko34[[#This Row],[bilans wody]]&lt;0,ABS(QUOTIENT(uzdrowisko34[[#This Row],[bilans wody]]-MOD(uzdrowisko34[[#This Row],[bilans wody]],5),5)),0)</f>
        <v>0</v>
      </c>
      <c r="H224">
        <f>IF(uzdrowisko34[[#This Row],[bilans wody]]&gt;0,QUOTIENT(uzdrowisko34[[#This Row],[bilans wody]],5),0)</f>
        <v>34</v>
      </c>
      <c r="I224" s="4">
        <f>J223+uzdrowisko34[[#This Row],[nadmiarowe butelki]]-uzdrowisko34[[#This Row],[potrzebne butelki]]</f>
        <v>931</v>
      </c>
      <c r="J224" s="4">
        <f>IF(uzdrowisko34[[#This Row],[bilans butelek]]&gt;=0,uzdrowisko34[[#This Row],[bilans butelek]],0)</f>
        <v>931</v>
      </c>
      <c r="K224" s="4">
        <f>IF(uzdrowisko34[[#This Row],[ilość butelek]]&gt;uzdrowisko34[[#This Row],[bilans butelek]],1,0)</f>
        <v>0</v>
      </c>
    </row>
    <row r="225" spans="1:11" x14ac:dyDescent="0.3">
      <c r="A225" s="1">
        <v>45150</v>
      </c>
      <c r="B225">
        <v>440</v>
      </c>
      <c r="C225">
        <v>688</v>
      </c>
      <c r="D225">
        <v>9069</v>
      </c>
      <c r="E225">
        <f>(uzdrowisko34[[#This Row],[ilość kuracjuszy]]*0.4)</f>
        <v>3627.6000000000004</v>
      </c>
      <c r="F225">
        <f>3900-uzdrowisko34[[#This Row],[użyta woda]]</f>
        <v>272.39999999999964</v>
      </c>
      <c r="G225">
        <f>IF(uzdrowisko34[[#This Row],[bilans wody]]&lt;0,ABS(QUOTIENT(uzdrowisko34[[#This Row],[bilans wody]]-MOD(uzdrowisko34[[#This Row],[bilans wody]],5),5)),0)</f>
        <v>0</v>
      </c>
      <c r="H225">
        <f>IF(uzdrowisko34[[#This Row],[bilans wody]]&gt;0,QUOTIENT(uzdrowisko34[[#This Row],[bilans wody]],5),0)</f>
        <v>54</v>
      </c>
      <c r="I225" s="4">
        <f>J224+uzdrowisko34[[#This Row],[nadmiarowe butelki]]-uzdrowisko34[[#This Row],[potrzebne butelki]]</f>
        <v>985</v>
      </c>
      <c r="J225" s="4">
        <f>IF(uzdrowisko34[[#This Row],[bilans butelek]]&gt;=0,uzdrowisko34[[#This Row],[bilans butelek]],0)</f>
        <v>985</v>
      </c>
      <c r="K225" s="4">
        <f>IF(uzdrowisko34[[#This Row],[ilość butelek]]&gt;uzdrowisko34[[#This Row],[bilans butelek]],1,0)</f>
        <v>0</v>
      </c>
    </row>
    <row r="226" spans="1:11" x14ac:dyDescent="0.3">
      <c r="A226" s="1">
        <v>45151</v>
      </c>
      <c r="B226">
        <v>571</v>
      </c>
      <c r="C226">
        <v>421</v>
      </c>
      <c r="D226">
        <v>9219</v>
      </c>
      <c r="E226">
        <f>(uzdrowisko34[[#This Row],[ilość kuracjuszy]]*0.4)</f>
        <v>3687.6000000000004</v>
      </c>
      <c r="F226">
        <f>3900-uzdrowisko34[[#This Row],[użyta woda]]</f>
        <v>212.39999999999964</v>
      </c>
      <c r="G226">
        <f>IF(uzdrowisko34[[#This Row],[bilans wody]]&lt;0,ABS(QUOTIENT(uzdrowisko34[[#This Row],[bilans wody]]-MOD(uzdrowisko34[[#This Row],[bilans wody]],5),5)),0)</f>
        <v>0</v>
      </c>
      <c r="H226">
        <f>IF(uzdrowisko34[[#This Row],[bilans wody]]&gt;0,QUOTIENT(uzdrowisko34[[#This Row],[bilans wody]],5),0)</f>
        <v>42</v>
      </c>
      <c r="I226" s="4">
        <f>J225+uzdrowisko34[[#This Row],[nadmiarowe butelki]]-uzdrowisko34[[#This Row],[potrzebne butelki]]</f>
        <v>1027</v>
      </c>
      <c r="J226" s="4">
        <f>IF(uzdrowisko34[[#This Row],[bilans butelek]]&gt;=0,uzdrowisko34[[#This Row],[bilans butelek]],0)</f>
        <v>1027</v>
      </c>
      <c r="K226" s="4">
        <f>IF(uzdrowisko34[[#This Row],[ilość butelek]]&gt;uzdrowisko34[[#This Row],[bilans butelek]],1,0)</f>
        <v>0</v>
      </c>
    </row>
    <row r="227" spans="1:11" x14ac:dyDescent="0.3">
      <c r="A227" s="1">
        <v>45152</v>
      </c>
      <c r="B227">
        <v>532</v>
      </c>
      <c r="C227">
        <v>522</v>
      </c>
      <c r="D227">
        <v>9229</v>
      </c>
      <c r="E227">
        <f>(uzdrowisko34[[#This Row],[ilość kuracjuszy]]*0.4)</f>
        <v>3691.6000000000004</v>
      </c>
      <c r="F227">
        <f>3900-uzdrowisko34[[#This Row],[użyta woda]]</f>
        <v>208.39999999999964</v>
      </c>
      <c r="G227">
        <f>IF(uzdrowisko34[[#This Row],[bilans wody]]&lt;0,ABS(QUOTIENT(uzdrowisko34[[#This Row],[bilans wody]]-MOD(uzdrowisko34[[#This Row],[bilans wody]],5),5)),0)</f>
        <v>0</v>
      </c>
      <c r="H227">
        <f>IF(uzdrowisko34[[#This Row],[bilans wody]]&gt;0,QUOTIENT(uzdrowisko34[[#This Row],[bilans wody]],5),0)</f>
        <v>41</v>
      </c>
      <c r="I227" s="4">
        <f>J226+uzdrowisko34[[#This Row],[nadmiarowe butelki]]-uzdrowisko34[[#This Row],[potrzebne butelki]]</f>
        <v>1068</v>
      </c>
      <c r="J227" s="4">
        <f>IF(uzdrowisko34[[#This Row],[bilans butelek]]&gt;=0,uzdrowisko34[[#This Row],[bilans butelek]],0)</f>
        <v>1068</v>
      </c>
      <c r="K227" s="4">
        <f>IF(uzdrowisko34[[#This Row],[ilość butelek]]&gt;uzdrowisko34[[#This Row],[bilans butelek]],1,0)</f>
        <v>0</v>
      </c>
    </row>
    <row r="228" spans="1:11" x14ac:dyDescent="0.3">
      <c r="A228" s="1">
        <v>45153</v>
      </c>
      <c r="B228">
        <v>455</v>
      </c>
      <c r="C228">
        <v>428</v>
      </c>
      <c r="D228">
        <v>9256</v>
      </c>
      <c r="E228">
        <f>(uzdrowisko34[[#This Row],[ilość kuracjuszy]]*0.4)</f>
        <v>3702.4</v>
      </c>
      <c r="F228">
        <f>3900-uzdrowisko34[[#This Row],[użyta woda]]</f>
        <v>197.59999999999991</v>
      </c>
      <c r="G228">
        <f>IF(uzdrowisko34[[#This Row],[bilans wody]]&lt;0,ABS(QUOTIENT(uzdrowisko34[[#This Row],[bilans wody]]-MOD(uzdrowisko34[[#This Row],[bilans wody]],5),5)),0)</f>
        <v>0</v>
      </c>
      <c r="H228">
        <f>IF(uzdrowisko34[[#This Row],[bilans wody]]&gt;0,QUOTIENT(uzdrowisko34[[#This Row],[bilans wody]],5),0)</f>
        <v>39</v>
      </c>
      <c r="I228" s="4">
        <f>J227+uzdrowisko34[[#This Row],[nadmiarowe butelki]]-uzdrowisko34[[#This Row],[potrzebne butelki]]</f>
        <v>1107</v>
      </c>
      <c r="J228" s="4">
        <f>IF(uzdrowisko34[[#This Row],[bilans butelek]]&gt;=0,uzdrowisko34[[#This Row],[bilans butelek]],0)</f>
        <v>1107</v>
      </c>
      <c r="K228" s="4">
        <f>IF(uzdrowisko34[[#This Row],[ilość butelek]]&gt;uzdrowisko34[[#This Row],[bilans butelek]],1,0)</f>
        <v>0</v>
      </c>
    </row>
    <row r="229" spans="1:11" x14ac:dyDescent="0.3">
      <c r="A229" s="1">
        <v>45154</v>
      </c>
      <c r="B229">
        <v>521</v>
      </c>
      <c r="C229">
        <v>505</v>
      </c>
      <c r="D229">
        <v>9272</v>
      </c>
      <c r="E229">
        <f>(uzdrowisko34[[#This Row],[ilość kuracjuszy]]*0.4)</f>
        <v>3708.8</v>
      </c>
      <c r="F229">
        <f>3900-uzdrowisko34[[#This Row],[użyta woda]]</f>
        <v>191.19999999999982</v>
      </c>
      <c r="G229">
        <f>IF(uzdrowisko34[[#This Row],[bilans wody]]&lt;0,ABS(QUOTIENT(uzdrowisko34[[#This Row],[bilans wody]]-MOD(uzdrowisko34[[#This Row],[bilans wody]],5),5)),0)</f>
        <v>0</v>
      </c>
      <c r="H229">
        <f>IF(uzdrowisko34[[#This Row],[bilans wody]]&gt;0,QUOTIENT(uzdrowisko34[[#This Row],[bilans wody]],5),0)</f>
        <v>38</v>
      </c>
      <c r="I229" s="4">
        <f>J228+uzdrowisko34[[#This Row],[nadmiarowe butelki]]-uzdrowisko34[[#This Row],[potrzebne butelki]]</f>
        <v>1145</v>
      </c>
      <c r="J229" s="4">
        <f>IF(uzdrowisko34[[#This Row],[bilans butelek]]&gt;=0,uzdrowisko34[[#This Row],[bilans butelek]],0)</f>
        <v>1145</v>
      </c>
      <c r="K229" s="4">
        <f>IF(uzdrowisko34[[#This Row],[ilość butelek]]&gt;uzdrowisko34[[#This Row],[bilans butelek]],1,0)</f>
        <v>0</v>
      </c>
    </row>
    <row r="230" spans="1:11" x14ac:dyDescent="0.3">
      <c r="A230" s="1">
        <v>45155</v>
      </c>
      <c r="B230">
        <v>416</v>
      </c>
      <c r="C230">
        <v>333</v>
      </c>
      <c r="D230">
        <v>9355</v>
      </c>
      <c r="E230">
        <f>(uzdrowisko34[[#This Row],[ilość kuracjuszy]]*0.4)</f>
        <v>3742</v>
      </c>
      <c r="F230">
        <f>3900-uzdrowisko34[[#This Row],[użyta woda]]</f>
        <v>158</v>
      </c>
      <c r="G230">
        <f>IF(uzdrowisko34[[#This Row],[bilans wody]]&lt;0,ABS(QUOTIENT(uzdrowisko34[[#This Row],[bilans wody]]-MOD(uzdrowisko34[[#This Row],[bilans wody]],5),5)),0)</f>
        <v>0</v>
      </c>
      <c r="H230">
        <f>IF(uzdrowisko34[[#This Row],[bilans wody]]&gt;0,QUOTIENT(uzdrowisko34[[#This Row],[bilans wody]],5),0)</f>
        <v>31</v>
      </c>
      <c r="I230" s="4">
        <f>J229+uzdrowisko34[[#This Row],[nadmiarowe butelki]]-uzdrowisko34[[#This Row],[potrzebne butelki]]</f>
        <v>1176</v>
      </c>
      <c r="J230" s="4">
        <f>IF(uzdrowisko34[[#This Row],[bilans butelek]]&gt;=0,uzdrowisko34[[#This Row],[bilans butelek]],0)</f>
        <v>1176</v>
      </c>
      <c r="K230" s="4">
        <f>IF(uzdrowisko34[[#This Row],[ilość butelek]]&gt;uzdrowisko34[[#This Row],[bilans butelek]],1,0)</f>
        <v>0</v>
      </c>
    </row>
    <row r="231" spans="1:11" x14ac:dyDescent="0.3">
      <c r="A231" s="1">
        <v>45156</v>
      </c>
      <c r="B231">
        <v>476</v>
      </c>
      <c r="C231">
        <v>356</v>
      </c>
      <c r="D231">
        <v>9475</v>
      </c>
      <c r="E231">
        <f>(uzdrowisko34[[#This Row],[ilość kuracjuszy]]*0.4)</f>
        <v>3790</v>
      </c>
      <c r="F231">
        <f>3900-uzdrowisko34[[#This Row],[użyta woda]]</f>
        <v>110</v>
      </c>
      <c r="G231">
        <f>IF(uzdrowisko34[[#This Row],[bilans wody]]&lt;0,ABS(QUOTIENT(uzdrowisko34[[#This Row],[bilans wody]]-MOD(uzdrowisko34[[#This Row],[bilans wody]],5),5)),0)</f>
        <v>0</v>
      </c>
      <c r="H231">
        <f>IF(uzdrowisko34[[#This Row],[bilans wody]]&gt;0,QUOTIENT(uzdrowisko34[[#This Row],[bilans wody]],5),0)</f>
        <v>22</v>
      </c>
      <c r="I231" s="4">
        <f>J230+uzdrowisko34[[#This Row],[nadmiarowe butelki]]-uzdrowisko34[[#This Row],[potrzebne butelki]]</f>
        <v>1198</v>
      </c>
      <c r="J231" s="4">
        <f>IF(uzdrowisko34[[#This Row],[bilans butelek]]&gt;=0,uzdrowisko34[[#This Row],[bilans butelek]],0)</f>
        <v>1198</v>
      </c>
      <c r="K231" s="4">
        <f>IF(uzdrowisko34[[#This Row],[ilość butelek]]&gt;uzdrowisko34[[#This Row],[bilans butelek]],1,0)</f>
        <v>0</v>
      </c>
    </row>
    <row r="232" spans="1:11" x14ac:dyDescent="0.3">
      <c r="A232" s="1">
        <v>45157</v>
      </c>
      <c r="B232">
        <v>340</v>
      </c>
      <c r="C232">
        <v>467</v>
      </c>
      <c r="D232">
        <v>9348</v>
      </c>
      <c r="E232">
        <f>(uzdrowisko34[[#This Row],[ilość kuracjuszy]]*0.4)</f>
        <v>3739.2000000000003</v>
      </c>
      <c r="F232">
        <f>3900-uzdrowisko34[[#This Row],[użyta woda]]</f>
        <v>160.79999999999973</v>
      </c>
      <c r="G232">
        <f>IF(uzdrowisko34[[#This Row],[bilans wody]]&lt;0,ABS(QUOTIENT(uzdrowisko34[[#This Row],[bilans wody]]-MOD(uzdrowisko34[[#This Row],[bilans wody]],5),5)),0)</f>
        <v>0</v>
      </c>
      <c r="H232">
        <f>IF(uzdrowisko34[[#This Row],[bilans wody]]&gt;0,QUOTIENT(uzdrowisko34[[#This Row],[bilans wody]],5),0)</f>
        <v>32</v>
      </c>
      <c r="I232" s="4">
        <f>J231+uzdrowisko34[[#This Row],[nadmiarowe butelki]]-uzdrowisko34[[#This Row],[potrzebne butelki]]</f>
        <v>1230</v>
      </c>
      <c r="J232" s="4">
        <f>IF(uzdrowisko34[[#This Row],[bilans butelek]]&gt;=0,uzdrowisko34[[#This Row],[bilans butelek]],0)</f>
        <v>1230</v>
      </c>
      <c r="K232" s="4">
        <f>IF(uzdrowisko34[[#This Row],[ilość butelek]]&gt;uzdrowisko34[[#This Row],[bilans butelek]],1,0)</f>
        <v>0</v>
      </c>
    </row>
    <row r="233" spans="1:11" x14ac:dyDescent="0.3">
      <c r="A233" s="1">
        <v>45158</v>
      </c>
      <c r="B233">
        <v>572</v>
      </c>
      <c r="C233">
        <v>423</v>
      </c>
      <c r="D233">
        <v>9497</v>
      </c>
      <c r="E233">
        <f>(uzdrowisko34[[#This Row],[ilość kuracjuszy]]*0.4)</f>
        <v>3798.8</v>
      </c>
      <c r="F233">
        <f>3900-uzdrowisko34[[#This Row],[użyta woda]]</f>
        <v>101.19999999999982</v>
      </c>
      <c r="G233">
        <f>IF(uzdrowisko34[[#This Row],[bilans wody]]&lt;0,ABS(QUOTIENT(uzdrowisko34[[#This Row],[bilans wody]]-MOD(uzdrowisko34[[#This Row],[bilans wody]],5),5)),0)</f>
        <v>0</v>
      </c>
      <c r="H233">
        <f>IF(uzdrowisko34[[#This Row],[bilans wody]]&gt;0,QUOTIENT(uzdrowisko34[[#This Row],[bilans wody]],5),0)</f>
        <v>20</v>
      </c>
      <c r="I233" s="4">
        <f>J232+uzdrowisko34[[#This Row],[nadmiarowe butelki]]-uzdrowisko34[[#This Row],[potrzebne butelki]]</f>
        <v>1250</v>
      </c>
      <c r="J233" s="4">
        <f>IF(uzdrowisko34[[#This Row],[bilans butelek]]&gt;=0,uzdrowisko34[[#This Row],[bilans butelek]],0)</f>
        <v>1250</v>
      </c>
      <c r="K233" s="4">
        <f>IF(uzdrowisko34[[#This Row],[ilość butelek]]&gt;uzdrowisko34[[#This Row],[bilans butelek]],1,0)</f>
        <v>0</v>
      </c>
    </row>
    <row r="234" spans="1:11" x14ac:dyDescent="0.3">
      <c r="A234" s="1">
        <v>45159</v>
      </c>
      <c r="B234">
        <v>689</v>
      </c>
      <c r="C234">
        <v>378</v>
      </c>
      <c r="D234">
        <v>9808</v>
      </c>
      <c r="E234">
        <f>(uzdrowisko34[[#This Row],[ilość kuracjuszy]]*0.4)</f>
        <v>3923.2000000000003</v>
      </c>
      <c r="F234">
        <f>3900-uzdrowisko34[[#This Row],[użyta woda]]</f>
        <v>-23.200000000000273</v>
      </c>
      <c r="G234">
        <f>IF(uzdrowisko34[[#This Row],[bilans wody]]&lt;0,ABS(QUOTIENT(uzdrowisko34[[#This Row],[bilans wody]]-MOD(uzdrowisko34[[#This Row],[bilans wody]],5),5)),0)</f>
        <v>5</v>
      </c>
      <c r="H234">
        <f>IF(uzdrowisko34[[#This Row],[bilans wody]]&gt;0,QUOTIENT(uzdrowisko34[[#This Row],[bilans wody]],5),0)</f>
        <v>0</v>
      </c>
      <c r="I234" s="4">
        <f>J233+uzdrowisko34[[#This Row],[nadmiarowe butelki]]-uzdrowisko34[[#This Row],[potrzebne butelki]]</f>
        <v>1245</v>
      </c>
      <c r="J234" s="4">
        <f>IF(uzdrowisko34[[#This Row],[bilans butelek]]&gt;=0,uzdrowisko34[[#This Row],[bilans butelek]],0)</f>
        <v>1245</v>
      </c>
      <c r="K234" s="4">
        <f>IF(uzdrowisko34[[#This Row],[ilość butelek]]&gt;uzdrowisko34[[#This Row],[bilans butelek]],1,0)</f>
        <v>0</v>
      </c>
    </row>
    <row r="235" spans="1:11" x14ac:dyDescent="0.3">
      <c r="A235" s="1">
        <v>45160</v>
      </c>
      <c r="B235">
        <v>531</v>
      </c>
      <c r="C235">
        <v>451</v>
      </c>
      <c r="D235">
        <v>9888</v>
      </c>
      <c r="E235">
        <f>(uzdrowisko34[[#This Row],[ilość kuracjuszy]]*0.4)</f>
        <v>3955.2000000000003</v>
      </c>
      <c r="F235">
        <f>3900-uzdrowisko34[[#This Row],[użyta woda]]</f>
        <v>-55.200000000000273</v>
      </c>
      <c r="G235">
        <f>IF(uzdrowisko34[[#This Row],[bilans wody]]&lt;0,ABS(QUOTIENT(uzdrowisko34[[#This Row],[bilans wody]]-MOD(uzdrowisko34[[#This Row],[bilans wody]],5),5)),0)</f>
        <v>12</v>
      </c>
      <c r="H235">
        <f>IF(uzdrowisko34[[#This Row],[bilans wody]]&gt;0,QUOTIENT(uzdrowisko34[[#This Row],[bilans wody]],5),0)</f>
        <v>0</v>
      </c>
      <c r="I235" s="4">
        <f>J234+uzdrowisko34[[#This Row],[nadmiarowe butelki]]-uzdrowisko34[[#This Row],[potrzebne butelki]]</f>
        <v>1233</v>
      </c>
      <c r="J235" s="4">
        <f>IF(uzdrowisko34[[#This Row],[bilans butelek]]&gt;=0,uzdrowisko34[[#This Row],[bilans butelek]],0)</f>
        <v>1233</v>
      </c>
      <c r="K235" s="4">
        <f>IF(uzdrowisko34[[#This Row],[ilość butelek]]&gt;uzdrowisko34[[#This Row],[bilans butelek]],1,0)</f>
        <v>0</v>
      </c>
    </row>
    <row r="236" spans="1:11" x14ac:dyDescent="0.3">
      <c r="A236" s="1">
        <v>45161</v>
      </c>
      <c r="B236">
        <v>397</v>
      </c>
      <c r="C236">
        <v>345</v>
      </c>
      <c r="D236">
        <v>9940</v>
      </c>
      <c r="E236">
        <f>(uzdrowisko34[[#This Row],[ilość kuracjuszy]]*0.4)</f>
        <v>3976</v>
      </c>
      <c r="F236">
        <f>3900-uzdrowisko34[[#This Row],[użyta woda]]</f>
        <v>-76</v>
      </c>
      <c r="G236">
        <f>IF(uzdrowisko34[[#This Row],[bilans wody]]&lt;0,ABS(QUOTIENT(uzdrowisko34[[#This Row],[bilans wody]]-MOD(uzdrowisko34[[#This Row],[bilans wody]],5),5)),0)</f>
        <v>16</v>
      </c>
      <c r="H236">
        <f>IF(uzdrowisko34[[#This Row],[bilans wody]]&gt;0,QUOTIENT(uzdrowisko34[[#This Row],[bilans wody]],5),0)</f>
        <v>0</v>
      </c>
      <c r="I236" s="4">
        <f>J235+uzdrowisko34[[#This Row],[nadmiarowe butelki]]-uzdrowisko34[[#This Row],[potrzebne butelki]]</f>
        <v>1217</v>
      </c>
      <c r="J236" s="4">
        <f>IF(uzdrowisko34[[#This Row],[bilans butelek]]&gt;=0,uzdrowisko34[[#This Row],[bilans butelek]],0)</f>
        <v>1217</v>
      </c>
      <c r="K236" s="4">
        <f>IF(uzdrowisko34[[#This Row],[ilość butelek]]&gt;uzdrowisko34[[#This Row],[bilans butelek]],1,0)</f>
        <v>0</v>
      </c>
    </row>
    <row r="237" spans="1:11" x14ac:dyDescent="0.3">
      <c r="A237" s="1">
        <v>45162</v>
      </c>
      <c r="B237">
        <v>535</v>
      </c>
      <c r="C237">
        <v>298</v>
      </c>
      <c r="D237">
        <v>10177</v>
      </c>
      <c r="E237">
        <f>(uzdrowisko34[[#This Row],[ilość kuracjuszy]]*0.4)</f>
        <v>4070.8</v>
      </c>
      <c r="F237">
        <f>3900-uzdrowisko34[[#This Row],[użyta woda]]</f>
        <v>-170.80000000000018</v>
      </c>
      <c r="G237">
        <f>IF(uzdrowisko34[[#This Row],[bilans wody]]&lt;0,ABS(QUOTIENT(uzdrowisko34[[#This Row],[bilans wody]]-MOD(uzdrowisko34[[#This Row],[bilans wody]],5),5)),0)</f>
        <v>35</v>
      </c>
      <c r="H237">
        <f>IF(uzdrowisko34[[#This Row],[bilans wody]]&gt;0,QUOTIENT(uzdrowisko34[[#This Row],[bilans wody]],5),0)</f>
        <v>0</v>
      </c>
      <c r="I237" s="4">
        <f>J236+uzdrowisko34[[#This Row],[nadmiarowe butelki]]-uzdrowisko34[[#This Row],[potrzebne butelki]]</f>
        <v>1182</v>
      </c>
      <c r="J237" s="4">
        <f>IF(uzdrowisko34[[#This Row],[bilans butelek]]&gt;=0,uzdrowisko34[[#This Row],[bilans butelek]],0)</f>
        <v>1182</v>
      </c>
      <c r="K237" s="4">
        <f>IF(uzdrowisko34[[#This Row],[ilość butelek]]&gt;uzdrowisko34[[#This Row],[bilans butelek]],1,0)</f>
        <v>0</v>
      </c>
    </row>
    <row r="238" spans="1:11" x14ac:dyDescent="0.3">
      <c r="A238" s="1">
        <v>45163</v>
      </c>
      <c r="B238">
        <v>366</v>
      </c>
      <c r="C238">
        <v>317</v>
      </c>
      <c r="D238">
        <v>10226</v>
      </c>
      <c r="E238">
        <f>(uzdrowisko34[[#This Row],[ilość kuracjuszy]]*0.4)</f>
        <v>4090.4</v>
      </c>
      <c r="F238">
        <f>3900-uzdrowisko34[[#This Row],[użyta woda]]</f>
        <v>-190.40000000000009</v>
      </c>
      <c r="G238">
        <f>IF(uzdrowisko34[[#This Row],[bilans wody]]&lt;0,ABS(QUOTIENT(uzdrowisko34[[#This Row],[bilans wody]]-MOD(uzdrowisko34[[#This Row],[bilans wody]],5),5)),0)</f>
        <v>39</v>
      </c>
      <c r="H238">
        <f>IF(uzdrowisko34[[#This Row],[bilans wody]]&gt;0,QUOTIENT(uzdrowisko34[[#This Row],[bilans wody]],5),0)</f>
        <v>0</v>
      </c>
      <c r="I238" s="4">
        <f>J237+uzdrowisko34[[#This Row],[nadmiarowe butelki]]-uzdrowisko34[[#This Row],[potrzebne butelki]]</f>
        <v>1143</v>
      </c>
      <c r="J238" s="4">
        <f>IF(uzdrowisko34[[#This Row],[bilans butelek]]&gt;=0,uzdrowisko34[[#This Row],[bilans butelek]],0)</f>
        <v>1143</v>
      </c>
      <c r="K238" s="4">
        <f>IF(uzdrowisko34[[#This Row],[ilość butelek]]&gt;uzdrowisko34[[#This Row],[bilans butelek]],1,0)</f>
        <v>0</v>
      </c>
    </row>
    <row r="239" spans="1:11" x14ac:dyDescent="0.3">
      <c r="A239" s="1">
        <v>45164</v>
      </c>
      <c r="B239">
        <v>318</v>
      </c>
      <c r="C239">
        <v>325</v>
      </c>
      <c r="D239">
        <v>10219</v>
      </c>
      <c r="E239">
        <f>(uzdrowisko34[[#This Row],[ilość kuracjuszy]]*0.4)</f>
        <v>4087.6000000000004</v>
      </c>
      <c r="F239">
        <f>3900-uzdrowisko34[[#This Row],[użyta woda]]</f>
        <v>-187.60000000000036</v>
      </c>
      <c r="G239">
        <f>IF(uzdrowisko34[[#This Row],[bilans wody]]&lt;0,ABS(QUOTIENT(uzdrowisko34[[#This Row],[bilans wody]]-MOD(uzdrowisko34[[#This Row],[bilans wody]],5),5)),0)</f>
        <v>38</v>
      </c>
      <c r="H239">
        <f>IF(uzdrowisko34[[#This Row],[bilans wody]]&gt;0,QUOTIENT(uzdrowisko34[[#This Row],[bilans wody]],5),0)</f>
        <v>0</v>
      </c>
      <c r="I239" s="4">
        <f>J238+uzdrowisko34[[#This Row],[nadmiarowe butelki]]-uzdrowisko34[[#This Row],[potrzebne butelki]]</f>
        <v>1105</v>
      </c>
      <c r="J239" s="4">
        <f>IF(uzdrowisko34[[#This Row],[bilans butelek]]&gt;=0,uzdrowisko34[[#This Row],[bilans butelek]],0)</f>
        <v>1105</v>
      </c>
      <c r="K239" s="4">
        <f>IF(uzdrowisko34[[#This Row],[ilość butelek]]&gt;uzdrowisko34[[#This Row],[bilans butelek]],1,0)</f>
        <v>0</v>
      </c>
    </row>
    <row r="240" spans="1:11" x14ac:dyDescent="0.3">
      <c r="A240" s="1">
        <v>45165</v>
      </c>
      <c r="B240">
        <v>648</v>
      </c>
      <c r="C240">
        <v>302</v>
      </c>
      <c r="D240">
        <v>10565</v>
      </c>
      <c r="E240">
        <f>(uzdrowisko34[[#This Row],[ilość kuracjuszy]]*0.4)</f>
        <v>4226</v>
      </c>
      <c r="F240">
        <f>3900-uzdrowisko34[[#This Row],[użyta woda]]</f>
        <v>-326</v>
      </c>
      <c r="G240">
        <f>IF(uzdrowisko34[[#This Row],[bilans wody]]&lt;0,ABS(QUOTIENT(uzdrowisko34[[#This Row],[bilans wody]]-MOD(uzdrowisko34[[#This Row],[bilans wody]],5),5)),0)</f>
        <v>66</v>
      </c>
      <c r="H240">
        <f>IF(uzdrowisko34[[#This Row],[bilans wody]]&gt;0,QUOTIENT(uzdrowisko34[[#This Row],[bilans wody]],5),0)</f>
        <v>0</v>
      </c>
      <c r="I240" s="4">
        <f>J239+uzdrowisko34[[#This Row],[nadmiarowe butelki]]-uzdrowisko34[[#This Row],[potrzebne butelki]]</f>
        <v>1039</v>
      </c>
      <c r="J240" s="4">
        <f>IF(uzdrowisko34[[#This Row],[bilans butelek]]&gt;=0,uzdrowisko34[[#This Row],[bilans butelek]],0)</f>
        <v>1039</v>
      </c>
      <c r="K240" s="4">
        <f>IF(uzdrowisko34[[#This Row],[ilość butelek]]&gt;uzdrowisko34[[#This Row],[bilans butelek]],1,0)</f>
        <v>0</v>
      </c>
    </row>
    <row r="241" spans="1:11" x14ac:dyDescent="0.3">
      <c r="A241" s="1">
        <v>45166</v>
      </c>
      <c r="B241">
        <v>338</v>
      </c>
      <c r="C241">
        <v>305</v>
      </c>
      <c r="D241">
        <v>10598</v>
      </c>
      <c r="E241">
        <f>(uzdrowisko34[[#This Row],[ilość kuracjuszy]]*0.4)</f>
        <v>4239.2</v>
      </c>
      <c r="F241">
        <f>3900-uzdrowisko34[[#This Row],[użyta woda]]</f>
        <v>-339.19999999999982</v>
      </c>
      <c r="G241">
        <f>IF(uzdrowisko34[[#This Row],[bilans wody]]&lt;0,ABS(QUOTIENT(uzdrowisko34[[#This Row],[bilans wody]]-MOD(uzdrowisko34[[#This Row],[bilans wody]],5),5)),0)</f>
        <v>68</v>
      </c>
      <c r="H241">
        <f>IF(uzdrowisko34[[#This Row],[bilans wody]]&gt;0,QUOTIENT(uzdrowisko34[[#This Row],[bilans wody]],5),0)</f>
        <v>0</v>
      </c>
      <c r="I241" s="4">
        <f>J240+uzdrowisko34[[#This Row],[nadmiarowe butelki]]-uzdrowisko34[[#This Row],[potrzebne butelki]]</f>
        <v>971</v>
      </c>
      <c r="J241" s="4">
        <f>IF(uzdrowisko34[[#This Row],[bilans butelek]]&gt;=0,uzdrowisko34[[#This Row],[bilans butelek]],0)</f>
        <v>971</v>
      </c>
      <c r="K241" s="4">
        <f>IF(uzdrowisko34[[#This Row],[ilość butelek]]&gt;uzdrowisko34[[#This Row],[bilans butelek]],1,0)</f>
        <v>0</v>
      </c>
    </row>
    <row r="242" spans="1:11" x14ac:dyDescent="0.3">
      <c r="A242" s="1">
        <v>45167</v>
      </c>
      <c r="B242">
        <v>365</v>
      </c>
      <c r="C242">
        <v>661</v>
      </c>
      <c r="D242">
        <v>10302</v>
      </c>
      <c r="E242">
        <f>(uzdrowisko34[[#This Row],[ilość kuracjuszy]]*0.4)</f>
        <v>4120.8</v>
      </c>
      <c r="F242">
        <f>3900-uzdrowisko34[[#This Row],[użyta woda]]</f>
        <v>-220.80000000000018</v>
      </c>
      <c r="G242">
        <f>IF(uzdrowisko34[[#This Row],[bilans wody]]&lt;0,ABS(QUOTIENT(uzdrowisko34[[#This Row],[bilans wody]]-MOD(uzdrowisko34[[#This Row],[bilans wody]],5),5)),0)</f>
        <v>45</v>
      </c>
      <c r="H242">
        <f>IF(uzdrowisko34[[#This Row],[bilans wody]]&gt;0,QUOTIENT(uzdrowisko34[[#This Row],[bilans wody]],5),0)</f>
        <v>0</v>
      </c>
      <c r="I242" s="4">
        <f>J241+uzdrowisko34[[#This Row],[nadmiarowe butelki]]-uzdrowisko34[[#This Row],[potrzebne butelki]]</f>
        <v>926</v>
      </c>
      <c r="J242" s="4">
        <f>IF(uzdrowisko34[[#This Row],[bilans butelek]]&gt;=0,uzdrowisko34[[#This Row],[bilans butelek]],0)</f>
        <v>926</v>
      </c>
      <c r="K242" s="4">
        <f>IF(uzdrowisko34[[#This Row],[ilość butelek]]&gt;uzdrowisko34[[#This Row],[bilans butelek]],1,0)</f>
        <v>0</v>
      </c>
    </row>
    <row r="243" spans="1:11" x14ac:dyDescent="0.3">
      <c r="A243" s="1">
        <v>45168</v>
      </c>
      <c r="B243">
        <v>459</v>
      </c>
      <c r="C243">
        <v>523</v>
      </c>
      <c r="D243">
        <v>10238</v>
      </c>
      <c r="E243">
        <f>(uzdrowisko34[[#This Row],[ilość kuracjuszy]]*0.4)</f>
        <v>4095.2000000000003</v>
      </c>
      <c r="F243">
        <f>3900-uzdrowisko34[[#This Row],[użyta woda]]</f>
        <v>-195.20000000000027</v>
      </c>
      <c r="G243">
        <f>IF(uzdrowisko34[[#This Row],[bilans wody]]&lt;0,ABS(QUOTIENT(uzdrowisko34[[#This Row],[bilans wody]]-MOD(uzdrowisko34[[#This Row],[bilans wody]],5),5)),0)</f>
        <v>40</v>
      </c>
      <c r="H243">
        <f>IF(uzdrowisko34[[#This Row],[bilans wody]]&gt;0,QUOTIENT(uzdrowisko34[[#This Row],[bilans wody]],5),0)</f>
        <v>0</v>
      </c>
      <c r="I243" s="4">
        <f>J242+uzdrowisko34[[#This Row],[nadmiarowe butelki]]-uzdrowisko34[[#This Row],[potrzebne butelki]]</f>
        <v>886</v>
      </c>
      <c r="J243" s="4">
        <f>IF(uzdrowisko34[[#This Row],[bilans butelek]]&gt;=0,uzdrowisko34[[#This Row],[bilans butelek]],0)</f>
        <v>886</v>
      </c>
      <c r="K243" s="4">
        <f>IF(uzdrowisko34[[#This Row],[ilość butelek]]&gt;uzdrowisko34[[#This Row],[bilans butelek]],1,0)</f>
        <v>0</v>
      </c>
    </row>
    <row r="244" spans="1:11" x14ac:dyDescent="0.3">
      <c r="A244" s="1">
        <v>45169</v>
      </c>
      <c r="B244">
        <v>317</v>
      </c>
      <c r="C244">
        <v>420</v>
      </c>
      <c r="D244">
        <v>10135</v>
      </c>
      <c r="E244">
        <f>(uzdrowisko34[[#This Row],[ilość kuracjuszy]]*0.4)</f>
        <v>4054</v>
      </c>
      <c r="F244">
        <f>3900-uzdrowisko34[[#This Row],[użyta woda]]</f>
        <v>-154</v>
      </c>
      <c r="G244">
        <f>IF(uzdrowisko34[[#This Row],[bilans wody]]&lt;0,ABS(QUOTIENT(uzdrowisko34[[#This Row],[bilans wody]]-MOD(uzdrowisko34[[#This Row],[bilans wody]],5),5)),0)</f>
        <v>31</v>
      </c>
      <c r="H244">
        <f>IF(uzdrowisko34[[#This Row],[bilans wody]]&gt;0,QUOTIENT(uzdrowisko34[[#This Row],[bilans wody]],5),0)</f>
        <v>0</v>
      </c>
      <c r="I244" s="4">
        <f>J243+uzdrowisko34[[#This Row],[nadmiarowe butelki]]-uzdrowisko34[[#This Row],[potrzebne butelki]]</f>
        <v>855</v>
      </c>
      <c r="J244" s="4">
        <f>IF(uzdrowisko34[[#This Row],[bilans butelek]]&gt;=0,uzdrowisko34[[#This Row],[bilans butelek]],0)</f>
        <v>855</v>
      </c>
      <c r="K244" s="4">
        <f>IF(uzdrowisko34[[#This Row],[ilość butelek]]&gt;uzdrowisko34[[#This Row],[bilans butelek]],1,0)</f>
        <v>0</v>
      </c>
    </row>
    <row r="245" spans="1:11" x14ac:dyDescent="0.3">
      <c r="A245" s="1">
        <v>45170</v>
      </c>
      <c r="B245">
        <v>650</v>
      </c>
      <c r="C245">
        <v>658</v>
      </c>
      <c r="D245">
        <v>10127</v>
      </c>
      <c r="E245">
        <f>(uzdrowisko34[[#This Row],[ilość kuracjuszy]]*0.4)</f>
        <v>4050.8</v>
      </c>
      <c r="F245">
        <f>3900-uzdrowisko34[[#This Row],[użyta woda]]</f>
        <v>-150.80000000000018</v>
      </c>
      <c r="G245">
        <f>IF(uzdrowisko34[[#This Row],[bilans wody]]&lt;0,ABS(QUOTIENT(uzdrowisko34[[#This Row],[bilans wody]]-MOD(uzdrowisko34[[#This Row],[bilans wody]],5),5)),0)</f>
        <v>31</v>
      </c>
      <c r="H245">
        <f>IF(uzdrowisko34[[#This Row],[bilans wody]]&gt;0,QUOTIENT(uzdrowisko34[[#This Row],[bilans wody]],5),0)</f>
        <v>0</v>
      </c>
      <c r="I245" s="4">
        <f>J244+uzdrowisko34[[#This Row],[nadmiarowe butelki]]-uzdrowisko34[[#This Row],[potrzebne butelki]]</f>
        <v>824</v>
      </c>
      <c r="J245" s="4">
        <f>IF(uzdrowisko34[[#This Row],[bilans butelek]]&gt;=0,uzdrowisko34[[#This Row],[bilans butelek]],0)</f>
        <v>824</v>
      </c>
      <c r="K245" s="4">
        <f>IF(uzdrowisko34[[#This Row],[ilość butelek]]&gt;uzdrowisko34[[#This Row],[bilans butelek]],1,0)</f>
        <v>0</v>
      </c>
    </row>
    <row r="246" spans="1:11" x14ac:dyDescent="0.3">
      <c r="A246" s="1">
        <v>45171</v>
      </c>
      <c r="B246">
        <v>397</v>
      </c>
      <c r="C246">
        <v>612</v>
      </c>
      <c r="D246">
        <v>9912</v>
      </c>
      <c r="E246">
        <f>(uzdrowisko34[[#This Row],[ilość kuracjuszy]]*0.4)</f>
        <v>3964.8</v>
      </c>
      <c r="F246">
        <f>3900-uzdrowisko34[[#This Row],[użyta woda]]</f>
        <v>-64.800000000000182</v>
      </c>
      <c r="G246">
        <f>IF(uzdrowisko34[[#This Row],[bilans wody]]&lt;0,ABS(QUOTIENT(uzdrowisko34[[#This Row],[bilans wody]]-MOD(uzdrowisko34[[#This Row],[bilans wody]],5),5)),0)</f>
        <v>13</v>
      </c>
      <c r="H246">
        <f>IF(uzdrowisko34[[#This Row],[bilans wody]]&gt;0,QUOTIENT(uzdrowisko34[[#This Row],[bilans wody]],5),0)</f>
        <v>0</v>
      </c>
      <c r="I246" s="4">
        <f>J245+uzdrowisko34[[#This Row],[nadmiarowe butelki]]-uzdrowisko34[[#This Row],[potrzebne butelki]]</f>
        <v>811</v>
      </c>
      <c r="J246" s="4">
        <f>IF(uzdrowisko34[[#This Row],[bilans butelek]]&gt;=0,uzdrowisko34[[#This Row],[bilans butelek]],0)</f>
        <v>811</v>
      </c>
      <c r="K246" s="4">
        <f>IF(uzdrowisko34[[#This Row],[ilość butelek]]&gt;uzdrowisko34[[#This Row],[bilans butelek]],1,0)</f>
        <v>0</v>
      </c>
    </row>
    <row r="247" spans="1:11" x14ac:dyDescent="0.3">
      <c r="A247" s="1">
        <v>45172</v>
      </c>
      <c r="B247">
        <v>599</v>
      </c>
      <c r="C247">
        <v>518</v>
      </c>
      <c r="D247">
        <v>9993</v>
      </c>
      <c r="E247">
        <f>(uzdrowisko34[[#This Row],[ilość kuracjuszy]]*0.4)</f>
        <v>3997.2000000000003</v>
      </c>
      <c r="F247">
        <f>3900-uzdrowisko34[[#This Row],[użyta woda]]</f>
        <v>-97.200000000000273</v>
      </c>
      <c r="G247">
        <f>IF(uzdrowisko34[[#This Row],[bilans wody]]&lt;0,ABS(QUOTIENT(uzdrowisko34[[#This Row],[bilans wody]]-MOD(uzdrowisko34[[#This Row],[bilans wody]],5),5)),0)</f>
        <v>20</v>
      </c>
      <c r="H247">
        <f>IF(uzdrowisko34[[#This Row],[bilans wody]]&gt;0,QUOTIENT(uzdrowisko34[[#This Row],[bilans wody]],5),0)</f>
        <v>0</v>
      </c>
      <c r="I247" s="4">
        <f>J246+uzdrowisko34[[#This Row],[nadmiarowe butelki]]-uzdrowisko34[[#This Row],[potrzebne butelki]]</f>
        <v>791</v>
      </c>
      <c r="J247" s="4">
        <f>IF(uzdrowisko34[[#This Row],[bilans butelek]]&gt;=0,uzdrowisko34[[#This Row],[bilans butelek]],0)</f>
        <v>791</v>
      </c>
      <c r="K247" s="4">
        <f>IF(uzdrowisko34[[#This Row],[ilość butelek]]&gt;uzdrowisko34[[#This Row],[bilans butelek]],1,0)</f>
        <v>0</v>
      </c>
    </row>
    <row r="248" spans="1:11" x14ac:dyDescent="0.3">
      <c r="A248" s="1">
        <v>45173</v>
      </c>
      <c r="B248">
        <v>515</v>
      </c>
      <c r="C248">
        <v>599</v>
      </c>
      <c r="D248">
        <v>9909</v>
      </c>
      <c r="E248">
        <f>(uzdrowisko34[[#This Row],[ilość kuracjuszy]]*0.4)</f>
        <v>3963.6000000000004</v>
      </c>
      <c r="F248">
        <f>3900-uzdrowisko34[[#This Row],[użyta woda]]</f>
        <v>-63.600000000000364</v>
      </c>
      <c r="G248">
        <f>IF(uzdrowisko34[[#This Row],[bilans wody]]&lt;0,ABS(QUOTIENT(uzdrowisko34[[#This Row],[bilans wody]]-MOD(uzdrowisko34[[#This Row],[bilans wody]],5),5)),0)</f>
        <v>13</v>
      </c>
      <c r="H248">
        <f>IF(uzdrowisko34[[#This Row],[bilans wody]]&gt;0,QUOTIENT(uzdrowisko34[[#This Row],[bilans wody]],5),0)</f>
        <v>0</v>
      </c>
      <c r="I248" s="4">
        <f>J247+uzdrowisko34[[#This Row],[nadmiarowe butelki]]-uzdrowisko34[[#This Row],[potrzebne butelki]]</f>
        <v>778</v>
      </c>
      <c r="J248" s="4">
        <f>IF(uzdrowisko34[[#This Row],[bilans butelek]]&gt;=0,uzdrowisko34[[#This Row],[bilans butelek]],0)</f>
        <v>778</v>
      </c>
      <c r="K248" s="4">
        <f>IF(uzdrowisko34[[#This Row],[ilość butelek]]&gt;uzdrowisko34[[#This Row],[bilans butelek]],1,0)</f>
        <v>0</v>
      </c>
    </row>
    <row r="249" spans="1:11" x14ac:dyDescent="0.3">
      <c r="A249" s="1">
        <v>45174</v>
      </c>
      <c r="B249">
        <v>455</v>
      </c>
      <c r="C249">
        <v>610</v>
      </c>
      <c r="D249">
        <v>9754</v>
      </c>
      <c r="E249">
        <f>(uzdrowisko34[[#This Row],[ilość kuracjuszy]]*0.4)</f>
        <v>3901.6000000000004</v>
      </c>
      <c r="F249">
        <f>3900-uzdrowisko34[[#This Row],[użyta woda]]</f>
        <v>-1.6000000000003638</v>
      </c>
      <c r="G249">
        <f>IF(uzdrowisko34[[#This Row],[bilans wody]]&lt;0,ABS(QUOTIENT(uzdrowisko34[[#This Row],[bilans wody]]-MOD(uzdrowisko34[[#This Row],[bilans wody]],5),5)),0)</f>
        <v>1</v>
      </c>
      <c r="H249">
        <f>IF(uzdrowisko34[[#This Row],[bilans wody]]&gt;0,QUOTIENT(uzdrowisko34[[#This Row],[bilans wody]],5),0)</f>
        <v>0</v>
      </c>
      <c r="I249" s="4">
        <f>J248+uzdrowisko34[[#This Row],[nadmiarowe butelki]]-uzdrowisko34[[#This Row],[potrzebne butelki]]</f>
        <v>777</v>
      </c>
      <c r="J249" s="4">
        <f>IF(uzdrowisko34[[#This Row],[bilans butelek]]&gt;=0,uzdrowisko34[[#This Row],[bilans butelek]],0)</f>
        <v>777</v>
      </c>
      <c r="K249" s="4">
        <f>IF(uzdrowisko34[[#This Row],[ilość butelek]]&gt;uzdrowisko34[[#This Row],[bilans butelek]],1,0)</f>
        <v>0</v>
      </c>
    </row>
    <row r="250" spans="1:11" x14ac:dyDescent="0.3">
      <c r="A250" s="1">
        <v>45175</v>
      </c>
      <c r="B250">
        <v>600</v>
      </c>
      <c r="C250">
        <v>414</v>
      </c>
      <c r="D250">
        <v>9940</v>
      </c>
      <c r="E250">
        <f>(uzdrowisko34[[#This Row],[ilość kuracjuszy]]*0.4)</f>
        <v>3976</v>
      </c>
      <c r="F250">
        <f>3900-uzdrowisko34[[#This Row],[użyta woda]]</f>
        <v>-76</v>
      </c>
      <c r="G250">
        <f>IF(uzdrowisko34[[#This Row],[bilans wody]]&lt;0,ABS(QUOTIENT(uzdrowisko34[[#This Row],[bilans wody]]-MOD(uzdrowisko34[[#This Row],[bilans wody]],5),5)),0)</f>
        <v>16</v>
      </c>
      <c r="H250">
        <f>IF(uzdrowisko34[[#This Row],[bilans wody]]&gt;0,QUOTIENT(uzdrowisko34[[#This Row],[bilans wody]],5),0)</f>
        <v>0</v>
      </c>
      <c r="I250" s="4">
        <f>J249+uzdrowisko34[[#This Row],[nadmiarowe butelki]]-uzdrowisko34[[#This Row],[potrzebne butelki]]</f>
        <v>761</v>
      </c>
      <c r="J250" s="4">
        <f>IF(uzdrowisko34[[#This Row],[bilans butelek]]&gt;=0,uzdrowisko34[[#This Row],[bilans butelek]],0)</f>
        <v>761</v>
      </c>
      <c r="K250" s="4">
        <f>IF(uzdrowisko34[[#This Row],[ilość butelek]]&gt;uzdrowisko34[[#This Row],[bilans butelek]],1,0)</f>
        <v>0</v>
      </c>
    </row>
    <row r="251" spans="1:11" x14ac:dyDescent="0.3">
      <c r="A251" s="1">
        <v>45176</v>
      </c>
      <c r="B251">
        <v>340</v>
      </c>
      <c r="C251">
        <v>489</v>
      </c>
      <c r="D251">
        <v>9791</v>
      </c>
      <c r="E251">
        <f>(uzdrowisko34[[#This Row],[ilość kuracjuszy]]*0.4)</f>
        <v>3916.4</v>
      </c>
      <c r="F251">
        <f>3900-uzdrowisko34[[#This Row],[użyta woda]]</f>
        <v>-16.400000000000091</v>
      </c>
      <c r="G251">
        <f>IF(uzdrowisko34[[#This Row],[bilans wody]]&lt;0,ABS(QUOTIENT(uzdrowisko34[[#This Row],[bilans wody]]-MOD(uzdrowisko34[[#This Row],[bilans wody]],5),5)),0)</f>
        <v>4</v>
      </c>
      <c r="H251">
        <f>IF(uzdrowisko34[[#This Row],[bilans wody]]&gt;0,QUOTIENT(uzdrowisko34[[#This Row],[bilans wody]],5),0)</f>
        <v>0</v>
      </c>
      <c r="I251" s="4">
        <f>J250+uzdrowisko34[[#This Row],[nadmiarowe butelki]]-uzdrowisko34[[#This Row],[potrzebne butelki]]</f>
        <v>757</v>
      </c>
      <c r="J251" s="4">
        <f>IF(uzdrowisko34[[#This Row],[bilans butelek]]&gt;=0,uzdrowisko34[[#This Row],[bilans butelek]],0)</f>
        <v>757</v>
      </c>
      <c r="K251" s="4">
        <f>IF(uzdrowisko34[[#This Row],[ilość butelek]]&gt;uzdrowisko34[[#This Row],[bilans butelek]],1,0)</f>
        <v>0</v>
      </c>
    </row>
    <row r="252" spans="1:11" x14ac:dyDescent="0.3">
      <c r="A252" s="1">
        <v>45177</v>
      </c>
      <c r="B252">
        <v>376</v>
      </c>
      <c r="C252">
        <v>419</v>
      </c>
      <c r="D252">
        <v>9748</v>
      </c>
      <c r="E252">
        <f>(uzdrowisko34[[#This Row],[ilość kuracjuszy]]*0.4)</f>
        <v>3899.2000000000003</v>
      </c>
      <c r="F252">
        <f>3900-uzdrowisko34[[#This Row],[użyta woda]]</f>
        <v>0.79999999999972715</v>
      </c>
      <c r="G252">
        <f>IF(uzdrowisko34[[#This Row],[bilans wody]]&lt;0,ABS(QUOTIENT(uzdrowisko34[[#This Row],[bilans wody]]-MOD(uzdrowisko34[[#This Row],[bilans wody]],5),5)),0)</f>
        <v>0</v>
      </c>
      <c r="H252">
        <f>IF(uzdrowisko34[[#This Row],[bilans wody]]&gt;0,QUOTIENT(uzdrowisko34[[#This Row],[bilans wody]],5),0)</f>
        <v>0</v>
      </c>
      <c r="I252" s="4">
        <f>J251+uzdrowisko34[[#This Row],[nadmiarowe butelki]]-uzdrowisko34[[#This Row],[potrzebne butelki]]</f>
        <v>757</v>
      </c>
      <c r="J252" s="4">
        <f>IF(uzdrowisko34[[#This Row],[bilans butelek]]&gt;=0,uzdrowisko34[[#This Row],[bilans butelek]],0)</f>
        <v>757</v>
      </c>
      <c r="K252" s="4">
        <f>IF(uzdrowisko34[[#This Row],[ilość butelek]]&gt;uzdrowisko34[[#This Row],[bilans butelek]],1,0)</f>
        <v>0</v>
      </c>
    </row>
    <row r="253" spans="1:11" x14ac:dyDescent="0.3">
      <c r="A253" s="1">
        <v>45178</v>
      </c>
      <c r="B253">
        <v>385</v>
      </c>
      <c r="C253">
        <v>675</v>
      </c>
      <c r="D253">
        <v>9458</v>
      </c>
      <c r="E253">
        <f>(uzdrowisko34[[#This Row],[ilość kuracjuszy]]*0.4)</f>
        <v>3783.2000000000003</v>
      </c>
      <c r="F253">
        <f>3900-uzdrowisko34[[#This Row],[użyta woda]]</f>
        <v>116.79999999999973</v>
      </c>
      <c r="G253">
        <f>IF(uzdrowisko34[[#This Row],[bilans wody]]&lt;0,ABS(QUOTIENT(uzdrowisko34[[#This Row],[bilans wody]]-MOD(uzdrowisko34[[#This Row],[bilans wody]],5),5)),0)</f>
        <v>0</v>
      </c>
      <c r="H253">
        <f>IF(uzdrowisko34[[#This Row],[bilans wody]]&gt;0,QUOTIENT(uzdrowisko34[[#This Row],[bilans wody]],5),0)</f>
        <v>23</v>
      </c>
      <c r="I253" s="4">
        <f>J252+uzdrowisko34[[#This Row],[nadmiarowe butelki]]-uzdrowisko34[[#This Row],[potrzebne butelki]]</f>
        <v>780</v>
      </c>
      <c r="J253" s="4">
        <f>IF(uzdrowisko34[[#This Row],[bilans butelek]]&gt;=0,uzdrowisko34[[#This Row],[bilans butelek]],0)</f>
        <v>780</v>
      </c>
      <c r="K253" s="4">
        <f>IF(uzdrowisko34[[#This Row],[ilość butelek]]&gt;uzdrowisko34[[#This Row],[bilans butelek]],1,0)</f>
        <v>0</v>
      </c>
    </row>
    <row r="254" spans="1:11" x14ac:dyDescent="0.3">
      <c r="A254" s="1">
        <v>45179</v>
      </c>
      <c r="B254">
        <v>512</v>
      </c>
      <c r="C254">
        <v>654</v>
      </c>
      <c r="D254">
        <v>9316</v>
      </c>
      <c r="E254">
        <f>(uzdrowisko34[[#This Row],[ilość kuracjuszy]]*0.4)</f>
        <v>3726.4</v>
      </c>
      <c r="F254">
        <f>3900-uzdrowisko34[[#This Row],[użyta woda]]</f>
        <v>173.59999999999991</v>
      </c>
      <c r="G254">
        <f>IF(uzdrowisko34[[#This Row],[bilans wody]]&lt;0,ABS(QUOTIENT(uzdrowisko34[[#This Row],[bilans wody]]-MOD(uzdrowisko34[[#This Row],[bilans wody]],5),5)),0)</f>
        <v>0</v>
      </c>
      <c r="H254">
        <f>IF(uzdrowisko34[[#This Row],[bilans wody]]&gt;0,QUOTIENT(uzdrowisko34[[#This Row],[bilans wody]],5),0)</f>
        <v>34</v>
      </c>
      <c r="I254" s="4">
        <f>J253+uzdrowisko34[[#This Row],[nadmiarowe butelki]]-uzdrowisko34[[#This Row],[potrzebne butelki]]</f>
        <v>814</v>
      </c>
      <c r="J254" s="4">
        <f>IF(uzdrowisko34[[#This Row],[bilans butelek]]&gt;=0,uzdrowisko34[[#This Row],[bilans butelek]],0)</f>
        <v>814</v>
      </c>
      <c r="K254" s="4">
        <f>IF(uzdrowisko34[[#This Row],[ilość butelek]]&gt;uzdrowisko34[[#This Row],[bilans butelek]],1,0)</f>
        <v>0</v>
      </c>
    </row>
    <row r="255" spans="1:11" x14ac:dyDescent="0.3">
      <c r="A255" s="1">
        <v>45180</v>
      </c>
      <c r="B255">
        <v>535</v>
      </c>
      <c r="C255">
        <v>684</v>
      </c>
      <c r="D255">
        <v>9167</v>
      </c>
      <c r="E255">
        <f>(uzdrowisko34[[#This Row],[ilość kuracjuszy]]*0.4)</f>
        <v>3666.8</v>
      </c>
      <c r="F255">
        <f>3900-uzdrowisko34[[#This Row],[użyta woda]]</f>
        <v>233.19999999999982</v>
      </c>
      <c r="G255">
        <f>IF(uzdrowisko34[[#This Row],[bilans wody]]&lt;0,ABS(QUOTIENT(uzdrowisko34[[#This Row],[bilans wody]]-MOD(uzdrowisko34[[#This Row],[bilans wody]],5),5)),0)</f>
        <v>0</v>
      </c>
      <c r="H255">
        <f>IF(uzdrowisko34[[#This Row],[bilans wody]]&gt;0,QUOTIENT(uzdrowisko34[[#This Row],[bilans wody]],5),0)</f>
        <v>46</v>
      </c>
      <c r="I255" s="4">
        <f>J254+uzdrowisko34[[#This Row],[nadmiarowe butelki]]-uzdrowisko34[[#This Row],[potrzebne butelki]]</f>
        <v>860</v>
      </c>
      <c r="J255" s="4">
        <f>IF(uzdrowisko34[[#This Row],[bilans butelek]]&gt;=0,uzdrowisko34[[#This Row],[bilans butelek]],0)</f>
        <v>860</v>
      </c>
      <c r="K255" s="4">
        <f>IF(uzdrowisko34[[#This Row],[ilość butelek]]&gt;uzdrowisko34[[#This Row],[bilans butelek]],1,0)</f>
        <v>0</v>
      </c>
    </row>
    <row r="256" spans="1:11" x14ac:dyDescent="0.3">
      <c r="A256" s="1">
        <v>45181</v>
      </c>
      <c r="B256">
        <v>413</v>
      </c>
      <c r="C256">
        <v>689</v>
      </c>
      <c r="D256">
        <v>8891</v>
      </c>
      <c r="E256">
        <f>(uzdrowisko34[[#This Row],[ilość kuracjuszy]]*0.4)</f>
        <v>3556.4</v>
      </c>
      <c r="F256">
        <f>3900-uzdrowisko34[[#This Row],[użyta woda]]</f>
        <v>343.59999999999991</v>
      </c>
      <c r="G256">
        <f>IF(uzdrowisko34[[#This Row],[bilans wody]]&lt;0,ABS(QUOTIENT(uzdrowisko34[[#This Row],[bilans wody]]-MOD(uzdrowisko34[[#This Row],[bilans wody]],5),5)),0)</f>
        <v>0</v>
      </c>
      <c r="H256">
        <f>IF(uzdrowisko34[[#This Row],[bilans wody]]&gt;0,QUOTIENT(uzdrowisko34[[#This Row],[bilans wody]],5),0)</f>
        <v>68</v>
      </c>
      <c r="I256" s="4">
        <f>J255+uzdrowisko34[[#This Row],[nadmiarowe butelki]]-uzdrowisko34[[#This Row],[potrzebne butelki]]</f>
        <v>928</v>
      </c>
      <c r="J256" s="4">
        <f>IF(uzdrowisko34[[#This Row],[bilans butelek]]&gt;=0,uzdrowisko34[[#This Row],[bilans butelek]],0)</f>
        <v>928</v>
      </c>
      <c r="K256" s="4">
        <f>IF(uzdrowisko34[[#This Row],[ilość butelek]]&gt;uzdrowisko34[[#This Row],[bilans butelek]],1,0)</f>
        <v>0</v>
      </c>
    </row>
    <row r="257" spans="1:11" x14ac:dyDescent="0.3">
      <c r="A257" s="1">
        <v>45182</v>
      </c>
      <c r="B257">
        <v>681</v>
      </c>
      <c r="C257">
        <v>378</v>
      </c>
      <c r="D257">
        <v>9194</v>
      </c>
      <c r="E257">
        <f>(uzdrowisko34[[#This Row],[ilość kuracjuszy]]*0.4)</f>
        <v>3677.6000000000004</v>
      </c>
      <c r="F257">
        <f>3900-uzdrowisko34[[#This Row],[użyta woda]]</f>
        <v>222.39999999999964</v>
      </c>
      <c r="G257">
        <f>IF(uzdrowisko34[[#This Row],[bilans wody]]&lt;0,ABS(QUOTIENT(uzdrowisko34[[#This Row],[bilans wody]]-MOD(uzdrowisko34[[#This Row],[bilans wody]],5),5)),0)</f>
        <v>0</v>
      </c>
      <c r="H257">
        <f>IF(uzdrowisko34[[#This Row],[bilans wody]]&gt;0,QUOTIENT(uzdrowisko34[[#This Row],[bilans wody]],5),0)</f>
        <v>44</v>
      </c>
      <c r="I257" s="4">
        <f>J256+uzdrowisko34[[#This Row],[nadmiarowe butelki]]-uzdrowisko34[[#This Row],[potrzebne butelki]]</f>
        <v>972</v>
      </c>
      <c r="J257" s="4">
        <f>IF(uzdrowisko34[[#This Row],[bilans butelek]]&gt;=0,uzdrowisko34[[#This Row],[bilans butelek]],0)</f>
        <v>972</v>
      </c>
      <c r="K257" s="4">
        <f>IF(uzdrowisko34[[#This Row],[ilość butelek]]&gt;uzdrowisko34[[#This Row],[bilans butelek]],1,0)</f>
        <v>0</v>
      </c>
    </row>
    <row r="258" spans="1:11" x14ac:dyDescent="0.3">
      <c r="A258" s="1">
        <v>45183</v>
      </c>
      <c r="B258">
        <v>335</v>
      </c>
      <c r="C258">
        <v>399</v>
      </c>
      <c r="D258">
        <v>9130</v>
      </c>
      <c r="E258">
        <f>(uzdrowisko34[[#This Row],[ilość kuracjuszy]]*0.4)</f>
        <v>3652</v>
      </c>
      <c r="F258">
        <f>3900-uzdrowisko34[[#This Row],[użyta woda]]</f>
        <v>248</v>
      </c>
      <c r="G258">
        <f>IF(uzdrowisko34[[#This Row],[bilans wody]]&lt;0,ABS(QUOTIENT(uzdrowisko34[[#This Row],[bilans wody]]-MOD(uzdrowisko34[[#This Row],[bilans wody]],5),5)),0)</f>
        <v>0</v>
      </c>
      <c r="H258">
        <f>IF(uzdrowisko34[[#This Row],[bilans wody]]&gt;0,QUOTIENT(uzdrowisko34[[#This Row],[bilans wody]],5),0)</f>
        <v>49</v>
      </c>
      <c r="I258" s="4">
        <f>J257+uzdrowisko34[[#This Row],[nadmiarowe butelki]]-uzdrowisko34[[#This Row],[potrzebne butelki]]</f>
        <v>1021</v>
      </c>
      <c r="J258" s="4">
        <f>IF(uzdrowisko34[[#This Row],[bilans butelek]]&gt;=0,uzdrowisko34[[#This Row],[bilans butelek]],0)</f>
        <v>1021</v>
      </c>
      <c r="K258" s="4">
        <f>IF(uzdrowisko34[[#This Row],[ilość butelek]]&gt;uzdrowisko34[[#This Row],[bilans butelek]],1,0)</f>
        <v>0</v>
      </c>
    </row>
    <row r="259" spans="1:11" x14ac:dyDescent="0.3">
      <c r="A259" s="1">
        <v>45184</v>
      </c>
      <c r="B259">
        <v>393</v>
      </c>
      <c r="C259">
        <v>569</v>
      </c>
      <c r="D259">
        <v>8954</v>
      </c>
      <c r="E259">
        <f>(uzdrowisko34[[#This Row],[ilość kuracjuszy]]*0.4)</f>
        <v>3581.6000000000004</v>
      </c>
      <c r="F259">
        <f>3900-uzdrowisko34[[#This Row],[użyta woda]]</f>
        <v>318.39999999999964</v>
      </c>
      <c r="G259">
        <f>IF(uzdrowisko34[[#This Row],[bilans wody]]&lt;0,ABS(QUOTIENT(uzdrowisko34[[#This Row],[bilans wody]]-MOD(uzdrowisko34[[#This Row],[bilans wody]],5),5)),0)</f>
        <v>0</v>
      </c>
      <c r="H259">
        <f>IF(uzdrowisko34[[#This Row],[bilans wody]]&gt;0,QUOTIENT(uzdrowisko34[[#This Row],[bilans wody]],5),0)</f>
        <v>63</v>
      </c>
      <c r="I259" s="4">
        <f>J258+uzdrowisko34[[#This Row],[nadmiarowe butelki]]-uzdrowisko34[[#This Row],[potrzebne butelki]]</f>
        <v>1084</v>
      </c>
      <c r="J259" s="4">
        <f>IF(uzdrowisko34[[#This Row],[bilans butelek]]&gt;=0,uzdrowisko34[[#This Row],[bilans butelek]],0)</f>
        <v>1084</v>
      </c>
      <c r="K259" s="4">
        <f>IF(uzdrowisko34[[#This Row],[ilość butelek]]&gt;uzdrowisko34[[#This Row],[bilans butelek]],1,0)</f>
        <v>0</v>
      </c>
    </row>
    <row r="260" spans="1:11" x14ac:dyDescent="0.3">
      <c r="A260" s="1">
        <v>45185</v>
      </c>
      <c r="B260">
        <v>577</v>
      </c>
      <c r="C260">
        <v>336</v>
      </c>
      <c r="D260">
        <v>9195</v>
      </c>
      <c r="E260">
        <f>(uzdrowisko34[[#This Row],[ilość kuracjuszy]]*0.4)</f>
        <v>3678</v>
      </c>
      <c r="F260">
        <f>3900-uzdrowisko34[[#This Row],[użyta woda]]</f>
        <v>222</v>
      </c>
      <c r="G260">
        <f>IF(uzdrowisko34[[#This Row],[bilans wody]]&lt;0,ABS(QUOTIENT(uzdrowisko34[[#This Row],[bilans wody]]-MOD(uzdrowisko34[[#This Row],[bilans wody]],5),5)),0)</f>
        <v>0</v>
      </c>
      <c r="H260">
        <f>IF(uzdrowisko34[[#This Row],[bilans wody]]&gt;0,QUOTIENT(uzdrowisko34[[#This Row],[bilans wody]],5),0)</f>
        <v>44</v>
      </c>
      <c r="I260" s="4">
        <f>J259+uzdrowisko34[[#This Row],[nadmiarowe butelki]]-uzdrowisko34[[#This Row],[potrzebne butelki]]</f>
        <v>1128</v>
      </c>
      <c r="J260" s="4">
        <f>IF(uzdrowisko34[[#This Row],[bilans butelek]]&gt;=0,uzdrowisko34[[#This Row],[bilans butelek]],0)</f>
        <v>1128</v>
      </c>
      <c r="K260" s="4">
        <f>IF(uzdrowisko34[[#This Row],[ilość butelek]]&gt;uzdrowisko34[[#This Row],[bilans butelek]],1,0)</f>
        <v>0</v>
      </c>
    </row>
    <row r="261" spans="1:11" x14ac:dyDescent="0.3">
      <c r="A261" s="1">
        <v>45186</v>
      </c>
      <c r="B261">
        <v>510</v>
      </c>
      <c r="C261">
        <v>633</v>
      </c>
      <c r="D261">
        <v>9072</v>
      </c>
      <c r="E261">
        <f>(uzdrowisko34[[#This Row],[ilość kuracjuszy]]*0.4)</f>
        <v>3628.8</v>
      </c>
      <c r="F261">
        <f>3900-uzdrowisko34[[#This Row],[użyta woda]]</f>
        <v>271.19999999999982</v>
      </c>
      <c r="G261">
        <f>IF(uzdrowisko34[[#This Row],[bilans wody]]&lt;0,ABS(QUOTIENT(uzdrowisko34[[#This Row],[bilans wody]]-MOD(uzdrowisko34[[#This Row],[bilans wody]],5),5)),0)</f>
        <v>0</v>
      </c>
      <c r="H261">
        <f>IF(uzdrowisko34[[#This Row],[bilans wody]]&gt;0,QUOTIENT(uzdrowisko34[[#This Row],[bilans wody]],5),0)</f>
        <v>54</v>
      </c>
      <c r="I261" s="4">
        <f>J260+uzdrowisko34[[#This Row],[nadmiarowe butelki]]-uzdrowisko34[[#This Row],[potrzebne butelki]]</f>
        <v>1182</v>
      </c>
      <c r="J261" s="4">
        <f>IF(uzdrowisko34[[#This Row],[bilans butelek]]&gt;=0,uzdrowisko34[[#This Row],[bilans butelek]],0)</f>
        <v>1182</v>
      </c>
      <c r="K261" s="4">
        <f>IF(uzdrowisko34[[#This Row],[ilość butelek]]&gt;uzdrowisko34[[#This Row],[bilans butelek]],1,0)</f>
        <v>0</v>
      </c>
    </row>
    <row r="262" spans="1:11" x14ac:dyDescent="0.3">
      <c r="A262" s="1">
        <v>45187</v>
      </c>
      <c r="B262">
        <v>313</v>
      </c>
      <c r="C262">
        <v>659</v>
      </c>
      <c r="D262">
        <v>8726</v>
      </c>
      <c r="E262">
        <f>(uzdrowisko34[[#This Row],[ilość kuracjuszy]]*0.4)</f>
        <v>3490.4</v>
      </c>
      <c r="F262">
        <f>3900-uzdrowisko34[[#This Row],[użyta woda]]</f>
        <v>409.59999999999991</v>
      </c>
      <c r="G262">
        <f>IF(uzdrowisko34[[#This Row],[bilans wody]]&lt;0,ABS(QUOTIENT(uzdrowisko34[[#This Row],[bilans wody]]-MOD(uzdrowisko34[[#This Row],[bilans wody]],5),5)),0)</f>
        <v>0</v>
      </c>
      <c r="H262">
        <f>IF(uzdrowisko34[[#This Row],[bilans wody]]&gt;0,QUOTIENT(uzdrowisko34[[#This Row],[bilans wody]],5),0)</f>
        <v>81</v>
      </c>
      <c r="I262" s="4">
        <f>J261+uzdrowisko34[[#This Row],[nadmiarowe butelki]]-uzdrowisko34[[#This Row],[potrzebne butelki]]</f>
        <v>1263</v>
      </c>
      <c r="J262" s="4">
        <f>IF(uzdrowisko34[[#This Row],[bilans butelek]]&gt;=0,uzdrowisko34[[#This Row],[bilans butelek]],0)</f>
        <v>1263</v>
      </c>
      <c r="K262" s="4">
        <f>IF(uzdrowisko34[[#This Row],[ilość butelek]]&gt;uzdrowisko34[[#This Row],[bilans butelek]],1,0)</f>
        <v>0</v>
      </c>
    </row>
    <row r="263" spans="1:11" x14ac:dyDescent="0.3">
      <c r="A263" s="1">
        <v>45188</v>
      </c>
      <c r="B263">
        <v>439</v>
      </c>
      <c r="C263">
        <v>424</v>
      </c>
      <c r="D263">
        <v>8741</v>
      </c>
      <c r="E263">
        <f>(uzdrowisko34[[#This Row],[ilość kuracjuszy]]*0.4)</f>
        <v>3496.4</v>
      </c>
      <c r="F263">
        <f>3900-uzdrowisko34[[#This Row],[użyta woda]]</f>
        <v>403.59999999999991</v>
      </c>
      <c r="G263">
        <f>IF(uzdrowisko34[[#This Row],[bilans wody]]&lt;0,ABS(QUOTIENT(uzdrowisko34[[#This Row],[bilans wody]]-MOD(uzdrowisko34[[#This Row],[bilans wody]],5),5)),0)</f>
        <v>0</v>
      </c>
      <c r="H263">
        <f>IF(uzdrowisko34[[#This Row],[bilans wody]]&gt;0,QUOTIENT(uzdrowisko34[[#This Row],[bilans wody]],5),0)</f>
        <v>80</v>
      </c>
      <c r="I263" s="4">
        <f>J262+uzdrowisko34[[#This Row],[nadmiarowe butelki]]-uzdrowisko34[[#This Row],[potrzebne butelki]]</f>
        <v>1343</v>
      </c>
      <c r="J263" s="4">
        <f>IF(uzdrowisko34[[#This Row],[bilans butelek]]&gt;=0,uzdrowisko34[[#This Row],[bilans butelek]],0)</f>
        <v>1343</v>
      </c>
      <c r="K263" s="4">
        <f>IF(uzdrowisko34[[#This Row],[ilość butelek]]&gt;uzdrowisko34[[#This Row],[bilans butelek]],1,0)</f>
        <v>0</v>
      </c>
    </row>
    <row r="264" spans="1:11" x14ac:dyDescent="0.3">
      <c r="A264" s="1">
        <v>45189</v>
      </c>
      <c r="B264">
        <v>372</v>
      </c>
      <c r="C264">
        <v>535</v>
      </c>
      <c r="D264">
        <v>8578</v>
      </c>
      <c r="E264">
        <f>(uzdrowisko34[[#This Row],[ilość kuracjuszy]]*0.4)</f>
        <v>3431.2000000000003</v>
      </c>
      <c r="F264">
        <f>3900-uzdrowisko34[[#This Row],[użyta woda]]</f>
        <v>468.79999999999973</v>
      </c>
      <c r="G264">
        <f>IF(uzdrowisko34[[#This Row],[bilans wody]]&lt;0,ABS(QUOTIENT(uzdrowisko34[[#This Row],[bilans wody]]-MOD(uzdrowisko34[[#This Row],[bilans wody]],5),5)),0)</f>
        <v>0</v>
      </c>
      <c r="H264">
        <f>IF(uzdrowisko34[[#This Row],[bilans wody]]&gt;0,QUOTIENT(uzdrowisko34[[#This Row],[bilans wody]],5),0)</f>
        <v>93</v>
      </c>
      <c r="I264" s="4">
        <f>J263+uzdrowisko34[[#This Row],[nadmiarowe butelki]]-uzdrowisko34[[#This Row],[potrzebne butelki]]</f>
        <v>1436</v>
      </c>
      <c r="J264" s="4">
        <f>IF(uzdrowisko34[[#This Row],[bilans butelek]]&gt;=0,uzdrowisko34[[#This Row],[bilans butelek]],0)</f>
        <v>1436</v>
      </c>
      <c r="K264" s="4">
        <f>IF(uzdrowisko34[[#This Row],[ilość butelek]]&gt;uzdrowisko34[[#This Row],[bilans butelek]],1,0)</f>
        <v>0</v>
      </c>
    </row>
    <row r="265" spans="1:11" x14ac:dyDescent="0.3">
      <c r="A265" s="1">
        <v>45190</v>
      </c>
      <c r="B265">
        <v>614</v>
      </c>
      <c r="C265">
        <v>511</v>
      </c>
      <c r="D265">
        <v>8681</v>
      </c>
      <c r="E265">
        <f>(uzdrowisko34[[#This Row],[ilość kuracjuszy]]*0.4)</f>
        <v>3472.4</v>
      </c>
      <c r="F265">
        <f>3900-uzdrowisko34[[#This Row],[użyta woda]]</f>
        <v>427.59999999999991</v>
      </c>
      <c r="G265">
        <f>IF(uzdrowisko34[[#This Row],[bilans wody]]&lt;0,ABS(QUOTIENT(uzdrowisko34[[#This Row],[bilans wody]]-MOD(uzdrowisko34[[#This Row],[bilans wody]],5),5)),0)</f>
        <v>0</v>
      </c>
      <c r="H265">
        <f>IF(uzdrowisko34[[#This Row],[bilans wody]]&gt;0,QUOTIENT(uzdrowisko34[[#This Row],[bilans wody]],5),0)</f>
        <v>85</v>
      </c>
      <c r="I265" s="4">
        <f>J264+uzdrowisko34[[#This Row],[nadmiarowe butelki]]-uzdrowisko34[[#This Row],[potrzebne butelki]]</f>
        <v>1521</v>
      </c>
      <c r="J265" s="4">
        <f>IF(uzdrowisko34[[#This Row],[bilans butelek]]&gt;=0,uzdrowisko34[[#This Row],[bilans butelek]],0)</f>
        <v>1521</v>
      </c>
      <c r="K265" s="4">
        <f>IF(uzdrowisko34[[#This Row],[ilość butelek]]&gt;uzdrowisko34[[#This Row],[bilans butelek]],1,0)</f>
        <v>0</v>
      </c>
    </row>
    <row r="266" spans="1:11" x14ac:dyDescent="0.3">
      <c r="A266" s="1">
        <v>45191</v>
      </c>
      <c r="B266">
        <v>584</v>
      </c>
      <c r="C266">
        <v>388</v>
      </c>
      <c r="D266">
        <v>8877</v>
      </c>
      <c r="E266">
        <f>(uzdrowisko34[[#This Row],[ilość kuracjuszy]]*0.4)</f>
        <v>3550.8</v>
      </c>
      <c r="F266">
        <f>3900-uzdrowisko34[[#This Row],[użyta woda]]</f>
        <v>349.19999999999982</v>
      </c>
      <c r="G266">
        <f>IF(uzdrowisko34[[#This Row],[bilans wody]]&lt;0,ABS(QUOTIENT(uzdrowisko34[[#This Row],[bilans wody]]-MOD(uzdrowisko34[[#This Row],[bilans wody]],5),5)),0)</f>
        <v>0</v>
      </c>
      <c r="H266">
        <f>IF(uzdrowisko34[[#This Row],[bilans wody]]&gt;0,QUOTIENT(uzdrowisko34[[#This Row],[bilans wody]],5),0)</f>
        <v>69</v>
      </c>
      <c r="I266" s="4">
        <f>J265+uzdrowisko34[[#This Row],[nadmiarowe butelki]]-uzdrowisko34[[#This Row],[potrzebne butelki]]</f>
        <v>1590</v>
      </c>
      <c r="J266" s="4">
        <f>IF(uzdrowisko34[[#This Row],[bilans butelek]]&gt;=0,uzdrowisko34[[#This Row],[bilans butelek]],0)</f>
        <v>1590</v>
      </c>
      <c r="K266" s="4">
        <f>IF(uzdrowisko34[[#This Row],[ilość butelek]]&gt;uzdrowisko34[[#This Row],[bilans butelek]],1,0)</f>
        <v>0</v>
      </c>
    </row>
    <row r="267" spans="1:11" x14ac:dyDescent="0.3">
      <c r="A267" s="1">
        <v>45192</v>
      </c>
      <c r="B267">
        <v>437</v>
      </c>
      <c r="C267">
        <v>394</v>
      </c>
      <c r="D267">
        <v>8920</v>
      </c>
      <c r="E267">
        <f>(uzdrowisko34[[#This Row],[ilość kuracjuszy]]*0.4)</f>
        <v>3568</v>
      </c>
      <c r="F267">
        <f>3900-uzdrowisko34[[#This Row],[użyta woda]]</f>
        <v>332</v>
      </c>
      <c r="G267">
        <f>IF(uzdrowisko34[[#This Row],[bilans wody]]&lt;0,ABS(QUOTIENT(uzdrowisko34[[#This Row],[bilans wody]]-MOD(uzdrowisko34[[#This Row],[bilans wody]],5),5)),0)</f>
        <v>0</v>
      </c>
      <c r="H267">
        <f>IF(uzdrowisko34[[#This Row],[bilans wody]]&gt;0,QUOTIENT(uzdrowisko34[[#This Row],[bilans wody]],5),0)</f>
        <v>66</v>
      </c>
      <c r="I267" s="4">
        <f>J266+uzdrowisko34[[#This Row],[nadmiarowe butelki]]-uzdrowisko34[[#This Row],[potrzebne butelki]]</f>
        <v>1656</v>
      </c>
      <c r="J267" s="4">
        <f>IF(uzdrowisko34[[#This Row],[bilans butelek]]&gt;=0,uzdrowisko34[[#This Row],[bilans butelek]],0)</f>
        <v>1656</v>
      </c>
      <c r="K267" s="4">
        <f>IF(uzdrowisko34[[#This Row],[ilość butelek]]&gt;uzdrowisko34[[#This Row],[bilans butelek]],1,0)</f>
        <v>0</v>
      </c>
    </row>
    <row r="268" spans="1:11" x14ac:dyDescent="0.3">
      <c r="A268" s="1">
        <v>45193</v>
      </c>
      <c r="B268">
        <v>361</v>
      </c>
      <c r="C268">
        <v>394</v>
      </c>
      <c r="D268">
        <v>8887</v>
      </c>
      <c r="E268">
        <f>(uzdrowisko34[[#This Row],[ilość kuracjuszy]]*0.4)</f>
        <v>3554.8</v>
      </c>
      <c r="F268">
        <f>3900-uzdrowisko34[[#This Row],[użyta woda]]</f>
        <v>345.19999999999982</v>
      </c>
      <c r="G268">
        <f>IF(uzdrowisko34[[#This Row],[bilans wody]]&lt;0,ABS(QUOTIENT(uzdrowisko34[[#This Row],[bilans wody]]-MOD(uzdrowisko34[[#This Row],[bilans wody]],5),5)),0)</f>
        <v>0</v>
      </c>
      <c r="H268">
        <f>IF(uzdrowisko34[[#This Row],[bilans wody]]&gt;0,QUOTIENT(uzdrowisko34[[#This Row],[bilans wody]],5),0)</f>
        <v>69</v>
      </c>
      <c r="I268" s="4">
        <f>J267+uzdrowisko34[[#This Row],[nadmiarowe butelki]]-uzdrowisko34[[#This Row],[potrzebne butelki]]</f>
        <v>1725</v>
      </c>
      <c r="J268" s="4">
        <f>IF(uzdrowisko34[[#This Row],[bilans butelek]]&gt;=0,uzdrowisko34[[#This Row],[bilans butelek]],0)</f>
        <v>1725</v>
      </c>
      <c r="K268" s="4">
        <f>IF(uzdrowisko34[[#This Row],[ilość butelek]]&gt;uzdrowisko34[[#This Row],[bilans butelek]],1,0)</f>
        <v>0</v>
      </c>
    </row>
    <row r="269" spans="1:11" x14ac:dyDescent="0.3">
      <c r="A269" s="1">
        <v>45194</v>
      </c>
      <c r="B269">
        <v>364</v>
      </c>
      <c r="C269">
        <v>563</v>
      </c>
      <c r="D269">
        <v>8688</v>
      </c>
      <c r="E269">
        <f>(uzdrowisko34[[#This Row],[ilość kuracjuszy]]*0.4)</f>
        <v>3475.2000000000003</v>
      </c>
      <c r="F269">
        <f>3900-uzdrowisko34[[#This Row],[użyta woda]]</f>
        <v>424.79999999999973</v>
      </c>
      <c r="G269">
        <f>IF(uzdrowisko34[[#This Row],[bilans wody]]&lt;0,ABS(QUOTIENT(uzdrowisko34[[#This Row],[bilans wody]]-MOD(uzdrowisko34[[#This Row],[bilans wody]],5),5)),0)</f>
        <v>0</v>
      </c>
      <c r="H269">
        <f>IF(uzdrowisko34[[#This Row],[bilans wody]]&gt;0,QUOTIENT(uzdrowisko34[[#This Row],[bilans wody]],5),0)</f>
        <v>84</v>
      </c>
      <c r="I269" s="4">
        <f>J268+uzdrowisko34[[#This Row],[nadmiarowe butelki]]-uzdrowisko34[[#This Row],[potrzebne butelki]]</f>
        <v>1809</v>
      </c>
      <c r="J269" s="4">
        <f>IF(uzdrowisko34[[#This Row],[bilans butelek]]&gt;=0,uzdrowisko34[[#This Row],[bilans butelek]],0)</f>
        <v>1809</v>
      </c>
      <c r="K269" s="4">
        <f>IF(uzdrowisko34[[#This Row],[ilość butelek]]&gt;uzdrowisko34[[#This Row],[bilans butelek]],1,0)</f>
        <v>0</v>
      </c>
    </row>
    <row r="270" spans="1:11" x14ac:dyDescent="0.3">
      <c r="A270" s="1">
        <v>45195</v>
      </c>
      <c r="B270">
        <v>499</v>
      </c>
      <c r="C270">
        <v>327</v>
      </c>
      <c r="D270">
        <v>8860</v>
      </c>
      <c r="E270">
        <f>(uzdrowisko34[[#This Row],[ilość kuracjuszy]]*0.4)</f>
        <v>3544</v>
      </c>
      <c r="F270">
        <f>3900-uzdrowisko34[[#This Row],[użyta woda]]</f>
        <v>356</v>
      </c>
      <c r="G270">
        <f>IF(uzdrowisko34[[#This Row],[bilans wody]]&lt;0,ABS(QUOTIENT(uzdrowisko34[[#This Row],[bilans wody]]-MOD(uzdrowisko34[[#This Row],[bilans wody]],5),5)),0)</f>
        <v>0</v>
      </c>
      <c r="H270">
        <f>IF(uzdrowisko34[[#This Row],[bilans wody]]&gt;0,QUOTIENT(uzdrowisko34[[#This Row],[bilans wody]],5),0)</f>
        <v>71</v>
      </c>
      <c r="I270" s="4">
        <f>J269+uzdrowisko34[[#This Row],[nadmiarowe butelki]]-uzdrowisko34[[#This Row],[potrzebne butelki]]</f>
        <v>1880</v>
      </c>
      <c r="J270" s="4">
        <f>IF(uzdrowisko34[[#This Row],[bilans butelek]]&gt;=0,uzdrowisko34[[#This Row],[bilans butelek]],0)</f>
        <v>1880</v>
      </c>
      <c r="K270" s="4">
        <f>IF(uzdrowisko34[[#This Row],[ilość butelek]]&gt;uzdrowisko34[[#This Row],[bilans butelek]],1,0)</f>
        <v>0</v>
      </c>
    </row>
    <row r="271" spans="1:11" x14ac:dyDescent="0.3">
      <c r="A271" s="1">
        <v>45196</v>
      </c>
      <c r="B271">
        <v>459</v>
      </c>
      <c r="C271">
        <v>444</v>
      </c>
      <c r="D271">
        <v>8875</v>
      </c>
      <c r="E271">
        <f>(uzdrowisko34[[#This Row],[ilość kuracjuszy]]*0.4)</f>
        <v>3550</v>
      </c>
      <c r="F271">
        <f>3900-uzdrowisko34[[#This Row],[użyta woda]]</f>
        <v>350</v>
      </c>
      <c r="G271">
        <f>IF(uzdrowisko34[[#This Row],[bilans wody]]&lt;0,ABS(QUOTIENT(uzdrowisko34[[#This Row],[bilans wody]]-MOD(uzdrowisko34[[#This Row],[bilans wody]],5),5)),0)</f>
        <v>0</v>
      </c>
      <c r="H271">
        <f>IF(uzdrowisko34[[#This Row],[bilans wody]]&gt;0,QUOTIENT(uzdrowisko34[[#This Row],[bilans wody]],5),0)</f>
        <v>70</v>
      </c>
      <c r="I271" s="4">
        <f>J270+uzdrowisko34[[#This Row],[nadmiarowe butelki]]-uzdrowisko34[[#This Row],[potrzebne butelki]]</f>
        <v>1950</v>
      </c>
      <c r="J271" s="4">
        <f>IF(uzdrowisko34[[#This Row],[bilans butelek]]&gt;=0,uzdrowisko34[[#This Row],[bilans butelek]],0)</f>
        <v>1950</v>
      </c>
      <c r="K271" s="4">
        <f>IF(uzdrowisko34[[#This Row],[ilość butelek]]&gt;uzdrowisko34[[#This Row],[bilans butelek]],1,0)</f>
        <v>0</v>
      </c>
    </row>
    <row r="272" spans="1:11" x14ac:dyDescent="0.3">
      <c r="A272" s="1">
        <v>45197</v>
      </c>
      <c r="B272">
        <v>601</v>
      </c>
      <c r="C272">
        <v>489</v>
      </c>
      <c r="D272">
        <v>8987</v>
      </c>
      <c r="E272">
        <f>(uzdrowisko34[[#This Row],[ilość kuracjuszy]]*0.4)</f>
        <v>3594.8</v>
      </c>
      <c r="F272">
        <f>3900-uzdrowisko34[[#This Row],[użyta woda]]</f>
        <v>305.19999999999982</v>
      </c>
      <c r="G272">
        <f>IF(uzdrowisko34[[#This Row],[bilans wody]]&lt;0,ABS(QUOTIENT(uzdrowisko34[[#This Row],[bilans wody]]-MOD(uzdrowisko34[[#This Row],[bilans wody]],5),5)),0)</f>
        <v>0</v>
      </c>
      <c r="H272">
        <f>IF(uzdrowisko34[[#This Row],[bilans wody]]&gt;0,QUOTIENT(uzdrowisko34[[#This Row],[bilans wody]],5),0)</f>
        <v>61</v>
      </c>
      <c r="I272" s="4">
        <f>J271+uzdrowisko34[[#This Row],[nadmiarowe butelki]]-uzdrowisko34[[#This Row],[potrzebne butelki]]</f>
        <v>2011</v>
      </c>
      <c r="J272" s="4">
        <f>IF(uzdrowisko34[[#This Row],[bilans butelek]]&gt;=0,uzdrowisko34[[#This Row],[bilans butelek]],0)</f>
        <v>2011</v>
      </c>
      <c r="K272" s="4">
        <f>IF(uzdrowisko34[[#This Row],[ilość butelek]]&gt;uzdrowisko34[[#This Row],[bilans butelek]],1,0)</f>
        <v>0</v>
      </c>
    </row>
    <row r="273" spans="1:11" x14ac:dyDescent="0.3">
      <c r="A273" s="1">
        <v>45198</v>
      </c>
      <c r="B273">
        <v>498</v>
      </c>
      <c r="C273">
        <v>419</v>
      </c>
      <c r="D273">
        <v>9066</v>
      </c>
      <c r="E273">
        <f>(uzdrowisko34[[#This Row],[ilość kuracjuszy]]*0.4)</f>
        <v>3626.4</v>
      </c>
      <c r="F273">
        <f>3900-uzdrowisko34[[#This Row],[użyta woda]]</f>
        <v>273.59999999999991</v>
      </c>
      <c r="G273">
        <f>IF(uzdrowisko34[[#This Row],[bilans wody]]&lt;0,ABS(QUOTIENT(uzdrowisko34[[#This Row],[bilans wody]]-MOD(uzdrowisko34[[#This Row],[bilans wody]],5),5)),0)</f>
        <v>0</v>
      </c>
      <c r="H273">
        <f>IF(uzdrowisko34[[#This Row],[bilans wody]]&gt;0,QUOTIENT(uzdrowisko34[[#This Row],[bilans wody]],5),0)</f>
        <v>54</v>
      </c>
      <c r="I273" s="4">
        <f>J272+uzdrowisko34[[#This Row],[nadmiarowe butelki]]-uzdrowisko34[[#This Row],[potrzebne butelki]]</f>
        <v>2065</v>
      </c>
      <c r="J273" s="4">
        <f>IF(uzdrowisko34[[#This Row],[bilans butelek]]&gt;=0,uzdrowisko34[[#This Row],[bilans butelek]],0)</f>
        <v>2065</v>
      </c>
      <c r="K273" s="4">
        <f>IF(uzdrowisko34[[#This Row],[ilość butelek]]&gt;uzdrowisko34[[#This Row],[bilans butelek]],1,0)</f>
        <v>0</v>
      </c>
    </row>
    <row r="274" spans="1:11" x14ac:dyDescent="0.3">
      <c r="A274" s="1">
        <v>45199</v>
      </c>
      <c r="B274">
        <v>480</v>
      </c>
      <c r="C274">
        <v>421</v>
      </c>
      <c r="D274">
        <v>9125</v>
      </c>
      <c r="E274">
        <f>(uzdrowisko34[[#This Row],[ilość kuracjuszy]]*0.4)</f>
        <v>3650</v>
      </c>
      <c r="F274">
        <f>3900-uzdrowisko34[[#This Row],[użyta woda]]</f>
        <v>250</v>
      </c>
      <c r="G274">
        <f>IF(uzdrowisko34[[#This Row],[bilans wody]]&lt;0,ABS(QUOTIENT(uzdrowisko34[[#This Row],[bilans wody]]-MOD(uzdrowisko34[[#This Row],[bilans wody]],5),5)),0)</f>
        <v>0</v>
      </c>
      <c r="H274">
        <f>IF(uzdrowisko34[[#This Row],[bilans wody]]&gt;0,QUOTIENT(uzdrowisko34[[#This Row],[bilans wody]],5),0)</f>
        <v>50</v>
      </c>
      <c r="I274" s="4">
        <f>J273+uzdrowisko34[[#This Row],[nadmiarowe butelki]]-uzdrowisko34[[#This Row],[potrzebne butelki]]</f>
        <v>2115</v>
      </c>
      <c r="J274" s="4">
        <f>IF(uzdrowisko34[[#This Row],[bilans butelek]]&gt;=0,uzdrowisko34[[#This Row],[bilans butelek]],0)</f>
        <v>2115</v>
      </c>
      <c r="K274" s="4">
        <f>IF(uzdrowisko34[[#This Row],[ilość butelek]]&gt;uzdrowisko34[[#This Row],[bilans butelek]],1,0)</f>
        <v>0</v>
      </c>
    </row>
    <row r="275" spans="1:11" x14ac:dyDescent="0.3">
      <c r="A275" s="1">
        <v>45200</v>
      </c>
      <c r="B275">
        <v>543</v>
      </c>
      <c r="C275">
        <v>340</v>
      </c>
      <c r="D275">
        <v>9328</v>
      </c>
      <c r="E275">
        <f>(uzdrowisko34[[#This Row],[ilość kuracjuszy]]*0.4)</f>
        <v>3731.2000000000003</v>
      </c>
      <c r="F275">
        <f>3900-uzdrowisko34[[#This Row],[użyta woda]]</f>
        <v>168.79999999999973</v>
      </c>
      <c r="G275">
        <f>IF(uzdrowisko34[[#This Row],[bilans wody]]&lt;0,ABS(QUOTIENT(uzdrowisko34[[#This Row],[bilans wody]]-MOD(uzdrowisko34[[#This Row],[bilans wody]],5),5)),0)</f>
        <v>0</v>
      </c>
      <c r="H275">
        <f>IF(uzdrowisko34[[#This Row],[bilans wody]]&gt;0,QUOTIENT(uzdrowisko34[[#This Row],[bilans wody]],5),0)</f>
        <v>33</v>
      </c>
      <c r="I275" s="4">
        <f>J274+uzdrowisko34[[#This Row],[nadmiarowe butelki]]-uzdrowisko34[[#This Row],[potrzebne butelki]]</f>
        <v>2148</v>
      </c>
      <c r="J275" s="4">
        <f>IF(uzdrowisko34[[#This Row],[bilans butelek]]&gt;=0,uzdrowisko34[[#This Row],[bilans butelek]],0)</f>
        <v>2148</v>
      </c>
      <c r="K275" s="4">
        <f>IF(uzdrowisko34[[#This Row],[ilość butelek]]&gt;uzdrowisko34[[#This Row],[bilans butelek]],1,0)</f>
        <v>0</v>
      </c>
    </row>
    <row r="276" spans="1:11" x14ac:dyDescent="0.3">
      <c r="A276" s="1">
        <v>45201</v>
      </c>
      <c r="B276">
        <v>544</v>
      </c>
      <c r="C276">
        <v>572</v>
      </c>
      <c r="D276">
        <v>9300</v>
      </c>
      <c r="E276">
        <f>(uzdrowisko34[[#This Row],[ilość kuracjuszy]]*0.4)</f>
        <v>3720</v>
      </c>
      <c r="F276">
        <f>3900-uzdrowisko34[[#This Row],[użyta woda]]</f>
        <v>180</v>
      </c>
      <c r="G276">
        <f>IF(uzdrowisko34[[#This Row],[bilans wody]]&lt;0,ABS(QUOTIENT(uzdrowisko34[[#This Row],[bilans wody]]-MOD(uzdrowisko34[[#This Row],[bilans wody]],5),5)),0)</f>
        <v>0</v>
      </c>
      <c r="H276">
        <f>IF(uzdrowisko34[[#This Row],[bilans wody]]&gt;0,QUOTIENT(uzdrowisko34[[#This Row],[bilans wody]],5),0)</f>
        <v>36</v>
      </c>
      <c r="I276" s="4">
        <f>J275+uzdrowisko34[[#This Row],[nadmiarowe butelki]]-uzdrowisko34[[#This Row],[potrzebne butelki]]</f>
        <v>2184</v>
      </c>
      <c r="J276" s="4">
        <f>IF(uzdrowisko34[[#This Row],[bilans butelek]]&gt;=0,uzdrowisko34[[#This Row],[bilans butelek]],0)</f>
        <v>2184</v>
      </c>
      <c r="K276" s="4">
        <f>IF(uzdrowisko34[[#This Row],[ilość butelek]]&gt;uzdrowisko34[[#This Row],[bilans butelek]],1,0)</f>
        <v>0</v>
      </c>
    </row>
    <row r="277" spans="1:11" x14ac:dyDescent="0.3">
      <c r="A277" s="1">
        <v>45202</v>
      </c>
      <c r="B277">
        <v>453</v>
      </c>
      <c r="C277">
        <v>420</v>
      </c>
      <c r="D277">
        <v>9333</v>
      </c>
      <c r="E277">
        <f>(uzdrowisko34[[#This Row],[ilość kuracjuszy]]*0.4)</f>
        <v>3733.2000000000003</v>
      </c>
      <c r="F277">
        <f>3900-uzdrowisko34[[#This Row],[użyta woda]]</f>
        <v>166.79999999999973</v>
      </c>
      <c r="G277">
        <f>IF(uzdrowisko34[[#This Row],[bilans wody]]&lt;0,ABS(QUOTIENT(uzdrowisko34[[#This Row],[bilans wody]]-MOD(uzdrowisko34[[#This Row],[bilans wody]],5),5)),0)</f>
        <v>0</v>
      </c>
      <c r="H277">
        <f>IF(uzdrowisko34[[#This Row],[bilans wody]]&gt;0,QUOTIENT(uzdrowisko34[[#This Row],[bilans wody]],5),0)</f>
        <v>33</v>
      </c>
      <c r="I277" s="4">
        <f>J276+uzdrowisko34[[#This Row],[nadmiarowe butelki]]-uzdrowisko34[[#This Row],[potrzebne butelki]]</f>
        <v>2217</v>
      </c>
      <c r="J277" s="4">
        <f>IF(uzdrowisko34[[#This Row],[bilans butelek]]&gt;=0,uzdrowisko34[[#This Row],[bilans butelek]],0)</f>
        <v>2217</v>
      </c>
      <c r="K277" s="4">
        <f>IF(uzdrowisko34[[#This Row],[ilość butelek]]&gt;uzdrowisko34[[#This Row],[bilans butelek]],1,0)</f>
        <v>0</v>
      </c>
    </row>
    <row r="278" spans="1:11" x14ac:dyDescent="0.3">
      <c r="A278" s="1">
        <v>45203</v>
      </c>
      <c r="B278">
        <v>530</v>
      </c>
      <c r="C278">
        <v>373</v>
      </c>
      <c r="D278">
        <v>9490</v>
      </c>
      <c r="E278">
        <f>(uzdrowisko34[[#This Row],[ilość kuracjuszy]]*0.4)</f>
        <v>3796</v>
      </c>
      <c r="F278">
        <f>3900-uzdrowisko34[[#This Row],[użyta woda]]</f>
        <v>104</v>
      </c>
      <c r="G278">
        <f>IF(uzdrowisko34[[#This Row],[bilans wody]]&lt;0,ABS(QUOTIENT(uzdrowisko34[[#This Row],[bilans wody]]-MOD(uzdrowisko34[[#This Row],[bilans wody]],5),5)),0)</f>
        <v>0</v>
      </c>
      <c r="H278">
        <f>IF(uzdrowisko34[[#This Row],[bilans wody]]&gt;0,QUOTIENT(uzdrowisko34[[#This Row],[bilans wody]],5),0)</f>
        <v>20</v>
      </c>
      <c r="I278" s="4">
        <f>J277+uzdrowisko34[[#This Row],[nadmiarowe butelki]]-uzdrowisko34[[#This Row],[potrzebne butelki]]</f>
        <v>2237</v>
      </c>
      <c r="J278" s="4">
        <f>IF(uzdrowisko34[[#This Row],[bilans butelek]]&gt;=0,uzdrowisko34[[#This Row],[bilans butelek]],0)</f>
        <v>2237</v>
      </c>
      <c r="K278" s="4">
        <f>IF(uzdrowisko34[[#This Row],[ilość butelek]]&gt;uzdrowisko34[[#This Row],[bilans butelek]],1,0)</f>
        <v>0</v>
      </c>
    </row>
    <row r="279" spans="1:11" x14ac:dyDescent="0.3">
      <c r="A279" s="1">
        <v>45204</v>
      </c>
      <c r="B279">
        <v>576</v>
      </c>
      <c r="C279">
        <v>509</v>
      </c>
      <c r="D279">
        <v>9557</v>
      </c>
      <c r="E279">
        <f>(uzdrowisko34[[#This Row],[ilość kuracjuszy]]*0.4)</f>
        <v>3822.8</v>
      </c>
      <c r="F279">
        <f>3900-uzdrowisko34[[#This Row],[użyta woda]]</f>
        <v>77.199999999999818</v>
      </c>
      <c r="G279">
        <f>IF(uzdrowisko34[[#This Row],[bilans wody]]&lt;0,ABS(QUOTIENT(uzdrowisko34[[#This Row],[bilans wody]]-MOD(uzdrowisko34[[#This Row],[bilans wody]],5),5)),0)</f>
        <v>0</v>
      </c>
      <c r="H279">
        <f>IF(uzdrowisko34[[#This Row],[bilans wody]]&gt;0,QUOTIENT(uzdrowisko34[[#This Row],[bilans wody]],5),0)</f>
        <v>15</v>
      </c>
      <c r="I279" s="4">
        <f>J278+uzdrowisko34[[#This Row],[nadmiarowe butelki]]-uzdrowisko34[[#This Row],[potrzebne butelki]]</f>
        <v>2252</v>
      </c>
      <c r="J279" s="4">
        <f>IF(uzdrowisko34[[#This Row],[bilans butelek]]&gt;=0,uzdrowisko34[[#This Row],[bilans butelek]],0)</f>
        <v>2252</v>
      </c>
      <c r="K279" s="4">
        <f>IF(uzdrowisko34[[#This Row],[ilość butelek]]&gt;uzdrowisko34[[#This Row],[bilans butelek]],1,0)</f>
        <v>0</v>
      </c>
    </row>
    <row r="280" spans="1:11" x14ac:dyDescent="0.3">
      <c r="A280" s="1">
        <v>45205</v>
      </c>
      <c r="B280">
        <v>464</v>
      </c>
      <c r="C280">
        <v>394</v>
      </c>
      <c r="D280">
        <v>9627</v>
      </c>
      <c r="E280">
        <f>(uzdrowisko34[[#This Row],[ilość kuracjuszy]]*0.4)</f>
        <v>3850.8</v>
      </c>
      <c r="F280">
        <f>3900-uzdrowisko34[[#This Row],[użyta woda]]</f>
        <v>49.199999999999818</v>
      </c>
      <c r="G280">
        <f>IF(uzdrowisko34[[#This Row],[bilans wody]]&lt;0,ABS(QUOTIENT(uzdrowisko34[[#This Row],[bilans wody]]-MOD(uzdrowisko34[[#This Row],[bilans wody]],5),5)),0)</f>
        <v>0</v>
      </c>
      <c r="H280">
        <f>IF(uzdrowisko34[[#This Row],[bilans wody]]&gt;0,QUOTIENT(uzdrowisko34[[#This Row],[bilans wody]],5),0)</f>
        <v>9</v>
      </c>
      <c r="I280" s="4">
        <f>J279+uzdrowisko34[[#This Row],[nadmiarowe butelki]]-uzdrowisko34[[#This Row],[potrzebne butelki]]</f>
        <v>2261</v>
      </c>
      <c r="J280" s="4">
        <f>IF(uzdrowisko34[[#This Row],[bilans butelek]]&gt;=0,uzdrowisko34[[#This Row],[bilans butelek]],0)</f>
        <v>2261</v>
      </c>
      <c r="K280" s="4">
        <f>IF(uzdrowisko34[[#This Row],[ilość butelek]]&gt;uzdrowisko34[[#This Row],[bilans butelek]],1,0)</f>
        <v>0</v>
      </c>
    </row>
    <row r="281" spans="1:11" x14ac:dyDescent="0.3">
      <c r="A281" s="1">
        <v>45206</v>
      </c>
      <c r="B281">
        <v>451</v>
      </c>
      <c r="C281">
        <v>328</v>
      </c>
      <c r="D281">
        <v>9750</v>
      </c>
      <c r="E281">
        <f>(uzdrowisko34[[#This Row],[ilość kuracjuszy]]*0.4)</f>
        <v>3900</v>
      </c>
      <c r="F281">
        <f>3900-uzdrowisko34[[#This Row],[użyta woda]]</f>
        <v>0</v>
      </c>
      <c r="G281">
        <f>IF(uzdrowisko34[[#This Row],[bilans wody]]&lt;0,ABS(QUOTIENT(uzdrowisko34[[#This Row],[bilans wody]]-MOD(uzdrowisko34[[#This Row],[bilans wody]],5),5)),0)</f>
        <v>0</v>
      </c>
      <c r="H281">
        <f>IF(uzdrowisko34[[#This Row],[bilans wody]]&gt;0,QUOTIENT(uzdrowisko34[[#This Row],[bilans wody]],5),0)</f>
        <v>0</v>
      </c>
      <c r="I281" s="4">
        <f>J280+uzdrowisko34[[#This Row],[nadmiarowe butelki]]-uzdrowisko34[[#This Row],[potrzebne butelki]]</f>
        <v>2261</v>
      </c>
      <c r="J281" s="4">
        <f>IF(uzdrowisko34[[#This Row],[bilans butelek]]&gt;=0,uzdrowisko34[[#This Row],[bilans butelek]],0)</f>
        <v>2261</v>
      </c>
      <c r="K281" s="4">
        <f>IF(uzdrowisko34[[#This Row],[ilość butelek]]&gt;uzdrowisko34[[#This Row],[bilans butelek]],1,0)</f>
        <v>0</v>
      </c>
    </row>
    <row r="282" spans="1:11" x14ac:dyDescent="0.3">
      <c r="A282" s="1">
        <v>45207</v>
      </c>
      <c r="B282">
        <v>626</v>
      </c>
      <c r="C282">
        <v>524</v>
      </c>
      <c r="D282">
        <v>9852</v>
      </c>
      <c r="E282">
        <f>(uzdrowisko34[[#This Row],[ilość kuracjuszy]]*0.4)</f>
        <v>3940.8</v>
      </c>
      <c r="F282">
        <f>3900-uzdrowisko34[[#This Row],[użyta woda]]</f>
        <v>-40.800000000000182</v>
      </c>
      <c r="G282">
        <f>IF(uzdrowisko34[[#This Row],[bilans wody]]&lt;0,ABS(QUOTIENT(uzdrowisko34[[#This Row],[bilans wody]]-MOD(uzdrowisko34[[#This Row],[bilans wody]],5),5)),0)</f>
        <v>9</v>
      </c>
      <c r="H282">
        <f>IF(uzdrowisko34[[#This Row],[bilans wody]]&gt;0,QUOTIENT(uzdrowisko34[[#This Row],[bilans wody]],5),0)</f>
        <v>0</v>
      </c>
      <c r="I282" s="4">
        <f>J281+uzdrowisko34[[#This Row],[nadmiarowe butelki]]-uzdrowisko34[[#This Row],[potrzebne butelki]]</f>
        <v>2252</v>
      </c>
      <c r="J282" s="4">
        <f>IF(uzdrowisko34[[#This Row],[bilans butelek]]&gt;=0,uzdrowisko34[[#This Row],[bilans butelek]],0)</f>
        <v>2252</v>
      </c>
      <c r="K282" s="4">
        <f>IF(uzdrowisko34[[#This Row],[ilość butelek]]&gt;uzdrowisko34[[#This Row],[bilans butelek]],1,0)</f>
        <v>0</v>
      </c>
    </row>
    <row r="283" spans="1:11" x14ac:dyDescent="0.3">
      <c r="A283" s="1">
        <v>45208</v>
      </c>
      <c r="B283">
        <v>661</v>
      </c>
      <c r="C283">
        <v>422</v>
      </c>
      <c r="D283">
        <v>10091</v>
      </c>
      <c r="E283">
        <f>(uzdrowisko34[[#This Row],[ilość kuracjuszy]]*0.4)</f>
        <v>4036.4</v>
      </c>
      <c r="F283">
        <f>3900-uzdrowisko34[[#This Row],[użyta woda]]</f>
        <v>-136.40000000000009</v>
      </c>
      <c r="G283">
        <f>IF(uzdrowisko34[[#This Row],[bilans wody]]&lt;0,ABS(QUOTIENT(uzdrowisko34[[#This Row],[bilans wody]]-MOD(uzdrowisko34[[#This Row],[bilans wody]],5),5)),0)</f>
        <v>28</v>
      </c>
      <c r="H283">
        <f>IF(uzdrowisko34[[#This Row],[bilans wody]]&gt;0,QUOTIENT(uzdrowisko34[[#This Row],[bilans wody]],5),0)</f>
        <v>0</v>
      </c>
      <c r="I283" s="4">
        <f>J282+uzdrowisko34[[#This Row],[nadmiarowe butelki]]-uzdrowisko34[[#This Row],[potrzebne butelki]]</f>
        <v>2224</v>
      </c>
      <c r="J283" s="4">
        <f>IF(uzdrowisko34[[#This Row],[bilans butelek]]&gt;=0,uzdrowisko34[[#This Row],[bilans butelek]],0)</f>
        <v>2224</v>
      </c>
      <c r="K283" s="4">
        <f>IF(uzdrowisko34[[#This Row],[ilość butelek]]&gt;uzdrowisko34[[#This Row],[bilans butelek]],1,0)</f>
        <v>0</v>
      </c>
    </row>
    <row r="284" spans="1:11" x14ac:dyDescent="0.3">
      <c r="A284" s="1">
        <v>45209</v>
      </c>
      <c r="B284">
        <v>520</v>
      </c>
      <c r="C284">
        <v>422</v>
      </c>
      <c r="D284">
        <v>10189</v>
      </c>
      <c r="E284">
        <f>(uzdrowisko34[[#This Row],[ilość kuracjuszy]]*0.4)</f>
        <v>4075.6000000000004</v>
      </c>
      <c r="F284">
        <f>3900-uzdrowisko34[[#This Row],[użyta woda]]</f>
        <v>-175.60000000000036</v>
      </c>
      <c r="G284">
        <f>IF(uzdrowisko34[[#This Row],[bilans wody]]&lt;0,ABS(QUOTIENT(uzdrowisko34[[#This Row],[bilans wody]]-MOD(uzdrowisko34[[#This Row],[bilans wody]],5),5)),0)</f>
        <v>36</v>
      </c>
      <c r="H284">
        <f>IF(uzdrowisko34[[#This Row],[bilans wody]]&gt;0,QUOTIENT(uzdrowisko34[[#This Row],[bilans wody]],5),0)</f>
        <v>0</v>
      </c>
      <c r="I284" s="4">
        <f>J283+uzdrowisko34[[#This Row],[nadmiarowe butelki]]-uzdrowisko34[[#This Row],[potrzebne butelki]]</f>
        <v>2188</v>
      </c>
      <c r="J284" s="4">
        <f>IF(uzdrowisko34[[#This Row],[bilans butelek]]&gt;=0,uzdrowisko34[[#This Row],[bilans butelek]],0)</f>
        <v>2188</v>
      </c>
      <c r="K284" s="4">
        <f>IF(uzdrowisko34[[#This Row],[ilość butelek]]&gt;uzdrowisko34[[#This Row],[bilans butelek]],1,0)</f>
        <v>0</v>
      </c>
    </row>
    <row r="285" spans="1:11" x14ac:dyDescent="0.3">
      <c r="A285" s="1">
        <v>45210</v>
      </c>
      <c r="B285">
        <v>585</v>
      </c>
      <c r="C285">
        <v>372</v>
      </c>
      <c r="D285">
        <v>10402</v>
      </c>
      <c r="E285">
        <f>(uzdrowisko34[[#This Row],[ilość kuracjuszy]]*0.4)</f>
        <v>4160.8</v>
      </c>
      <c r="F285">
        <f>3900-uzdrowisko34[[#This Row],[użyta woda]]</f>
        <v>-260.80000000000018</v>
      </c>
      <c r="G285">
        <f>IF(uzdrowisko34[[#This Row],[bilans wody]]&lt;0,ABS(QUOTIENT(uzdrowisko34[[#This Row],[bilans wody]]-MOD(uzdrowisko34[[#This Row],[bilans wody]],5),5)),0)</f>
        <v>53</v>
      </c>
      <c r="H285">
        <f>IF(uzdrowisko34[[#This Row],[bilans wody]]&gt;0,QUOTIENT(uzdrowisko34[[#This Row],[bilans wody]],5),0)</f>
        <v>0</v>
      </c>
      <c r="I285" s="4">
        <f>J284+uzdrowisko34[[#This Row],[nadmiarowe butelki]]-uzdrowisko34[[#This Row],[potrzebne butelki]]</f>
        <v>2135</v>
      </c>
      <c r="J285" s="4">
        <f>IF(uzdrowisko34[[#This Row],[bilans butelek]]&gt;=0,uzdrowisko34[[#This Row],[bilans butelek]],0)</f>
        <v>2135</v>
      </c>
      <c r="K285" s="4">
        <f>IF(uzdrowisko34[[#This Row],[ilość butelek]]&gt;uzdrowisko34[[#This Row],[bilans butelek]],1,0)</f>
        <v>0</v>
      </c>
    </row>
    <row r="286" spans="1:11" x14ac:dyDescent="0.3">
      <c r="A286" s="1">
        <v>45211</v>
      </c>
      <c r="B286">
        <v>540</v>
      </c>
      <c r="C286">
        <v>309</v>
      </c>
      <c r="D286">
        <v>10633</v>
      </c>
      <c r="E286">
        <f>(uzdrowisko34[[#This Row],[ilość kuracjuszy]]*0.4)</f>
        <v>4253.2</v>
      </c>
      <c r="F286">
        <f>3900-uzdrowisko34[[#This Row],[użyta woda]]</f>
        <v>-353.19999999999982</v>
      </c>
      <c r="G286">
        <f>IF(uzdrowisko34[[#This Row],[bilans wody]]&lt;0,ABS(QUOTIENT(uzdrowisko34[[#This Row],[bilans wody]]-MOD(uzdrowisko34[[#This Row],[bilans wody]],5),5)),0)</f>
        <v>71</v>
      </c>
      <c r="H286">
        <f>IF(uzdrowisko34[[#This Row],[bilans wody]]&gt;0,QUOTIENT(uzdrowisko34[[#This Row],[bilans wody]],5),0)</f>
        <v>0</v>
      </c>
      <c r="I286" s="4">
        <f>J285+uzdrowisko34[[#This Row],[nadmiarowe butelki]]-uzdrowisko34[[#This Row],[potrzebne butelki]]</f>
        <v>2064</v>
      </c>
      <c r="J286" s="4">
        <f>IF(uzdrowisko34[[#This Row],[bilans butelek]]&gt;=0,uzdrowisko34[[#This Row],[bilans butelek]],0)</f>
        <v>2064</v>
      </c>
      <c r="K286" s="4">
        <f>IF(uzdrowisko34[[#This Row],[ilość butelek]]&gt;uzdrowisko34[[#This Row],[bilans butelek]],1,0)</f>
        <v>0</v>
      </c>
    </row>
    <row r="287" spans="1:11" x14ac:dyDescent="0.3">
      <c r="A287" s="1">
        <v>45212</v>
      </c>
      <c r="B287">
        <v>627</v>
      </c>
      <c r="C287">
        <v>354</v>
      </c>
      <c r="D287">
        <v>10906</v>
      </c>
      <c r="E287">
        <f>(uzdrowisko34[[#This Row],[ilość kuracjuszy]]*0.4)</f>
        <v>4362.4000000000005</v>
      </c>
      <c r="F287">
        <f>3900-uzdrowisko34[[#This Row],[użyta woda]]</f>
        <v>-462.40000000000055</v>
      </c>
      <c r="G287">
        <f>IF(uzdrowisko34[[#This Row],[bilans wody]]&lt;0,ABS(QUOTIENT(uzdrowisko34[[#This Row],[bilans wody]]-MOD(uzdrowisko34[[#This Row],[bilans wody]],5),5)),0)</f>
        <v>93</v>
      </c>
      <c r="H287">
        <f>IF(uzdrowisko34[[#This Row],[bilans wody]]&gt;0,QUOTIENT(uzdrowisko34[[#This Row],[bilans wody]],5),0)</f>
        <v>0</v>
      </c>
      <c r="I287" s="4">
        <f>J286+uzdrowisko34[[#This Row],[nadmiarowe butelki]]-uzdrowisko34[[#This Row],[potrzebne butelki]]</f>
        <v>1971</v>
      </c>
      <c r="J287" s="4">
        <f>IF(uzdrowisko34[[#This Row],[bilans butelek]]&gt;=0,uzdrowisko34[[#This Row],[bilans butelek]],0)</f>
        <v>1971</v>
      </c>
      <c r="K287" s="4">
        <f>IF(uzdrowisko34[[#This Row],[ilość butelek]]&gt;uzdrowisko34[[#This Row],[bilans butelek]],1,0)</f>
        <v>0</v>
      </c>
    </row>
    <row r="288" spans="1:11" x14ac:dyDescent="0.3">
      <c r="A288" s="1">
        <v>45213</v>
      </c>
      <c r="B288">
        <v>520</v>
      </c>
      <c r="C288">
        <v>532</v>
      </c>
      <c r="D288">
        <v>10894</v>
      </c>
      <c r="E288">
        <f>(uzdrowisko34[[#This Row],[ilość kuracjuszy]]*0.4)</f>
        <v>4357.6000000000004</v>
      </c>
      <c r="F288">
        <f>3900-uzdrowisko34[[#This Row],[użyta woda]]</f>
        <v>-457.60000000000036</v>
      </c>
      <c r="G288">
        <f>IF(uzdrowisko34[[#This Row],[bilans wody]]&lt;0,ABS(QUOTIENT(uzdrowisko34[[#This Row],[bilans wody]]-MOD(uzdrowisko34[[#This Row],[bilans wody]],5),5)),0)</f>
        <v>92</v>
      </c>
      <c r="H288">
        <f>IF(uzdrowisko34[[#This Row],[bilans wody]]&gt;0,QUOTIENT(uzdrowisko34[[#This Row],[bilans wody]],5),0)</f>
        <v>0</v>
      </c>
      <c r="I288" s="4">
        <f>J287+uzdrowisko34[[#This Row],[nadmiarowe butelki]]-uzdrowisko34[[#This Row],[potrzebne butelki]]</f>
        <v>1879</v>
      </c>
      <c r="J288" s="4">
        <f>IF(uzdrowisko34[[#This Row],[bilans butelek]]&gt;=0,uzdrowisko34[[#This Row],[bilans butelek]],0)</f>
        <v>1879</v>
      </c>
      <c r="K288" s="4">
        <f>IF(uzdrowisko34[[#This Row],[ilość butelek]]&gt;uzdrowisko34[[#This Row],[bilans butelek]],1,0)</f>
        <v>0</v>
      </c>
    </row>
    <row r="289" spans="1:11" x14ac:dyDescent="0.3">
      <c r="A289" s="1">
        <v>45214</v>
      </c>
      <c r="B289">
        <v>581</v>
      </c>
      <c r="C289">
        <v>491</v>
      </c>
      <c r="D289">
        <v>10984</v>
      </c>
      <c r="E289">
        <f>(uzdrowisko34[[#This Row],[ilość kuracjuszy]]*0.4)</f>
        <v>4393.6000000000004</v>
      </c>
      <c r="F289">
        <f>3900-uzdrowisko34[[#This Row],[użyta woda]]</f>
        <v>-493.60000000000036</v>
      </c>
      <c r="G289">
        <f>IF(uzdrowisko34[[#This Row],[bilans wody]]&lt;0,ABS(QUOTIENT(uzdrowisko34[[#This Row],[bilans wody]]-MOD(uzdrowisko34[[#This Row],[bilans wody]],5),5)),0)</f>
        <v>99</v>
      </c>
      <c r="H289">
        <f>IF(uzdrowisko34[[#This Row],[bilans wody]]&gt;0,QUOTIENT(uzdrowisko34[[#This Row],[bilans wody]],5),0)</f>
        <v>0</v>
      </c>
      <c r="I289" s="4">
        <f>J288+uzdrowisko34[[#This Row],[nadmiarowe butelki]]-uzdrowisko34[[#This Row],[potrzebne butelki]]</f>
        <v>1780</v>
      </c>
      <c r="J289" s="4">
        <f>IF(uzdrowisko34[[#This Row],[bilans butelek]]&gt;=0,uzdrowisko34[[#This Row],[bilans butelek]],0)</f>
        <v>1780</v>
      </c>
      <c r="K289" s="4">
        <f>IF(uzdrowisko34[[#This Row],[ilość butelek]]&gt;uzdrowisko34[[#This Row],[bilans butelek]],1,0)</f>
        <v>0</v>
      </c>
    </row>
    <row r="290" spans="1:11" x14ac:dyDescent="0.3">
      <c r="A290" s="1">
        <v>45215</v>
      </c>
      <c r="B290">
        <v>687</v>
      </c>
      <c r="C290">
        <v>530</v>
      </c>
      <c r="D290">
        <v>11141</v>
      </c>
      <c r="E290">
        <f>(uzdrowisko34[[#This Row],[ilość kuracjuszy]]*0.4)</f>
        <v>4456.4000000000005</v>
      </c>
      <c r="F290">
        <f>3900-uzdrowisko34[[#This Row],[użyta woda]]</f>
        <v>-556.40000000000055</v>
      </c>
      <c r="G290">
        <f>IF(uzdrowisko34[[#This Row],[bilans wody]]&lt;0,ABS(QUOTIENT(uzdrowisko34[[#This Row],[bilans wody]]-MOD(uzdrowisko34[[#This Row],[bilans wody]],5),5)),0)</f>
        <v>112</v>
      </c>
      <c r="H290">
        <f>IF(uzdrowisko34[[#This Row],[bilans wody]]&gt;0,QUOTIENT(uzdrowisko34[[#This Row],[bilans wody]],5),0)</f>
        <v>0</v>
      </c>
      <c r="I290" s="4">
        <f>J289+uzdrowisko34[[#This Row],[nadmiarowe butelki]]-uzdrowisko34[[#This Row],[potrzebne butelki]]</f>
        <v>1668</v>
      </c>
      <c r="J290" s="4">
        <f>IF(uzdrowisko34[[#This Row],[bilans butelek]]&gt;=0,uzdrowisko34[[#This Row],[bilans butelek]],0)</f>
        <v>1668</v>
      </c>
      <c r="K290" s="4">
        <f>IF(uzdrowisko34[[#This Row],[ilość butelek]]&gt;uzdrowisko34[[#This Row],[bilans butelek]],1,0)</f>
        <v>0</v>
      </c>
    </row>
    <row r="291" spans="1:11" x14ac:dyDescent="0.3">
      <c r="A291" s="1">
        <v>45216</v>
      </c>
      <c r="B291">
        <v>362</v>
      </c>
      <c r="C291">
        <v>516</v>
      </c>
      <c r="D291">
        <v>10987</v>
      </c>
      <c r="E291">
        <f>(uzdrowisko34[[#This Row],[ilość kuracjuszy]]*0.4)</f>
        <v>4394.8</v>
      </c>
      <c r="F291">
        <f>3900-uzdrowisko34[[#This Row],[użyta woda]]</f>
        <v>-494.80000000000018</v>
      </c>
      <c r="G291">
        <f>IF(uzdrowisko34[[#This Row],[bilans wody]]&lt;0,ABS(QUOTIENT(uzdrowisko34[[#This Row],[bilans wody]]-MOD(uzdrowisko34[[#This Row],[bilans wody]],5),5)),0)</f>
        <v>99</v>
      </c>
      <c r="H291">
        <f>IF(uzdrowisko34[[#This Row],[bilans wody]]&gt;0,QUOTIENT(uzdrowisko34[[#This Row],[bilans wody]],5),0)</f>
        <v>0</v>
      </c>
      <c r="I291" s="4">
        <f>J290+uzdrowisko34[[#This Row],[nadmiarowe butelki]]-uzdrowisko34[[#This Row],[potrzebne butelki]]</f>
        <v>1569</v>
      </c>
      <c r="J291" s="4">
        <f>IF(uzdrowisko34[[#This Row],[bilans butelek]]&gt;=0,uzdrowisko34[[#This Row],[bilans butelek]],0)</f>
        <v>1569</v>
      </c>
      <c r="K291" s="4">
        <f>IF(uzdrowisko34[[#This Row],[ilość butelek]]&gt;uzdrowisko34[[#This Row],[bilans butelek]],1,0)</f>
        <v>0</v>
      </c>
    </row>
    <row r="292" spans="1:11" x14ac:dyDescent="0.3">
      <c r="A292" s="1">
        <v>45217</v>
      </c>
      <c r="B292">
        <v>520</v>
      </c>
      <c r="C292">
        <v>345</v>
      </c>
      <c r="D292">
        <v>11162</v>
      </c>
      <c r="E292">
        <f>(uzdrowisko34[[#This Row],[ilość kuracjuszy]]*0.4)</f>
        <v>4464.8</v>
      </c>
      <c r="F292">
        <f>3900-uzdrowisko34[[#This Row],[użyta woda]]</f>
        <v>-564.80000000000018</v>
      </c>
      <c r="G292">
        <f>IF(uzdrowisko34[[#This Row],[bilans wody]]&lt;0,ABS(QUOTIENT(uzdrowisko34[[#This Row],[bilans wody]]-MOD(uzdrowisko34[[#This Row],[bilans wody]],5),5)),0)</f>
        <v>113</v>
      </c>
      <c r="H292">
        <f>IF(uzdrowisko34[[#This Row],[bilans wody]]&gt;0,QUOTIENT(uzdrowisko34[[#This Row],[bilans wody]],5),0)</f>
        <v>0</v>
      </c>
      <c r="I292" s="4">
        <f>J291+uzdrowisko34[[#This Row],[nadmiarowe butelki]]-uzdrowisko34[[#This Row],[potrzebne butelki]]</f>
        <v>1456</v>
      </c>
      <c r="J292" s="4">
        <f>IF(uzdrowisko34[[#This Row],[bilans butelek]]&gt;=0,uzdrowisko34[[#This Row],[bilans butelek]],0)</f>
        <v>1456</v>
      </c>
      <c r="K292" s="4">
        <f>IF(uzdrowisko34[[#This Row],[ilość butelek]]&gt;uzdrowisko34[[#This Row],[bilans butelek]],1,0)</f>
        <v>0</v>
      </c>
    </row>
    <row r="293" spans="1:11" x14ac:dyDescent="0.3">
      <c r="A293" s="1">
        <v>45218</v>
      </c>
      <c r="B293">
        <v>471</v>
      </c>
      <c r="C293">
        <v>505</v>
      </c>
      <c r="D293">
        <v>11128</v>
      </c>
      <c r="E293">
        <f>(uzdrowisko34[[#This Row],[ilość kuracjuszy]]*0.4)</f>
        <v>4451.2</v>
      </c>
      <c r="F293">
        <f>3900-uzdrowisko34[[#This Row],[użyta woda]]</f>
        <v>-551.19999999999982</v>
      </c>
      <c r="G293">
        <f>IF(uzdrowisko34[[#This Row],[bilans wody]]&lt;0,ABS(QUOTIENT(uzdrowisko34[[#This Row],[bilans wody]]-MOD(uzdrowisko34[[#This Row],[bilans wody]],5),5)),0)</f>
        <v>111</v>
      </c>
      <c r="H293">
        <f>IF(uzdrowisko34[[#This Row],[bilans wody]]&gt;0,QUOTIENT(uzdrowisko34[[#This Row],[bilans wody]],5),0)</f>
        <v>0</v>
      </c>
      <c r="I293" s="4">
        <f>J292+uzdrowisko34[[#This Row],[nadmiarowe butelki]]-uzdrowisko34[[#This Row],[potrzebne butelki]]</f>
        <v>1345</v>
      </c>
      <c r="J293" s="4">
        <f>IF(uzdrowisko34[[#This Row],[bilans butelek]]&gt;=0,uzdrowisko34[[#This Row],[bilans butelek]],0)</f>
        <v>1345</v>
      </c>
      <c r="K293" s="4">
        <f>IF(uzdrowisko34[[#This Row],[ilość butelek]]&gt;uzdrowisko34[[#This Row],[bilans butelek]],1,0)</f>
        <v>0</v>
      </c>
    </row>
    <row r="294" spans="1:11" x14ac:dyDescent="0.3">
      <c r="A294" s="1">
        <v>45219</v>
      </c>
      <c r="B294">
        <v>370</v>
      </c>
      <c r="C294">
        <v>376</v>
      </c>
      <c r="D294">
        <v>11122</v>
      </c>
      <c r="E294">
        <f>(uzdrowisko34[[#This Row],[ilość kuracjuszy]]*0.4)</f>
        <v>4448.8</v>
      </c>
      <c r="F294">
        <f>3900-uzdrowisko34[[#This Row],[użyta woda]]</f>
        <v>-548.80000000000018</v>
      </c>
      <c r="G294">
        <f>IF(uzdrowisko34[[#This Row],[bilans wody]]&lt;0,ABS(QUOTIENT(uzdrowisko34[[#This Row],[bilans wody]]-MOD(uzdrowisko34[[#This Row],[bilans wody]],5),5)),0)</f>
        <v>110</v>
      </c>
      <c r="H294">
        <f>IF(uzdrowisko34[[#This Row],[bilans wody]]&gt;0,QUOTIENT(uzdrowisko34[[#This Row],[bilans wody]],5),0)</f>
        <v>0</v>
      </c>
      <c r="I294" s="4">
        <f>J293+uzdrowisko34[[#This Row],[nadmiarowe butelki]]-uzdrowisko34[[#This Row],[potrzebne butelki]]</f>
        <v>1235</v>
      </c>
      <c r="J294" s="4">
        <f>IF(uzdrowisko34[[#This Row],[bilans butelek]]&gt;=0,uzdrowisko34[[#This Row],[bilans butelek]],0)</f>
        <v>1235</v>
      </c>
      <c r="K294" s="4">
        <f>IF(uzdrowisko34[[#This Row],[ilość butelek]]&gt;uzdrowisko34[[#This Row],[bilans butelek]],1,0)</f>
        <v>0</v>
      </c>
    </row>
    <row r="295" spans="1:11" x14ac:dyDescent="0.3">
      <c r="A295" s="1">
        <v>45220</v>
      </c>
      <c r="B295">
        <v>579</v>
      </c>
      <c r="C295">
        <v>482</v>
      </c>
      <c r="D295">
        <v>11219</v>
      </c>
      <c r="E295">
        <f>(uzdrowisko34[[#This Row],[ilość kuracjuszy]]*0.4)</f>
        <v>4487.6000000000004</v>
      </c>
      <c r="F295">
        <f>3900-uzdrowisko34[[#This Row],[użyta woda]]</f>
        <v>-587.60000000000036</v>
      </c>
      <c r="G295">
        <f>IF(uzdrowisko34[[#This Row],[bilans wody]]&lt;0,ABS(QUOTIENT(uzdrowisko34[[#This Row],[bilans wody]]-MOD(uzdrowisko34[[#This Row],[bilans wody]],5),5)),0)</f>
        <v>118</v>
      </c>
      <c r="H295">
        <f>IF(uzdrowisko34[[#This Row],[bilans wody]]&gt;0,QUOTIENT(uzdrowisko34[[#This Row],[bilans wody]],5),0)</f>
        <v>0</v>
      </c>
      <c r="I295" s="4">
        <f>J294+uzdrowisko34[[#This Row],[nadmiarowe butelki]]-uzdrowisko34[[#This Row],[potrzebne butelki]]</f>
        <v>1117</v>
      </c>
      <c r="J295" s="4">
        <f>IF(uzdrowisko34[[#This Row],[bilans butelek]]&gt;=0,uzdrowisko34[[#This Row],[bilans butelek]],0)</f>
        <v>1117</v>
      </c>
      <c r="K295" s="4">
        <f>IF(uzdrowisko34[[#This Row],[ilość butelek]]&gt;uzdrowisko34[[#This Row],[bilans butelek]],1,0)</f>
        <v>0</v>
      </c>
    </row>
    <row r="296" spans="1:11" x14ac:dyDescent="0.3">
      <c r="A296" s="1">
        <v>45221</v>
      </c>
      <c r="B296">
        <v>471</v>
      </c>
      <c r="C296">
        <v>415</v>
      </c>
      <c r="D296">
        <v>11275</v>
      </c>
      <c r="E296">
        <f>(uzdrowisko34[[#This Row],[ilość kuracjuszy]]*0.4)</f>
        <v>4510</v>
      </c>
      <c r="F296">
        <f>3900-uzdrowisko34[[#This Row],[użyta woda]]</f>
        <v>-610</v>
      </c>
      <c r="G296">
        <f>IF(uzdrowisko34[[#This Row],[bilans wody]]&lt;0,ABS(QUOTIENT(uzdrowisko34[[#This Row],[bilans wody]]-MOD(uzdrowisko34[[#This Row],[bilans wody]],5),5)),0)</f>
        <v>122</v>
      </c>
      <c r="H296">
        <f>IF(uzdrowisko34[[#This Row],[bilans wody]]&gt;0,QUOTIENT(uzdrowisko34[[#This Row],[bilans wody]],5),0)</f>
        <v>0</v>
      </c>
      <c r="I296" s="4">
        <f>J295+uzdrowisko34[[#This Row],[nadmiarowe butelki]]-uzdrowisko34[[#This Row],[potrzebne butelki]]</f>
        <v>995</v>
      </c>
      <c r="J296" s="4">
        <f>IF(uzdrowisko34[[#This Row],[bilans butelek]]&gt;=0,uzdrowisko34[[#This Row],[bilans butelek]],0)</f>
        <v>995</v>
      </c>
      <c r="K296" s="4">
        <f>IF(uzdrowisko34[[#This Row],[ilość butelek]]&gt;uzdrowisko34[[#This Row],[bilans butelek]],1,0)</f>
        <v>0</v>
      </c>
    </row>
    <row r="297" spans="1:11" x14ac:dyDescent="0.3">
      <c r="A297" s="1">
        <v>45222</v>
      </c>
      <c r="B297">
        <v>674</v>
      </c>
      <c r="C297">
        <v>528</v>
      </c>
      <c r="D297">
        <v>11421</v>
      </c>
      <c r="E297">
        <f>(uzdrowisko34[[#This Row],[ilość kuracjuszy]]*0.4)</f>
        <v>4568.4000000000005</v>
      </c>
      <c r="F297">
        <f>3900-uzdrowisko34[[#This Row],[użyta woda]]</f>
        <v>-668.40000000000055</v>
      </c>
      <c r="G297">
        <f>IF(uzdrowisko34[[#This Row],[bilans wody]]&lt;0,ABS(QUOTIENT(uzdrowisko34[[#This Row],[bilans wody]]-MOD(uzdrowisko34[[#This Row],[bilans wody]],5),5)),0)</f>
        <v>134</v>
      </c>
      <c r="H297">
        <f>IF(uzdrowisko34[[#This Row],[bilans wody]]&gt;0,QUOTIENT(uzdrowisko34[[#This Row],[bilans wody]],5),0)</f>
        <v>0</v>
      </c>
      <c r="I297" s="4">
        <f>J296+uzdrowisko34[[#This Row],[nadmiarowe butelki]]-uzdrowisko34[[#This Row],[potrzebne butelki]]</f>
        <v>861</v>
      </c>
      <c r="J297" s="4">
        <f>IF(uzdrowisko34[[#This Row],[bilans butelek]]&gt;=0,uzdrowisko34[[#This Row],[bilans butelek]],0)</f>
        <v>861</v>
      </c>
      <c r="K297" s="4">
        <f>IF(uzdrowisko34[[#This Row],[ilość butelek]]&gt;uzdrowisko34[[#This Row],[bilans butelek]],1,0)</f>
        <v>0</v>
      </c>
    </row>
    <row r="298" spans="1:11" x14ac:dyDescent="0.3">
      <c r="A298" s="1">
        <v>45223</v>
      </c>
      <c r="B298">
        <v>612</v>
      </c>
      <c r="C298">
        <v>490</v>
      </c>
      <c r="D298">
        <v>11543</v>
      </c>
      <c r="E298">
        <f>(uzdrowisko34[[#This Row],[ilość kuracjuszy]]*0.4)</f>
        <v>4617.2</v>
      </c>
      <c r="F298">
        <f>3900-uzdrowisko34[[#This Row],[użyta woda]]</f>
        <v>-717.19999999999982</v>
      </c>
      <c r="G298">
        <f>IF(uzdrowisko34[[#This Row],[bilans wody]]&lt;0,ABS(QUOTIENT(uzdrowisko34[[#This Row],[bilans wody]]-MOD(uzdrowisko34[[#This Row],[bilans wody]],5),5)),0)</f>
        <v>144</v>
      </c>
      <c r="H298">
        <f>IF(uzdrowisko34[[#This Row],[bilans wody]]&gt;0,QUOTIENT(uzdrowisko34[[#This Row],[bilans wody]],5),0)</f>
        <v>0</v>
      </c>
      <c r="I298" s="4">
        <f>J297+uzdrowisko34[[#This Row],[nadmiarowe butelki]]-uzdrowisko34[[#This Row],[potrzebne butelki]]</f>
        <v>717</v>
      </c>
      <c r="J298" s="4">
        <f>IF(uzdrowisko34[[#This Row],[bilans butelek]]&gt;=0,uzdrowisko34[[#This Row],[bilans butelek]],0)</f>
        <v>717</v>
      </c>
      <c r="K298" s="4">
        <f>IF(uzdrowisko34[[#This Row],[ilość butelek]]&gt;uzdrowisko34[[#This Row],[bilans butelek]],1,0)</f>
        <v>0</v>
      </c>
    </row>
    <row r="299" spans="1:11" x14ac:dyDescent="0.3">
      <c r="A299" s="1">
        <v>45224</v>
      </c>
      <c r="B299">
        <v>352</v>
      </c>
      <c r="C299">
        <v>438</v>
      </c>
      <c r="D299">
        <v>11457</v>
      </c>
      <c r="E299">
        <f>(uzdrowisko34[[#This Row],[ilość kuracjuszy]]*0.4)</f>
        <v>4582.8</v>
      </c>
      <c r="F299">
        <f>3900-uzdrowisko34[[#This Row],[użyta woda]]</f>
        <v>-682.80000000000018</v>
      </c>
      <c r="G299">
        <f>IF(uzdrowisko34[[#This Row],[bilans wody]]&lt;0,ABS(QUOTIENT(uzdrowisko34[[#This Row],[bilans wody]]-MOD(uzdrowisko34[[#This Row],[bilans wody]],5),5)),0)</f>
        <v>137</v>
      </c>
      <c r="H299">
        <f>IF(uzdrowisko34[[#This Row],[bilans wody]]&gt;0,QUOTIENT(uzdrowisko34[[#This Row],[bilans wody]],5),0)</f>
        <v>0</v>
      </c>
      <c r="I299" s="4">
        <f>J298+uzdrowisko34[[#This Row],[nadmiarowe butelki]]-uzdrowisko34[[#This Row],[potrzebne butelki]]</f>
        <v>580</v>
      </c>
      <c r="J299" s="4">
        <f>IF(uzdrowisko34[[#This Row],[bilans butelek]]&gt;=0,uzdrowisko34[[#This Row],[bilans butelek]],0)</f>
        <v>580</v>
      </c>
      <c r="K299" s="4">
        <f>IF(uzdrowisko34[[#This Row],[ilość butelek]]&gt;uzdrowisko34[[#This Row],[bilans butelek]],1,0)</f>
        <v>0</v>
      </c>
    </row>
    <row r="300" spans="1:11" x14ac:dyDescent="0.3">
      <c r="A300" s="1">
        <v>45225</v>
      </c>
      <c r="B300">
        <v>350</v>
      </c>
      <c r="C300">
        <v>324</v>
      </c>
      <c r="D300">
        <v>11483</v>
      </c>
      <c r="E300">
        <f>(uzdrowisko34[[#This Row],[ilość kuracjuszy]]*0.4)</f>
        <v>4593.2</v>
      </c>
      <c r="F300">
        <f>3900-uzdrowisko34[[#This Row],[użyta woda]]</f>
        <v>-693.19999999999982</v>
      </c>
      <c r="G300">
        <f>IF(uzdrowisko34[[#This Row],[bilans wody]]&lt;0,ABS(QUOTIENT(uzdrowisko34[[#This Row],[bilans wody]]-MOD(uzdrowisko34[[#This Row],[bilans wody]],5),5)),0)</f>
        <v>139</v>
      </c>
      <c r="H300">
        <f>IF(uzdrowisko34[[#This Row],[bilans wody]]&gt;0,QUOTIENT(uzdrowisko34[[#This Row],[bilans wody]],5),0)</f>
        <v>0</v>
      </c>
      <c r="I300" s="4">
        <f>J299+uzdrowisko34[[#This Row],[nadmiarowe butelki]]-uzdrowisko34[[#This Row],[potrzebne butelki]]</f>
        <v>441</v>
      </c>
      <c r="J300" s="4">
        <f>IF(uzdrowisko34[[#This Row],[bilans butelek]]&gt;=0,uzdrowisko34[[#This Row],[bilans butelek]],0)</f>
        <v>441</v>
      </c>
      <c r="K300" s="4">
        <f>IF(uzdrowisko34[[#This Row],[ilość butelek]]&gt;uzdrowisko34[[#This Row],[bilans butelek]],1,0)</f>
        <v>0</v>
      </c>
    </row>
    <row r="301" spans="1:11" x14ac:dyDescent="0.3">
      <c r="A301" s="1">
        <v>45226</v>
      </c>
      <c r="B301">
        <v>587</v>
      </c>
      <c r="C301">
        <v>431</v>
      </c>
      <c r="D301">
        <v>11639</v>
      </c>
      <c r="E301">
        <f>(uzdrowisko34[[#This Row],[ilość kuracjuszy]]*0.4)</f>
        <v>4655.6000000000004</v>
      </c>
      <c r="F301">
        <f>3900-uzdrowisko34[[#This Row],[użyta woda]]</f>
        <v>-755.60000000000036</v>
      </c>
      <c r="G301">
        <f>IF(uzdrowisko34[[#This Row],[bilans wody]]&lt;0,ABS(QUOTIENT(uzdrowisko34[[#This Row],[bilans wody]]-MOD(uzdrowisko34[[#This Row],[bilans wody]],5),5)),0)</f>
        <v>152</v>
      </c>
      <c r="H301">
        <f>IF(uzdrowisko34[[#This Row],[bilans wody]]&gt;0,QUOTIENT(uzdrowisko34[[#This Row],[bilans wody]],5),0)</f>
        <v>0</v>
      </c>
      <c r="I301" s="4">
        <f>J300+uzdrowisko34[[#This Row],[nadmiarowe butelki]]-uzdrowisko34[[#This Row],[potrzebne butelki]]</f>
        <v>289</v>
      </c>
      <c r="J301" s="4">
        <f>IF(uzdrowisko34[[#This Row],[bilans butelek]]&gt;=0,uzdrowisko34[[#This Row],[bilans butelek]],0)</f>
        <v>289</v>
      </c>
      <c r="K301" s="4">
        <f>IF(uzdrowisko34[[#This Row],[ilość butelek]]&gt;uzdrowisko34[[#This Row],[bilans butelek]],1,0)</f>
        <v>0</v>
      </c>
    </row>
    <row r="302" spans="1:11" x14ac:dyDescent="0.3">
      <c r="A302" s="1">
        <v>45227</v>
      </c>
      <c r="B302">
        <v>343</v>
      </c>
      <c r="C302">
        <v>620</v>
      </c>
      <c r="D302">
        <v>11362</v>
      </c>
      <c r="E302">
        <f>(uzdrowisko34[[#This Row],[ilość kuracjuszy]]*0.4)</f>
        <v>4544.8</v>
      </c>
      <c r="F302">
        <f>3900-uzdrowisko34[[#This Row],[użyta woda]]</f>
        <v>-644.80000000000018</v>
      </c>
      <c r="G302">
        <f>IF(uzdrowisko34[[#This Row],[bilans wody]]&lt;0,ABS(QUOTIENT(uzdrowisko34[[#This Row],[bilans wody]]-MOD(uzdrowisko34[[#This Row],[bilans wody]],5),5)),0)</f>
        <v>129</v>
      </c>
      <c r="H302">
        <f>IF(uzdrowisko34[[#This Row],[bilans wody]]&gt;0,QUOTIENT(uzdrowisko34[[#This Row],[bilans wody]],5),0)</f>
        <v>0</v>
      </c>
      <c r="I302" s="4">
        <f>J301+uzdrowisko34[[#This Row],[nadmiarowe butelki]]-uzdrowisko34[[#This Row],[potrzebne butelki]]</f>
        <v>160</v>
      </c>
      <c r="J302" s="4">
        <f>IF(uzdrowisko34[[#This Row],[bilans butelek]]&gt;=0,uzdrowisko34[[#This Row],[bilans butelek]],0)</f>
        <v>160</v>
      </c>
      <c r="K302" s="4">
        <f>IF(uzdrowisko34[[#This Row],[ilość butelek]]&gt;uzdrowisko34[[#This Row],[bilans butelek]],1,0)</f>
        <v>0</v>
      </c>
    </row>
    <row r="303" spans="1:11" x14ac:dyDescent="0.3">
      <c r="A303" s="1">
        <v>45228</v>
      </c>
      <c r="B303">
        <v>329</v>
      </c>
      <c r="C303">
        <v>573</v>
      </c>
      <c r="D303">
        <v>11118</v>
      </c>
      <c r="E303">
        <f>(uzdrowisko34[[#This Row],[ilość kuracjuszy]]*0.4)</f>
        <v>4447.2</v>
      </c>
      <c r="F303">
        <f>3900-uzdrowisko34[[#This Row],[użyta woda]]</f>
        <v>-547.19999999999982</v>
      </c>
      <c r="G303">
        <f>IF(uzdrowisko34[[#This Row],[bilans wody]]&lt;0,ABS(QUOTIENT(uzdrowisko34[[#This Row],[bilans wody]]-MOD(uzdrowisko34[[#This Row],[bilans wody]],5),5)),0)</f>
        <v>110</v>
      </c>
      <c r="H303">
        <f>IF(uzdrowisko34[[#This Row],[bilans wody]]&gt;0,QUOTIENT(uzdrowisko34[[#This Row],[bilans wody]],5),0)</f>
        <v>0</v>
      </c>
      <c r="I303" s="4">
        <f>J302+uzdrowisko34[[#This Row],[nadmiarowe butelki]]-uzdrowisko34[[#This Row],[potrzebne butelki]]</f>
        <v>50</v>
      </c>
      <c r="J303" s="4">
        <f>IF(uzdrowisko34[[#This Row],[bilans butelek]]&gt;=0,uzdrowisko34[[#This Row],[bilans butelek]],0)</f>
        <v>50</v>
      </c>
      <c r="K303" s="4">
        <f>IF(uzdrowisko34[[#This Row],[ilość butelek]]&gt;uzdrowisko34[[#This Row],[bilans butelek]],1,0)</f>
        <v>0</v>
      </c>
    </row>
    <row r="304" spans="1:11" x14ac:dyDescent="0.3">
      <c r="A304" s="1">
        <v>45229</v>
      </c>
      <c r="B304">
        <v>368</v>
      </c>
      <c r="C304">
        <v>667</v>
      </c>
      <c r="D304">
        <v>10819</v>
      </c>
      <c r="E304">
        <f>(uzdrowisko34[[#This Row],[ilość kuracjuszy]]*0.4)</f>
        <v>4327.6000000000004</v>
      </c>
      <c r="F304">
        <f>3900-uzdrowisko34[[#This Row],[użyta woda]]</f>
        <v>-427.60000000000036</v>
      </c>
      <c r="G304">
        <f>IF(uzdrowisko34[[#This Row],[bilans wody]]&lt;0,ABS(QUOTIENT(uzdrowisko34[[#This Row],[bilans wody]]-MOD(uzdrowisko34[[#This Row],[bilans wody]],5),5)),0)</f>
        <v>86</v>
      </c>
      <c r="H304">
        <f>IF(uzdrowisko34[[#This Row],[bilans wody]]&gt;0,QUOTIENT(uzdrowisko34[[#This Row],[bilans wody]],5),0)</f>
        <v>0</v>
      </c>
      <c r="I304" s="4">
        <f>J303+uzdrowisko34[[#This Row],[nadmiarowe butelki]]-uzdrowisko34[[#This Row],[potrzebne butelki]]</f>
        <v>-36</v>
      </c>
      <c r="J304" s="4">
        <f>IF(uzdrowisko34[[#This Row],[bilans butelek]]&gt;=0,uzdrowisko34[[#This Row],[bilans butelek]],0)</f>
        <v>0</v>
      </c>
      <c r="K304" s="4">
        <f>IF(uzdrowisko34[[#This Row],[ilość butelek]]&gt;uzdrowisko34[[#This Row],[bilans butelek]],1,0)</f>
        <v>1</v>
      </c>
    </row>
    <row r="305" spans="1:11" x14ac:dyDescent="0.3">
      <c r="A305" s="1">
        <v>45230</v>
      </c>
      <c r="B305">
        <v>341</v>
      </c>
      <c r="C305">
        <v>638</v>
      </c>
      <c r="D305">
        <v>10522</v>
      </c>
      <c r="E305">
        <f>(uzdrowisko34[[#This Row],[ilość kuracjuszy]]*0.4)</f>
        <v>4208.8</v>
      </c>
      <c r="F305">
        <f>3900-uzdrowisko34[[#This Row],[użyta woda]]</f>
        <v>-308.80000000000018</v>
      </c>
      <c r="G305">
        <f>IF(uzdrowisko34[[#This Row],[bilans wody]]&lt;0,ABS(QUOTIENT(uzdrowisko34[[#This Row],[bilans wody]]-MOD(uzdrowisko34[[#This Row],[bilans wody]],5),5)),0)</f>
        <v>62</v>
      </c>
      <c r="H305">
        <f>IF(uzdrowisko34[[#This Row],[bilans wody]]&gt;0,QUOTIENT(uzdrowisko34[[#This Row],[bilans wody]],5),0)</f>
        <v>0</v>
      </c>
      <c r="I305" s="4">
        <f>J304+uzdrowisko34[[#This Row],[nadmiarowe butelki]]-uzdrowisko34[[#This Row],[potrzebne butelki]]</f>
        <v>-62</v>
      </c>
      <c r="J305" s="4">
        <f>IF(uzdrowisko34[[#This Row],[bilans butelek]]&gt;=0,uzdrowisko34[[#This Row],[bilans butelek]],0)</f>
        <v>0</v>
      </c>
      <c r="K305" s="4">
        <f>IF(uzdrowisko34[[#This Row],[ilość butelek]]&gt;uzdrowisko34[[#This Row],[bilans butelek]],1,0)</f>
        <v>1</v>
      </c>
    </row>
    <row r="306" spans="1:11" x14ac:dyDescent="0.3">
      <c r="A306" s="1">
        <v>45231</v>
      </c>
      <c r="B306">
        <v>334</v>
      </c>
      <c r="C306">
        <v>672</v>
      </c>
      <c r="D306">
        <v>10184</v>
      </c>
      <c r="E306">
        <f>(uzdrowisko34[[#This Row],[ilość kuracjuszy]]*0.4)</f>
        <v>4073.6000000000004</v>
      </c>
      <c r="F306">
        <f>3900-uzdrowisko34[[#This Row],[użyta woda]]</f>
        <v>-173.60000000000036</v>
      </c>
      <c r="G306">
        <f>IF(uzdrowisko34[[#This Row],[bilans wody]]&lt;0,ABS(QUOTIENT(uzdrowisko34[[#This Row],[bilans wody]]-MOD(uzdrowisko34[[#This Row],[bilans wody]],5),5)),0)</f>
        <v>35</v>
      </c>
      <c r="H306">
        <f>IF(uzdrowisko34[[#This Row],[bilans wody]]&gt;0,QUOTIENT(uzdrowisko34[[#This Row],[bilans wody]],5),0)</f>
        <v>0</v>
      </c>
      <c r="I306" s="4">
        <f>J305+uzdrowisko34[[#This Row],[nadmiarowe butelki]]-uzdrowisko34[[#This Row],[potrzebne butelki]]</f>
        <v>-35</v>
      </c>
      <c r="J306" s="4">
        <f>IF(uzdrowisko34[[#This Row],[bilans butelek]]&gt;=0,uzdrowisko34[[#This Row],[bilans butelek]],0)</f>
        <v>0</v>
      </c>
      <c r="K306" s="4">
        <f>IF(uzdrowisko34[[#This Row],[ilość butelek]]&gt;uzdrowisko34[[#This Row],[bilans butelek]],1,0)</f>
        <v>1</v>
      </c>
    </row>
    <row r="307" spans="1:11" x14ac:dyDescent="0.3">
      <c r="A307" s="1">
        <v>45232</v>
      </c>
      <c r="B307">
        <v>371</v>
      </c>
      <c r="C307">
        <v>643</v>
      </c>
      <c r="D307">
        <v>9912</v>
      </c>
      <c r="E307">
        <f>(uzdrowisko34[[#This Row],[ilość kuracjuszy]]*0.4)</f>
        <v>3964.8</v>
      </c>
      <c r="F307">
        <f>3900-uzdrowisko34[[#This Row],[użyta woda]]</f>
        <v>-64.800000000000182</v>
      </c>
      <c r="G307">
        <f>IF(uzdrowisko34[[#This Row],[bilans wody]]&lt;0,ABS(QUOTIENT(uzdrowisko34[[#This Row],[bilans wody]]-MOD(uzdrowisko34[[#This Row],[bilans wody]],5),5)),0)</f>
        <v>13</v>
      </c>
      <c r="H307">
        <f>IF(uzdrowisko34[[#This Row],[bilans wody]]&gt;0,QUOTIENT(uzdrowisko34[[#This Row],[bilans wody]],5),0)</f>
        <v>0</v>
      </c>
      <c r="I307" s="4">
        <f>J306+uzdrowisko34[[#This Row],[nadmiarowe butelki]]-uzdrowisko34[[#This Row],[potrzebne butelki]]</f>
        <v>-13</v>
      </c>
      <c r="J307" s="4">
        <f>IF(uzdrowisko34[[#This Row],[bilans butelek]]&gt;=0,uzdrowisko34[[#This Row],[bilans butelek]],0)</f>
        <v>0</v>
      </c>
      <c r="K307" s="4">
        <f>IF(uzdrowisko34[[#This Row],[ilość butelek]]&gt;uzdrowisko34[[#This Row],[bilans butelek]],1,0)</f>
        <v>1</v>
      </c>
    </row>
    <row r="308" spans="1:11" x14ac:dyDescent="0.3">
      <c r="A308" s="1">
        <v>45233</v>
      </c>
      <c r="B308">
        <v>620</v>
      </c>
      <c r="C308">
        <v>648</v>
      </c>
      <c r="D308">
        <v>9884</v>
      </c>
      <c r="E308">
        <f>(uzdrowisko34[[#This Row],[ilość kuracjuszy]]*0.4)</f>
        <v>3953.6000000000004</v>
      </c>
      <c r="F308">
        <f>3900-uzdrowisko34[[#This Row],[użyta woda]]</f>
        <v>-53.600000000000364</v>
      </c>
      <c r="G308">
        <f>IF(uzdrowisko34[[#This Row],[bilans wody]]&lt;0,ABS(QUOTIENT(uzdrowisko34[[#This Row],[bilans wody]]-MOD(uzdrowisko34[[#This Row],[bilans wody]],5),5)),0)</f>
        <v>11</v>
      </c>
      <c r="H308">
        <f>IF(uzdrowisko34[[#This Row],[bilans wody]]&gt;0,QUOTIENT(uzdrowisko34[[#This Row],[bilans wody]],5),0)</f>
        <v>0</v>
      </c>
      <c r="I308" s="4">
        <f>J307+uzdrowisko34[[#This Row],[nadmiarowe butelki]]-uzdrowisko34[[#This Row],[potrzebne butelki]]</f>
        <v>-11</v>
      </c>
      <c r="J308" s="4">
        <f>IF(uzdrowisko34[[#This Row],[bilans butelek]]&gt;=0,uzdrowisko34[[#This Row],[bilans butelek]],0)</f>
        <v>0</v>
      </c>
      <c r="K308" s="4">
        <f>IF(uzdrowisko34[[#This Row],[ilość butelek]]&gt;uzdrowisko34[[#This Row],[bilans butelek]],1,0)</f>
        <v>1</v>
      </c>
    </row>
    <row r="309" spans="1:11" x14ac:dyDescent="0.3">
      <c r="A309" s="1">
        <v>45234</v>
      </c>
      <c r="B309">
        <v>694</v>
      </c>
      <c r="C309">
        <v>691</v>
      </c>
      <c r="D309">
        <v>9887</v>
      </c>
      <c r="E309">
        <f>(uzdrowisko34[[#This Row],[ilość kuracjuszy]]*0.4)</f>
        <v>3954.8</v>
      </c>
      <c r="F309">
        <f>3900-uzdrowisko34[[#This Row],[użyta woda]]</f>
        <v>-54.800000000000182</v>
      </c>
      <c r="G309">
        <f>IF(uzdrowisko34[[#This Row],[bilans wody]]&lt;0,ABS(QUOTIENT(uzdrowisko34[[#This Row],[bilans wody]]-MOD(uzdrowisko34[[#This Row],[bilans wody]],5),5)),0)</f>
        <v>11</v>
      </c>
      <c r="H309">
        <f>IF(uzdrowisko34[[#This Row],[bilans wody]]&gt;0,QUOTIENT(uzdrowisko34[[#This Row],[bilans wody]],5),0)</f>
        <v>0</v>
      </c>
      <c r="I309" s="4">
        <f>J308+uzdrowisko34[[#This Row],[nadmiarowe butelki]]-uzdrowisko34[[#This Row],[potrzebne butelki]]</f>
        <v>-11</v>
      </c>
      <c r="J309" s="4">
        <f>IF(uzdrowisko34[[#This Row],[bilans butelek]]&gt;=0,uzdrowisko34[[#This Row],[bilans butelek]],0)</f>
        <v>0</v>
      </c>
      <c r="K309" s="4">
        <f>IF(uzdrowisko34[[#This Row],[ilość butelek]]&gt;uzdrowisko34[[#This Row],[bilans butelek]],1,0)</f>
        <v>1</v>
      </c>
    </row>
    <row r="310" spans="1:11" x14ac:dyDescent="0.3">
      <c r="A310" s="1">
        <v>45235</v>
      </c>
      <c r="B310">
        <v>355</v>
      </c>
      <c r="C310">
        <v>548</v>
      </c>
      <c r="D310">
        <v>9694</v>
      </c>
      <c r="E310">
        <f>(uzdrowisko34[[#This Row],[ilość kuracjuszy]]*0.4)</f>
        <v>3877.6000000000004</v>
      </c>
      <c r="F310">
        <f>3900-uzdrowisko34[[#This Row],[użyta woda]]</f>
        <v>22.399999999999636</v>
      </c>
      <c r="G310">
        <f>IF(uzdrowisko34[[#This Row],[bilans wody]]&lt;0,ABS(QUOTIENT(uzdrowisko34[[#This Row],[bilans wody]]-MOD(uzdrowisko34[[#This Row],[bilans wody]],5),5)),0)</f>
        <v>0</v>
      </c>
      <c r="H310">
        <f>IF(uzdrowisko34[[#This Row],[bilans wody]]&gt;0,QUOTIENT(uzdrowisko34[[#This Row],[bilans wody]],5),0)</f>
        <v>4</v>
      </c>
      <c r="I310" s="4">
        <f>J309+uzdrowisko34[[#This Row],[nadmiarowe butelki]]-uzdrowisko34[[#This Row],[potrzebne butelki]]</f>
        <v>4</v>
      </c>
      <c r="J310" s="4">
        <f>IF(uzdrowisko34[[#This Row],[bilans butelek]]&gt;=0,uzdrowisko34[[#This Row],[bilans butelek]],0)</f>
        <v>4</v>
      </c>
      <c r="K310" s="4">
        <f>IF(uzdrowisko34[[#This Row],[ilość butelek]]&gt;uzdrowisko34[[#This Row],[bilans butelek]],1,0)</f>
        <v>0</v>
      </c>
    </row>
    <row r="311" spans="1:11" x14ac:dyDescent="0.3">
      <c r="A311" s="1">
        <v>45236</v>
      </c>
      <c r="B311">
        <v>403</v>
      </c>
      <c r="C311">
        <v>456</v>
      </c>
      <c r="D311">
        <v>9641</v>
      </c>
      <c r="E311">
        <f>(uzdrowisko34[[#This Row],[ilość kuracjuszy]]*0.4)</f>
        <v>3856.4</v>
      </c>
      <c r="F311">
        <f>3900-uzdrowisko34[[#This Row],[użyta woda]]</f>
        <v>43.599999999999909</v>
      </c>
      <c r="G311">
        <f>IF(uzdrowisko34[[#This Row],[bilans wody]]&lt;0,ABS(QUOTIENT(uzdrowisko34[[#This Row],[bilans wody]]-MOD(uzdrowisko34[[#This Row],[bilans wody]],5),5)),0)</f>
        <v>0</v>
      </c>
      <c r="H311">
        <f>IF(uzdrowisko34[[#This Row],[bilans wody]]&gt;0,QUOTIENT(uzdrowisko34[[#This Row],[bilans wody]],5),0)</f>
        <v>8</v>
      </c>
      <c r="I311" s="4">
        <f>J310+uzdrowisko34[[#This Row],[nadmiarowe butelki]]-uzdrowisko34[[#This Row],[potrzebne butelki]]</f>
        <v>12</v>
      </c>
      <c r="J311" s="4">
        <f>IF(uzdrowisko34[[#This Row],[bilans butelek]]&gt;=0,uzdrowisko34[[#This Row],[bilans butelek]],0)</f>
        <v>12</v>
      </c>
      <c r="K311" s="4">
        <f>IF(uzdrowisko34[[#This Row],[ilość butelek]]&gt;uzdrowisko34[[#This Row],[bilans butelek]],1,0)</f>
        <v>0</v>
      </c>
    </row>
    <row r="312" spans="1:11" x14ac:dyDescent="0.3">
      <c r="A312" s="1">
        <v>45237</v>
      </c>
      <c r="B312">
        <v>522</v>
      </c>
      <c r="C312">
        <v>550</v>
      </c>
      <c r="D312">
        <v>9613</v>
      </c>
      <c r="E312">
        <f>(uzdrowisko34[[#This Row],[ilość kuracjuszy]]*0.4)</f>
        <v>3845.2000000000003</v>
      </c>
      <c r="F312">
        <f>3900-uzdrowisko34[[#This Row],[użyta woda]]</f>
        <v>54.799999999999727</v>
      </c>
      <c r="G312">
        <f>IF(uzdrowisko34[[#This Row],[bilans wody]]&lt;0,ABS(QUOTIENT(uzdrowisko34[[#This Row],[bilans wody]]-MOD(uzdrowisko34[[#This Row],[bilans wody]],5),5)),0)</f>
        <v>0</v>
      </c>
      <c r="H312">
        <f>IF(uzdrowisko34[[#This Row],[bilans wody]]&gt;0,QUOTIENT(uzdrowisko34[[#This Row],[bilans wody]],5),0)</f>
        <v>10</v>
      </c>
      <c r="I312" s="4">
        <f>J311+uzdrowisko34[[#This Row],[nadmiarowe butelki]]-uzdrowisko34[[#This Row],[potrzebne butelki]]</f>
        <v>22</v>
      </c>
      <c r="J312" s="4">
        <f>IF(uzdrowisko34[[#This Row],[bilans butelek]]&gt;=0,uzdrowisko34[[#This Row],[bilans butelek]],0)</f>
        <v>22</v>
      </c>
      <c r="K312" s="4">
        <f>IF(uzdrowisko34[[#This Row],[ilość butelek]]&gt;uzdrowisko34[[#This Row],[bilans butelek]],1,0)</f>
        <v>0</v>
      </c>
    </row>
    <row r="313" spans="1:11" x14ac:dyDescent="0.3">
      <c r="A313" s="1">
        <v>45238</v>
      </c>
      <c r="B313">
        <v>677</v>
      </c>
      <c r="C313">
        <v>619</v>
      </c>
      <c r="D313">
        <v>9671</v>
      </c>
      <c r="E313">
        <f>(uzdrowisko34[[#This Row],[ilość kuracjuszy]]*0.4)</f>
        <v>3868.4</v>
      </c>
      <c r="F313">
        <f>3900-uzdrowisko34[[#This Row],[użyta woda]]</f>
        <v>31.599999999999909</v>
      </c>
      <c r="G313">
        <f>IF(uzdrowisko34[[#This Row],[bilans wody]]&lt;0,ABS(QUOTIENT(uzdrowisko34[[#This Row],[bilans wody]]-MOD(uzdrowisko34[[#This Row],[bilans wody]],5),5)),0)</f>
        <v>0</v>
      </c>
      <c r="H313">
        <f>IF(uzdrowisko34[[#This Row],[bilans wody]]&gt;0,QUOTIENT(uzdrowisko34[[#This Row],[bilans wody]],5),0)</f>
        <v>6</v>
      </c>
      <c r="I313" s="4">
        <f>J312+uzdrowisko34[[#This Row],[nadmiarowe butelki]]-uzdrowisko34[[#This Row],[potrzebne butelki]]</f>
        <v>28</v>
      </c>
      <c r="J313" s="4">
        <f>IF(uzdrowisko34[[#This Row],[bilans butelek]]&gt;=0,uzdrowisko34[[#This Row],[bilans butelek]],0)</f>
        <v>28</v>
      </c>
      <c r="K313" s="4">
        <f>IF(uzdrowisko34[[#This Row],[ilość butelek]]&gt;uzdrowisko34[[#This Row],[bilans butelek]],1,0)</f>
        <v>0</v>
      </c>
    </row>
    <row r="314" spans="1:11" x14ac:dyDescent="0.3">
      <c r="A314" s="1">
        <v>45239</v>
      </c>
      <c r="B314">
        <v>591</v>
      </c>
      <c r="C314">
        <v>413</v>
      </c>
      <c r="D314">
        <v>9849</v>
      </c>
      <c r="E314">
        <f>(uzdrowisko34[[#This Row],[ilość kuracjuszy]]*0.4)</f>
        <v>3939.6000000000004</v>
      </c>
      <c r="F314">
        <f>3900-uzdrowisko34[[#This Row],[użyta woda]]</f>
        <v>-39.600000000000364</v>
      </c>
      <c r="G314">
        <f>IF(uzdrowisko34[[#This Row],[bilans wody]]&lt;0,ABS(QUOTIENT(uzdrowisko34[[#This Row],[bilans wody]]-MOD(uzdrowisko34[[#This Row],[bilans wody]],5),5)),0)</f>
        <v>8</v>
      </c>
      <c r="H314">
        <f>IF(uzdrowisko34[[#This Row],[bilans wody]]&gt;0,QUOTIENT(uzdrowisko34[[#This Row],[bilans wody]],5),0)</f>
        <v>0</v>
      </c>
      <c r="I314" s="4">
        <f>J313+uzdrowisko34[[#This Row],[nadmiarowe butelki]]-uzdrowisko34[[#This Row],[potrzebne butelki]]</f>
        <v>20</v>
      </c>
      <c r="J314" s="4">
        <f>IF(uzdrowisko34[[#This Row],[bilans butelek]]&gt;=0,uzdrowisko34[[#This Row],[bilans butelek]],0)</f>
        <v>20</v>
      </c>
      <c r="K314" s="4">
        <f>IF(uzdrowisko34[[#This Row],[ilość butelek]]&gt;uzdrowisko34[[#This Row],[bilans butelek]],1,0)</f>
        <v>0</v>
      </c>
    </row>
    <row r="315" spans="1:11" x14ac:dyDescent="0.3">
      <c r="A315" s="1">
        <v>45240</v>
      </c>
      <c r="B315">
        <v>420</v>
      </c>
      <c r="C315">
        <v>540</v>
      </c>
      <c r="D315">
        <v>9729</v>
      </c>
      <c r="E315">
        <f>(uzdrowisko34[[#This Row],[ilość kuracjuszy]]*0.4)</f>
        <v>3891.6000000000004</v>
      </c>
      <c r="F315">
        <f>3900-uzdrowisko34[[#This Row],[użyta woda]]</f>
        <v>8.3999999999996362</v>
      </c>
      <c r="G315">
        <f>IF(uzdrowisko34[[#This Row],[bilans wody]]&lt;0,ABS(QUOTIENT(uzdrowisko34[[#This Row],[bilans wody]]-MOD(uzdrowisko34[[#This Row],[bilans wody]],5),5)),0)</f>
        <v>0</v>
      </c>
      <c r="H315">
        <f>IF(uzdrowisko34[[#This Row],[bilans wody]]&gt;0,QUOTIENT(uzdrowisko34[[#This Row],[bilans wody]],5),0)</f>
        <v>1</v>
      </c>
      <c r="I315" s="4">
        <f>J314+uzdrowisko34[[#This Row],[nadmiarowe butelki]]-uzdrowisko34[[#This Row],[potrzebne butelki]]</f>
        <v>21</v>
      </c>
      <c r="J315" s="4">
        <f>IF(uzdrowisko34[[#This Row],[bilans butelek]]&gt;=0,uzdrowisko34[[#This Row],[bilans butelek]],0)</f>
        <v>21</v>
      </c>
      <c r="K315" s="4">
        <f>IF(uzdrowisko34[[#This Row],[ilość butelek]]&gt;uzdrowisko34[[#This Row],[bilans butelek]],1,0)</f>
        <v>0</v>
      </c>
    </row>
    <row r="316" spans="1:11" x14ac:dyDescent="0.3">
      <c r="A316" s="1">
        <v>45241</v>
      </c>
      <c r="B316">
        <v>556</v>
      </c>
      <c r="C316">
        <v>665</v>
      </c>
      <c r="D316">
        <v>9620</v>
      </c>
      <c r="E316">
        <f>(uzdrowisko34[[#This Row],[ilość kuracjuszy]]*0.4)</f>
        <v>3848</v>
      </c>
      <c r="F316">
        <f>3900-uzdrowisko34[[#This Row],[użyta woda]]</f>
        <v>52</v>
      </c>
      <c r="G316">
        <f>IF(uzdrowisko34[[#This Row],[bilans wody]]&lt;0,ABS(QUOTIENT(uzdrowisko34[[#This Row],[bilans wody]]-MOD(uzdrowisko34[[#This Row],[bilans wody]],5),5)),0)</f>
        <v>0</v>
      </c>
      <c r="H316">
        <f>IF(uzdrowisko34[[#This Row],[bilans wody]]&gt;0,QUOTIENT(uzdrowisko34[[#This Row],[bilans wody]],5),0)</f>
        <v>10</v>
      </c>
      <c r="I316" s="4">
        <f>J315+uzdrowisko34[[#This Row],[nadmiarowe butelki]]-uzdrowisko34[[#This Row],[potrzebne butelki]]</f>
        <v>31</v>
      </c>
      <c r="J316" s="4">
        <f>IF(uzdrowisko34[[#This Row],[bilans butelek]]&gt;=0,uzdrowisko34[[#This Row],[bilans butelek]],0)</f>
        <v>31</v>
      </c>
      <c r="K316" s="4">
        <f>IF(uzdrowisko34[[#This Row],[ilość butelek]]&gt;uzdrowisko34[[#This Row],[bilans butelek]],1,0)</f>
        <v>0</v>
      </c>
    </row>
    <row r="317" spans="1:11" x14ac:dyDescent="0.3">
      <c r="A317" s="1">
        <v>45242</v>
      </c>
      <c r="B317">
        <v>369</v>
      </c>
      <c r="C317">
        <v>691</v>
      </c>
      <c r="D317">
        <v>9298</v>
      </c>
      <c r="E317">
        <f>(uzdrowisko34[[#This Row],[ilość kuracjuszy]]*0.4)</f>
        <v>3719.2000000000003</v>
      </c>
      <c r="F317">
        <f>3900-uzdrowisko34[[#This Row],[użyta woda]]</f>
        <v>180.79999999999973</v>
      </c>
      <c r="G317">
        <f>IF(uzdrowisko34[[#This Row],[bilans wody]]&lt;0,ABS(QUOTIENT(uzdrowisko34[[#This Row],[bilans wody]]-MOD(uzdrowisko34[[#This Row],[bilans wody]],5),5)),0)</f>
        <v>0</v>
      </c>
      <c r="H317">
        <f>IF(uzdrowisko34[[#This Row],[bilans wody]]&gt;0,QUOTIENT(uzdrowisko34[[#This Row],[bilans wody]],5),0)</f>
        <v>36</v>
      </c>
      <c r="I317" s="4">
        <f>J316+uzdrowisko34[[#This Row],[nadmiarowe butelki]]-uzdrowisko34[[#This Row],[potrzebne butelki]]</f>
        <v>67</v>
      </c>
      <c r="J317" s="4">
        <f>IF(uzdrowisko34[[#This Row],[bilans butelek]]&gt;=0,uzdrowisko34[[#This Row],[bilans butelek]],0)</f>
        <v>67</v>
      </c>
      <c r="K317" s="4">
        <f>IF(uzdrowisko34[[#This Row],[ilość butelek]]&gt;uzdrowisko34[[#This Row],[bilans butelek]],1,0)</f>
        <v>0</v>
      </c>
    </row>
    <row r="318" spans="1:11" x14ac:dyDescent="0.3">
      <c r="A318" s="1">
        <v>45243</v>
      </c>
      <c r="B318">
        <v>350</v>
      </c>
      <c r="C318">
        <v>557</v>
      </c>
      <c r="D318">
        <v>9091</v>
      </c>
      <c r="E318">
        <f>(uzdrowisko34[[#This Row],[ilość kuracjuszy]]*0.4)</f>
        <v>3636.4</v>
      </c>
      <c r="F318">
        <f>3900-uzdrowisko34[[#This Row],[użyta woda]]</f>
        <v>263.59999999999991</v>
      </c>
      <c r="G318">
        <f>IF(uzdrowisko34[[#This Row],[bilans wody]]&lt;0,ABS(QUOTIENT(uzdrowisko34[[#This Row],[bilans wody]]-MOD(uzdrowisko34[[#This Row],[bilans wody]],5),5)),0)</f>
        <v>0</v>
      </c>
      <c r="H318">
        <f>IF(uzdrowisko34[[#This Row],[bilans wody]]&gt;0,QUOTIENT(uzdrowisko34[[#This Row],[bilans wody]],5),0)</f>
        <v>52</v>
      </c>
      <c r="I318" s="4">
        <f>J317+uzdrowisko34[[#This Row],[nadmiarowe butelki]]-uzdrowisko34[[#This Row],[potrzebne butelki]]</f>
        <v>119</v>
      </c>
      <c r="J318" s="4">
        <f>IF(uzdrowisko34[[#This Row],[bilans butelek]]&gt;=0,uzdrowisko34[[#This Row],[bilans butelek]],0)</f>
        <v>119</v>
      </c>
      <c r="K318" s="4">
        <f>IF(uzdrowisko34[[#This Row],[ilość butelek]]&gt;uzdrowisko34[[#This Row],[bilans butelek]],1,0)</f>
        <v>0</v>
      </c>
    </row>
    <row r="319" spans="1:11" x14ac:dyDescent="0.3">
      <c r="A319" s="1">
        <v>45244</v>
      </c>
      <c r="B319">
        <v>575</v>
      </c>
      <c r="C319">
        <v>506</v>
      </c>
      <c r="D319">
        <v>9160</v>
      </c>
      <c r="E319">
        <f>(uzdrowisko34[[#This Row],[ilość kuracjuszy]]*0.4)</f>
        <v>3664</v>
      </c>
      <c r="F319">
        <f>3900-uzdrowisko34[[#This Row],[użyta woda]]</f>
        <v>236</v>
      </c>
      <c r="G319">
        <f>IF(uzdrowisko34[[#This Row],[bilans wody]]&lt;0,ABS(QUOTIENT(uzdrowisko34[[#This Row],[bilans wody]]-MOD(uzdrowisko34[[#This Row],[bilans wody]],5),5)),0)</f>
        <v>0</v>
      </c>
      <c r="H319">
        <f>IF(uzdrowisko34[[#This Row],[bilans wody]]&gt;0,QUOTIENT(uzdrowisko34[[#This Row],[bilans wody]],5),0)</f>
        <v>47</v>
      </c>
      <c r="I319" s="4">
        <f>J318+uzdrowisko34[[#This Row],[nadmiarowe butelki]]-uzdrowisko34[[#This Row],[potrzebne butelki]]</f>
        <v>166</v>
      </c>
      <c r="J319" s="4">
        <f>IF(uzdrowisko34[[#This Row],[bilans butelek]]&gt;=0,uzdrowisko34[[#This Row],[bilans butelek]],0)</f>
        <v>166</v>
      </c>
      <c r="K319" s="4">
        <f>IF(uzdrowisko34[[#This Row],[ilość butelek]]&gt;uzdrowisko34[[#This Row],[bilans butelek]],1,0)</f>
        <v>0</v>
      </c>
    </row>
    <row r="320" spans="1:11" x14ac:dyDescent="0.3">
      <c r="A320" s="1">
        <v>45245</v>
      </c>
      <c r="B320">
        <v>386</v>
      </c>
      <c r="C320">
        <v>531</v>
      </c>
      <c r="D320">
        <v>9015</v>
      </c>
      <c r="E320">
        <f>(uzdrowisko34[[#This Row],[ilość kuracjuszy]]*0.4)</f>
        <v>3606</v>
      </c>
      <c r="F320">
        <f>3900-uzdrowisko34[[#This Row],[użyta woda]]</f>
        <v>294</v>
      </c>
      <c r="G320">
        <f>IF(uzdrowisko34[[#This Row],[bilans wody]]&lt;0,ABS(QUOTIENT(uzdrowisko34[[#This Row],[bilans wody]]-MOD(uzdrowisko34[[#This Row],[bilans wody]],5),5)),0)</f>
        <v>0</v>
      </c>
      <c r="H320">
        <f>IF(uzdrowisko34[[#This Row],[bilans wody]]&gt;0,QUOTIENT(uzdrowisko34[[#This Row],[bilans wody]],5),0)</f>
        <v>58</v>
      </c>
      <c r="I320" s="4">
        <f>J319+uzdrowisko34[[#This Row],[nadmiarowe butelki]]-uzdrowisko34[[#This Row],[potrzebne butelki]]</f>
        <v>224</v>
      </c>
      <c r="J320" s="4">
        <f>IF(uzdrowisko34[[#This Row],[bilans butelek]]&gt;=0,uzdrowisko34[[#This Row],[bilans butelek]],0)</f>
        <v>224</v>
      </c>
      <c r="K320" s="4">
        <f>IF(uzdrowisko34[[#This Row],[ilość butelek]]&gt;uzdrowisko34[[#This Row],[bilans butelek]],1,0)</f>
        <v>0</v>
      </c>
    </row>
    <row r="321" spans="1:11" x14ac:dyDescent="0.3">
      <c r="A321" s="1">
        <v>45246</v>
      </c>
      <c r="B321">
        <v>418</v>
      </c>
      <c r="C321">
        <v>471</v>
      </c>
      <c r="D321">
        <v>8962</v>
      </c>
      <c r="E321">
        <f>(uzdrowisko34[[#This Row],[ilość kuracjuszy]]*0.4)</f>
        <v>3584.8</v>
      </c>
      <c r="F321">
        <f>3900-uzdrowisko34[[#This Row],[użyta woda]]</f>
        <v>315.19999999999982</v>
      </c>
      <c r="G321">
        <f>IF(uzdrowisko34[[#This Row],[bilans wody]]&lt;0,ABS(QUOTIENT(uzdrowisko34[[#This Row],[bilans wody]]-MOD(uzdrowisko34[[#This Row],[bilans wody]],5),5)),0)</f>
        <v>0</v>
      </c>
      <c r="H321">
        <f>IF(uzdrowisko34[[#This Row],[bilans wody]]&gt;0,QUOTIENT(uzdrowisko34[[#This Row],[bilans wody]],5),0)</f>
        <v>63</v>
      </c>
      <c r="I321" s="4">
        <f>J320+uzdrowisko34[[#This Row],[nadmiarowe butelki]]-uzdrowisko34[[#This Row],[potrzebne butelki]]</f>
        <v>287</v>
      </c>
      <c r="J321" s="4">
        <f>IF(uzdrowisko34[[#This Row],[bilans butelek]]&gt;=0,uzdrowisko34[[#This Row],[bilans butelek]],0)</f>
        <v>287</v>
      </c>
      <c r="K321" s="4">
        <f>IF(uzdrowisko34[[#This Row],[ilość butelek]]&gt;uzdrowisko34[[#This Row],[bilans butelek]],1,0)</f>
        <v>0</v>
      </c>
    </row>
    <row r="322" spans="1:11" x14ac:dyDescent="0.3">
      <c r="A322" s="1">
        <v>45247</v>
      </c>
      <c r="B322">
        <v>615</v>
      </c>
      <c r="C322">
        <v>331</v>
      </c>
      <c r="D322">
        <v>9246</v>
      </c>
      <c r="E322">
        <f>(uzdrowisko34[[#This Row],[ilość kuracjuszy]]*0.4)</f>
        <v>3698.4</v>
      </c>
      <c r="F322">
        <f>3900-uzdrowisko34[[#This Row],[użyta woda]]</f>
        <v>201.59999999999991</v>
      </c>
      <c r="G322">
        <f>IF(uzdrowisko34[[#This Row],[bilans wody]]&lt;0,ABS(QUOTIENT(uzdrowisko34[[#This Row],[bilans wody]]-MOD(uzdrowisko34[[#This Row],[bilans wody]],5),5)),0)</f>
        <v>0</v>
      </c>
      <c r="H322">
        <f>IF(uzdrowisko34[[#This Row],[bilans wody]]&gt;0,QUOTIENT(uzdrowisko34[[#This Row],[bilans wody]],5),0)</f>
        <v>40</v>
      </c>
      <c r="I322" s="4">
        <f>J321+uzdrowisko34[[#This Row],[nadmiarowe butelki]]-uzdrowisko34[[#This Row],[potrzebne butelki]]</f>
        <v>327</v>
      </c>
      <c r="J322" s="4">
        <f>IF(uzdrowisko34[[#This Row],[bilans butelek]]&gt;=0,uzdrowisko34[[#This Row],[bilans butelek]],0)</f>
        <v>327</v>
      </c>
      <c r="K322" s="4">
        <f>IF(uzdrowisko34[[#This Row],[ilość butelek]]&gt;uzdrowisko34[[#This Row],[bilans butelek]],1,0)</f>
        <v>0</v>
      </c>
    </row>
    <row r="323" spans="1:11" x14ac:dyDescent="0.3">
      <c r="A323" s="1">
        <v>45248</v>
      </c>
      <c r="B323">
        <v>634</v>
      </c>
      <c r="C323">
        <v>678</v>
      </c>
      <c r="D323">
        <v>9202</v>
      </c>
      <c r="E323">
        <f>(uzdrowisko34[[#This Row],[ilość kuracjuszy]]*0.4)</f>
        <v>3680.8</v>
      </c>
      <c r="F323">
        <f>3900-uzdrowisko34[[#This Row],[użyta woda]]</f>
        <v>219.19999999999982</v>
      </c>
      <c r="G323">
        <f>IF(uzdrowisko34[[#This Row],[bilans wody]]&lt;0,ABS(QUOTIENT(uzdrowisko34[[#This Row],[bilans wody]]-MOD(uzdrowisko34[[#This Row],[bilans wody]],5),5)),0)</f>
        <v>0</v>
      </c>
      <c r="H323">
        <f>IF(uzdrowisko34[[#This Row],[bilans wody]]&gt;0,QUOTIENT(uzdrowisko34[[#This Row],[bilans wody]],5),0)</f>
        <v>43</v>
      </c>
      <c r="I323" s="4">
        <f>J322+uzdrowisko34[[#This Row],[nadmiarowe butelki]]-uzdrowisko34[[#This Row],[potrzebne butelki]]</f>
        <v>370</v>
      </c>
      <c r="J323" s="4">
        <f>IF(uzdrowisko34[[#This Row],[bilans butelek]]&gt;=0,uzdrowisko34[[#This Row],[bilans butelek]],0)</f>
        <v>370</v>
      </c>
      <c r="K323" s="4">
        <f>IF(uzdrowisko34[[#This Row],[ilość butelek]]&gt;uzdrowisko34[[#This Row],[bilans butelek]],1,0)</f>
        <v>0</v>
      </c>
    </row>
    <row r="324" spans="1:11" x14ac:dyDescent="0.3">
      <c r="A324" s="1">
        <v>45249</v>
      </c>
      <c r="B324">
        <v>501</v>
      </c>
      <c r="C324">
        <v>443</v>
      </c>
      <c r="D324">
        <v>9260</v>
      </c>
      <c r="E324">
        <f>(uzdrowisko34[[#This Row],[ilość kuracjuszy]]*0.4)</f>
        <v>3704</v>
      </c>
      <c r="F324">
        <f>3900-uzdrowisko34[[#This Row],[użyta woda]]</f>
        <v>196</v>
      </c>
      <c r="G324">
        <f>IF(uzdrowisko34[[#This Row],[bilans wody]]&lt;0,ABS(QUOTIENT(uzdrowisko34[[#This Row],[bilans wody]]-MOD(uzdrowisko34[[#This Row],[bilans wody]],5),5)),0)</f>
        <v>0</v>
      </c>
      <c r="H324">
        <f>IF(uzdrowisko34[[#This Row],[bilans wody]]&gt;0,QUOTIENT(uzdrowisko34[[#This Row],[bilans wody]],5),0)</f>
        <v>39</v>
      </c>
      <c r="I324" s="4">
        <f>J323+uzdrowisko34[[#This Row],[nadmiarowe butelki]]-uzdrowisko34[[#This Row],[potrzebne butelki]]</f>
        <v>409</v>
      </c>
      <c r="J324" s="4">
        <f>IF(uzdrowisko34[[#This Row],[bilans butelek]]&gt;=0,uzdrowisko34[[#This Row],[bilans butelek]],0)</f>
        <v>409</v>
      </c>
      <c r="K324" s="4">
        <f>IF(uzdrowisko34[[#This Row],[ilość butelek]]&gt;uzdrowisko34[[#This Row],[bilans butelek]],1,0)</f>
        <v>0</v>
      </c>
    </row>
    <row r="325" spans="1:11" x14ac:dyDescent="0.3">
      <c r="A325" s="1">
        <v>45250</v>
      </c>
      <c r="B325">
        <v>523</v>
      </c>
      <c r="C325">
        <v>603</v>
      </c>
      <c r="D325">
        <v>9180</v>
      </c>
      <c r="E325">
        <f>(uzdrowisko34[[#This Row],[ilość kuracjuszy]]*0.4)</f>
        <v>3672</v>
      </c>
      <c r="F325">
        <f>3900-uzdrowisko34[[#This Row],[użyta woda]]</f>
        <v>228</v>
      </c>
      <c r="G325">
        <f>IF(uzdrowisko34[[#This Row],[bilans wody]]&lt;0,ABS(QUOTIENT(uzdrowisko34[[#This Row],[bilans wody]]-MOD(uzdrowisko34[[#This Row],[bilans wody]],5),5)),0)</f>
        <v>0</v>
      </c>
      <c r="H325">
        <f>IF(uzdrowisko34[[#This Row],[bilans wody]]&gt;0,QUOTIENT(uzdrowisko34[[#This Row],[bilans wody]],5),0)</f>
        <v>45</v>
      </c>
      <c r="I325" s="4">
        <f>J324+uzdrowisko34[[#This Row],[nadmiarowe butelki]]-uzdrowisko34[[#This Row],[potrzebne butelki]]</f>
        <v>454</v>
      </c>
      <c r="J325" s="4">
        <f>IF(uzdrowisko34[[#This Row],[bilans butelek]]&gt;=0,uzdrowisko34[[#This Row],[bilans butelek]],0)</f>
        <v>454</v>
      </c>
      <c r="K325" s="4">
        <f>IF(uzdrowisko34[[#This Row],[ilość butelek]]&gt;uzdrowisko34[[#This Row],[bilans butelek]],1,0)</f>
        <v>0</v>
      </c>
    </row>
    <row r="326" spans="1:11" x14ac:dyDescent="0.3">
      <c r="A326" s="1">
        <v>45251</v>
      </c>
      <c r="B326">
        <v>445</v>
      </c>
      <c r="C326">
        <v>684</v>
      </c>
      <c r="D326">
        <v>8941</v>
      </c>
      <c r="E326">
        <f>(uzdrowisko34[[#This Row],[ilość kuracjuszy]]*0.4)</f>
        <v>3576.4</v>
      </c>
      <c r="F326">
        <f>3900-uzdrowisko34[[#This Row],[użyta woda]]</f>
        <v>323.59999999999991</v>
      </c>
      <c r="G326">
        <f>IF(uzdrowisko34[[#This Row],[bilans wody]]&lt;0,ABS(QUOTIENT(uzdrowisko34[[#This Row],[bilans wody]]-MOD(uzdrowisko34[[#This Row],[bilans wody]],5),5)),0)</f>
        <v>0</v>
      </c>
      <c r="H326">
        <f>IF(uzdrowisko34[[#This Row],[bilans wody]]&gt;0,QUOTIENT(uzdrowisko34[[#This Row],[bilans wody]],5),0)</f>
        <v>64</v>
      </c>
      <c r="I326" s="4">
        <f>J325+uzdrowisko34[[#This Row],[nadmiarowe butelki]]-uzdrowisko34[[#This Row],[potrzebne butelki]]</f>
        <v>518</v>
      </c>
      <c r="J326" s="4">
        <f>IF(uzdrowisko34[[#This Row],[bilans butelek]]&gt;=0,uzdrowisko34[[#This Row],[bilans butelek]],0)</f>
        <v>518</v>
      </c>
      <c r="K326" s="4">
        <f>IF(uzdrowisko34[[#This Row],[ilość butelek]]&gt;uzdrowisko34[[#This Row],[bilans butelek]],1,0)</f>
        <v>0</v>
      </c>
    </row>
    <row r="327" spans="1:11" x14ac:dyDescent="0.3">
      <c r="A327" s="1">
        <v>45252</v>
      </c>
      <c r="B327">
        <v>664</v>
      </c>
      <c r="C327">
        <v>304</v>
      </c>
      <c r="D327">
        <v>9301</v>
      </c>
      <c r="E327">
        <f>(uzdrowisko34[[#This Row],[ilość kuracjuszy]]*0.4)</f>
        <v>3720.4</v>
      </c>
      <c r="F327">
        <f>3900-uzdrowisko34[[#This Row],[użyta woda]]</f>
        <v>179.59999999999991</v>
      </c>
      <c r="G327">
        <f>IF(uzdrowisko34[[#This Row],[bilans wody]]&lt;0,ABS(QUOTIENT(uzdrowisko34[[#This Row],[bilans wody]]-MOD(uzdrowisko34[[#This Row],[bilans wody]],5),5)),0)</f>
        <v>0</v>
      </c>
      <c r="H327">
        <f>IF(uzdrowisko34[[#This Row],[bilans wody]]&gt;0,QUOTIENT(uzdrowisko34[[#This Row],[bilans wody]],5),0)</f>
        <v>35</v>
      </c>
      <c r="I327" s="4">
        <f>J326+uzdrowisko34[[#This Row],[nadmiarowe butelki]]-uzdrowisko34[[#This Row],[potrzebne butelki]]</f>
        <v>553</v>
      </c>
      <c r="J327" s="4">
        <f>IF(uzdrowisko34[[#This Row],[bilans butelek]]&gt;=0,uzdrowisko34[[#This Row],[bilans butelek]],0)</f>
        <v>553</v>
      </c>
      <c r="K327" s="4">
        <f>IF(uzdrowisko34[[#This Row],[ilość butelek]]&gt;uzdrowisko34[[#This Row],[bilans butelek]],1,0)</f>
        <v>0</v>
      </c>
    </row>
    <row r="328" spans="1:11" x14ac:dyDescent="0.3">
      <c r="A328" s="1">
        <v>45253</v>
      </c>
      <c r="B328">
        <v>663</v>
      </c>
      <c r="C328">
        <v>479</v>
      </c>
      <c r="D328">
        <v>9485</v>
      </c>
      <c r="E328">
        <f>(uzdrowisko34[[#This Row],[ilość kuracjuszy]]*0.4)</f>
        <v>3794</v>
      </c>
      <c r="F328">
        <f>3900-uzdrowisko34[[#This Row],[użyta woda]]</f>
        <v>106</v>
      </c>
      <c r="G328">
        <f>IF(uzdrowisko34[[#This Row],[bilans wody]]&lt;0,ABS(QUOTIENT(uzdrowisko34[[#This Row],[bilans wody]]-MOD(uzdrowisko34[[#This Row],[bilans wody]],5),5)),0)</f>
        <v>0</v>
      </c>
      <c r="H328">
        <f>IF(uzdrowisko34[[#This Row],[bilans wody]]&gt;0,QUOTIENT(uzdrowisko34[[#This Row],[bilans wody]],5),0)</f>
        <v>21</v>
      </c>
      <c r="I328" s="4">
        <f>J327+uzdrowisko34[[#This Row],[nadmiarowe butelki]]-uzdrowisko34[[#This Row],[potrzebne butelki]]</f>
        <v>574</v>
      </c>
      <c r="J328" s="4">
        <f>IF(uzdrowisko34[[#This Row],[bilans butelek]]&gt;=0,uzdrowisko34[[#This Row],[bilans butelek]],0)</f>
        <v>574</v>
      </c>
      <c r="K328" s="4">
        <f>IF(uzdrowisko34[[#This Row],[ilość butelek]]&gt;uzdrowisko34[[#This Row],[bilans butelek]],1,0)</f>
        <v>0</v>
      </c>
    </row>
    <row r="329" spans="1:11" x14ac:dyDescent="0.3">
      <c r="A329" s="1">
        <v>45254</v>
      </c>
      <c r="B329">
        <v>606</v>
      </c>
      <c r="C329">
        <v>360</v>
      </c>
      <c r="D329">
        <v>9731</v>
      </c>
      <c r="E329">
        <f>(uzdrowisko34[[#This Row],[ilość kuracjuszy]]*0.4)</f>
        <v>3892.4</v>
      </c>
      <c r="F329">
        <f>3900-uzdrowisko34[[#This Row],[użyta woda]]</f>
        <v>7.5999999999999091</v>
      </c>
      <c r="G329">
        <f>IF(uzdrowisko34[[#This Row],[bilans wody]]&lt;0,ABS(QUOTIENT(uzdrowisko34[[#This Row],[bilans wody]]-MOD(uzdrowisko34[[#This Row],[bilans wody]],5),5)),0)</f>
        <v>0</v>
      </c>
      <c r="H329">
        <f>IF(uzdrowisko34[[#This Row],[bilans wody]]&gt;0,QUOTIENT(uzdrowisko34[[#This Row],[bilans wody]],5),0)</f>
        <v>1</v>
      </c>
      <c r="I329" s="4">
        <f>J328+uzdrowisko34[[#This Row],[nadmiarowe butelki]]-uzdrowisko34[[#This Row],[potrzebne butelki]]</f>
        <v>575</v>
      </c>
      <c r="J329" s="4">
        <f>IF(uzdrowisko34[[#This Row],[bilans butelek]]&gt;=0,uzdrowisko34[[#This Row],[bilans butelek]],0)</f>
        <v>575</v>
      </c>
      <c r="K329" s="4">
        <f>IF(uzdrowisko34[[#This Row],[ilość butelek]]&gt;uzdrowisko34[[#This Row],[bilans butelek]],1,0)</f>
        <v>0</v>
      </c>
    </row>
    <row r="330" spans="1:11" x14ac:dyDescent="0.3">
      <c r="A330" s="1">
        <v>45255</v>
      </c>
      <c r="B330">
        <v>575</v>
      </c>
      <c r="C330">
        <v>550</v>
      </c>
      <c r="D330">
        <v>9756</v>
      </c>
      <c r="E330">
        <f>(uzdrowisko34[[#This Row],[ilość kuracjuszy]]*0.4)</f>
        <v>3902.4</v>
      </c>
      <c r="F330">
        <f>3900-uzdrowisko34[[#This Row],[użyta woda]]</f>
        <v>-2.4000000000000909</v>
      </c>
      <c r="G330">
        <f>IF(uzdrowisko34[[#This Row],[bilans wody]]&lt;0,ABS(QUOTIENT(uzdrowisko34[[#This Row],[bilans wody]]-MOD(uzdrowisko34[[#This Row],[bilans wody]],5),5)),0)</f>
        <v>1</v>
      </c>
      <c r="H330">
        <f>IF(uzdrowisko34[[#This Row],[bilans wody]]&gt;0,QUOTIENT(uzdrowisko34[[#This Row],[bilans wody]],5),0)</f>
        <v>0</v>
      </c>
      <c r="I330" s="4">
        <f>J329+uzdrowisko34[[#This Row],[nadmiarowe butelki]]-uzdrowisko34[[#This Row],[potrzebne butelki]]</f>
        <v>574</v>
      </c>
      <c r="J330" s="4">
        <f>IF(uzdrowisko34[[#This Row],[bilans butelek]]&gt;=0,uzdrowisko34[[#This Row],[bilans butelek]],0)</f>
        <v>574</v>
      </c>
      <c r="K330" s="4">
        <f>IF(uzdrowisko34[[#This Row],[ilość butelek]]&gt;uzdrowisko34[[#This Row],[bilans butelek]],1,0)</f>
        <v>0</v>
      </c>
    </row>
    <row r="331" spans="1:11" x14ac:dyDescent="0.3">
      <c r="A331" s="1">
        <v>45256</v>
      </c>
      <c r="B331">
        <v>517</v>
      </c>
      <c r="C331">
        <v>454</v>
      </c>
      <c r="D331">
        <v>9819</v>
      </c>
      <c r="E331">
        <f>(uzdrowisko34[[#This Row],[ilość kuracjuszy]]*0.4)</f>
        <v>3927.6000000000004</v>
      </c>
      <c r="F331">
        <f>3900-uzdrowisko34[[#This Row],[użyta woda]]</f>
        <v>-27.600000000000364</v>
      </c>
      <c r="G331">
        <f>IF(uzdrowisko34[[#This Row],[bilans wody]]&lt;0,ABS(QUOTIENT(uzdrowisko34[[#This Row],[bilans wody]]-MOD(uzdrowisko34[[#This Row],[bilans wody]],5),5)),0)</f>
        <v>6</v>
      </c>
      <c r="H331">
        <f>IF(uzdrowisko34[[#This Row],[bilans wody]]&gt;0,QUOTIENT(uzdrowisko34[[#This Row],[bilans wody]],5),0)</f>
        <v>0</v>
      </c>
      <c r="I331" s="4">
        <f>J330+uzdrowisko34[[#This Row],[nadmiarowe butelki]]-uzdrowisko34[[#This Row],[potrzebne butelki]]</f>
        <v>568</v>
      </c>
      <c r="J331" s="4">
        <f>IF(uzdrowisko34[[#This Row],[bilans butelek]]&gt;=0,uzdrowisko34[[#This Row],[bilans butelek]],0)</f>
        <v>568</v>
      </c>
      <c r="K331" s="4">
        <f>IF(uzdrowisko34[[#This Row],[ilość butelek]]&gt;uzdrowisko34[[#This Row],[bilans butelek]],1,0)</f>
        <v>0</v>
      </c>
    </row>
    <row r="332" spans="1:11" x14ac:dyDescent="0.3">
      <c r="A332" s="1">
        <v>45257</v>
      </c>
      <c r="B332">
        <v>467</v>
      </c>
      <c r="C332">
        <v>652</v>
      </c>
      <c r="D332">
        <v>9634</v>
      </c>
      <c r="E332">
        <f>(uzdrowisko34[[#This Row],[ilość kuracjuszy]]*0.4)</f>
        <v>3853.6000000000004</v>
      </c>
      <c r="F332">
        <f>3900-uzdrowisko34[[#This Row],[użyta woda]]</f>
        <v>46.399999999999636</v>
      </c>
      <c r="G332">
        <f>IF(uzdrowisko34[[#This Row],[bilans wody]]&lt;0,ABS(QUOTIENT(uzdrowisko34[[#This Row],[bilans wody]]-MOD(uzdrowisko34[[#This Row],[bilans wody]],5),5)),0)</f>
        <v>0</v>
      </c>
      <c r="H332">
        <f>IF(uzdrowisko34[[#This Row],[bilans wody]]&gt;0,QUOTIENT(uzdrowisko34[[#This Row],[bilans wody]],5),0)</f>
        <v>9</v>
      </c>
      <c r="I332" s="4">
        <f>J331+uzdrowisko34[[#This Row],[nadmiarowe butelki]]-uzdrowisko34[[#This Row],[potrzebne butelki]]</f>
        <v>577</v>
      </c>
      <c r="J332" s="4">
        <f>IF(uzdrowisko34[[#This Row],[bilans butelek]]&gt;=0,uzdrowisko34[[#This Row],[bilans butelek]],0)</f>
        <v>577</v>
      </c>
      <c r="K332" s="4">
        <f>IF(uzdrowisko34[[#This Row],[ilość butelek]]&gt;uzdrowisko34[[#This Row],[bilans butelek]],1,0)</f>
        <v>0</v>
      </c>
    </row>
    <row r="333" spans="1:11" x14ac:dyDescent="0.3">
      <c r="A333" s="1">
        <v>45258</v>
      </c>
      <c r="B333">
        <v>343</v>
      </c>
      <c r="C333">
        <v>389</v>
      </c>
      <c r="D333">
        <v>9588</v>
      </c>
      <c r="E333">
        <f>(uzdrowisko34[[#This Row],[ilość kuracjuszy]]*0.4)</f>
        <v>3835.2000000000003</v>
      </c>
      <c r="F333">
        <f>3900-uzdrowisko34[[#This Row],[użyta woda]]</f>
        <v>64.799999999999727</v>
      </c>
      <c r="G333">
        <f>IF(uzdrowisko34[[#This Row],[bilans wody]]&lt;0,ABS(QUOTIENT(uzdrowisko34[[#This Row],[bilans wody]]-MOD(uzdrowisko34[[#This Row],[bilans wody]],5),5)),0)</f>
        <v>0</v>
      </c>
      <c r="H333">
        <f>IF(uzdrowisko34[[#This Row],[bilans wody]]&gt;0,QUOTIENT(uzdrowisko34[[#This Row],[bilans wody]],5),0)</f>
        <v>12</v>
      </c>
      <c r="I333" s="4">
        <f>J332+uzdrowisko34[[#This Row],[nadmiarowe butelki]]-uzdrowisko34[[#This Row],[potrzebne butelki]]</f>
        <v>589</v>
      </c>
      <c r="J333" s="4">
        <f>IF(uzdrowisko34[[#This Row],[bilans butelek]]&gt;=0,uzdrowisko34[[#This Row],[bilans butelek]],0)</f>
        <v>589</v>
      </c>
      <c r="K333" s="4">
        <f>IF(uzdrowisko34[[#This Row],[ilość butelek]]&gt;uzdrowisko34[[#This Row],[bilans butelek]],1,0)</f>
        <v>0</v>
      </c>
    </row>
    <row r="334" spans="1:11" x14ac:dyDescent="0.3">
      <c r="A334" s="1">
        <v>45259</v>
      </c>
      <c r="B334">
        <v>419</v>
      </c>
      <c r="C334">
        <v>645</v>
      </c>
      <c r="D334">
        <v>9362</v>
      </c>
      <c r="E334">
        <f>(uzdrowisko34[[#This Row],[ilość kuracjuszy]]*0.4)</f>
        <v>3744.8</v>
      </c>
      <c r="F334">
        <f>3900-uzdrowisko34[[#This Row],[użyta woda]]</f>
        <v>155.19999999999982</v>
      </c>
      <c r="G334">
        <f>IF(uzdrowisko34[[#This Row],[bilans wody]]&lt;0,ABS(QUOTIENT(uzdrowisko34[[#This Row],[bilans wody]]-MOD(uzdrowisko34[[#This Row],[bilans wody]],5),5)),0)</f>
        <v>0</v>
      </c>
      <c r="H334">
        <f>IF(uzdrowisko34[[#This Row],[bilans wody]]&gt;0,QUOTIENT(uzdrowisko34[[#This Row],[bilans wody]],5),0)</f>
        <v>31</v>
      </c>
      <c r="I334" s="4">
        <f>J333+uzdrowisko34[[#This Row],[nadmiarowe butelki]]-uzdrowisko34[[#This Row],[potrzebne butelki]]</f>
        <v>620</v>
      </c>
      <c r="J334" s="4">
        <f>IF(uzdrowisko34[[#This Row],[bilans butelek]]&gt;=0,uzdrowisko34[[#This Row],[bilans butelek]],0)</f>
        <v>620</v>
      </c>
      <c r="K334" s="4">
        <f>IF(uzdrowisko34[[#This Row],[ilość butelek]]&gt;uzdrowisko34[[#This Row],[bilans butelek]],1,0)</f>
        <v>0</v>
      </c>
    </row>
    <row r="335" spans="1:11" x14ac:dyDescent="0.3">
      <c r="A335" s="1">
        <v>45260</v>
      </c>
      <c r="B335">
        <v>659</v>
      </c>
      <c r="C335">
        <v>527</v>
      </c>
      <c r="D335">
        <v>9494</v>
      </c>
      <c r="E335">
        <f>(uzdrowisko34[[#This Row],[ilość kuracjuszy]]*0.4)</f>
        <v>3797.6000000000004</v>
      </c>
      <c r="F335">
        <f>3900-uzdrowisko34[[#This Row],[użyta woda]]</f>
        <v>102.39999999999964</v>
      </c>
      <c r="G335">
        <f>IF(uzdrowisko34[[#This Row],[bilans wody]]&lt;0,ABS(QUOTIENT(uzdrowisko34[[#This Row],[bilans wody]]-MOD(uzdrowisko34[[#This Row],[bilans wody]],5),5)),0)</f>
        <v>0</v>
      </c>
      <c r="H335">
        <f>IF(uzdrowisko34[[#This Row],[bilans wody]]&gt;0,QUOTIENT(uzdrowisko34[[#This Row],[bilans wody]],5),0)</f>
        <v>20</v>
      </c>
      <c r="I335" s="4">
        <f>J334+uzdrowisko34[[#This Row],[nadmiarowe butelki]]-uzdrowisko34[[#This Row],[potrzebne butelki]]</f>
        <v>640</v>
      </c>
      <c r="J335" s="4">
        <f>IF(uzdrowisko34[[#This Row],[bilans butelek]]&gt;=0,uzdrowisko34[[#This Row],[bilans butelek]],0)</f>
        <v>640</v>
      </c>
      <c r="K335" s="4">
        <f>IF(uzdrowisko34[[#This Row],[ilość butelek]]&gt;uzdrowisko34[[#This Row],[bilans butelek]],1,0)</f>
        <v>0</v>
      </c>
    </row>
    <row r="336" spans="1:11" x14ac:dyDescent="0.3">
      <c r="A336" s="1">
        <v>45261</v>
      </c>
      <c r="B336">
        <v>592</v>
      </c>
      <c r="C336">
        <v>328</v>
      </c>
      <c r="D336">
        <v>9758</v>
      </c>
      <c r="E336">
        <f>(uzdrowisko34[[#This Row],[ilość kuracjuszy]]*0.4)</f>
        <v>3903.2000000000003</v>
      </c>
      <c r="F336">
        <f>3900-uzdrowisko34[[#This Row],[użyta woda]]</f>
        <v>-3.2000000000002728</v>
      </c>
      <c r="G336">
        <f>IF(uzdrowisko34[[#This Row],[bilans wody]]&lt;0,ABS(QUOTIENT(uzdrowisko34[[#This Row],[bilans wody]]-MOD(uzdrowisko34[[#This Row],[bilans wody]],5),5)),0)</f>
        <v>1</v>
      </c>
      <c r="H336">
        <f>IF(uzdrowisko34[[#This Row],[bilans wody]]&gt;0,QUOTIENT(uzdrowisko34[[#This Row],[bilans wody]],5),0)</f>
        <v>0</v>
      </c>
      <c r="I336" s="4">
        <f>J335+uzdrowisko34[[#This Row],[nadmiarowe butelki]]-uzdrowisko34[[#This Row],[potrzebne butelki]]</f>
        <v>639</v>
      </c>
      <c r="J336" s="4">
        <f>IF(uzdrowisko34[[#This Row],[bilans butelek]]&gt;=0,uzdrowisko34[[#This Row],[bilans butelek]],0)</f>
        <v>639</v>
      </c>
      <c r="K336" s="4">
        <f>IF(uzdrowisko34[[#This Row],[ilość butelek]]&gt;uzdrowisko34[[#This Row],[bilans butelek]],1,0)</f>
        <v>0</v>
      </c>
    </row>
    <row r="337" spans="1:11" x14ac:dyDescent="0.3">
      <c r="A337" s="1">
        <v>45262</v>
      </c>
      <c r="B337">
        <v>312</v>
      </c>
      <c r="C337">
        <v>693</v>
      </c>
      <c r="D337">
        <v>9377</v>
      </c>
      <c r="E337">
        <f>(uzdrowisko34[[#This Row],[ilość kuracjuszy]]*0.4)</f>
        <v>3750.8</v>
      </c>
      <c r="F337">
        <f>3900-uzdrowisko34[[#This Row],[użyta woda]]</f>
        <v>149.19999999999982</v>
      </c>
      <c r="G337">
        <f>IF(uzdrowisko34[[#This Row],[bilans wody]]&lt;0,ABS(QUOTIENT(uzdrowisko34[[#This Row],[bilans wody]]-MOD(uzdrowisko34[[#This Row],[bilans wody]],5),5)),0)</f>
        <v>0</v>
      </c>
      <c r="H337">
        <f>IF(uzdrowisko34[[#This Row],[bilans wody]]&gt;0,QUOTIENT(uzdrowisko34[[#This Row],[bilans wody]],5),0)</f>
        <v>29</v>
      </c>
      <c r="I337" s="4">
        <f>J336+uzdrowisko34[[#This Row],[nadmiarowe butelki]]-uzdrowisko34[[#This Row],[potrzebne butelki]]</f>
        <v>668</v>
      </c>
      <c r="J337" s="4">
        <f>IF(uzdrowisko34[[#This Row],[bilans butelek]]&gt;=0,uzdrowisko34[[#This Row],[bilans butelek]],0)</f>
        <v>668</v>
      </c>
      <c r="K337" s="4">
        <f>IF(uzdrowisko34[[#This Row],[ilość butelek]]&gt;uzdrowisko34[[#This Row],[bilans butelek]],1,0)</f>
        <v>0</v>
      </c>
    </row>
    <row r="338" spans="1:11" x14ac:dyDescent="0.3">
      <c r="A338" s="1">
        <v>45263</v>
      </c>
      <c r="B338">
        <v>369</v>
      </c>
      <c r="C338">
        <v>497</v>
      </c>
      <c r="D338">
        <v>9249</v>
      </c>
      <c r="E338">
        <f>(uzdrowisko34[[#This Row],[ilość kuracjuszy]]*0.4)</f>
        <v>3699.6000000000004</v>
      </c>
      <c r="F338">
        <f>3900-uzdrowisko34[[#This Row],[użyta woda]]</f>
        <v>200.39999999999964</v>
      </c>
      <c r="G338">
        <f>IF(uzdrowisko34[[#This Row],[bilans wody]]&lt;0,ABS(QUOTIENT(uzdrowisko34[[#This Row],[bilans wody]]-MOD(uzdrowisko34[[#This Row],[bilans wody]],5),5)),0)</f>
        <v>0</v>
      </c>
      <c r="H338">
        <f>IF(uzdrowisko34[[#This Row],[bilans wody]]&gt;0,QUOTIENT(uzdrowisko34[[#This Row],[bilans wody]],5),0)</f>
        <v>40</v>
      </c>
      <c r="I338" s="4">
        <f>J337+uzdrowisko34[[#This Row],[nadmiarowe butelki]]-uzdrowisko34[[#This Row],[potrzebne butelki]]</f>
        <v>708</v>
      </c>
      <c r="J338" s="4">
        <f>IF(uzdrowisko34[[#This Row],[bilans butelek]]&gt;=0,uzdrowisko34[[#This Row],[bilans butelek]],0)</f>
        <v>708</v>
      </c>
      <c r="K338" s="4">
        <f>IF(uzdrowisko34[[#This Row],[ilość butelek]]&gt;uzdrowisko34[[#This Row],[bilans butelek]],1,0)</f>
        <v>0</v>
      </c>
    </row>
    <row r="339" spans="1:11" x14ac:dyDescent="0.3">
      <c r="A339" s="1">
        <v>45264</v>
      </c>
      <c r="B339">
        <v>615</v>
      </c>
      <c r="C339">
        <v>656</v>
      </c>
      <c r="D339">
        <v>9208</v>
      </c>
      <c r="E339">
        <f>(uzdrowisko34[[#This Row],[ilość kuracjuszy]]*0.4)</f>
        <v>3683.2000000000003</v>
      </c>
      <c r="F339">
        <f>3900-uzdrowisko34[[#This Row],[użyta woda]]</f>
        <v>216.79999999999973</v>
      </c>
      <c r="G339">
        <f>IF(uzdrowisko34[[#This Row],[bilans wody]]&lt;0,ABS(QUOTIENT(uzdrowisko34[[#This Row],[bilans wody]]-MOD(uzdrowisko34[[#This Row],[bilans wody]],5),5)),0)</f>
        <v>0</v>
      </c>
      <c r="H339">
        <f>IF(uzdrowisko34[[#This Row],[bilans wody]]&gt;0,QUOTIENT(uzdrowisko34[[#This Row],[bilans wody]],5),0)</f>
        <v>43</v>
      </c>
      <c r="I339" s="4">
        <f>J338+uzdrowisko34[[#This Row],[nadmiarowe butelki]]-uzdrowisko34[[#This Row],[potrzebne butelki]]</f>
        <v>751</v>
      </c>
      <c r="J339" s="4">
        <f>IF(uzdrowisko34[[#This Row],[bilans butelek]]&gt;=0,uzdrowisko34[[#This Row],[bilans butelek]],0)</f>
        <v>751</v>
      </c>
      <c r="K339" s="4">
        <f>IF(uzdrowisko34[[#This Row],[ilość butelek]]&gt;uzdrowisko34[[#This Row],[bilans butelek]],1,0)</f>
        <v>0</v>
      </c>
    </row>
    <row r="340" spans="1:11" x14ac:dyDescent="0.3">
      <c r="A340" s="1">
        <v>45265</v>
      </c>
      <c r="B340">
        <v>531</v>
      </c>
      <c r="C340">
        <v>493</v>
      </c>
      <c r="D340">
        <v>9246</v>
      </c>
      <c r="E340">
        <f>(uzdrowisko34[[#This Row],[ilość kuracjuszy]]*0.4)</f>
        <v>3698.4</v>
      </c>
      <c r="F340">
        <f>3900-uzdrowisko34[[#This Row],[użyta woda]]</f>
        <v>201.59999999999991</v>
      </c>
      <c r="G340">
        <f>IF(uzdrowisko34[[#This Row],[bilans wody]]&lt;0,ABS(QUOTIENT(uzdrowisko34[[#This Row],[bilans wody]]-MOD(uzdrowisko34[[#This Row],[bilans wody]],5),5)),0)</f>
        <v>0</v>
      </c>
      <c r="H340">
        <f>IF(uzdrowisko34[[#This Row],[bilans wody]]&gt;0,QUOTIENT(uzdrowisko34[[#This Row],[bilans wody]],5),0)</f>
        <v>40</v>
      </c>
      <c r="I340" s="4">
        <f>J339+uzdrowisko34[[#This Row],[nadmiarowe butelki]]-uzdrowisko34[[#This Row],[potrzebne butelki]]</f>
        <v>791</v>
      </c>
      <c r="J340" s="4">
        <f>IF(uzdrowisko34[[#This Row],[bilans butelek]]&gt;=0,uzdrowisko34[[#This Row],[bilans butelek]],0)</f>
        <v>791</v>
      </c>
      <c r="K340" s="4">
        <f>IF(uzdrowisko34[[#This Row],[ilość butelek]]&gt;uzdrowisko34[[#This Row],[bilans butelek]],1,0)</f>
        <v>0</v>
      </c>
    </row>
    <row r="341" spans="1:11" x14ac:dyDescent="0.3">
      <c r="A341" s="1">
        <v>45266</v>
      </c>
      <c r="B341">
        <v>534</v>
      </c>
      <c r="C341">
        <v>433</v>
      </c>
      <c r="D341">
        <v>9347</v>
      </c>
      <c r="E341">
        <f>(uzdrowisko34[[#This Row],[ilość kuracjuszy]]*0.4)</f>
        <v>3738.8</v>
      </c>
      <c r="F341">
        <f>3900-uzdrowisko34[[#This Row],[użyta woda]]</f>
        <v>161.19999999999982</v>
      </c>
      <c r="G341">
        <f>IF(uzdrowisko34[[#This Row],[bilans wody]]&lt;0,ABS(QUOTIENT(uzdrowisko34[[#This Row],[bilans wody]]-MOD(uzdrowisko34[[#This Row],[bilans wody]],5),5)),0)</f>
        <v>0</v>
      </c>
      <c r="H341">
        <f>IF(uzdrowisko34[[#This Row],[bilans wody]]&gt;0,QUOTIENT(uzdrowisko34[[#This Row],[bilans wody]],5),0)</f>
        <v>32</v>
      </c>
      <c r="I341" s="4">
        <f>J340+uzdrowisko34[[#This Row],[nadmiarowe butelki]]-uzdrowisko34[[#This Row],[potrzebne butelki]]</f>
        <v>823</v>
      </c>
      <c r="J341" s="4">
        <f>IF(uzdrowisko34[[#This Row],[bilans butelek]]&gt;=0,uzdrowisko34[[#This Row],[bilans butelek]],0)</f>
        <v>823</v>
      </c>
      <c r="K341" s="4">
        <f>IF(uzdrowisko34[[#This Row],[ilość butelek]]&gt;uzdrowisko34[[#This Row],[bilans butelek]],1,0)</f>
        <v>0</v>
      </c>
    </row>
    <row r="342" spans="1:11" x14ac:dyDescent="0.3">
      <c r="A342" s="1">
        <v>45267</v>
      </c>
      <c r="B342">
        <v>508</v>
      </c>
      <c r="C342">
        <v>304</v>
      </c>
      <c r="D342">
        <v>9551</v>
      </c>
      <c r="E342">
        <f>(uzdrowisko34[[#This Row],[ilość kuracjuszy]]*0.4)</f>
        <v>3820.4</v>
      </c>
      <c r="F342">
        <f>3900-uzdrowisko34[[#This Row],[użyta woda]]</f>
        <v>79.599999999999909</v>
      </c>
      <c r="G342">
        <f>IF(uzdrowisko34[[#This Row],[bilans wody]]&lt;0,ABS(QUOTIENT(uzdrowisko34[[#This Row],[bilans wody]]-MOD(uzdrowisko34[[#This Row],[bilans wody]],5),5)),0)</f>
        <v>0</v>
      </c>
      <c r="H342">
        <f>IF(uzdrowisko34[[#This Row],[bilans wody]]&gt;0,QUOTIENT(uzdrowisko34[[#This Row],[bilans wody]],5),0)</f>
        <v>15</v>
      </c>
      <c r="I342" s="4">
        <f>J341+uzdrowisko34[[#This Row],[nadmiarowe butelki]]-uzdrowisko34[[#This Row],[potrzebne butelki]]</f>
        <v>838</v>
      </c>
      <c r="J342" s="4">
        <f>IF(uzdrowisko34[[#This Row],[bilans butelek]]&gt;=0,uzdrowisko34[[#This Row],[bilans butelek]],0)</f>
        <v>838</v>
      </c>
      <c r="K342" s="4">
        <f>IF(uzdrowisko34[[#This Row],[ilość butelek]]&gt;uzdrowisko34[[#This Row],[bilans butelek]],1,0)</f>
        <v>0</v>
      </c>
    </row>
    <row r="343" spans="1:11" x14ac:dyDescent="0.3">
      <c r="A343" s="1">
        <v>45268</v>
      </c>
      <c r="B343">
        <v>500</v>
      </c>
      <c r="C343">
        <v>375</v>
      </c>
      <c r="D343">
        <v>9676</v>
      </c>
      <c r="E343">
        <f>(uzdrowisko34[[#This Row],[ilość kuracjuszy]]*0.4)</f>
        <v>3870.4</v>
      </c>
      <c r="F343">
        <f>3900-uzdrowisko34[[#This Row],[użyta woda]]</f>
        <v>29.599999999999909</v>
      </c>
      <c r="G343">
        <f>IF(uzdrowisko34[[#This Row],[bilans wody]]&lt;0,ABS(QUOTIENT(uzdrowisko34[[#This Row],[bilans wody]]-MOD(uzdrowisko34[[#This Row],[bilans wody]],5),5)),0)</f>
        <v>0</v>
      </c>
      <c r="H343">
        <f>IF(uzdrowisko34[[#This Row],[bilans wody]]&gt;0,QUOTIENT(uzdrowisko34[[#This Row],[bilans wody]],5),0)</f>
        <v>5</v>
      </c>
      <c r="I343" s="4">
        <f>J342+uzdrowisko34[[#This Row],[nadmiarowe butelki]]-uzdrowisko34[[#This Row],[potrzebne butelki]]</f>
        <v>843</v>
      </c>
      <c r="J343" s="4">
        <f>IF(uzdrowisko34[[#This Row],[bilans butelek]]&gt;=0,uzdrowisko34[[#This Row],[bilans butelek]],0)</f>
        <v>843</v>
      </c>
      <c r="K343" s="4">
        <f>IF(uzdrowisko34[[#This Row],[ilość butelek]]&gt;uzdrowisko34[[#This Row],[bilans butelek]],1,0)</f>
        <v>0</v>
      </c>
    </row>
    <row r="344" spans="1:11" x14ac:dyDescent="0.3">
      <c r="A344" s="1">
        <v>45269</v>
      </c>
      <c r="B344">
        <v>406</v>
      </c>
      <c r="C344">
        <v>506</v>
      </c>
      <c r="D344">
        <v>9576</v>
      </c>
      <c r="E344">
        <f>(uzdrowisko34[[#This Row],[ilość kuracjuszy]]*0.4)</f>
        <v>3830.4</v>
      </c>
      <c r="F344">
        <f>3900-uzdrowisko34[[#This Row],[użyta woda]]</f>
        <v>69.599999999999909</v>
      </c>
      <c r="G344">
        <f>IF(uzdrowisko34[[#This Row],[bilans wody]]&lt;0,ABS(QUOTIENT(uzdrowisko34[[#This Row],[bilans wody]]-MOD(uzdrowisko34[[#This Row],[bilans wody]],5),5)),0)</f>
        <v>0</v>
      </c>
      <c r="H344">
        <f>IF(uzdrowisko34[[#This Row],[bilans wody]]&gt;0,QUOTIENT(uzdrowisko34[[#This Row],[bilans wody]],5),0)</f>
        <v>13</v>
      </c>
      <c r="I344" s="4">
        <f>J343+uzdrowisko34[[#This Row],[nadmiarowe butelki]]-uzdrowisko34[[#This Row],[potrzebne butelki]]</f>
        <v>856</v>
      </c>
      <c r="J344" s="4">
        <f>IF(uzdrowisko34[[#This Row],[bilans butelek]]&gt;=0,uzdrowisko34[[#This Row],[bilans butelek]],0)</f>
        <v>856</v>
      </c>
      <c r="K344" s="4">
        <f>IF(uzdrowisko34[[#This Row],[ilość butelek]]&gt;uzdrowisko34[[#This Row],[bilans butelek]],1,0)</f>
        <v>0</v>
      </c>
    </row>
    <row r="345" spans="1:11" x14ac:dyDescent="0.3">
      <c r="A345" s="1">
        <v>45270</v>
      </c>
      <c r="B345">
        <v>530</v>
      </c>
      <c r="C345">
        <v>360</v>
      </c>
      <c r="D345">
        <v>9746</v>
      </c>
      <c r="E345">
        <f>(uzdrowisko34[[#This Row],[ilość kuracjuszy]]*0.4)</f>
        <v>3898.4</v>
      </c>
      <c r="F345">
        <f>3900-uzdrowisko34[[#This Row],[użyta woda]]</f>
        <v>1.5999999999999091</v>
      </c>
      <c r="G345">
        <f>IF(uzdrowisko34[[#This Row],[bilans wody]]&lt;0,ABS(QUOTIENT(uzdrowisko34[[#This Row],[bilans wody]]-MOD(uzdrowisko34[[#This Row],[bilans wody]],5),5)),0)</f>
        <v>0</v>
      </c>
      <c r="H345">
        <f>IF(uzdrowisko34[[#This Row],[bilans wody]]&gt;0,QUOTIENT(uzdrowisko34[[#This Row],[bilans wody]],5),0)</f>
        <v>0</v>
      </c>
      <c r="I345" s="4">
        <f>J344+uzdrowisko34[[#This Row],[nadmiarowe butelki]]-uzdrowisko34[[#This Row],[potrzebne butelki]]</f>
        <v>856</v>
      </c>
      <c r="J345" s="4">
        <f>IF(uzdrowisko34[[#This Row],[bilans butelek]]&gt;=0,uzdrowisko34[[#This Row],[bilans butelek]],0)</f>
        <v>856</v>
      </c>
      <c r="K345" s="4">
        <f>IF(uzdrowisko34[[#This Row],[ilość butelek]]&gt;uzdrowisko34[[#This Row],[bilans butelek]],1,0)</f>
        <v>0</v>
      </c>
    </row>
    <row r="346" spans="1:11" x14ac:dyDescent="0.3">
      <c r="A346" s="1">
        <v>45271</v>
      </c>
      <c r="B346">
        <v>322</v>
      </c>
      <c r="C346">
        <v>508</v>
      </c>
      <c r="D346">
        <v>9560</v>
      </c>
      <c r="E346">
        <f>(uzdrowisko34[[#This Row],[ilość kuracjuszy]]*0.4)</f>
        <v>3824</v>
      </c>
      <c r="F346">
        <f>3900-uzdrowisko34[[#This Row],[użyta woda]]</f>
        <v>76</v>
      </c>
      <c r="G346">
        <f>IF(uzdrowisko34[[#This Row],[bilans wody]]&lt;0,ABS(QUOTIENT(uzdrowisko34[[#This Row],[bilans wody]]-MOD(uzdrowisko34[[#This Row],[bilans wody]],5),5)),0)</f>
        <v>0</v>
      </c>
      <c r="H346">
        <f>IF(uzdrowisko34[[#This Row],[bilans wody]]&gt;0,QUOTIENT(uzdrowisko34[[#This Row],[bilans wody]],5),0)</f>
        <v>15</v>
      </c>
      <c r="I346" s="4">
        <f>J345+uzdrowisko34[[#This Row],[nadmiarowe butelki]]-uzdrowisko34[[#This Row],[potrzebne butelki]]</f>
        <v>871</v>
      </c>
      <c r="J346" s="4">
        <f>IF(uzdrowisko34[[#This Row],[bilans butelek]]&gt;=0,uzdrowisko34[[#This Row],[bilans butelek]],0)</f>
        <v>871</v>
      </c>
      <c r="K346" s="4">
        <f>IF(uzdrowisko34[[#This Row],[ilość butelek]]&gt;uzdrowisko34[[#This Row],[bilans butelek]],1,0)</f>
        <v>0</v>
      </c>
    </row>
    <row r="347" spans="1:11" x14ac:dyDescent="0.3">
      <c r="A347" s="1">
        <v>45272</v>
      </c>
      <c r="B347">
        <v>581</v>
      </c>
      <c r="C347">
        <v>369</v>
      </c>
      <c r="D347">
        <v>9772</v>
      </c>
      <c r="E347">
        <f>(uzdrowisko34[[#This Row],[ilość kuracjuszy]]*0.4)</f>
        <v>3908.8</v>
      </c>
      <c r="F347">
        <f>3900-uzdrowisko34[[#This Row],[użyta woda]]</f>
        <v>-8.8000000000001819</v>
      </c>
      <c r="G347">
        <f>IF(uzdrowisko34[[#This Row],[bilans wody]]&lt;0,ABS(QUOTIENT(uzdrowisko34[[#This Row],[bilans wody]]-MOD(uzdrowisko34[[#This Row],[bilans wody]],5),5)),0)</f>
        <v>2</v>
      </c>
      <c r="H347">
        <f>IF(uzdrowisko34[[#This Row],[bilans wody]]&gt;0,QUOTIENT(uzdrowisko34[[#This Row],[bilans wody]],5),0)</f>
        <v>0</v>
      </c>
      <c r="I347" s="4">
        <f>J346+uzdrowisko34[[#This Row],[nadmiarowe butelki]]-uzdrowisko34[[#This Row],[potrzebne butelki]]</f>
        <v>869</v>
      </c>
      <c r="J347" s="4">
        <f>IF(uzdrowisko34[[#This Row],[bilans butelek]]&gt;=0,uzdrowisko34[[#This Row],[bilans butelek]],0)</f>
        <v>869</v>
      </c>
      <c r="K347" s="4">
        <f>IF(uzdrowisko34[[#This Row],[ilość butelek]]&gt;uzdrowisko34[[#This Row],[bilans butelek]],1,0)</f>
        <v>0</v>
      </c>
    </row>
    <row r="348" spans="1:11" x14ac:dyDescent="0.3">
      <c r="A348" s="1">
        <v>45273</v>
      </c>
      <c r="B348">
        <v>447</v>
      </c>
      <c r="C348">
        <v>494</v>
      </c>
      <c r="D348">
        <v>9725</v>
      </c>
      <c r="E348">
        <f>(uzdrowisko34[[#This Row],[ilość kuracjuszy]]*0.4)</f>
        <v>3890</v>
      </c>
      <c r="F348">
        <f>3900-uzdrowisko34[[#This Row],[użyta woda]]</f>
        <v>10</v>
      </c>
      <c r="G348">
        <f>IF(uzdrowisko34[[#This Row],[bilans wody]]&lt;0,ABS(QUOTIENT(uzdrowisko34[[#This Row],[bilans wody]]-MOD(uzdrowisko34[[#This Row],[bilans wody]],5),5)),0)</f>
        <v>0</v>
      </c>
      <c r="H348">
        <f>IF(uzdrowisko34[[#This Row],[bilans wody]]&gt;0,QUOTIENT(uzdrowisko34[[#This Row],[bilans wody]],5),0)</f>
        <v>2</v>
      </c>
      <c r="I348" s="4">
        <f>J347+uzdrowisko34[[#This Row],[nadmiarowe butelki]]-uzdrowisko34[[#This Row],[potrzebne butelki]]</f>
        <v>871</v>
      </c>
      <c r="J348" s="4">
        <f>IF(uzdrowisko34[[#This Row],[bilans butelek]]&gt;=0,uzdrowisko34[[#This Row],[bilans butelek]],0)</f>
        <v>871</v>
      </c>
      <c r="K348" s="4">
        <f>IF(uzdrowisko34[[#This Row],[ilość butelek]]&gt;uzdrowisko34[[#This Row],[bilans butelek]],1,0)</f>
        <v>0</v>
      </c>
    </row>
    <row r="349" spans="1:11" x14ac:dyDescent="0.3">
      <c r="A349" s="1">
        <v>45274</v>
      </c>
      <c r="B349">
        <v>397</v>
      </c>
      <c r="C349">
        <v>679</v>
      </c>
      <c r="D349">
        <v>9443</v>
      </c>
      <c r="E349">
        <f>(uzdrowisko34[[#This Row],[ilość kuracjuszy]]*0.4)</f>
        <v>3777.2000000000003</v>
      </c>
      <c r="F349">
        <f>3900-uzdrowisko34[[#This Row],[użyta woda]]</f>
        <v>122.79999999999973</v>
      </c>
      <c r="G349">
        <f>IF(uzdrowisko34[[#This Row],[bilans wody]]&lt;0,ABS(QUOTIENT(uzdrowisko34[[#This Row],[bilans wody]]-MOD(uzdrowisko34[[#This Row],[bilans wody]],5),5)),0)</f>
        <v>0</v>
      </c>
      <c r="H349">
        <f>IF(uzdrowisko34[[#This Row],[bilans wody]]&gt;0,QUOTIENT(uzdrowisko34[[#This Row],[bilans wody]],5),0)</f>
        <v>24</v>
      </c>
      <c r="I349" s="4">
        <f>J348+uzdrowisko34[[#This Row],[nadmiarowe butelki]]-uzdrowisko34[[#This Row],[potrzebne butelki]]</f>
        <v>895</v>
      </c>
      <c r="J349" s="4">
        <f>IF(uzdrowisko34[[#This Row],[bilans butelek]]&gt;=0,uzdrowisko34[[#This Row],[bilans butelek]],0)</f>
        <v>895</v>
      </c>
      <c r="K349" s="4">
        <f>IF(uzdrowisko34[[#This Row],[ilość butelek]]&gt;uzdrowisko34[[#This Row],[bilans butelek]],1,0)</f>
        <v>0</v>
      </c>
    </row>
    <row r="350" spans="1:11" x14ac:dyDescent="0.3">
      <c r="A350" s="1">
        <v>45275</v>
      </c>
      <c r="B350">
        <v>570</v>
      </c>
      <c r="C350">
        <v>485</v>
      </c>
      <c r="D350">
        <v>9528</v>
      </c>
      <c r="E350">
        <f>(uzdrowisko34[[#This Row],[ilość kuracjuszy]]*0.4)</f>
        <v>3811.2000000000003</v>
      </c>
      <c r="F350">
        <f>3900-uzdrowisko34[[#This Row],[użyta woda]]</f>
        <v>88.799999999999727</v>
      </c>
      <c r="G350">
        <f>IF(uzdrowisko34[[#This Row],[bilans wody]]&lt;0,ABS(QUOTIENT(uzdrowisko34[[#This Row],[bilans wody]]-MOD(uzdrowisko34[[#This Row],[bilans wody]],5),5)),0)</f>
        <v>0</v>
      </c>
      <c r="H350">
        <f>IF(uzdrowisko34[[#This Row],[bilans wody]]&gt;0,QUOTIENT(uzdrowisko34[[#This Row],[bilans wody]],5),0)</f>
        <v>17</v>
      </c>
      <c r="I350" s="4">
        <f>J349+uzdrowisko34[[#This Row],[nadmiarowe butelki]]-uzdrowisko34[[#This Row],[potrzebne butelki]]</f>
        <v>912</v>
      </c>
      <c r="J350" s="4">
        <f>IF(uzdrowisko34[[#This Row],[bilans butelek]]&gt;=0,uzdrowisko34[[#This Row],[bilans butelek]],0)</f>
        <v>912</v>
      </c>
      <c r="K350" s="4">
        <f>IF(uzdrowisko34[[#This Row],[ilość butelek]]&gt;uzdrowisko34[[#This Row],[bilans butelek]],1,0)</f>
        <v>0</v>
      </c>
    </row>
    <row r="351" spans="1:11" x14ac:dyDescent="0.3">
      <c r="A351" s="1">
        <v>45276</v>
      </c>
      <c r="B351">
        <v>509</v>
      </c>
      <c r="C351">
        <v>401</v>
      </c>
      <c r="D351">
        <v>9636</v>
      </c>
      <c r="E351">
        <f>(uzdrowisko34[[#This Row],[ilość kuracjuszy]]*0.4)</f>
        <v>3854.4</v>
      </c>
      <c r="F351">
        <f>3900-uzdrowisko34[[#This Row],[użyta woda]]</f>
        <v>45.599999999999909</v>
      </c>
      <c r="G351">
        <f>IF(uzdrowisko34[[#This Row],[bilans wody]]&lt;0,ABS(QUOTIENT(uzdrowisko34[[#This Row],[bilans wody]]-MOD(uzdrowisko34[[#This Row],[bilans wody]],5),5)),0)</f>
        <v>0</v>
      </c>
      <c r="H351">
        <f>IF(uzdrowisko34[[#This Row],[bilans wody]]&gt;0,QUOTIENT(uzdrowisko34[[#This Row],[bilans wody]],5),0)</f>
        <v>9</v>
      </c>
      <c r="I351" s="4">
        <f>J350+uzdrowisko34[[#This Row],[nadmiarowe butelki]]-uzdrowisko34[[#This Row],[potrzebne butelki]]</f>
        <v>921</v>
      </c>
      <c r="J351" s="4">
        <f>IF(uzdrowisko34[[#This Row],[bilans butelek]]&gt;=0,uzdrowisko34[[#This Row],[bilans butelek]],0)</f>
        <v>921</v>
      </c>
      <c r="K351" s="4">
        <f>IF(uzdrowisko34[[#This Row],[ilość butelek]]&gt;uzdrowisko34[[#This Row],[bilans butelek]],1,0)</f>
        <v>0</v>
      </c>
    </row>
    <row r="352" spans="1:11" x14ac:dyDescent="0.3">
      <c r="A352" s="1">
        <v>45277</v>
      </c>
      <c r="B352">
        <v>424</v>
      </c>
      <c r="C352">
        <v>358</v>
      </c>
      <c r="D352">
        <v>9702</v>
      </c>
      <c r="E352">
        <f>(uzdrowisko34[[#This Row],[ilość kuracjuszy]]*0.4)</f>
        <v>3880.8</v>
      </c>
      <c r="F352">
        <f>3900-uzdrowisko34[[#This Row],[użyta woda]]</f>
        <v>19.199999999999818</v>
      </c>
      <c r="G352">
        <f>IF(uzdrowisko34[[#This Row],[bilans wody]]&lt;0,ABS(QUOTIENT(uzdrowisko34[[#This Row],[bilans wody]]-MOD(uzdrowisko34[[#This Row],[bilans wody]],5),5)),0)</f>
        <v>0</v>
      </c>
      <c r="H352">
        <f>IF(uzdrowisko34[[#This Row],[bilans wody]]&gt;0,QUOTIENT(uzdrowisko34[[#This Row],[bilans wody]],5),0)</f>
        <v>3</v>
      </c>
      <c r="I352" s="4">
        <f>J351+uzdrowisko34[[#This Row],[nadmiarowe butelki]]-uzdrowisko34[[#This Row],[potrzebne butelki]]</f>
        <v>924</v>
      </c>
      <c r="J352" s="4">
        <f>IF(uzdrowisko34[[#This Row],[bilans butelek]]&gt;=0,uzdrowisko34[[#This Row],[bilans butelek]],0)</f>
        <v>924</v>
      </c>
      <c r="K352" s="4">
        <f>IF(uzdrowisko34[[#This Row],[ilość butelek]]&gt;uzdrowisko34[[#This Row],[bilans butelek]],1,0)</f>
        <v>0</v>
      </c>
    </row>
    <row r="353" spans="1:11" x14ac:dyDescent="0.3">
      <c r="A353" s="1">
        <v>45278</v>
      </c>
      <c r="B353">
        <v>317</v>
      </c>
      <c r="C353">
        <v>423</v>
      </c>
      <c r="D353">
        <v>9596</v>
      </c>
      <c r="E353">
        <f>(uzdrowisko34[[#This Row],[ilość kuracjuszy]]*0.4)</f>
        <v>3838.4</v>
      </c>
      <c r="F353">
        <f>3900-uzdrowisko34[[#This Row],[użyta woda]]</f>
        <v>61.599999999999909</v>
      </c>
      <c r="G353">
        <f>IF(uzdrowisko34[[#This Row],[bilans wody]]&lt;0,ABS(QUOTIENT(uzdrowisko34[[#This Row],[bilans wody]]-MOD(uzdrowisko34[[#This Row],[bilans wody]],5),5)),0)</f>
        <v>0</v>
      </c>
      <c r="H353">
        <f>IF(uzdrowisko34[[#This Row],[bilans wody]]&gt;0,QUOTIENT(uzdrowisko34[[#This Row],[bilans wody]],5),0)</f>
        <v>12</v>
      </c>
      <c r="I353" s="4">
        <f>J352+uzdrowisko34[[#This Row],[nadmiarowe butelki]]-uzdrowisko34[[#This Row],[potrzebne butelki]]</f>
        <v>936</v>
      </c>
      <c r="J353" s="4">
        <f>IF(uzdrowisko34[[#This Row],[bilans butelek]]&gt;=0,uzdrowisko34[[#This Row],[bilans butelek]],0)</f>
        <v>936</v>
      </c>
      <c r="K353" s="4">
        <f>IF(uzdrowisko34[[#This Row],[ilość butelek]]&gt;uzdrowisko34[[#This Row],[bilans butelek]],1,0)</f>
        <v>0</v>
      </c>
    </row>
    <row r="354" spans="1:11" x14ac:dyDescent="0.3">
      <c r="A354" s="1">
        <v>45279</v>
      </c>
      <c r="B354">
        <v>478</v>
      </c>
      <c r="C354">
        <v>401</v>
      </c>
      <c r="D354">
        <v>9673</v>
      </c>
      <c r="E354">
        <f>(uzdrowisko34[[#This Row],[ilość kuracjuszy]]*0.4)</f>
        <v>3869.2000000000003</v>
      </c>
      <c r="F354">
        <f>3900-uzdrowisko34[[#This Row],[użyta woda]]</f>
        <v>30.799999999999727</v>
      </c>
      <c r="G354">
        <f>IF(uzdrowisko34[[#This Row],[bilans wody]]&lt;0,ABS(QUOTIENT(uzdrowisko34[[#This Row],[bilans wody]]-MOD(uzdrowisko34[[#This Row],[bilans wody]],5),5)),0)</f>
        <v>0</v>
      </c>
      <c r="H354">
        <f>IF(uzdrowisko34[[#This Row],[bilans wody]]&gt;0,QUOTIENT(uzdrowisko34[[#This Row],[bilans wody]],5),0)</f>
        <v>6</v>
      </c>
      <c r="I354" s="4">
        <f>J353+uzdrowisko34[[#This Row],[nadmiarowe butelki]]-uzdrowisko34[[#This Row],[potrzebne butelki]]</f>
        <v>942</v>
      </c>
      <c r="J354" s="4">
        <f>IF(uzdrowisko34[[#This Row],[bilans butelek]]&gt;=0,uzdrowisko34[[#This Row],[bilans butelek]],0)</f>
        <v>942</v>
      </c>
      <c r="K354" s="4">
        <f>IF(uzdrowisko34[[#This Row],[ilość butelek]]&gt;uzdrowisko34[[#This Row],[bilans butelek]],1,0)</f>
        <v>0</v>
      </c>
    </row>
    <row r="355" spans="1:11" x14ac:dyDescent="0.3">
      <c r="A355" s="1">
        <v>45280</v>
      </c>
      <c r="B355">
        <v>623</v>
      </c>
      <c r="C355">
        <v>419</v>
      </c>
      <c r="D355">
        <v>9877</v>
      </c>
      <c r="E355">
        <f>(uzdrowisko34[[#This Row],[ilość kuracjuszy]]*0.4)</f>
        <v>3950.8</v>
      </c>
      <c r="F355">
        <f>3900-uzdrowisko34[[#This Row],[użyta woda]]</f>
        <v>-50.800000000000182</v>
      </c>
      <c r="G355">
        <f>IF(uzdrowisko34[[#This Row],[bilans wody]]&lt;0,ABS(QUOTIENT(uzdrowisko34[[#This Row],[bilans wody]]-MOD(uzdrowisko34[[#This Row],[bilans wody]],5),5)),0)</f>
        <v>11</v>
      </c>
      <c r="H355">
        <f>IF(uzdrowisko34[[#This Row],[bilans wody]]&gt;0,QUOTIENT(uzdrowisko34[[#This Row],[bilans wody]],5),0)</f>
        <v>0</v>
      </c>
      <c r="I355" s="4">
        <f>J354+uzdrowisko34[[#This Row],[nadmiarowe butelki]]-uzdrowisko34[[#This Row],[potrzebne butelki]]</f>
        <v>931</v>
      </c>
      <c r="J355" s="4">
        <f>IF(uzdrowisko34[[#This Row],[bilans butelek]]&gt;=0,uzdrowisko34[[#This Row],[bilans butelek]],0)</f>
        <v>931</v>
      </c>
      <c r="K355" s="4">
        <f>IF(uzdrowisko34[[#This Row],[ilość butelek]]&gt;uzdrowisko34[[#This Row],[bilans butelek]],1,0)</f>
        <v>0</v>
      </c>
    </row>
    <row r="356" spans="1:11" x14ac:dyDescent="0.3">
      <c r="A356" s="1">
        <v>45281</v>
      </c>
      <c r="B356">
        <v>511</v>
      </c>
      <c r="C356">
        <v>557</v>
      </c>
      <c r="D356">
        <v>9831</v>
      </c>
      <c r="E356">
        <f>(uzdrowisko34[[#This Row],[ilość kuracjuszy]]*0.4)</f>
        <v>3932.4</v>
      </c>
      <c r="F356">
        <f>3900-uzdrowisko34[[#This Row],[użyta woda]]</f>
        <v>-32.400000000000091</v>
      </c>
      <c r="G356">
        <f>IF(uzdrowisko34[[#This Row],[bilans wody]]&lt;0,ABS(QUOTIENT(uzdrowisko34[[#This Row],[bilans wody]]-MOD(uzdrowisko34[[#This Row],[bilans wody]],5),5)),0)</f>
        <v>7</v>
      </c>
      <c r="H356">
        <f>IF(uzdrowisko34[[#This Row],[bilans wody]]&gt;0,QUOTIENT(uzdrowisko34[[#This Row],[bilans wody]],5),0)</f>
        <v>0</v>
      </c>
      <c r="I356" s="4">
        <f>J355+uzdrowisko34[[#This Row],[nadmiarowe butelki]]-uzdrowisko34[[#This Row],[potrzebne butelki]]</f>
        <v>924</v>
      </c>
      <c r="J356" s="4">
        <f>IF(uzdrowisko34[[#This Row],[bilans butelek]]&gt;=0,uzdrowisko34[[#This Row],[bilans butelek]],0)</f>
        <v>924</v>
      </c>
      <c r="K356" s="4">
        <f>IF(uzdrowisko34[[#This Row],[ilość butelek]]&gt;uzdrowisko34[[#This Row],[bilans butelek]],1,0)</f>
        <v>0</v>
      </c>
    </row>
    <row r="357" spans="1:11" x14ac:dyDescent="0.3">
      <c r="A357" s="1">
        <v>45282</v>
      </c>
      <c r="B357">
        <v>420</v>
      </c>
      <c r="C357">
        <v>350</v>
      </c>
      <c r="D357">
        <v>9901</v>
      </c>
      <c r="E357">
        <f>(uzdrowisko34[[#This Row],[ilość kuracjuszy]]*0.4)</f>
        <v>3960.4</v>
      </c>
      <c r="F357">
        <f>3900-uzdrowisko34[[#This Row],[użyta woda]]</f>
        <v>-60.400000000000091</v>
      </c>
      <c r="G357">
        <f>IF(uzdrowisko34[[#This Row],[bilans wody]]&lt;0,ABS(QUOTIENT(uzdrowisko34[[#This Row],[bilans wody]]-MOD(uzdrowisko34[[#This Row],[bilans wody]],5),5)),0)</f>
        <v>13</v>
      </c>
      <c r="H357">
        <f>IF(uzdrowisko34[[#This Row],[bilans wody]]&gt;0,QUOTIENT(uzdrowisko34[[#This Row],[bilans wody]],5),0)</f>
        <v>0</v>
      </c>
      <c r="I357" s="4">
        <f>J356+uzdrowisko34[[#This Row],[nadmiarowe butelki]]-uzdrowisko34[[#This Row],[potrzebne butelki]]</f>
        <v>911</v>
      </c>
      <c r="J357" s="4">
        <f>IF(uzdrowisko34[[#This Row],[bilans butelek]]&gt;=0,uzdrowisko34[[#This Row],[bilans butelek]],0)</f>
        <v>911</v>
      </c>
      <c r="K357" s="4">
        <f>IF(uzdrowisko34[[#This Row],[ilość butelek]]&gt;uzdrowisko34[[#This Row],[bilans butelek]],1,0)</f>
        <v>0</v>
      </c>
    </row>
    <row r="358" spans="1:11" x14ac:dyDescent="0.3">
      <c r="A358" s="1">
        <v>45283</v>
      </c>
      <c r="B358">
        <v>609</v>
      </c>
      <c r="C358">
        <v>343</v>
      </c>
      <c r="D358">
        <v>10167</v>
      </c>
      <c r="E358">
        <f>(uzdrowisko34[[#This Row],[ilość kuracjuszy]]*0.4)</f>
        <v>4066.8</v>
      </c>
      <c r="F358">
        <f>3900-uzdrowisko34[[#This Row],[użyta woda]]</f>
        <v>-166.80000000000018</v>
      </c>
      <c r="G358">
        <f>IF(uzdrowisko34[[#This Row],[bilans wody]]&lt;0,ABS(QUOTIENT(uzdrowisko34[[#This Row],[bilans wody]]-MOD(uzdrowisko34[[#This Row],[bilans wody]],5),5)),0)</f>
        <v>34</v>
      </c>
      <c r="H358">
        <f>IF(uzdrowisko34[[#This Row],[bilans wody]]&gt;0,QUOTIENT(uzdrowisko34[[#This Row],[bilans wody]],5),0)</f>
        <v>0</v>
      </c>
      <c r="I358" s="4">
        <f>J357+uzdrowisko34[[#This Row],[nadmiarowe butelki]]-uzdrowisko34[[#This Row],[potrzebne butelki]]</f>
        <v>877</v>
      </c>
      <c r="J358" s="4">
        <f>IF(uzdrowisko34[[#This Row],[bilans butelek]]&gt;=0,uzdrowisko34[[#This Row],[bilans butelek]],0)</f>
        <v>877</v>
      </c>
      <c r="K358" s="4">
        <f>IF(uzdrowisko34[[#This Row],[ilość butelek]]&gt;uzdrowisko34[[#This Row],[bilans butelek]],1,0)</f>
        <v>0</v>
      </c>
    </row>
    <row r="359" spans="1:11" x14ac:dyDescent="0.3">
      <c r="A359" s="1">
        <v>45284</v>
      </c>
      <c r="B359">
        <v>607</v>
      </c>
      <c r="C359">
        <v>421</v>
      </c>
      <c r="D359">
        <v>10353</v>
      </c>
      <c r="E359">
        <f>(uzdrowisko34[[#This Row],[ilość kuracjuszy]]*0.4)</f>
        <v>4141.2</v>
      </c>
      <c r="F359">
        <f>3900-uzdrowisko34[[#This Row],[użyta woda]]</f>
        <v>-241.19999999999982</v>
      </c>
      <c r="G359">
        <f>IF(uzdrowisko34[[#This Row],[bilans wody]]&lt;0,ABS(QUOTIENT(uzdrowisko34[[#This Row],[bilans wody]]-MOD(uzdrowisko34[[#This Row],[bilans wody]],5),5)),0)</f>
        <v>49</v>
      </c>
      <c r="H359">
        <f>IF(uzdrowisko34[[#This Row],[bilans wody]]&gt;0,QUOTIENT(uzdrowisko34[[#This Row],[bilans wody]],5),0)</f>
        <v>0</v>
      </c>
      <c r="I359" s="4">
        <f>J358+uzdrowisko34[[#This Row],[nadmiarowe butelki]]-uzdrowisko34[[#This Row],[potrzebne butelki]]</f>
        <v>828</v>
      </c>
      <c r="J359" s="4">
        <f>IF(uzdrowisko34[[#This Row],[bilans butelek]]&gt;=0,uzdrowisko34[[#This Row],[bilans butelek]],0)</f>
        <v>828</v>
      </c>
      <c r="K359" s="4">
        <f>IF(uzdrowisko34[[#This Row],[ilość butelek]]&gt;uzdrowisko34[[#This Row],[bilans butelek]],1,0)</f>
        <v>0</v>
      </c>
    </row>
    <row r="360" spans="1:11" x14ac:dyDescent="0.3">
      <c r="A360" s="1">
        <v>45285</v>
      </c>
      <c r="B360">
        <v>492</v>
      </c>
      <c r="C360">
        <v>366</v>
      </c>
      <c r="D360">
        <v>10479</v>
      </c>
      <c r="E360">
        <f>(uzdrowisko34[[#This Row],[ilość kuracjuszy]]*0.4)</f>
        <v>4191.6000000000004</v>
      </c>
      <c r="F360">
        <f>3900-uzdrowisko34[[#This Row],[użyta woda]]</f>
        <v>-291.60000000000036</v>
      </c>
      <c r="G360">
        <f>IF(uzdrowisko34[[#This Row],[bilans wody]]&lt;0,ABS(QUOTIENT(uzdrowisko34[[#This Row],[bilans wody]]-MOD(uzdrowisko34[[#This Row],[bilans wody]],5),5)),0)</f>
        <v>59</v>
      </c>
      <c r="H360">
        <f>IF(uzdrowisko34[[#This Row],[bilans wody]]&gt;0,QUOTIENT(uzdrowisko34[[#This Row],[bilans wody]],5),0)</f>
        <v>0</v>
      </c>
      <c r="I360" s="4">
        <f>J359+uzdrowisko34[[#This Row],[nadmiarowe butelki]]-uzdrowisko34[[#This Row],[potrzebne butelki]]</f>
        <v>769</v>
      </c>
      <c r="J360" s="4">
        <f>IF(uzdrowisko34[[#This Row],[bilans butelek]]&gt;=0,uzdrowisko34[[#This Row],[bilans butelek]],0)</f>
        <v>769</v>
      </c>
      <c r="K360" s="4">
        <f>IF(uzdrowisko34[[#This Row],[ilość butelek]]&gt;uzdrowisko34[[#This Row],[bilans butelek]],1,0)</f>
        <v>0</v>
      </c>
    </row>
    <row r="361" spans="1:11" x14ac:dyDescent="0.3">
      <c r="A361" s="1">
        <v>45286</v>
      </c>
      <c r="B361">
        <v>480</v>
      </c>
      <c r="C361">
        <v>382</v>
      </c>
      <c r="D361">
        <v>10577</v>
      </c>
      <c r="E361">
        <f>(uzdrowisko34[[#This Row],[ilość kuracjuszy]]*0.4)</f>
        <v>4230.8</v>
      </c>
      <c r="F361">
        <f>3900-uzdrowisko34[[#This Row],[użyta woda]]</f>
        <v>-330.80000000000018</v>
      </c>
      <c r="G361">
        <f>IF(uzdrowisko34[[#This Row],[bilans wody]]&lt;0,ABS(QUOTIENT(uzdrowisko34[[#This Row],[bilans wody]]-MOD(uzdrowisko34[[#This Row],[bilans wody]],5),5)),0)</f>
        <v>67</v>
      </c>
      <c r="H361">
        <f>IF(uzdrowisko34[[#This Row],[bilans wody]]&gt;0,QUOTIENT(uzdrowisko34[[#This Row],[bilans wody]],5),0)</f>
        <v>0</v>
      </c>
      <c r="I361" s="4">
        <f>J360+uzdrowisko34[[#This Row],[nadmiarowe butelki]]-uzdrowisko34[[#This Row],[potrzebne butelki]]</f>
        <v>702</v>
      </c>
      <c r="J361" s="4">
        <f>IF(uzdrowisko34[[#This Row],[bilans butelek]]&gt;=0,uzdrowisko34[[#This Row],[bilans butelek]],0)</f>
        <v>702</v>
      </c>
      <c r="K361" s="4">
        <f>IF(uzdrowisko34[[#This Row],[ilość butelek]]&gt;uzdrowisko34[[#This Row],[bilans butelek]],1,0)</f>
        <v>0</v>
      </c>
    </row>
    <row r="362" spans="1:11" x14ac:dyDescent="0.3">
      <c r="A362" s="1">
        <v>45287</v>
      </c>
      <c r="B362">
        <v>554</v>
      </c>
      <c r="C362">
        <v>342</v>
      </c>
      <c r="D362">
        <v>10789</v>
      </c>
      <c r="E362">
        <f>(uzdrowisko34[[#This Row],[ilość kuracjuszy]]*0.4)</f>
        <v>4315.6000000000004</v>
      </c>
      <c r="F362">
        <f>3900-uzdrowisko34[[#This Row],[użyta woda]]</f>
        <v>-415.60000000000036</v>
      </c>
      <c r="G362">
        <f>IF(uzdrowisko34[[#This Row],[bilans wody]]&lt;0,ABS(QUOTIENT(uzdrowisko34[[#This Row],[bilans wody]]-MOD(uzdrowisko34[[#This Row],[bilans wody]],5),5)),0)</f>
        <v>84</v>
      </c>
      <c r="H362">
        <f>IF(uzdrowisko34[[#This Row],[bilans wody]]&gt;0,QUOTIENT(uzdrowisko34[[#This Row],[bilans wody]],5),0)</f>
        <v>0</v>
      </c>
      <c r="I362" s="4">
        <f>J361+uzdrowisko34[[#This Row],[nadmiarowe butelki]]-uzdrowisko34[[#This Row],[potrzebne butelki]]</f>
        <v>618</v>
      </c>
      <c r="J362" s="4">
        <f>IF(uzdrowisko34[[#This Row],[bilans butelek]]&gt;=0,uzdrowisko34[[#This Row],[bilans butelek]],0)</f>
        <v>618</v>
      </c>
      <c r="K362" s="4">
        <f>IF(uzdrowisko34[[#This Row],[ilość butelek]]&gt;uzdrowisko34[[#This Row],[bilans butelek]],1,0)</f>
        <v>0</v>
      </c>
    </row>
    <row r="363" spans="1:11" x14ac:dyDescent="0.3">
      <c r="A363" s="1">
        <v>45288</v>
      </c>
      <c r="B363">
        <v>655</v>
      </c>
      <c r="C363">
        <v>526</v>
      </c>
      <c r="D363">
        <v>10918</v>
      </c>
      <c r="E363">
        <f>(uzdrowisko34[[#This Row],[ilość kuracjuszy]]*0.4)</f>
        <v>4367.2</v>
      </c>
      <c r="F363">
        <f>3900-uzdrowisko34[[#This Row],[użyta woda]]</f>
        <v>-467.19999999999982</v>
      </c>
      <c r="G363">
        <f>IF(uzdrowisko34[[#This Row],[bilans wody]]&lt;0,ABS(QUOTIENT(uzdrowisko34[[#This Row],[bilans wody]]-MOD(uzdrowisko34[[#This Row],[bilans wody]],5),5)),0)</f>
        <v>94</v>
      </c>
      <c r="H363">
        <f>IF(uzdrowisko34[[#This Row],[bilans wody]]&gt;0,QUOTIENT(uzdrowisko34[[#This Row],[bilans wody]],5),0)</f>
        <v>0</v>
      </c>
      <c r="I363" s="4">
        <f>J362+uzdrowisko34[[#This Row],[nadmiarowe butelki]]-uzdrowisko34[[#This Row],[potrzebne butelki]]</f>
        <v>524</v>
      </c>
      <c r="J363" s="4">
        <f>IF(uzdrowisko34[[#This Row],[bilans butelek]]&gt;=0,uzdrowisko34[[#This Row],[bilans butelek]],0)</f>
        <v>524</v>
      </c>
      <c r="K363" s="4">
        <f>IF(uzdrowisko34[[#This Row],[ilość butelek]]&gt;uzdrowisko34[[#This Row],[bilans butelek]],1,0)</f>
        <v>0</v>
      </c>
    </row>
    <row r="364" spans="1:11" x14ac:dyDescent="0.3">
      <c r="A364" s="1">
        <v>45289</v>
      </c>
      <c r="B364">
        <v>502</v>
      </c>
      <c r="C364">
        <v>507</v>
      </c>
      <c r="D364">
        <v>10913</v>
      </c>
      <c r="E364">
        <f>(uzdrowisko34[[#This Row],[ilość kuracjuszy]]*0.4)</f>
        <v>4365.2</v>
      </c>
      <c r="F364">
        <f>3900-uzdrowisko34[[#This Row],[użyta woda]]</f>
        <v>-465.19999999999982</v>
      </c>
      <c r="G364">
        <f>IF(uzdrowisko34[[#This Row],[bilans wody]]&lt;0,ABS(QUOTIENT(uzdrowisko34[[#This Row],[bilans wody]]-MOD(uzdrowisko34[[#This Row],[bilans wody]],5),5)),0)</f>
        <v>94</v>
      </c>
      <c r="H364">
        <f>IF(uzdrowisko34[[#This Row],[bilans wody]]&gt;0,QUOTIENT(uzdrowisko34[[#This Row],[bilans wody]],5),0)</f>
        <v>0</v>
      </c>
      <c r="I364" s="4">
        <f>J363+uzdrowisko34[[#This Row],[nadmiarowe butelki]]-uzdrowisko34[[#This Row],[potrzebne butelki]]</f>
        <v>430</v>
      </c>
      <c r="J364" s="4">
        <f>IF(uzdrowisko34[[#This Row],[bilans butelek]]&gt;=0,uzdrowisko34[[#This Row],[bilans butelek]],0)</f>
        <v>430</v>
      </c>
      <c r="K364" s="4">
        <f>IF(uzdrowisko34[[#This Row],[ilość butelek]]&gt;uzdrowisko34[[#This Row],[bilans butelek]],1,0)</f>
        <v>0</v>
      </c>
    </row>
    <row r="365" spans="1:11" x14ac:dyDescent="0.3">
      <c r="A365" s="1">
        <v>45290</v>
      </c>
      <c r="B365">
        <v>631</v>
      </c>
      <c r="C365">
        <v>655</v>
      </c>
      <c r="D365">
        <v>10889</v>
      </c>
      <c r="E365">
        <f>(uzdrowisko34[[#This Row],[ilość kuracjuszy]]*0.4)</f>
        <v>4355.6000000000004</v>
      </c>
      <c r="F365">
        <f>3900-uzdrowisko34[[#This Row],[użyta woda]]</f>
        <v>-455.60000000000036</v>
      </c>
      <c r="G365">
        <f>IF(uzdrowisko34[[#This Row],[bilans wody]]&lt;0,ABS(QUOTIENT(uzdrowisko34[[#This Row],[bilans wody]]-MOD(uzdrowisko34[[#This Row],[bilans wody]],5),5)),0)</f>
        <v>92</v>
      </c>
      <c r="H365">
        <f>IF(uzdrowisko34[[#This Row],[bilans wody]]&gt;0,QUOTIENT(uzdrowisko34[[#This Row],[bilans wody]],5),0)</f>
        <v>0</v>
      </c>
      <c r="I365" s="4">
        <f>J364+uzdrowisko34[[#This Row],[nadmiarowe butelki]]-uzdrowisko34[[#This Row],[potrzebne butelki]]</f>
        <v>338</v>
      </c>
      <c r="J365" s="4">
        <f>IF(uzdrowisko34[[#This Row],[bilans butelek]]&gt;=0,uzdrowisko34[[#This Row],[bilans butelek]],0)</f>
        <v>338</v>
      </c>
      <c r="K365" s="4">
        <f>IF(uzdrowisko34[[#This Row],[ilość butelek]]&gt;uzdrowisko34[[#This Row],[bilans butelek]],1,0)</f>
        <v>0</v>
      </c>
    </row>
    <row r="366" spans="1:11" x14ac:dyDescent="0.3">
      <c r="A366" s="1">
        <v>45291</v>
      </c>
      <c r="B366">
        <v>502</v>
      </c>
      <c r="C366">
        <v>302</v>
      </c>
      <c r="D366">
        <v>11089</v>
      </c>
      <c r="E366">
        <f>(uzdrowisko34[[#This Row],[ilość kuracjuszy]]*0.4)</f>
        <v>4435.6000000000004</v>
      </c>
      <c r="F366">
        <f>3900-uzdrowisko34[[#This Row],[użyta woda]]</f>
        <v>-535.60000000000036</v>
      </c>
      <c r="G366">
        <f>IF(uzdrowisko34[[#This Row],[bilans wody]]&lt;0,ABS(QUOTIENT(uzdrowisko34[[#This Row],[bilans wody]]-MOD(uzdrowisko34[[#This Row],[bilans wody]],5),5)),0)</f>
        <v>108</v>
      </c>
      <c r="H366">
        <f>IF(uzdrowisko34[[#This Row],[bilans wody]]&gt;0,QUOTIENT(uzdrowisko34[[#This Row],[bilans wody]],5),0)</f>
        <v>0</v>
      </c>
      <c r="I366" s="4">
        <f>J365+uzdrowisko34[[#This Row],[nadmiarowe butelki]]-uzdrowisko34[[#This Row],[potrzebne butelki]]</f>
        <v>230</v>
      </c>
      <c r="J366" s="4">
        <f>IF(uzdrowisko34[[#This Row],[bilans butelek]]&gt;=0,uzdrowisko34[[#This Row],[bilans butelek]],0)</f>
        <v>230</v>
      </c>
      <c r="K366" s="4">
        <f>IF(uzdrowisko34[[#This Row],[ilość butelek]]&gt;uzdrowisko34[[#This Row],[bilans butelek]],1,0)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G o i V W r K 3 5 T e k A A A A 9 g A A A B I A H A B D b 2 5 m a W c v U G F j a 2 F n Z S 5 4 b W w g o h g A K K A U A A A A A A A A A A A A A A A A A A A A A A A A A A A A h Y 9 N D o I w G E S v Q r q n f x p j y E d Z u I W E x M S 4 b U q F R i g E i u V u L j y S V x C j q D u X 8 + Y t Z u 7 X G y R T U w c X 3 Q + m t T F i m K J A W 9 U W x p Y x G t 0 p 3 K J E Q C 7 V W Z Y 6 m G U 7 R N N Q x K h y r o s I 8 d 5 j v 8 J t X x J O K S P H L N 2 r S j c S f W T z X w 6 N H Z y 0 S i M B h 9 c Y w T F b M 7 y h H F M g C 4 T M 2 K / A 5 7 3 P 9 g f C b q z d 2 G v R 1 W G e A l k i k P c H 8 Q B Q S w M E F A A C A A g A G o i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I l V r V S r b Y c w E A A D Q G A A A T A B w A R m 9 y b X V s Y X M v U 2 V j d G l v b j E u b S C i G A A o o B Q A A A A A A A A A A A A A A A A A A A A A A A A A A A D t U j 1 v w j A Q n Y v E f 7 D M E q Q o 4 q s d W m V A 0 K o d i l p B l 5 I O b n I F g + O L b K d p g l j 4 S 0 y V u i H + V 0 1 B h Y G h e / H i O z / 5 3 X u n p y E 0 H C X p b + / 6 V b l U L u k x U x C R t I g U Z l x P k f h E g C m X i D 3 r T 7 V a R u v F 5 r G j 3 7 0 u h m k M 0 j g 3 X I D X Q W l s o x 3 a u Q y e N C g d C F T R J O i C n h p M g r a a p r q A 4 J 6 Z V O V B o 9 Z o k b A A l X E I g y 6 T E O z H e u b D 0 K o 7 7 I L g M T e g f H p G X d J B k c Z S + 0 2 X X M s Q I y 5 H f r 1 x X n P J Y 4 o G + i Y X 4 O 9 L r 4 c S X q r u V n 6 F 9 t h o v V g t s y k n S B K M s n z 9 p Q u U e W y 7 g m P M g V p v A / Z q / z 4 o j C 3 R L b D I e n F + z b t k u I P a Q v R D J p j S v l H p 4 a B n y y T t U p G Y P N l T D h S T + g 1 V v P U x y B P Q z t 9 k u b M Z j Z h h d g m W E o i t Y e 6 S G U 1 U k U 8 g H D P B L X Y n z U X L 2 x D / g N l x a F 4 t l 7 g 8 L v Y w B h V 6 E A S n U a W n N J z S s E t D 8 5 S G / 5 e G b 1 B L A Q I t A B Q A A g A I A B q I l V q y t + U 3 p A A A A P Y A A A A S A A A A A A A A A A A A A A A A A A A A A A B D b 2 5 m a W c v U G F j a 2 F n Z S 5 4 b W x Q S w E C L Q A U A A I A C A A a i J V a D 8 r p q 6 Q A A A D p A A A A E w A A A A A A A A A A A A A A A A D w A A A A W 0 N v b n R l b n R f V H l w Z X N d L n h t b F B L A Q I t A B Q A A g A I A B q I l V r V S r b Y c w E A A D Q G A A A T A A A A A A A A A A A A A A A A A O E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c c A A A A A A A A B R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m R y b 3 d p c 2 t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V j M T I 0 N z c t M G M z O S 0 0 O D g 2 L W I 5 N T k t N j l h Y W Q 0 Y j A y Z j B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y a 3 V z e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d X p k c m 9 3 a X N r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F U M T Q 6 M z Q 6 M j M u O D E y O T Y y M 1 o i I C 8 + P E V u d H J 5 I F R 5 c G U 9 I k Z p b G x D b 2 x 1 b W 5 U e X B l c y I g V m F s d W U 9 I n N D U U 1 E I i A v P j x F b n R y e S B U e X B l P S J G a W x s Q 2 9 s d W 1 u T m F t Z X M i I F Z h b H V l P S J z W y Z x d W 9 0 O 2 R h d G E m c X V v d D s s J n F 1 b 3 Q 7 c H J 6 e W p l Y 2 h h b G k m c X V v d D s s J n F 1 b 3 Q 7 d 3 l q Z W N o Y W x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p k c m 9 3 a X N r b y 9 B d X R v U m V t b 3 Z l Z E N v b H V t b n M x L n t k Y X R h L D B 9 J n F 1 b 3 Q 7 L C Z x d W 9 0 O 1 N l Y 3 R p b 2 4 x L 3 V 6 Z H J v d 2 l z a 2 8 v Q X V 0 b 1 J l b W 9 2 Z W R D b 2 x 1 b W 5 z M S 5 7 c H J 6 e W p l Y 2 h h b G k s M X 0 m c X V v d D s s J n F 1 b 3 Q 7 U 2 V j d G l v b j E v d X p k c m 9 3 a X N r b y 9 B d X R v U m V t b 3 Z l Z E N v b H V t b n M x L n t 3 e W p l Y 2 h h b G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X p k c m 9 3 a X N r b y 9 B d X R v U m V t b 3 Z l Z E N v b H V t b n M x L n t k Y X R h L D B 9 J n F 1 b 3 Q 7 L C Z x d W 9 0 O 1 N l Y 3 R p b 2 4 x L 3 V 6 Z H J v d 2 l z a 2 8 v Q X V 0 b 1 J l b W 9 2 Z W R D b 2 x 1 b W 5 z M S 5 7 c H J 6 e W p l Y 2 h h b G k s M X 0 m c X V v d D s s J n F 1 b 3 Q 7 U 2 V j d G l v b j E v d X p k c m 9 3 a X N r b y 9 B d X R v U m V t b 3 Z l Z E N v b H V t b n M x L n t 3 e W p l Y 2 h h b G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6 Z H J v d 2 l z a 2 8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k c m 9 3 a X N r b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Z H J v d 2 l z a 2 8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k c m 9 3 a X N r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y Y 2 R h N j A 1 L W R m Y T g t N D k 5 Z i 0 5 M W Q 0 L W M 4 O G Q 2 Y W Z j N T U 3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e m R y b 3 d p c 2 t v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F U M T Q 6 M z Q 6 M j M u O D E y O T Y y M 1 o i I C 8 + P E V u d H J 5 I F R 5 c G U 9 I k Z p b G x D b 2 x 1 b W 5 U e X B l c y I g V m F s d W U 9 I n N D U U 1 E I i A v P j x F b n R y e S B U e X B l P S J G a W x s Q 2 9 s d W 1 u T m F t Z X M i I F Z h b H V l P S J z W y Z x d W 9 0 O 2 R h d G E m c X V v d D s s J n F 1 b 3 Q 7 c H J 6 e W p l Y 2 h h b G k m c X V v d D s s J n F 1 b 3 Q 7 d 3 l q Z W N o Y W x p J n F 1 b 3 Q 7 X S I g L z 4 8 R W 5 0 c n k g V H l w Z T 0 i R m l s b F N 0 Y X R 1 c y I g V m F s d W U 9 I n N D b 2 1 w b G V 0 Z S I g L z 4 8 R W 5 0 c n k g V H l w Z T 0 i R m l s b E N v d W 5 0 I i B W Y W x 1 Z T 0 i b D M 2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p k c m 9 3 a X N r b y 9 B d X R v U m V t b 3 Z l Z E N v b H V t b n M x L n t k Y X R h L D B 9 J n F 1 b 3 Q 7 L C Z x d W 9 0 O 1 N l Y 3 R p b 2 4 x L 3 V 6 Z H J v d 2 l z a 2 8 v Q X V 0 b 1 J l b W 9 2 Z W R D b 2 x 1 b W 5 z M S 5 7 c H J 6 e W p l Y 2 h h b G k s M X 0 m c X V v d D s s J n F 1 b 3 Q 7 U 2 V j d G l v b j E v d X p k c m 9 3 a X N r b y 9 B d X R v U m V t b 3 Z l Z E N v b H V t b n M x L n t 3 e W p l Y 2 h h b G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X p k c m 9 3 a X N r b y 9 B d X R v U m V t b 3 Z l Z E N v b H V t b n M x L n t k Y X R h L D B 9 J n F 1 b 3 Q 7 L C Z x d W 9 0 O 1 N l Y 3 R p b 2 4 x L 3 V 6 Z H J v d 2 l z a 2 8 v Q X V 0 b 1 J l b W 9 2 Z W R D b 2 x 1 b W 5 z M S 5 7 c H J 6 e W p l Y 2 h h b G k s M X 0 m c X V v d D s s J n F 1 b 3 Q 7 U 2 V j d G l v b j E v d X p k c m 9 3 a X N r b y 9 B d X R v U m V t b 3 Z l Z E N v b H V t b n M x L n t 3 e W p l Y 2 h h b G k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e m R y b 3 d p c 2 t v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Z H J v d 2 l z a 2 8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m R y b 3 d p c 2 t v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Z H J v d 2 l z a 2 8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G N m Y 2 R k M i 0 w Y 2 Q w L T Q 0 Y W E t Y T U z N i 1 k Z T h h M z I 3 Z T M 3 N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d X p k c m 9 3 a X N r b z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U t M D Q t M j F U M T Q 6 M z Q 6 M j M u O D E y O T Y y M 1 o i I C 8 + P E V u d H J 5 I F R 5 c G U 9 I k Z p b G x D b 2 x 1 b W 5 U e X B l c y I g V m F s d W U 9 I n N D U U 1 E I i A v P j x F b n R y e S B U e X B l P S J G a W x s Q 2 9 s d W 1 u T m F t Z X M i I F Z h b H V l P S J z W y Z x d W 9 0 O 2 R h d G E m c X V v d D s s J n F 1 b 3 Q 7 c H J 6 e W p l Y 2 h h b G k m c X V v d D s s J n F 1 b 3 Q 7 d 3 l q Z W N o Y W x p J n F 1 b 3 Q 7 X S I g L z 4 8 R W 5 0 c n k g V H l w Z T 0 i R m l s b F N 0 Y X R 1 c y I g V m F s d W U 9 I n N D b 2 1 w b G V 0 Z S I g L z 4 8 R W 5 0 c n k g V H l w Z T 0 i R m l s b E N v d W 5 0 I i B W Y W x 1 Z T 0 i b D M 2 N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e m R y b 3 d p c 2 t v L 0 F 1 d G 9 S Z W 1 v d m V k Q 2 9 s d W 1 u c z E u e 2 R h d G E s M H 0 m c X V v d D s s J n F 1 b 3 Q 7 U 2 V j d G l v b j E v d X p k c m 9 3 a X N r b y 9 B d X R v U m V t b 3 Z l Z E N v b H V t b n M x L n t w c n p 5 a m V j a G F s a S w x f S Z x d W 9 0 O y w m c X V v d D t T Z W N 0 a W 9 u M S 9 1 e m R y b 3 d p c 2 t v L 0 F 1 d G 9 S Z W 1 v d m V k Q 2 9 s d W 1 u c z E u e 3 d 5 a m V j a G F s a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1 e m R y b 3 d p c 2 t v L 0 F 1 d G 9 S Z W 1 v d m V k Q 2 9 s d W 1 u c z E u e 2 R h d G E s M H 0 m c X V v d D s s J n F 1 b 3 Q 7 U 2 V j d G l v b j E v d X p k c m 9 3 a X N r b y 9 B d X R v U m V t b 3 Z l Z E N v b H V t b n M x L n t w c n p 5 a m V j a G F s a S w x f S Z x d W 9 0 O y w m c X V v d D t T Z W N 0 a W 9 u M S 9 1 e m R y b 3 d p c 2 t v L 0 F 1 d G 9 S Z W 1 v d m V k Q 2 9 s d W 1 u c z E u e 3 d 5 a m V j a G F s a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V 6 Z H J v d 2 l z a 2 8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k c m 9 3 a X N r b y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Z H J v d 2 l z a 2 8 l M j A o M y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W q k o q H O U V L o 4 j 9 c a o B 4 z 8 A A A A A A g A A A A A A E G Y A A A A B A A A g A A A A n e W z H g t M e G H y f G Q + L K O C b Y 7 z x c l f L K 3 L m l Z l t D J L 3 4 k A A A A A D o A A A A A C A A A g A A A A Y X 4 x 5 p R H R 2 N 7 t U b b + j S / l z 0 d Q 8 I X I 5 g B u l H V C S s Z K X J Q A A A A L p i D + 6 2 I v R Y 5 s O n 1 T c L i j L 3 O u i u h P 5 I p f S M u Z b O x t N S l V h V o + 3 U H a A H e b I 1 5 f I 5 b R N M M v W p 4 k u R I 2 0 k F q Z H L 1 E A c w o N D A 0 a T J 3 L G U Q 8 t 5 y 5 A A A A A L h r k G r n I j Y j F e G D b j M N 4 v 3 W V 6 7 o n s 7 5 P T q K + G 9 y f 7 i S j P D x h I o d S m f x m X 2 x 2 W e k w x i W g M I t V s W 0 S u N v O K G / A V A = = < / D a t a M a s h u p > 
</file>

<file path=customXml/itemProps1.xml><?xml version="1.0" encoding="utf-8"?>
<ds:datastoreItem xmlns:ds="http://schemas.openxmlformats.org/officeDocument/2006/customXml" ds:itemID="{911F71FE-8F9D-4C1C-9467-A9685A0271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Podpunkt1</vt:lpstr>
      <vt:lpstr>Podpunkt2</vt:lpstr>
      <vt:lpstr>Podpunkt3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Julek Z</dc:creator>
  <cp:lastModifiedBy>Julek Z</cp:lastModifiedBy>
  <dcterms:created xsi:type="dcterms:W3CDTF">2025-04-21T14:33:20Z</dcterms:created>
  <dcterms:modified xsi:type="dcterms:W3CDTF">2025-04-21T15:49:21Z</dcterms:modified>
</cp:coreProperties>
</file>