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FMedrano\Documents\Classes2010-13\PLS120_2015\"/>
    </mc:Choice>
  </mc:AlternateContent>
  <bookViews>
    <workbookView xWindow="0" yWindow="0" windowWidth="25200" windowHeight="11595"/>
  </bookViews>
  <sheets>
    <sheet name="Heifer2005" sheetId="1" r:id="rId1"/>
  </sheets>
  <definedNames>
    <definedName name="_xlnm._FilterDatabase" localSheetId="0" hidden="1">Heifer2005!$A$1:$S$1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68" i="1" l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 s="1"/>
  <c r="H60" i="1"/>
  <c r="J60" i="1" s="1"/>
  <c r="H61" i="1"/>
  <c r="J61" i="1" s="1"/>
  <c r="H62" i="1"/>
  <c r="J62" i="1" s="1"/>
  <c r="H63" i="1"/>
  <c r="J63" i="1" s="1"/>
  <c r="H64" i="1"/>
  <c r="J64" i="1" s="1"/>
  <c r="H65" i="1"/>
  <c r="J65" i="1" s="1"/>
  <c r="H66" i="1"/>
  <c r="J66" i="1" s="1"/>
  <c r="H67" i="1"/>
  <c r="J67" i="1" s="1"/>
  <c r="H68" i="1"/>
  <c r="J68" i="1" s="1"/>
  <c r="H69" i="1"/>
  <c r="J69" i="1" s="1"/>
  <c r="H70" i="1"/>
  <c r="J70" i="1" s="1"/>
  <c r="H71" i="1"/>
  <c r="J71" i="1" s="1"/>
  <c r="H72" i="1"/>
  <c r="J72" i="1" s="1"/>
  <c r="H73" i="1"/>
  <c r="J73" i="1" s="1"/>
  <c r="H74" i="1"/>
  <c r="J74" i="1" s="1"/>
  <c r="H75" i="1"/>
  <c r="J75" i="1" s="1"/>
  <c r="H76" i="1"/>
  <c r="J76" i="1" s="1"/>
  <c r="H77" i="1"/>
  <c r="J77" i="1" s="1"/>
  <c r="H78" i="1"/>
  <c r="J78" i="1" s="1"/>
  <c r="H79" i="1"/>
  <c r="J79" i="1" s="1"/>
  <c r="H80" i="1"/>
  <c r="J80" i="1" s="1"/>
  <c r="H81" i="1"/>
  <c r="J81" i="1" s="1"/>
  <c r="H82" i="1"/>
  <c r="J82" i="1" s="1"/>
  <c r="H83" i="1"/>
  <c r="J83" i="1" s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J90" i="1" s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J110" i="1" s="1"/>
  <c r="H111" i="1"/>
  <c r="J111" i="1" s="1"/>
  <c r="H112" i="1"/>
  <c r="J112" i="1" s="1"/>
  <c r="H113" i="1"/>
  <c r="J113" i="1" s="1"/>
  <c r="H114" i="1"/>
  <c r="J114" i="1" s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J121" i="1" s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J135" i="1" s="1"/>
  <c r="H136" i="1"/>
  <c r="J136" i="1" s="1"/>
  <c r="H137" i="1"/>
  <c r="J137" i="1" s="1"/>
  <c r="H138" i="1"/>
  <c r="J138" i="1" s="1"/>
  <c r="H139" i="1"/>
  <c r="J139" i="1" s="1"/>
  <c r="H140" i="1"/>
  <c r="J140" i="1" s="1"/>
  <c r="H141" i="1"/>
  <c r="J141" i="1" s="1"/>
  <c r="H142" i="1"/>
  <c r="J142" i="1" s="1"/>
  <c r="H143" i="1"/>
  <c r="J143" i="1" s="1"/>
  <c r="H144" i="1"/>
  <c r="J144" i="1" s="1"/>
  <c r="H145" i="1"/>
  <c r="J145" i="1" s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J151" i="1" s="1"/>
  <c r="H152" i="1"/>
  <c r="J152" i="1" s="1"/>
  <c r="H153" i="1"/>
  <c r="J153" i="1" s="1"/>
  <c r="H154" i="1"/>
  <c r="J154" i="1" s="1"/>
  <c r="H155" i="1"/>
  <c r="J155" i="1" s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J162" i="1" s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O26" i="1" l="1"/>
  <c r="O30" i="1"/>
  <c r="O34" i="1"/>
  <c r="O38" i="1"/>
  <c r="O42" i="1"/>
  <c r="O46" i="1"/>
  <c r="O50" i="1"/>
  <c r="O54" i="1"/>
  <c r="O58" i="1"/>
  <c r="O62" i="1"/>
  <c r="O66" i="1"/>
  <c r="O70" i="1"/>
  <c r="O74" i="1"/>
  <c r="O78" i="1"/>
  <c r="O82" i="1"/>
  <c r="O86" i="1"/>
  <c r="O90" i="1"/>
  <c r="O94" i="1"/>
  <c r="O98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3" i="1"/>
  <c r="O107" i="1"/>
  <c r="O111" i="1"/>
  <c r="O115" i="1"/>
  <c r="O119" i="1"/>
  <c r="O123" i="1"/>
  <c r="O127" i="1"/>
  <c r="O131" i="1"/>
  <c r="O135" i="1"/>
  <c r="O139" i="1"/>
  <c r="O143" i="1"/>
  <c r="O147" i="1"/>
  <c r="O151" i="1"/>
  <c r="O155" i="1"/>
  <c r="O159" i="1"/>
  <c r="O163" i="1"/>
  <c r="O167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05" i="1"/>
  <c r="O109" i="1"/>
  <c r="O113" i="1"/>
  <c r="O117" i="1"/>
  <c r="O121" i="1"/>
  <c r="O125" i="1"/>
  <c r="O129" i="1"/>
  <c r="O133" i="1"/>
  <c r="O137" i="1"/>
  <c r="O141" i="1"/>
  <c r="O145" i="1"/>
  <c r="O149" i="1"/>
  <c r="O153" i="1"/>
  <c r="O157" i="1"/>
  <c r="O161" i="1"/>
  <c r="O165" i="1"/>
  <c r="O27" i="1"/>
  <c r="O31" i="1"/>
  <c r="O35" i="1"/>
  <c r="O39" i="1"/>
  <c r="O43" i="1"/>
  <c r="O47" i="1"/>
  <c r="O51" i="1"/>
  <c r="O55" i="1"/>
  <c r="O59" i="1"/>
  <c r="O63" i="1"/>
  <c r="O67" i="1"/>
  <c r="O71" i="1"/>
  <c r="O75" i="1"/>
  <c r="O79" i="1"/>
  <c r="O83" i="1"/>
  <c r="O87" i="1"/>
  <c r="O91" i="1"/>
  <c r="O95" i="1"/>
  <c r="O99" i="1"/>
  <c r="O102" i="1"/>
  <c r="O106" i="1"/>
  <c r="O110" i="1"/>
  <c r="O114" i="1"/>
  <c r="O118" i="1"/>
  <c r="O122" i="1"/>
  <c r="O126" i="1"/>
  <c r="O130" i="1"/>
  <c r="O134" i="1"/>
  <c r="O138" i="1"/>
  <c r="O142" i="1"/>
  <c r="O146" i="1"/>
  <c r="O150" i="1"/>
  <c r="O154" i="1"/>
  <c r="O158" i="1"/>
  <c r="O162" i="1"/>
  <c r="O166" i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4" i="1"/>
  <c r="J4" i="1" s="1"/>
  <c r="H3" i="1"/>
  <c r="J3" i="1" s="1"/>
  <c r="H2" i="1"/>
  <c r="J2" i="1" s="1"/>
  <c r="O11" i="1" l="1"/>
  <c r="O10" i="1"/>
  <c r="O9" i="1"/>
  <c r="O16" i="1"/>
  <c r="O23" i="1"/>
  <c r="O7" i="1"/>
  <c r="O22" i="1"/>
  <c r="O6" i="1"/>
  <c r="O21" i="1"/>
  <c r="O5" i="1"/>
  <c r="O12" i="1"/>
  <c r="O19" i="1"/>
  <c r="O3" i="1"/>
  <c r="O18" i="1"/>
  <c r="O2" i="1"/>
  <c r="O17" i="1"/>
  <c r="O24" i="1"/>
  <c r="O8" i="1"/>
  <c r="O15" i="1"/>
  <c r="O14" i="1"/>
  <c r="O13" i="1"/>
  <c r="O20" i="1"/>
  <c r="O4" i="1"/>
</calcChain>
</file>

<file path=xl/sharedStrings.xml><?xml version="1.0" encoding="utf-8"?>
<sst xmlns="http://schemas.openxmlformats.org/spreadsheetml/2006/main" count="175" uniqueCount="175">
  <si>
    <t>392R89</t>
  </si>
  <si>
    <t>392R96</t>
  </si>
  <si>
    <t>133R10</t>
  </si>
  <si>
    <t>141R4</t>
  </si>
  <si>
    <t>14R14</t>
  </si>
  <si>
    <t>209R30</t>
  </si>
  <si>
    <t>209R32</t>
  </si>
  <si>
    <t>222R35</t>
  </si>
  <si>
    <t>222R44</t>
  </si>
  <si>
    <t>237R21</t>
  </si>
  <si>
    <t>237R22</t>
  </si>
  <si>
    <t>240R32</t>
  </si>
  <si>
    <t>240R33</t>
  </si>
  <si>
    <t>302R37</t>
  </si>
  <si>
    <t>302R38</t>
  </si>
  <si>
    <t>302R45</t>
  </si>
  <si>
    <t>30R25</t>
  </si>
  <si>
    <t>30R51</t>
  </si>
  <si>
    <t>30R54</t>
  </si>
  <si>
    <t>31R11</t>
  </si>
  <si>
    <t>406R18</t>
  </si>
  <si>
    <t>406R21</t>
  </si>
  <si>
    <t>406R32</t>
  </si>
  <si>
    <t>406R34</t>
  </si>
  <si>
    <t>406R36</t>
  </si>
  <si>
    <t>75R37</t>
  </si>
  <si>
    <t>75R38</t>
  </si>
  <si>
    <t>75R40</t>
  </si>
  <si>
    <t>75R42</t>
  </si>
  <si>
    <t>75R47</t>
  </si>
  <si>
    <t>75R49</t>
  </si>
  <si>
    <t>75R52</t>
  </si>
  <si>
    <t>75R54</t>
  </si>
  <si>
    <t>75R59</t>
  </si>
  <si>
    <t>75R66</t>
  </si>
  <si>
    <t>75R82</t>
  </si>
  <si>
    <t>75R89</t>
  </si>
  <si>
    <t>75R93</t>
  </si>
  <si>
    <t>75R97</t>
  </si>
  <si>
    <t>415R71</t>
  </si>
  <si>
    <t>415R73</t>
  </si>
  <si>
    <t>440R3</t>
  </si>
  <si>
    <t>440R5</t>
  </si>
  <si>
    <t>440R6</t>
  </si>
  <si>
    <t>44R</t>
  </si>
  <si>
    <t>468R59</t>
  </si>
  <si>
    <t>468R60</t>
  </si>
  <si>
    <t>468R80</t>
  </si>
  <si>
    <t>504R24</t>
  </si>
  <si>
    <t>504R27</t>
  </si>
  <si>
    <t>535R81</t>
  </si>
  <si>
    <t>535R82</t>
  </si>
  <si>
    <t>535R84</t>
  </si>
  <si>
    <t>541R278</t>
  </si>
  <si>
    <t>541R286</t>
  </si>
  <si>
    <t>541R304</t>
  </si>
  <si>
    <t>548R11</t>
  </si>
  <si>
    <t>596R27</t>
  </si>
  <si>
    <t>596R29</t>
  </si>
  <si>
    <t>596R30</t>
  </si>
  <si>
    <t>596R38</t>
  </si>
  <si>
    <t>607R53</t>
  </si>
  <si>
    <t>607R8</t>
  </si>
  <si>
    <t>675R50</t>
  </si>
  <si>
    <t>675R53</t>
  </si>
  <si>
    <t>75R101</t>
  </si>
  <si>
    <t>75R104</t>
  </si>
  <si>
    <t>75R108</t>
  </si>
  <si>
    <t>75R36</t>
  </si>
  <si>
    <t>782R19</t>
  </si>
  <si>
    <t>784R21</t>
  </si>
  <si>
    <t>795R22</t>
  </si>
  <si>
    <t>795R28</t>
  </si>
  <si>
    <t>795R29</t>
  </si>
  <si>
    <t>795R31</t>
  </si>
  <si>
    <t>795R33</t>
  </si>
  <si>
    <t>803R11</t>
  </si>
  <si>
    <t>803R13</t>
  </si>
  <si>
    <t>803R14</t>
  </si>
  <si>
    <t>803R15</t>
  </si>
  <si>
    <t>803R17</t>
  </si>
  <si>
    <t>803R20</t>
  </si>
  <si>
    <t>803R21</t>
  </si>
  <si>
    <t>803R23</t>
  </si>
  <si>
    <t>87R3</t>
  </si>
  <si>
    <t>87R6</t>
  </si>
  <si>
    <t>98R20</t>
  </si>
  <si>
    <t>98R24</t>
  </si>
  <si>
    <t>99R107</t>
  </si>
  <si>
    <t>99R71</t>
  </si>
  <si>
    <t>99R75</t>
  </si>
  <si>
    <t>99R91</t>
  </si>
  <si>
    <t>209R28</t>
  </si>
  <si>
    <t>222R30</t>
  </si>
  <si>
    <t>222R32</t>
  </si>
  <si>
    <t>240R37</t>
  </si>
  <si>
    <t>302R47</t>
  </si>
  <si>
    <t>30R27</t>
  </si>
  <si>
    <t>392R9</t>
  </si>
  <si>
    <t>468R61</t>
  </si>
  <si>
    <t>535R86</t>
  </si>
  <si>
    <t>541R297</t>
  </si>
  <si>
    <t>675R47</t>
  </si>
  <si>
    <t>675R52</t>
  </si>
  <si>
    <t>75R7</t>
  </si>
  <si>
    <t>75R73</t>
  </si>
  <si>
    <t>75R94</t>
  </si>
  <si>
    <t>803R10</t>
  </si>
  <si>
    <t>803R33</t>
  </si>
  <si>
    <t>87R5</t>
  </si>
  <si>
    <t>99R81</t>
  </si>
  <si>
    <t>1000R3</t>
  </si>
  <si>
    <t>1000R7</t>
  </si>
  <si>
    <t>133R11</t>
  </si>
  <si>
    <t>209R13</t>
  </si>
  <si>
    <t>222R36</t>
  </si>
  <si>
    <t>222R45</t>
  </si>
  <si>
    <t>30R11</t>
  </si>
  <si>
    <t>30R16</t>
  </si>
  <si>
    <t>30R28</t>
  </si>
  <si>
    <t>30R48</t>
  </si>
  <si>
    <t>30R50</t>
  </si>
  <si>
    <t>33R2</t>
  </si>
  <si>
    <t>392R124</t>
  </si>
  <si>
    <t>392R126</t>
  </si>
  <si>
    <t>392R95</t>
  </si>
  <si>
    <t>392R98</t>
  </si>
  <si>
    <t>406R20</t>
  </si>
  <si>
    <t>406R26</t>
  </si>
  <si>
    <t>40R2</t>
  </si>
  <si>
    <t>415R82</t>
  </si>
  <si>
    <t>468R56</t>
  </si>
  <si>
    <t>468R67</t>
  </si>
  <si>
    <t>487R31</t>
  </si>
  <si>
    <t>487R36</t>
  </si>
  <si>
    <t>504R3</t>
  </si>
  <si>
    <t>504R33</t>
  </si>
  <si>
    <t>504R4</t>
  </si>
  <si>
    <t>514R4</t>
  </si>
  <si>
    <t>541R23</t>
  </si>
  <si>
    <t>541R24</t>
  </si>
  <si>
    <t>541R26</t>
  </si>
  <si>
    <t>541R36</t>
  </si>
  <si>
    <t>541R78</t>
  </si>
  <si>
    <t>541R92</t>
  </si>
  <si>
    <t>607R44</t>
  </si>
  <si>
    <t>607R62</t>
  </si>
  <si>
    <t>675R54</t>
  </si>
  <si>
    <t>784R18</t>
  </si>
  <si>
    <t>803R16</t>
  </si>
  <si>
    <t>803R19</t>
  </si>
  <si>
    <t>803R35</t>
  </si>
  <si>
    <t>87R7</t>
  </si>
  <si>
    <t>88R10</t>
  </si>
  <si>
    <t>99R21</t>
  </si>
  <si>
    <t>99R3</t>
  </si>
  <si>
    <t>ID</t>
  </si>
  <si>
    <t>REA</t>
  </si>
  <si>
    <t>FT</t>
  </si>
  <si>
    <t>IMF</t>
  </si>
  <si>
    <t>No</t>
  </si>
  <si>
    <t>Birth_Year</t>
  </si>
  <si>
    <t>Birth_Wt</t>
  </si>
  <si>
    <t>Birth_Date</t>
  </si>
  <si>
    <t>Dam_Age</t>
  </si>
  <si>
    <t>Wean_Date</t>
  </si>
  <si>
    <t>Wean_Wt</t>
  </si>
  <si>
    <t>Wt_205d</t>
  </si>
  <si>
    <t>Wean_Ht</t>
  </si>
  <si>
    <t>Year_Date</t>
  </si>
  <si>
    <t>Year_Wt</t>
  </si>
  <si>
    <t>Wt_365d</t>
  </si>
  <si>
    <t>US _Date</t>
  </si>
  <si>
    <t>Wean_AGE</t>
  </si>
  <si>
    <t>Year_AGE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</si>
</sst>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" fontId="0" fillId="0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49" fontId="3" fillId="0" borderId="1" xfId="0" applyNumberFormat="1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164" fontId="1" fillId="5" borderId="1" xfId="0" applyNumberFormat="1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8"/>
  <sheetViews>
    <sheetView tabSelected="1" zoomScale="120" zoomScaleNormal="120" zoomScalePageLayoutView="120" workbookViewId="0">
      <pane ySplit="1" topLeftCell="A2" activePane="bottomLeft" state="frozen"/>
      <selection pane="bottomLeft" activeCell="E21" sqref="E21"/>
    </sheetView>
  </sheetViews>
  <sheetFormatPr defaultColWidth="10.42578125" defaultRowHeight="15" x14ac:dyDescent="0.25"/>
  <cols>
    <col min="1" max="1" width="7" style="1" customWidth="1"/>
    <col min="2" max="3" width="10.42578125" style="1"/>
    <col min="4" max="4" width="8.85546875" style="1" customWidth="1"/>
    <col min="5" max="5" width="10.42578125" style="4" customWidth="1"/>
    <col min="6" max="6" width="9" style="1" customWidth="1"/>
    <col min="7" max="8" width="11.5703125" style="4" customWidth="1"/>
    <col min="9" max="10" width="10.28515625" style="1" customWidth="1"/>
    <col min="11" max="11" width="8.85546875" style="1" customWidth="1"/>
    <col min="12" max="12" width="10" style="4" bestFit="1" customWidth="1"/>
    <col min="13" max="13" width="10" style="4" customWidth="1"/>
    <col min="14" max="14" width="8.5703125" style="1" customWidth="1"/>
    <col min="15" max="15" width="9.7109375" style="1" customWidth="1"/>
    <col min="16" max="16" width="9.140625" style="4" bestFit="1" customWidth="1"/>
    <col min="17" max="17" width="6.42578125" style="1" bestFit="1" customWidth="1"/>
    <col min="18" max="19" width="5.42578125" style="1" bestFit="1" customWidth="1"/>
    <col min="20" max="16384" width="10.42578125" style="1"/>
  </cols>
  <sheetData>
    <row r="1" spans="1:19" s="5" customFormat="1" ht="18" customHeight="1" x14ac:dyDescent="0.25">
      <c r="A1" s="13" t="s">
        <v>160</v>
      </c>
      <c r="B1" s="14" t="s">
        <v>156</v>
      </c>
      <c r="C1" s="14" t="s">
        <v>161</v>
      </c>
      <c r="D1" s="15" t="s">
        <v>162</v>
      </c>
      <c r="E1" s="15" t="s">
        <v>163</v>
      </c>
      <c r="F1" s="20" t="s">
        <v>164</v>
      </c>
      <c r="G1" s="7" t="s">
        <v>165</v>
      </c>
      <c r="H1" s="7" t="s">
        <v>173</v>
      </c>
      <c r="I1" s="9" t="s">
        <v>166</v>
      </c>
      <c r="J1" s="9" t="s">
        <v>167</v>
      </c>
      <c r="K1" s="16" t="s">
        <v>168</v>
      </c>
      <c r="L1" s="17" t="s">
        <v>169</v>
      </c>
      <c r="M1" s="8" t="s">
        <v>174</v>
      </c>
      <c r="N1" s="11" t="s">
        <v>170</v>
      </c>
      <c r="O1" s="11" t="s">
        <v>171</v>
      </c>
      <c r="P1" s="18" t="s">
        <v>172</v>
      </c>
      <c r="Q1" s="19" t="s">
        <v>157</v>
      </c>
      <c r="R1" s="19" t="s">
        <v>158</v>
      </c>
      <c r="S1" s="19" t="s">
        <v>159</v>
      </c>
    </row>
    <row r="2" spans="1:19" x14ac:dyDescent="0.25">
      <c r="A2" s="1">
        <v>1</v>
      </c>
      <c r="B2" s="2">
        <v>2005060</v>
      </c>
      <c r="C2" s="2">
        <v>2005</v>
      </c>
      <c r="D2" s="2">
        <v>81</v>
      </c>
      <c r="E2" s="3">
        <v>38380</v>
      </c>
      <c r="F2" s="2">
        <v>2</v>
      </c>
      <c r="G2" s="3">
        <v>38594</v>
      </c>
      <c r="H2" s="2">
        <f>G2-E2</f>
        <v>214</v>
      </c>
      <c r="I2" s="2">
        <v>660</v>
      </c>
      <c r="J2" s="10">
        <f>(((I2-D2)/H2)*205) +D2+54</f>
        <v>689.64953271028037</v>
      </c>
      <c r="K2" s="2">
        <v>0</v>
      </c>
      <c r="L2" s="3">
        <v>38785</v>
      </c>
      <c r="M2" s="2">
        <f>L2-E2</f>
        <v>405</v>
      </c>
      <c r="N2" s="2">
        <v>902</v>
      </c>
      <c r="O2" s="10">
        <f>(((N2-I2)/(M2-H2))*160) + J2</f>
        <v>892.37204579928562</v>
      </c>
      <c r="P2" s="3">
        <v>38785</v>
      </c>
      <c r="Q2" s="12">
        <v>10.47</v>
      </c>
      <c r="R2" s="12">
        <v>0.37</v>
      </c>
      <c r="S2" s="12">
        <v>4.18</v>
      </c>
    </row>
    <row r="3" spans="1:19" x14ac:dyDescent="0.25">
      <c r="A3" s="1">
        <v>2</v>
      </c>
      <c r="B3" s="2">
        <v>2005062</v>
      </c>
      <c r="C3" s="2">
        <v>2005</v>
      </c>
      <c r="D3" s="2">
        <v>63</v>
      </c>
      <c r="E3" s="3">
        <v>38402</v>
      </c>
      <c r="F3" s="2">
        <v>2</v>
      </c>
      <c r="G3" s="3">
        <v>38594</v>
      </c>
      <c r="H3" s="2">
        <f>G3-E3</f>
        <v>192</v>
      </c>
      <c r="I3" s="2">
        <v>455</v>
      </c>
      <c r="J3" s="10">
        <f>(((I3-D3)/H3)*205) +D3+54</f>
        <v>535.54166666666663</v>
      </c>
      <c r="K3" s="2">
        <v>0</v>
      </c>
      <c r="L3" s="3">
        <v>38785</v>
      </c>
      <c r="M3" s="2">
        <f>L3-E3</f>
        <v>383</v>
      </c>
      <c r="N3" s="2">
        <v>690</v>
      </c>
      <c r="O3" s="10">
        <f>(((N3-I3)/(M3-H3))*160) + J3</f>
        <v>732.4003054101222</v>
      </c>
      <c r="P3" s="3">
        <v>38785</v>
      </c>
      <c r="Q3" s="12">
        <v>7.6</v>
      </c>
      <c r="R3" s="12">
        <v>0.12</v>
      </c>
      <c r="S3" s="12">
        <v>3.19</v>
      </c>
    </row>
    <row r="4" spans="1:19" x14ac:dyDescent="0.25">
      <c r="A4" s="1">
        <v>3</v>
      </c>
      <c r="B4" s="2">
        <v>2005076</v>
      </c>
      <c r="C4" s="2">
        <v>2005</v>
      </c>
      <c r="D4" s="2">
        <v>72</v>
      </c>
      <c r="E4" s="3">
        <v>38395</v>
      </c>
      <c r="F4" s="2">
        <v>6</v>
      </c>
      <c r="G4" s="3">
        <v>38593</v>
      </c>
      <c r="H4" s="2">
        <f>G4-E4</f>
        <v>198</v>
      </c>
      <c r="I4" s="2">
        <v>416</v>
      </c>
      <c r="J4" s="10">
        <f>(((I4-D4)/H4)*205) +D4</f>
        <v>428.16161616161617</v>
      </c>
      <c r="K4" s="2">
        <v>0</v>
      </c>
      <c r="L4" s="3">
        <v>38785</v>
      </c>
      <c r="M4" s="2">
        <f>L4-E4</f>
        <v>390</v>
      </c>
      <c r="N4" s="2">
        <v>866</v>
      </c>
      <c r="O4" s="10">
        <f>(((N4-I4)/(M4-H4))*160) + J4</f>
        <v>803.16161616161617</v>
      </c>
      <c r="P4" s="3">
        <v>38785</v>
      </c>
      <c r="Q4" s="12">
        <v>10.07</v>
      </c>
      <c r="R4" s="12">
        <v>0.23</v>
      </c>
      <c r="S4" s="12">
        <v>3.65</v>
      </c>
    </row>
    <row r="5" spans="1:19" x14ac:dyDescent="0.25">
      <c r="A5" s="1">
        <v>4</v>
      </c>
      <c r="B5" s="2">
        <v>2005080</v>
      </c>
      <c r="C5" s="2">
        <v>2005</v>
      </c>
      <c r="D5" s="2">
        <v>71</v>
      </c>
      <c r="E5" s="3">
        <v>38399</v>
      </c>
      <c r="F5" s="2">
        <v>5</v>
      </c>
      <c r="G5" s="3">
        <v>38593</v>
      </c>
      <c r="H5" s="2">
        <f>G5-E5</f>
        <v>194</v>
      </c>
      <c r="I5" s="2">
        <v>434</v>
      </c>
      <c r="J5" s="10">
        <f>(((I5-D5)/H5)*205) +D5</f>
        <v>454.58247422680415</v>
      </c>
      <c r="K5" s="2">
        <v>0</v>
      </c>
      <c r="L5" s="3">
        <v>38785</v>
      </c>
      <c r="M5" s="2">
        <f>L5-E5</f>
        <v>386</v>
      </c>
      <c r="N5" s="2">
        <v>730</v>
      </c>
      <c r="O5" s="10">
        <f>(((N5-I5)/(M5-H5))*160) + J5</f>
        <v>701.24914089347089</v>
      </c>
      <c r="P5" s="3">
        <v>38785</v>
      </c>
      <c r="Q5" s="12">
        <v>9.42</v>
      </c>
      <c r="R5" s="12">
        <v>0.08</v>
      </c>
      <c r="S5" s="12">
        <v>3.26</v>
      </c>
    </row>
    <row r="6" spans="1:19" x14ac:dyDescent="0.25">
      <c r="A6" s="1">
        <v>5</v>
      </c>
      <c r="B6" s="2">
        <v>2005082</v>
      </c>
      <c r="C6" s="2">
        <v>2005</v>
      </c>
      <c r="D6" s="2">
        <v>81</v>
      </c>
      <c r="E6" s="3">
        <v>38402</v>
      </c>
      <c r="F6" s="2">
        <v>6</v>
      </c>
      <c r="G6" s="3">
        <v>38593</v>
      </c>
      <c r="H6" s="2">
        <f>G6-E6</f>
        <v>191</v>
      </c>
      <c r="I6" s="2">
        <v>534</v>
      </c>
      <c r="J6" s="10">
        <f>(((I6-D6)/H6)*205) +D6</f>
        <v>567.20418848167537</v>
      </c>
      <c r="K6" s="2">
        <v>0</v>
      </c>
      <c r="L6" s="3">
        <v>38785</v>
      </c>
      <c r="M6" s="2">
        <f>L6-E6</f>
        <v>383</v>
      </c>
      <c r="N6" s="2">
        <v>812</v>
      </c>
      <c r="O6" s="10">
        <f>(((N6-I6)/(M6-H6))*160) + J6</f>
        <v>798.87085514834212</v>
      </c>
      <c r="P6" s="3">
        <v>38785</v>
      </c>
      <c r="Q6" s="12">
        <v>10.28</v>
      </c>
      <c r="R6" s="12">
        <v>0.2</v>
      </c>
      <c r="S6" s="12">
        <v>4.08</v>
      </c>
    </row>
    <row r="7" spans="1:19" x14ac:dyDescent="0.25">
      <c r="A7" s="1">
        <v>6</v>
      </c>
      <c r="B7" s="2">
        <v>2005084</v>
      </c>
      <c r="C7" s="2">
        <v>2005</v>
      </c>
      <c r="D7" s="2">
        <v>86</v>
      </c>
      <c r="E7" s="3">
        <v>38403</v>
      </c>
      <c r="F7" s="2">
        <v>6</v>
      </c>
      <c r="G7" s="3">
        <v>38593</v>
      </c>
      <c r="H7" s="2">
        <f>G7-E7</f>
        <v>190</v>
      </c>
      <c r="I7" s="2">
        <v>520</v>
      </c>
      <c r="J7" s="10">
        <f>(((I7-D7)/H7)*205) +D7</f>
        <v>554.26315789473688</v>
      </c>
      <c r="K7" s="2">
        <v>0</v>
      </c>
      <c r="L7" s="3">
        <v>38785</v>
      </c>
      <c r="M7" s="2">
        <f>L7-E7</f>
        <v>382</v>
      </c>
      <c r="N7" s="2">
        <v>788</v>
      </c>
      <c r="O7" s="10">
        <f>(((N7-I7)/(M7-H7))*160) + J7</f>
        <v>777.59649122807014</v>
      </c>
      <c r="P7" s="3">
        <v>38785</v>
      </c>
      <c r="Q7" s="12">
        <v>10.84</v>
      </c>
      <c r="R7" s="12">
        <v>0.11</v>
      </c>
      <c r="S7" s="12">
        <v>3.01</v>
      </c>
    </row>
    <row r="8" spans="1:19" x14ac:dyDescent="0.25">
      <c r="A8" s="1">
        <v>7</v>
      </c>
      <c r="B8" s="2">
        <v>2005110</v>
      </c>
      <c r="C8" s="2">
        <v>2005</v>
      </c>
      <c r="D8" s="2">
        <v>76</v>
      </c>
      <c r="E8" s="3">
        <v>38384</v>
      </c>
      <c r="F8" s="2">
        <v>3</v>
      </c>
      <c r="G8" s="3">
        <v>38594</v>
      </c>
      <c r="H8" s="2">
        <f>G8-E8</f>
        <v>210</v>
      </c>
      <c r="I8" s="2">
        <v>575</v>
      </c>
      <c r="J8" s="10">
        <f>(((I8-D8)/H8)*205) +D8+54</f>
        <v>617.11904761904759</v>
      </c>
      <c r="K8" s="2">
        <v>0</v>
      </c>
      <c r="L8" s="3">
        <v>38785</v>
      </c>
      <c r="M8" s="2">
        <f>L8-E8</f>
        <v>401</v>
      </c>
      <c r="N8" s="2">
        <v>852</v>
      </c>
      <c r="O8" s="10">
        <f>(((N8-I8)/(M8-H8))*160) + J8</f>
        <v>849.16093243580144</v>
      </c>
      <c r="P8" s="3">
        <v>38785</v>
      </c>
      <c r="Q8" s="12">
        <v>10.029999999999999</v>
      </c>
      <c r="R8" s="12">
        <v>0.17</v>
      </c>
      <c r="S8" s="12">
        <v>3.12</v>
      </c>
    </row>
    <row r="9" spans="1:19" x14ac:dyDescent="0.25">
      <c r="A9" s="1">
        <v>8</v>
      </c>
      <c r="B9" s="2">
        <v>2005112</v>
      </c>
      <c r="C9" s="2">
        <v>2005</v>
      </c>
      <c r="D9" s="2">
        <v>82</v>
      </c>
      <c r="E9" s="3">
        <v>38389</v>
      </c>
      <c r="F9" s="2">
        <v>3</v>
      </c>
      <c r="G9" s="3">
        <v>38594</v>
      </c>
      <c r="H9" s="2">
        <f>G9-E9</f>
        <v>205</v>
      </c>
      <c r="I9" s="2">
        <v>625</v>
      </c>
      <c r="J9" s="10">
        <f>(((I9-D9)/H9)*205) +D9+54</f>
        <v>679</v>
      </c>
      <c r="K9" s="2">
        <v>0</v>
      </c>
      <c r="L9" s="3">
        <v>38785</v>
      </c>
      <c r="M9" s="2">
        <f>L9-E9</f>
        <v>396</v>
      </c>
      <c r="N9" s="2">
        <v>946</v>
      </c>
      <c r="O9" s="10">
        <f>(((N9-I9)/(M9-H9))*160) + J9</f>
        <v>947.90052356020942</v>
      </c>
      <c r="P9" s="3">
        <v>38785</v>
      </c>
      <c r="Q9" s="12">
        <v>9.8699999999999992</v>
      </c>
      <c r="R9" s="12">
        <v>0.14000000000000001</v>
      </c>
      <c r="S9" s="12">
        <v>3.5</v>
      </c>
    </row>
    <row r="10" spans="1:19" x14ac:dyDescent="0.25">
      <c r="A10" s="1">
        <v>9</v>
      </c>
      <c r="B10" s="2">
        <v>2005120</v>
      </c>
      <c r="C10" s="2">
        <v>2005</v>
      </c>
      <c r="D10" s="2">
        <v>74</v>
      </c>
      <c r="E10" s="3">
        <v>38409</v>
      </c>
      <c r="F10" s="2">
        <v>3</v>
      </c>
      <c r="G10" s="3">
        <v>38594</v>
      </c>
      <c r="H10" s="2">
        <f>G10-E10</f>
        <v>185</v>
      </c>
      <c r="I10" s="2">
        <v>630</v>
      </c>
      <c r="J10" s="10">
        <f>(((I10-D10)/H10)*205) +D10+54</f>
        <v>744.10810810810813</v>
      </c>
      <c r="K10" s="2">
        <v>0</v>
      </c>
      <c r="L10" s="3">
        <v>38785</v>
      </c>
      <c r="M10" s="2">
        <f>L10-E10</f>
        <v>376</v>
      </c>
      <c r="N10" s="2">
        <v>1040</v>
      </c>
      <c r="O10" s="10">
        <f>(((N10-I10)/(M10-H10))*160) + J10</f>
        <v>1087.5636054903071</v>
      </c>
      <c r="P10" s="3">
        <v>38785</v>
      </c>
      <c r="Q10" s="12">
        <v>11.17</v>
      </c>
      <c r="R10" s="12">
        <v>0.22</v>
      </c>
      <c r="S10" s="12">
        <v>5.14</v>
      </c>
    </row>
    <row r="11" spans="1:19" x14ac:dyDescent="0.25">
      <c r="A11" s="1">
        <v>10</v>
      </c>
      <c r="B11" s="2">
        <v>2005124</v>
      </c>
      <c r="C11" s="2">
        <v>2005</v>
      </c>
      <c r="D11" s="2">
        <v>94</v>
      </c>
      <c r="E11" s="3">
        <v>38425</v>
      </c>
      <c r="F11" s="2">
        <v>7</v>
      </c>
      <c r="G11" s="3">
        <v>38594</v>
      </c>
      <c r="H11" s="2">
        <f>G11-E11</f>
        <v>169</v>
      </c>
      <c r="I11" s="2">
        <v>510</v>
      </c>
      <c r="J11" s="10">
        <f>(((I11-D11)/H11)*205) +D11</f>
        <v>598.61538461538464</v>
      </c>
      <c r="K11" s="2">
        <v>0</v>
      </c>
      <c r="L11" s="3">
        <v>38785</v>
      </c>
      <c r="M11" s="2">
        <f>L11-E11</f>
        <v>360</v>
      </c>
      <c r="N11" s="2">
        <v>780</v>
      </c>
      <c r="O11" s="10">
        <f>(((N11-I11)/(M11-H11))*160) + J11</f>
        <v>824.79339508658882</v>
      </c>
      <c r="P11" s="3">
        <v>38785</v>
      </c>
      <c r="Q11" s="12">
        <v>8.17</v>
      </c>
      <c r="R11" s="12">
        <v>0.12</v>
      </c>
      <c r="S11" s="12">
        <v>3.4</v>
      </c>
    </row>
    <row r="12" spans="1:19" x14ac:dyDescent="0.25">
      <c r="A12" s="1">
        <v>11</v>
      </c>
      <c r="B12" s="2">
        <v>2005130</v>
      </c>
      <c r="C12" s="2">
        <v>2005</v>
      </c>
      <c r="D12" s="2">
        <v>88</v>
      </c>
      <c r="E12" s="3">
        <v>38436</v>
      </c>
      <c r="F12" s="2">
        <v>3</v>
      </c>
      <c r="G12" s="3">
        <v>38594</v>
      </c>
      <c r="H12" s="2">
        <f>G12-E12</f>
        <v>158</v>
      </c>
      <c r="I12" s="2">
        <v>470</v>
      </c>
      <c r="J12" s="10">
        <f>(((I12-D12)/H12)*205) +D12+54</f>
        <v>637.63291139240505</v>
      </c>
      <c r="K12" s="2">
        <v>0</v>
      </c>
      <c r="L12" s="3">
        <v>38785</v>
      </c>
      <c r="M12" s="2">
        <f>L12-E12</f>
        <v>349</v>
      </c>
      <c r="N12" s="2">
        <v>668</v>
      </c>
      <c r="O12" s="10">
        <f>(((N12-I12)/(M12-H12))*160) + J12</f>
        <v>803.49678573795484</v>
      </c>
      <c r="P12" s="3">
        <v>38785</v>
      </c>
      <c r="Q12" s="12">
        <v>7.9</v>
      </c>
      <c r="R12" s="12">
        <v>0.2</v>
      </c>
      <c r="S12" s="12">
        <v>3.87</v>
      </c>
    </row>
    <row r="13" spans="1:19" x14ac:dyDescent="0.25">
      <c r="A13" s="1">
        <v>12</v>
      </c>
      <c r="B13" s="2" t="s">
        <v>111</v>
      </c>
      <c r="C13" s="2">
        <v>2005</v>
      </c>
      <c r="D13" s="2">
        <v>88</v>
      </c>
      <c r="E13" s="3">
        <v>38386</v>
      </c>
      <c r="F13" s="2">
        <v>7</v>
      </c>
      <c r="G13" s="3">
        <v>38581</v>
      </c>
      <c r="H13" s="2">
        <f>G13-E13</f>
        <v>195</v>
      </c>
      <c r="I13" s="2">
        <v>604</v>
      </c>
      <c r="J13" s="10">
        <f>(((I13-D13)/H13)*205) +D13</f>
        <v>630.46153846153845</v>
      </c>
      <c r="K13" s="2">
        <v>44.8</v>
      </c>
      <c r="L13" s="3">
        <v>38779</v>
      </c>
      <c r="M13" s="2">
        <f>L13-E13</f>
        <v>393</v>
      </c>
      <c r="N13" s="2">
        <v>916</v>
      </c>
      <c r="O13" s="10">
        <f>(((N13-I13)/(M13-H13))*160) + J13</f>
        <v>882.58275058275058</v>
      </c>
      <c r="P13" s="3">
        <v>38779</v>
      </c>
      <c r="Q13" s="12">
        <v>10.9</v>
      </c>
      <c r="R13" s="12">
        <v>0.48</v>
      </c>
      <c r="S13" s="12">
        <v>3.22</v>
      </c>
    </row>
    <row r="14" spans="1:19" x14ac:dyDescent="0.25">
      <c r="A14" s="1">
        <v>13</v>
      </c>
      <c r="B14" s="2" t="s">
        <v>112</v>
      </c>
      <c r="C14" s="2">
        <v>2005</v>
      </c>
      <c r="D14" s="2">
        <v>79</v>
      </c>
      <c r="E14" s="3">
        <v>38438</v>
      </c>
      <c r="F14" s="2">
        <v>2</v>
      </c>
      <c r="G14" s="3">
        <v>38608</v>
      </c>
      <c r="H14" s="2">
        <f>G14-E14</f>
        <v>170</v>
      </c>
      <c r="I14" s="2">
        <v>456</v>
      </c>
      <c r="J14" s="10">
        <f>(((I14-D14)/H14)*205) +D14+54</f>
        <v>587.61764705882354</v>
      </c>
      <c r="K14" s="2">
        <v>43</v>
      </c>
      <c r="L14" s="3">
        <v>38778</v>
      </c>
      <c r="M14" s="2">
        <f>L14-E14</f>
        <v>340</v>
      </c>
      <c r="N14" s="2">
        <v>622</v>
      </c>
      <c r="O14" s="10">
        <f>(((N14-I14)/(M14-H14))*160) + J14</f>
        <v>743.85294117647061</v>
      </c>
      <c r="P14" s="3">
        <v>38778</v>
      </c>
      <c r="Q14" s="12">
        <v>8.5</v>
      </c>
      <c r="R14" s="12">
        <v>0.15</v>
      </c>
      <c r="S14" s="12">
        <v>3.64</v>
      </c>
    </row>
    <row r="15" spans="1:19" x14ac:dyDescent="0.25">
      <c r="A15" s="1">
        <v>14</v>
      </c>
      <c r="B15" s="2" t="s">
        <v>114</v>
      </c>
      <c r="C15" s="2">
        <v>2005</v>
      </c>
      <c r="D15" s="2">
        <v>94</v>
      </c>
      <c r="E15" s="3">
        <v>38423</v>
      </c>
      <c r="F15" s="2">
        <v>6</v>
      </c>
      <c r="G15" s="3">
        <v>38605</v>
      </c>
      <c r="H15" s="2">
        <f>G15-E15</f>
        <v>182</v>
      </c>
      <c r="I15" s="2">
        <v>462</v>
      </c>
      <c r="J15" s="10">
        <f>(((I15-D15)/H15)*205) +D15</f>
        <v>508.50549450549448</v>
      </c>
      <c r="K15" s="2">
        <v>44.5</v>
      </c>
      <c r="L15" s="3">
        <v>38780</v>
      </c>
      <c r="M15" s="2">
        <f>L15-E15</f>
        <v>357</v>
      </c>
      <c r="N15" s="2">
        <v>714</v>
      </c>
      <c r="O15" s="10">
        <f>(((N15-I15)/(M15-H15))*160) + J15</f>
        <v>738.90549450549452</v>
      </c>
      <c r="P15" s="3">
        <v>38780</v>
      </c>
      <c r="Q15" s="12">
        <v>8.3000000000000007</v>
      </c>
      <c r="R15" s="12">
        <v>0.23</v>
      </c>
      <c r="S15" s="12">
        <v>4.58</v>
      </c>
    </row>
    <row r="16" spans="1:19" x14ac:dyDescent="0.25">
      <c r="A16" s="1">
        <v>15</v>
      </c>
      <c r="B16" s="2" t="s">
        <v>117</v>
      </c>
      <c r="C16" s="2">
        <v>2005</v>
      </c>
      <c r="D16" s="2">
        <v>82</v>
      </c>
      <c r="E16" s="3">
        <v>38392</v>
      </c>
      <c r="F16" s="2">
        <v>5</v>
      </c>
      <c r="G16" s="3">
        <v>38603</v>
      </c>
      <c r="H16" s="2">
        <f>G16-E16</f>
        <v>211</v>
      </c>
      <c r="I16" s="2">
        <v>682</v>
      </c>
      <c r="J16" s="10">
        <f>(((I16-D16)/H16)*205) +D16</f>
        <v>664.93838862559244</v>
      </c>
      <c r="K16" s="2">
        <v>49.8</v>
      </c>
      <c r="L16" s="3">
        <v>38778</v>
      </c>
      <c r="M16" s="2">
        <f>L16-E16</f>
        <v>386</v>
      </c>
      <c r="N16" s="2">
        <v>925</v>
      </c>
      <c r="O16" s="10">
        <f>(((N16-I16)/(M16-H16))*160) + J16</f>
        <v>887.10981719702102</v>
      </c>
      <c r="P16" s="3">
        <v>38778</v>
      </c>
      <c r="Q16" s="12">
        <v>11</v>
      </c>
      <c r="R16" s="12">
        <v>0.26</v>
      </c>
      <c r="S16" s="12">
        <v>2.94</v>
      </c>
    </row>
    <row r="17" spans="1:19" x14ac:dyDescent="0.25">
      <c r="A17" s="1">
        <v>16</v>
      </c>
      <c r="B17" s="2" t="s">
        <v>118</v>
      </c>
      <c r="C17" s="2">
        <v>2005</v>
      </c>
      <c r="D17" s="2">
        <v>64</v>
      </c>
      <c r="E17" s="3">
        <v>38403</v>
      </c>
      <c r="F17" s="2">
        <v>6</v>
      </c>
      <c r="G17" s="3">
        <v>38603</v>
      </c>
      <c r="H17" s="2">
        <f>G17-E17</f>
        <v>200</v>
      </c>
      <c r="I17" s="2">
        <v>424</v>
      </c>
      <c r="J17" s="10">
        <f>(((I17-D17)/H17)*205) +D17</f>
        <v>433</v>
      </c>
      <c r="K17" s="2">
        <v>44.8</v>
      </c>
      <c r="L17" s="3">
        <v>38780</v>
      </c>
      <c r="M17" s="2">
        <f>L17-E17</f>
        <v>377</v>
      </c>
      <c r="N17" s="2">
        <v>698</v>
      </c>
      <c r="O17" s="10">
        <f>(((N17-I17)/(M17-H17))*160) + J17</f>
        <v>680.68361581920908</v>
      </c>
      <c r="P17" s="3">
        <v>38778</v>
      </c>
      <c r="Q17" s="12">
        <v>10.4</v>
      </c>
      <c r="R17" s="12">
        <v>0.18</v>
      </c>
      <c r="S17" s="12">
        <v>3.88</v>
      </c>
    </row>
    <row r="18" spans="1:19" x14ac:dyDescent="0.25">
      <c r="A18" s="1">
        <v>17</v>
      </c>
      <c r="B18" s="2" t="s">
        <v>16</v>
      </c>
      <c r="C18" s="2">
        <v>2005</v>
      </c>
      <c r="D18" s="6">
        <v>70</v>
      </c>
      <c r="E18" s="3">
        <v>38404</v>
      </c>
      <c r="F18" s="2">
        <v>8</v>
      </c>
      <c r="G18" s="3">
        <v>38624</v>
      </c>
      <c r="H18" s="2">
        <f>G18-E18</f>
        <v>220</v>
      </c>
      <c r="I18" s="2">
        <v>520</v>
      </c>
      <c r="J18" s="10">
        <f>(((I18-D18)/H18)*205) +D18</f>
        <v>489.31818181818181</v>
      </c>
      <c r="K18" s="2">
        <v>0</v>
      </c>
      <c r="L18" s="3">
        <v>38778</v>
      </c>
      <c r="M18" s="2">
        <f>L18-E18</f>
        <v>374</v>
      </c>
      <c r="N18" s="2">
        <v>776</v>
      </c>
      <c r="O18" s="10">
        <f>(((N18-I18)/(M18-H18))*160) + J18</f>
        <v>755.29220779220782</v>
      </c>
      <c r="P18" s="3">
        <v>38778</v>
      </c>
      <c r="Q18" s="12">
        <v>10.1</v>
      </c>
      <c r="R18" s="12">
        <v>0.12</v>
      </c>
      <c r="S18" s="12">
        <v>3.13</v>
      </c>
    </row>
    <row r="19" spans="1:19" x14ac:dyDescent="0.25">
      <c r="A19" s="1">
        <v>18</v>
      </c>
      <c r="B19" s="2" t="s">
        <v>97</v>
      </c>
      <c r="C19" s="2">
        <v>2005</v>
      </c>
      <c r="D19" s="6">
        <v>70</v>
      </c>
      <c r="E19" s="3">
        <v>38407</v>
      </c>
      <c r="F19" s="2">
        <v>8</v>
      </c>
      <c r="G19" s="3">
        <v>38624</v>
      </c>
      <c r="H19" s="2">
        <f>G19-E19</f>
        <v>217</v>
      </c>
      <c r="I19" s="2">
        <v>428</v>
      </c>
      <c r="J19" s="10">
        <f>(((I19-D19)/H19)*205) +D19</f>
        <v>408.20276497695852</v>
      </c>
      <c r="K19" s="2">
        <v>0</v>
      </c>
      <c r="L19" s="3">
        <v>38778</v>
      </c>
      <c r="M19" s="2">
        <f>L19-E19</f>
        <v>371</v>
      </c>
      <c r="N19" s="2">
        <v>654</v>
      </c>
      <c r="O19" s="10">
        <f>(((N19-I19)/(M19-H19))*160) + J19</f>
        <v>643.00795978215331</v>
      </c>
      <c r="P19" s="3">
        <v>38778</v>
      </c>
      <c r="Q19" s="12">
        <v>8.8000000000000007</v>
      </c>
      <c r="R19" s="12">
        <v>0.15</v>
      </c>
      <c r="S19" s="12">
        <v>3.87</v>
      </c>
    </row>
    <row r="20" spans="1:19" x14ac:dyDescent="0.25">
      <c r="A20" s="1">
        <v>19</v>
      </c>
      <c r="B20" s="2" t="s">
        <v>119</v>
      </c>
      <c r="C20" s="2">
        <v>2005</v>
      </c>
      <c r="D20" s="6">
        <v>70</v>
      </c>
      <c r="E20" s="3">
        <v>38413</v>
      </c>
      <c r="F20" s="2">
        <v>8</v>
      </c>
      <c r="G20" s="3">
        <v>38624</v>
      </c>
      <c r="H20" s="2">
        <f>G20-E20</f>
        <v>211</v>
      </c>
      <c r="I20" s="2">
        <v>450</v>
      </c>
      <c r="J20" s="10">
        <f>(((I20-D20)/H20)*205) +D20</f>
        <v>439.19431279620852</v>
      </c>
      <c r="K20" s="2">
        <v>0</v>
      </c>
      <c r="L20" s="3">
        <v>38779</v>
      </c>
      <c r="M20" s="2">
        <f>L20-E20</f>
        <v>366</v>
      </c>
      <c r="N20" s="2">
        <v>680</v>
      </c>
      <c r="O20" s="10">
        <f>(((N20-I20)/(M20-H20))*160) + J20</f>
        <v>676.61366763491822</v>
      </c>
      <c r="P20" s="3">
        <v>38779</v>
      </c>
      <c r="Q20" s="12">
        <v>7.8</v>
      </c>
      <c r="R20" s="12">
        <v>0.13</v>
      </c>
      <c r="S20" s="12">
        <v>2.4700000000000002</v>
      </c>
    </row>
    <row r="21" spans="1:19" x14ac:dyDescent="0.25">
      <c r="A21" s="1">
        <v>20</v>
      </c>
      <c r="B21" s="2" t="s">
        <v>98</v>
      </c>
      <c r="C21" s="2">
        <v>2005</v>
      </c>
      <c r="D21" s="2">
        <v>80</v>
      </c>
      <c r="E21" s="3">
        <v>38381</v>
      </c>
      <c r="F21" s="2">
        <v>8</v>
      </c>
      <c r="G21" s="3">
        <v>38581</v>
      </c>
      <c r="H21" s="2">
        <f>G21-E21</f>
        <v>200</v>
      </c>
      <c r="I21" s="2">
        <v>483</v>
      </c>
      <c r="J21" s="10">
        <f>(((I21-D21)/H21)*205) +D21</f>
        <v>493.07500000000005</v>
      </c>
      <c r="K21" s="2">
        <v>44</v>
      </c>
      <c r="L21" s="3">
        <v>38780</v>
      </c>
      <c r="M21" s="2">
        <f>L21-E21</f>
        <v>399</v>
      </c>
      <c r="N21" s="2">
        <v>756</v>
      </c>
      <c r="O21" s="10">
        <f>(((N21-I21)/(M21-H21))*160) + J21</f>
        <v>712.57248743718606</v>
      </c>
      <c r="P21" s="3">
        <v>38780</v>
      </c>
      <c r="Q21" s="12">
        <v>10.4</v>
      </c>
      <c r="R21" s="12">
        <v>0.28999999999999998</v>
      </c>
      <c r="S21" s="12">
        <v>4.38</v>
      </c>
    </row>
    <row r="22" spans="1:19" x14ac:dyDescent="0.25">
      <c r="A22" s="1">
        <v>21</v>
      </c>
      <c r="B22" s="2" t="s">
        <v>129</v>
      </c>
      <c r="C22" s="2">
        <v>2005</v>
      </c>
      <c r="D22" s="2">
        <v>66</v>
      </c>
      <c r="E22" s="3">
        <v>38377</v>
      </c>
      <c r="F22" s="2">
        <v>8</v>
      </c>
      <c r="G22" s="3">
        <v>38581</v>
      </c>
      <c r="H22" s="2">
        <f>G22-E22</f>
        <v>204</v>
      </c>
      <c r="I22" s="2">
        <v>512</v>
      </c>
      <c r="J22" s="10">
        <f>(((I22-D22)/H22)*205) +D22</f>
        <v>514.18627450980387</v>
      </c>
      <c r="K22" s="2">
        <v>44.8</v>
      </c>
      <c r="L22" s="3">
        <v>38780</v>
      </c>
      <c r="M22" s="2">
        <f>L22-E22</f>
        <v>403</v>
      </c>
      <c r="N22" s="2">
        <v>814</v>
      </c>
      <c r="O22" s="10">
        <f>(((N22-I22)/(M22-H22))*160) + J22</f>
        <v>757.00034486156267</v>
      </c>
      <c r="P22" s="3">
        <v>38780</v>
      </c>
      <c r="Q22" s="12">
        <v>10.7</v>
      </c>
      <c r="R22" s="12">
        <v>0.16</v>
      </c>
      <c r="S22" s="12">
        <v>3.97</v>
      </c>
    </row>
    <row r="23" spans="1:19" x14ac:dyDescent="0.25">
      <c r="A23" s="1">
        <v>22</v>
      </c>
      <c r="B23" s="2" t="s">
        <v>44</v>
      </c>
      <c r="C23" s="2">
        <v>2005</v>
      </c>
      <c r="D23" s="2">
        <v>52</v>
      </c>
      <c r="E23" s="3">
        <v>38377</v>
      </c>
      <c r="F23" s="2">
        <v>4</v>
      </c>
      <c r="G23" s="3">
        <v>38603</v>
      </c>
      <c r="H23" s="2">
        <f>G23-E23</f>
        <v>226</v>
      </c>
      <c r="I23" s="2">
        <v>570</v>
      </c>
      <c r="J23" s="10">
        <f>(((I23-D23)/H23)*205) +D23+18</f>
        <v>539.86725663716811</v>
      </c>
      <c r="K23" s="2">
        <v>46.3</v>
      </c>
      <c r="L23" s="3">
        <v>38778</v>
      </c>
      <c r="M23" s="2">
        <f>L23-E23</f>
        <v>401</v>
      </c>
      <c r="N23" s="2">
        <v>740</v>
      </c>
      <c r="O23" s="10">
        <f>(((N23-I23)/(M23-H23))*160) + J23</f>
        <v>695.29582806573956</v>
      </c>
      <c r="P23" s="3">
        <v>38778</v>
      </c>
      <c r="Q23" s="12">
        <v>9.9</v>
      </c>
      <c r="R23" s="12">
        <v>0.25</v>
      </c>
      <c r="S23" s="12">
        <v>3.38</v>
      </c>
    </row>
    <row r="24" spans="1:19" x14ac:dyDescent="0.25">
      <c r="A24" s="1">
        <v>23</v>
      </c>
      <c r="B24" s="2" t="s">
        <v>135</v>
      </c>
      <c r="C24" s="2">
        <v>2005</v>
      </c>
      <c r="D24" s="2">
        <v>80</v>
      </c>
      <c r="E24" s="3">
        <v>38379</v>
      </c>
      <c r="F24" s="2">
        <v>3</v>
      </c>
      <c r="G24" s="3">
        <v>38603</v>
      </c>
      <c r="H24" s="2">
        <f>G24-E24</f>
        <v>224</v>
      </c>
      <c r="I24" s="2">
        <v>648</v>
      </c>
      <c r="J24" s="10">
        <f>(((I24-D24)/H24)*205) +D24+54</f>
        <v>653.82142857142856</v>
      </c>
      <c r="K24" s="2">
        <v>48.8</v>
      </c>
      <c r="L24" s="3">
        <v>38778</v>
      </c>
      <c r="M24" s="2">
        <f>L24-E24</f>
        <v>399</v>
      </c>
      <c r="N24" s="2">
        <v>872</v>
      </c>
      <c r="O24" s="10">
        <f>(((N24-I24)/(M24-H24))*160) + J24</f>
        <v>858.62142857142862</v>
      </c>
      <c r="P24" s="3">
        <v>38778</v>
      </c>
      <c r="Q24" s="12">
        <v>12.3</v>
      </c>
      <c r="R24" s="12">
        <v>0.27</v>
      </c>
      <c r="S24" s="12">
        <v>4.09</v>
      </c>
    </row>
    <row r="25" spans="1:19" x14ac:dyDescent="0.25">
      <c r="A25" s="1">
        <v>24</v>
      </c>
      <c r="B25" s="2" t="s">
        <v>137</v>
      </c>
      <c r="C25" s="2">
        <v>2005</v>
      </c>
      <c r="D25" s="2">
        <v>78</v>
      </c>
      <c r="E25" s="3">
        <v>38389</v>
      </c>
      <c r="F25" s="2">
        <v>7</v>
      </c>
      <c r="G25" s="3">
        <v>38581</v>
      </c>
      <c r="H25" s="2">
        <f>G25-E25</f>
        <v>192</v>
      </c>
      <c r="I25" s="2">
        <v>485</v>
      </c>
      <c r="J25" s="10">
        <f>(((I25-D25)/H25)*205) +D25</f>
        <v>512.55729166666663</v>
      </c>
      <c r="K25" s="2">
        <v>43.5</v>
      </c>
      <c r="L25" s="3">
        <v>38780</v>
      </c>
      <c r="M25" s="2">
        <f>L25-E25</f>
        <v>391</v>
      </c>
      <c r="N25" s="2">
        <v>790</v>
      </c>
      <c r="O25" s="10">
        <f>(((N25-I25)/(M25-H25))*160) + J25</f>
        <v>757.78342231993292</v>
      </c>
      <c r="P25" s="3">
        <v>38780</v>
      </c>
      <c r="Q25" s="12">
        <v>11</v>
      </c>
      <c r="R25" s="12">
        <v>0.14000000000000001</v>
      </c>
      <c r="S25" s="12">
        <v>3.39</v>
      </c>
    </row>
    <row r="26" spans="1:19" x14ac:dyDescent="0.25">
      <c r="A26" s="1">
        <v>25</v>
      </c>
      <c r="B26" s="2" t="s">
        <v>138</v>
      </c>
      <c r="C26" s="2">
        <v>2005</v>
      </c>
      <c r="D26" s="6">
        <v>70</v>
      </c>
      <c r="E26" s="3">
        <v>38409</v>
      </c>
      <c r="F26" s="2">
        <v>8</v>
      </c>
      <c r="G26" s="3">
        <v>38624</v>
      </c>
      <c r="H26" s="2">
        <f>G26-E26</f>
        <v>215</v>
      </c>
      <c r="I26" s="2">
        <v>534</v>
      </c>
      <c r="J26" s="10">
        <f>(((I26-D26)/H26)*205) +D26</f>
        <v>512.41860465116281</v>
      </c>
      <c r="K26" s="2">
        <v>0</v>
      </c>
      <c r="L26" s="3">
        <v>38778</v>
      </c>
      <c r="M26" s="2">
        <f>L26-E26</f>
        <v>369</v>
      </c>
      <c r="N26" s="2">
        <v>764</v>
      </c>
      <c r="O26" s="10">
        <f>(((N26-I26)/(M26-H26))*160) + J26</f>
        <v>751.37964361220179</v>
      </c>
      <c r="P26" s="3">
        <v>38778</v>
      </c>
      <c r="Q26" s="12">
        <v>8.9</v>
      </c>
      <c r="R26" s="12">
        <v>0.13</v>
      </c>
      <c r="S26" s="12">
        <v>3.14</v>
      </c>
    </row>
    <row r="27" spans="1:19" x14ac:dyDescent="0.25">
      <c r="A27" s="1">
        <v>26</v>
      </c>
      <c r="B27" s="2" t="s">
        <v>139</v>
      </c>
      <c r="C27" s="2">
        <v>2005</v>
      </c>
      <c r="D27" s="2">
        <v>82</v>
      </c>
      <c r="E27" s="3">
        <v>38396</v>
      </c>
      <c r="F27" s="2">
        <v>7</v>
      </c>
      <c r="G27" s="3">
        <v>38581</v>
      </c>
      <c r="H27" s="2">
        <f>G27-E27</f>
        <v>185</v>
      </c>
      <c r="I27" s="2">
        <v>450</v>
      </c>
      <c r="J27" s="10">
        <f>(((I27-D27)/H27)*205) +D27</f>
        <v>489.7837837837838</v>
      </c>
      <c r="K27" s="2">
        <v>43.8</v>
      </c>
      <c r="L27" s="3">
        <v>38780</v>
      </c>
      <c r="M27" s="2">
        <f>L27-E27</f>
        <v>384</v>
      </c>
      <c r="N27" s="2">
        <v>710</v>
      </c>
      <c r="O27" s="10">
        <f>(((N27-I27)/(M27-H27))*160) + J27</f>
        <v>698.82900991443705</v>
      </c>
      <c r="P27" s="3">
        <v>38780</v>
      </c>
      <c r="Q27" s="12">
        <v>8.6</v>
      </c>
      <c r="R27" s="12">
        <v>0.16</v>
      </c>
      <c r="S27" s="12">
        <v>3.86</v>
      </c>
    </row>
    <row r="28" spans="1:19" x14ac:dyDescent="0.25">
      <c r="A28" s="1">
        <v>27</v>
      </c>
      <c r="B28" s="2" t="s">
        <v>140</v>
      </c>
      <c r="C28" s="2">
        <v>2005</v>
      </c>
      <c r="D28" s="2">
        <v>79</v>
      </c>
      <c r="E28" s="3">
        <v>38397</v>
      </c>
      <c r="F28" s="2">
        <v>7</v>
      </c>
      <c r="G28" s="3">
        <v>38581</v>
      </c>
      <c r="H28" s="2">
        <f>G28-E28</f>
        <v>184</v>
      </c>
      <c r="I28" s="2">
        <v>416</v>
      </c>
      <c r="J28" s="10">
        <f>(((I28-D28)/H28)*205) +D28</f>
        <v>454.46195652173913</v>
      </c>
      <c r="K28" s="2">
        <v>43.5</v>
      </c>
      <c r="L28" s="3">
        <v>38780</v>
      </c>
      <c r="M28" s="2">
        <f>L28-E28</f>
        <v>383</v>
      </c>
      <c r="N28" s="2">
        <v>698</v>
      </c>
      <c r="O28" s="10">
        <f>(((N28-I28)/(M28-H28))*160) + J28</f>
        <v>681.19562486344762</v>
      </c>
      <c r="P28" s="3">
        <v>38780</v>
      </c>
      <c r="Q28" s="12">
        <v>9.1999999999999993</v>
      </c>
      <c r="R28" s="12">
        <v>0.12</v>
      </c>
      <c r="S28" s="12">
        <v>3.68</v>
      </c>
    </row>
    <row r="29" spans="1:19" x14ac:dyDescent="0.25">
      <c r="A29" s="1">
        <v>28</v>
      </c>
      <c r="B29" s="2" t="s">
        <v>141</v>
      </c>
      <c r="C29" s="2">
        <v>2005</v>
      </c>
      <c r="D29" s="2">
        <v>86</v>
      </c>
      <c r="E29" s="3">
        <v>38399</v>
      </c>
      <c r="F29" s="2">
        <v>4</v>
      </c>
      <c r="G29" s="3">
        <v>38581</v>
      </c>
      <c r="H29" s="2">
        <f>G29-E29</f>
        <v>182</v>
      </c>
      <c r="I29" s="2">
        <v>514</v>
      </c>
      <c r="J29" s="10">
        <f>(((I29-D29)/H29)*205) +D29+18</f>
        <v>586.08791208791217</v>
      </c>
      <c r="K29" s="2">
        <v>44.8</v>
      </c>
      <c r="L29" s="3">
        <v>38779</v>
      </c>
      <c r="M29" s="2">
        <f>L29-E29</f>
        <v>380</v>
      </c>
      <c r="N29" s="2">
        <v>816</v>
      </c>
      <c r="O29" s="10">
        <f>(((N29-I29)/(M29-H29))*160) + J29</f>
        <v>830.12831612831621</v>
      </c>
      <c r="P29" s="3">
        <v>38779</v>
      </c>
      <c r="Q29" s="12">
        <v>10.3</v>
      </c>
      <c r="R29" s="12">
        <v>0.23</v>
      </c>
      <c r="S29" s="12">
        <v>3.92</v>
      </c>
    </row>
    <row r="30" spans="1:19" x14ac:dyDescent="0.25">
      <c r="A30" s="1">
        <v>29</v>
      </c>
      <c r="B30" s="2" t="s">
        <v>142</v>
      </c>
      <c r="C30" s="2">
        <v>2005</v>
      </c>
      <c r="D30" s="2">
        <v>82</v>
      </c>
      <c r="E30" s="3">
        <v>38408</v>
      </c>
      <c r="F30" s="2">
        <v>8</v>
      </c>
      <c r="G30" s="3">
        <v>38581</v>
      </c>
      <c r="H30" s="2">
        <f>G30-E30</f>
        <v>173</v>
      </c>
      <c r="I30" s="2">
        <v>412</v>
      </c>
      <c r="J30" s="10">
        <f>(((I30-D30)/H30)*205) +D30</f>
        <v>473.04046242774569</v>
      </c>
      <c r="K30" s="2">
        <v>42.3</v>
      </c>
      <c r="L30" s="3">
        <v>38780</v>
      </c>
      <c r="M30" s="2">
        <f>L30-E30</f>
        <v>372</v>
      </c>
      <c r="N30" s="2">
        <v>700</v>
      </c>
      <c r="O30" s="10">
        <f>(((N30-I30)/(M30-H30))*160) + J30</f>
        <v>704.59825137246935</v>
      </c>
      <c r="P30" s="3">
        <v>38780</v>
      </c>
      <c r="Q30" s="12">
        <v>7.7</v>
      </c>
      <c r="R30" s="12">
        <v>0.16</v>
      </c>
      <c r="S30" s="12">
        <v>3.58</v>
      </c>
    </row>
    <row r="31" spans="1:19" x14ac:dyDescent="0.25">
      <c r="A31" s="1">
        <v>30</v>
      </c>
      <c r="B31" s="2" t="s">
        <v>143</v>
      </c>
      <c r="C31" s="2">
        <v>2005</v>
      </c>
      <c r="D31" s="6">
        <v>70</v>
      </c>
      <c r="E31" s="3">
        <v>38409</v>
      </c>
      <c r="F31" s="2">
        <v>8</v>
      </c>
      <c r="G31" s="3">
        <v>38624</v>
      </c>
      <c r="H31" s="2">
        <f>G31-E31</f>
        <v>215</v>
      </c>
      <c r="I31" s="2">
        <v>434</v>
      </c>
      <c r="J31" s="10">
        <f>(((I31-D31)/H31)*205) +D31</f>
        <v>417.06976744186045</v>
      </c>
      <c r="K31" s="2">
        <v>0</v>
      </c>
      <c r="L31" s="3">
        <v>38779</v>
      </c>
      <c r="M31" s="2">
        <f>L31-E31</f>
        <v>370</v>
      </c>
      <c r="N31" s="2">
        <v>672</v>
      </c>
      <c r="O31" s="10">
        <f>(((N31-I31)/(M31-H31))*160) + J31</f>
        <v>662.74718679669911</v>
      </c>
      <c r="P31" s="3">
        <v>38779</v>
      </c>
      <c r="Q31" s="12">
        <v>9.5</v>
      </c>
      <c r="R31" s="12">
        <v>0.2</v>
      </c>
      <c r="S31" s="12">
        <v>2.66</v>
      </c>
    </row>
    <row r="32" spans="1:19" x14ac:dyDescent="0.25">
      <c r="A32" s="1">
        <v>31</v>
      </c>
      <c r="B32" s="2" t="s">
        <v>144</v>
      </c>
      <c r="C32" s="2">
        <v>2005</v>
      </c>
      <c r="D32" s="2">
        <v>86</v>
      </c>
      <c r="E32" s="3">
        <v>38441</v>
      </c>
      <c r="F32" s="2">
        <v>5</v>
      </c>
      <c r="G32" s="3">
        <v>38603</v>
      </c>
      <c r="H32" s="2">
        <f>G32-E32</f>
        <v>162</v>
      </c>
      <c r="I32" s="2">
        <v>520</v>
      </c>
      <c r="J32" s="10">
        <f>(((I32-D32)/H32)*205) +D32</f>
        <v>635.19753086419746</v>
      </c>
      <c r="K32" s="2">
        <v>46.8</v>
      </c>
      <c r="L32" s="3">
        <v>38778</v>
      </c>
      <c r="M32" s="2">
        <f>L32-E32</f>
        <v>337</v>
      </c>
      <c r="N32" s="2">
        <v>738</v>
      </c>
      <c r="O32" s="10">
        <f>(((N32-I32)/(M32-H32))*160) + J32</f>
        <v>834.51181657848315</v>
      </c>
      <c r="P32" s="3">
        <v>38778</v>
      </c>
      <c r="Q32" s="12">
        <v>9.5</v>
      </c>
      <c r="R32" s="12">
        <v>0.13</v>
      </c>
      <c r="S32" s="12">
        <v>3.42</v>
      </c>
    </row>
    <row r="33" spans="1:19" x14ac:dyDescent="0.25">
      <c r="A33" s="1">
        <v>32</v>
      </c>
      <c r="B33" s="2" t="s">
        <v>62</v>
      </c>
      <c r="C33" s="2">
        <v>2005</v>
      </c>
      <c r="D33" s="2">
        <v>58</v>
      </c>
      <c r="E33" s="3">
        <v>38399</v>
      </c>
      <c r="F33" s="2">
        <v>8</v>
      </c>
      <c r="G33" s="3">
        <v>38581</v>
      </c>
      <c r="H33" s="2">
        <f>G33-E33</f>
        <v>182</v>
      </c>
      <c r="I33" s="2">
        <v>444</v>
      </c>
      <c r="J33" s="10">
        <f>(((I33-D33)/H33)*205) +D33</f>
        <v>492.7802197802198</v>
      </c>
      <c r="K33" s="2">
        <v>42.8</v>
      </c>
      <c r="L33" s="3">
        <v>38779</v>
      </c>
      <c r="M33" s="2">
        <f>L33-E33</f>
        <v>380</v>
      </c>
      <c r="N33" s="2">
        <v>800</v>
      </c>
      <c r="O33" s="10">
        <f>(((N33-I33)/(M33-H33))*160) + J33</f>
        <v>780.45698745698746</v>
      </c>
      <c r="P33" s="3">
        <v>38779</v>
      </c>
      <c r="Q33" s="12">
        <v>9.8000000000000007</v>
      </c>
      <c r="R33" s="12">
        <v>0.22</v>
      </c>
      <c r="S33" s="12">
        <v>5.38</v>
      </c>
    </row>
    <row r="34" spans="1:19" x14ac:dyDescent="0.25">
      <c r="A34" s="1">
        <v>33</v>
      </c>
      <c r="B34" s="2" t="s">
        <v>104</v>
      </c>
      <c r="C34" s="2">
        <v>2005</v>
      </c>
      <c r="D34" s="2">
        <v>87</v>
      </c>
      <c r="E34" s="3">
        <v>38377</v>
      </c>
      <c r="F34" s="2">
        <v>8</v>
      </c>
      <c r="G34" s="3">
        <v>38581</v>
      </c>
      <c r="H34" s="2">
        <f>G34-E34</f>
        <v>204</v>
      </c>
      <c r="I34" s="2">
        <v>514</v>
      </c>
      <c r="J34" s="10">
        <f>(((I34-D34)/H34)*205) +D34</f>
        <v>516.09313725490199</v>
      </c>
      <c r="K34" s="2">
        <v>45.3</v>
      </c>
      <c r="L34" s="3">
        <v>38779</v>
      </c>
      <c r="M34" s="2">
        <f>L34-E34</f>
        <v>402</v>
      </c>
      <c r="N34" s="2">
        <v>868</v>
      </c>
      <c r="O34" s="10">
        <f>(((N34-I34)/(M34-H34))*160) + J34</f>
        <v>802.15374331550811</v>
      </c>
      <c r="P34" s="3">
        <v>38779</v>
      </c>
      <c r="Q34" s="12">
        <v>9.8000000000000007</v>
      </c>
      <c r="R34" s="12">
        <v>0.3</v>
      </c>
      <c r="S34" s="12">
        <v>3.56</v>
      </c>
    </row>
    <row r="35" spans="1:19" x14ac:dyDescent="0.25">
      <c r="A35" s="1">
        <v>34</v>
      </c>
      <c r="B35" s="2" t="s">
        <v>154</v>
      </c>
      <c r="C35" s="2">
        <v>2005</v>
      </c>
      <c r="D35" s="2">
        <v>81</v>
      </c>
      <c r="E35" s="3">
        <v>38396</v>
      </c>
      <c r="F35" s="2">
        <v>7</v>
      </c>
      <c r="G35" s="3">
        <v>38581</v>
      </c>
      <c r="H35" s="2">
        <f>G35-E35</f>
        <v>185</v>
      </c>
      <c r="I35" s="2">
        <v>498</v>
      </c>
      <c r="J35" s="10">
        <f>(((I35-D35)/H35)*205) +D35</f>
        <v>543.08108108108104</v>
      </c>
      <c r="K35" s="2">
        <v>43.3</v>
      </c>
      <c r="L35" s="3">
        <v>38780</v>
      </c>
      <c r="M35" s="2">
        <f>L35-E35</f>
        <v>384</v>
      </c>
      <c r="N35" s="2">
        <v>800</v>
      </c>
      <c r="O35" s="10">
        <f>(((N35-I35)/(M35-H35))*160) + J35</f>
        <v>785.89515143283984</v>
      </c>
      <c r="P35" s="3">
        <v>38780</v>
      </c>
      <c r="Q35" s="12">
        <v>9.9</v>
      </c>
      <c r="R35" s="12">
        <v>0.39</v>
      </c>
      <c r="S35" s="12">
        <v>5.24</v>
      </c>
    </row>
    <row r="36" spans="1:19" x14ac:dyDescent="0.25">
      <c r="A36" s="1">
        <v>35</v>
      </c>
      <c r="B36" s="2" t="s">
        <v>155</v>
      </c>
      <c r="C36" s="2">
        <v>2005</v>
      </c>
      <c r="D36" s="2">
        <v>82</v>
      </c>
      <c r="E36" s="3">
        <v>38369</v>
      </c>
      <c r="F36" s="2">
        <v>7</v>
      </c>
      <c r="G36" s="3">
        <v>38603</v>
      </c>
      <c r="H36" s="2">
        <f>G36-E36</f>
        <v>234</v>
      </c>
      <c r="I36" s="2">
        <v>596</v>
      </c>
      <c r="J36" s="10">
        <f>(((I36-D36)/H36)*205) +D36</f>
        <v>532.29914529914527</v>
      </c>
      <c r="K36" s="2">
        <v>48.8</v>
      </c>
      <c r="L36" s="3">
        <v>38778</v>
      </c>
      <c r="M36" s="2">
        <f>L36-E36</f>
        <v>409</v>
      </c>
      <c r="N36" s="2">
        <v>986</v>
      </c>
      <c r="O36" s="10">
        <f>(((N36-I36)/(M36-H36))*160) + J36</f>
        <v>888.87057387057382</v>
      </c>
      <c r="P36" s="3">
        <v>38778</v>
      </c>
      <c r="Q36" s="12">
        <v>10.9</v>
      </c>
      <c r="R36" s="12">
        <v>0.31</v>
      </c>
      <c r="S36" s="12">
        <v>3.92</v>
      </c>
    </row>
    <row r="37" spans="1:19" x14ac:dyDescent="0.25">
      <c r="A37" s="1">
        <v>36</v>
      </c>
      <c r="B37" s="2" t="s">
        <v>2</v>
      </c>
      <c r="C37" s="2">
        <v>2005</v>
      </c>
      <c r="D37" s="2">
        <v>82</v>
      </c>
      <c r="E37" s="3">
        <v>38651</v>
      </c>
      <c r="F37" s="2">
        <v>8</v>
      </c>
      <c r="G37" s="3">
        <v>38833</v>
      </c>
      <c r="H37" s="2">
        <f>G37-E37</f>
        <v>182</v>
      </c>
      <c r="I37" s="2">
        <v>488</v>
      </c>
      <c r="J37" s="10">
        <f>(((I37-D37)/H37)*205) +D37</f>
        <v>539.30769230769238</v>
      </c>
      <c r="K37" s="2">
        <v>0</v>
      </c>
      <c r="L37" s="3">
        <v>38985</v>
      </c>
      <c r="M37" s="2">
        <f>L37-E37</f>
        <v>334</v>
      </c>
      <c r="N37" s="2">
        <v>800</v>
      </c>
      <c r="O37" s="10">
        <f>(((N37-I37)/(M37-H37))*160) + J37</f>
        <v>867.72874493927134</v>
      </c>
      <c r="P37" s="3">
        <v>38985</v>
      </c>
      <c r="Q37" s="12">
        <v>9.3000000000000007</v>
      </c>
      <c r="R37" s="12">
        <v>0.17</v>
      </c>
      <c r="S37" s="12">
        <v>3.8</v>
      </c>
    </row>
    <row r="38" spans="1:19" x14ac:dyDescent="0.25">
      <c r="A38" s="1">
        <v>37</v>
      </c>
      <c r="B38" s="2" t="s">
        <v>113</v>
      </c>
      <c r="C38" s="2">
        <v>2005</v>
      </c>
      <c r="D38" s="2">
        <v>67</v>
      </c>
      <c r="E38" s="3">
        <v>38651</v>
      </c>
      <c r="F38" s="2">
        <v>8</v>
      </c>
      <c r="G38" s="3">
        <v>38833</v>
      </c>
      <c r="H38" s="2">
        <f>G38-E38</f>
        <v>182</v>
      </c>
      <c r="I38" s="2">
        <v>472</v>
      </c>
      <c r="J38" s="10">
        <f>(((I38-D38)/H38)*205) +D38</f>
        <v>523.18131868131877</v>
      </c>
      <c r="K38" s="2">
        <v>0</v>
      </c>
      <c r="L38" s="3">
        <v>38985</v>
      </c>
      <c r="M38" s="2">
        <f>L38-E38</f>
        <v>334</v>
      </c>
      <c r="N38" s="2">
        <v>722</v>
      </c>
      <c r="O38" s="10">
        <f>(((N38-I38)/(M38-H38))*160) + J38</f>
        <v>786.33921341816085</v>
      </c>
      <c r="P38" s="3">
        <v>38985</v>
      </c>
      <c r="Q38" s="12">
        <v>9.9</v>
      </c>
      <c r="R38" s="12">
        <v>0.22</v>
      </c>
      <c r="S38" s="12">
        <v>3.7</v>
      </c>
    </row>
    <row r="39" spans="1:19" x14ac:dyDescent="0.25">
      <c r="A39" s="1">
        <v>38</v>
      </c>
      <c r="B39" s="2" t="s">
        <v>3</v>
      </c>
      <c r="C39" s="2">
        <v>2005</v>
      </c>
      <c r="D39" s="2">
        <v>62</v>
      </c>
      <c r="E39" s="3">
        <v>38637</v>
      </c>
      <c r="F39" s="2">
        <v>4</v>
      </c>
      <c r="G39" s="3">
        <v>38855</v>
      </c>
      <c r="H39" s="2">
        <f>G39-E39</f>
        <v>218</v>
      </c>
      <c r="I39" s="2">
        <v>469</v>
      </c>
      <c r="J39" s="10">
        <f>(((I39-D39)/H39)*205) +D39+18</f>
        <v>462.72935779816515</v>
      </c>
      <c r="K39" s="2">
        <v>44.5</v>
      </c>
      <c r="L39" s="3">
        <v>39016</v>
      </c>
      <c r="M39" s="2">
        <f>L39-E39</f>
        <v>379</v>
      </c>
      <c r="N39" s="2">
        <v>714</v>
      </c>
      <c r="O39" s="10">
        <f>(((N39-I39)/(M39-H39))*160) + J39</f>
        <v>706.20761866773046</v>
      </c>
      <c r="P39" s="3">
        <v>39016</v>
      </c>
      <c r="Q39" s="12">
        <v>9.1999999999999993</v>
      </c>
      <c r="R39" s="12">
        <v>0.22</v>
      </c>
      <c r="S39" s="12">
        <v>3.45</v>
      </c>
    </row>
    <row r="40" spans="1:19" x14ac:dyDescent="0.25">
      <c r="A40" s="1">
        <v>39</v>
      </c>
      <c r="B40" s="2" t="s">
        <v>4</v>
      </c>
      <c r="C40" s="2">
        <v>2005</v>
      </c>
      <c r="D40" s="2">
        <v>72</v>
      </c>
      <c r="E40" s="3">
        <v>38617</v>
      </c>
      <c r="F40" s="2">
        <v>2</v>
      </c>
      <c r="G40" s="3">
        <v>38852</v>
      </c>
      <c r="H40" s="2">
        <f>G40-E40</f>
        <v>235</v>
      </c>
      <c r="I40" s="2">
        <v>658</v>
      </c>
      <c r="J40" s="10">
        <f>(((I40-D40)/H40)*205) +D40+54</f>
        <v>637.19148936170211</v>
      </c>
      <c r="K40" s="2">
        <v>45.3</v>
      </c>
      <c r="L40" s="3">
        <v>39016</v>
      </c>
      <c r="M40" s="2">
        <f>L40-E40</f>
        <v>399</v>
      </c>
      <c r="N40" s="2">
        <v>910</v>
      </c>
      <c r="O40" s="10">
        <f>(((N40-I40)/(M40-H40))*160) + J40</f>
        <v>883.0451478982875</v>
      </c>
      <c r="P40" s="3">
        <v>39016</v>
      </c>
      <c r="Q40" s="12">
        <v>11.6</v>
      </c>
      <c r="R40" s="12">
        <v>0.27</v>
      </c>
      <c r="S40" s="12">
        <v>4.1500000000000004</v>
      </c>
    </row>
    <row r="41" spans="1:19" x14ac:dyDescent="0.25">
      <c r="A41" s="1">
        <v>40</v>
      </c>
      <c r="B41" s="2" t="s">
        <v>92</v>
      </c>
      <c r="C41" s="2">
        <v>2005</v>
      </c>
      <c r="D41" s="2">
        <v>79</v>
      </c>
      <c r="E41" s="3">
        <v>38614</v>
      </c>
      <c r="F41" s="2">
        <v>2</v>
      </c>
      <c r="G41" s="3">
        <v>38852</v>
      </c>
      <c r="H41" s="2">
        <f>G41-E41</f>
        <v>238</v>
      </c>
      <c r="I41" s="2">
        <v>638</v>
      </c>
      <c r="J41" s="10">
        <f>(((I41-D41)/H41)*205) +D41+54</f>
        <v>614.49159663865544</v>
      </c>
      <c r="K41" s="2">
        <v>44.8</v>
      </c>
      <c r="L41" s="3">
        <v>39016</v>
      </c>
      <c r="M41" s="2">
        <f>L41-E41</f>
        <v>402</v>
      </c>
      <c r="N41" s="2">
        <v>948</v>
      </c>
      <c r="O41" s="10">
        <f>(((N41-I41)/(M41-H41))*160) + J41</f>
        <v>916.9306210288994</v>
      </c>
      <c r="P41" s="3">
        <v>39016</v>
      </c>
      <c r="Q41" s="12">
        <v>10.7</v>
      </c>
      <c r="R41" s="12">
        <v>0.48</v>
      </c>
      <c r="S41" s="12">
        <v>4.8499999999999996</v>
      </c>
    </row>
    <row r="42" spans="1:19" x14ac:dyDescent="0.25">
      <c r="A42" s="1">
        <v>41</v>
      </c>
      <c r="B42" s="2" t="s">
        <v>5</v>
      </c>
      <c r="C42" s="2">
        <v>2005</v>
      </c>
      <c r="D42" s="2">
        <v>80</v>
      </c>
      <c r="E42" s="3">
        <v>38624</v>
      </c>
      <c r="F42" s="2">
        <v>4</v>
      </c>
      <c r="G42" s="3">
        <v>38852</v>
      </c>
      <c r="H42" s="2">
        <f>G42-E42</f>
        <v>228</v>
      </c>
      <c r="I42" s="2">
        <v>592</v>
      </c>
      <c r="J42" s="10">
        <f>(((I42-D42)/H42)*205) +D42+18</f>
        <v>558.35087719298235</v>
      </c>
      <c r="K42" s="2">
        <v>44.8</v>
      </c>
      <c r="L42" s="3">
        <v>39016</v>
      </c>
      <c r="M42" s="2">
        <f>L42-E42</f>
        <v>392</v>
      </c>
      <c r="N42" s="2">
        <v>894</v>
      </c>
      <c r="O42" s="10">
        <f>(((N42-I42)/(M42-H42))*160) + J42</f>
        <v>852.98502353444576</v>
      </c>
      <c r="P42" s="3">
        <v>39016</v>
      </c>
      <c r="Q42" s="12">
        <v>12.2</v>
      </c>
      <c r="R42" s="12">
        <v>0.32</v>
      </c>
      <c r="S42" s="12">
        <v>4.6100000000000003</v>
      </c>
    </row>
    <row r="43" spans="1:19" x14ac:dyDescent="0.25">
      <c r="A43" s="1">
        <v>42</v>
      </c>
      <c r="B43" s="2" t="s">
        <v>6</v>
      </c>
      <c r="C43" s="2">
        <v>2005</v>
      </c>
      <c r="D43" s="2">
        <v>91</v>
      </c>
      <c r="E43" s="3">
        <v>38637</v>
      </c>
      <c r="F43" s="2">
        <v>2</v>
      </c>
      <c r="G43" s="3">
        <v>38852</v>
      </c>
      <c r="H43" s="2">
        <f>G43-E43</f>
        <v>215</v>
      </c>
      <c r="I43" s="2">
        <v>610</v>
      </c>
      <c r="J43" s="10">
        <f>(((I43-D43)/H43)*205) +D43+54</f>
        <v>639.8604651162791</v>
      </c>
      <c r="K43" s="2">
        <v>45.3</v>
      </c>
      <c r="L43" s="3">
        <v>39016</v>
      </c>
      <c r="M43" s="2">
        <f>L43-E43</f>
        <v>379</v>
      </c>
      <c r="N43" s="2">
        <v>970</v>
      </c>
      <c r="O43" s="10">
        <f>(((N43-I43)/(M43-H43))*160) + J43</f>
        <v>991.07997731140108</v>
      </c>
      <c r="P43" s="3">
        <v>39016</v>
      </c>
      <c r="Q43" s="12">
        <v>12.6</v>
      </c>
      <c r="R43" s="12">
        <v>0.37</v>
      </c>
      <c r="S43" s="12">
        <v>3.62</v>
      </c>
    </row>
    <row r="44" spans="1:19" x14ac:dyDescent="0.25">
      <c r="A44" s="1">
        <v>43</v>
      </c>
      <c r="B44" s="2" t="s">
        <v>93</v>
      </c>
      <c r="C44" s="2">
        <v>2005</v>
      </c>
      <c r="D44" s="2">
        <v>82</v>
      </c>
      <c r="E44" s="3">
        <v>38620</v>
      </c>
      <c r="F44" s="2">
        <v>4</v>
      </c>
      <c r="G44" s="3">
        <v>38855</v>
      </c>
      <c r="H44" s="2">
        <f>G44-E44</f>
        <v>235</v>
      </c>
      <c r="I44" s="2">
        <v>640</v>
      </c>
      <c r="J44" s="10">
        <f>(((I44-D44)/H44)*205) +D44+18</f>
        <v>586.76595744680856</v>
      </c>
      <c r="K44" s="2">
        <v>46.5</v>
      </c>
      <c r="L44" s="3">
        <v>39016</v>
      </c>
      <c r="M44" s="2">
        <f>L44-E44</f>
        <v>396</v>
      </c>
      <c r="N44" s="2">
        <v>886</v>
      </c>
      <c r="O44" s="10">
        <f>(((N44-I44)/(M44-H44))*160) + J44</f>
        <v>831.23800713624951</v>
      </c>
      <c r="P44" s="3">
        <v>39016</v>
      </c>
      <c r="Q44" s="12">
        <v>11.6</v>
      </c>
      <c r="R44" s="12">
        <v>0.33</v>
      </c>
      <c r="S44" s="12">
        <v>4.51</v>
      </c>
    </row>
    <row r="45" spans="1:19" x14ac:dyDescent="0.25">
      <c r="A45" s="1">
        <v>44</v>
      </c>
      <c r="B45" s="2" t="s">
        <v>94</v>
      </c>
      <c r="C45" s="2">
        <v>2005</v>
      </c>
      <c r="D45" s="2">
        <v>78</v>
      </c>
      <c r="E45" s="3">
        <v>38625</v>
      </c>
      <c r="F45" s="2">
        <v>2</v>
      </c>
      <c r="G45" s="3">
        <v>38855</v>
      </c>
      <c r="H45" s="2">
        <f>G45-E45</f>
        <v>230</v>
      </c>
      <c r="I45" s="2">
        <v>554</v>
      </c>
      <c r="J45" s="10">
        <f>(((I45-D45)/H45)*205) +D45+54</f>
        <v>556.26086956521738</v>
      </c>
      <c r="K45" s="2">
        <v>45.5</v>
      </c>
      <c r="L45" s="3">
        <v>39016</v>
      </c>
      <c r="M45" s="2">
        <f>L45-E45</f>
        <v>391</v>
      </c>
      <c r="N45" s="2">
        <v>854</v>
      </c>
      <c r="O45" s="10">
        <f>(((N45-I45)/(M45-H45))*160) + J45</f>
        <v>854.3975155279503</v>
      </c>
      <c r="P45" s="3">
        <v>39016</v>
      </c>
      <c r="Q45" s="12">
        <v>9.8000000000000007</v>
      </c>
      <c r="R45" s="12">
        <v>0.36</v>
      </c>
      <c r="S45" s="12">
        <v>3.97</v>
      </c>
    </row>
    <row r="46" spans="1:19" x14ac:dyDescent="0.25">
      <c r="A46" s="1">
        <v>45</v>
      </c>
      <c r="B46" s="2" t="s">
        <v>7</v>
      </c>
      <c r="C46" s="2">
        <v>2005</v>
      </c>
      <c r="D46" s="2">
        <v>74</v>
      </c>
      <c r="E46" s="3">
        <v>38632</v>
      </c>
      <c r="F46" s="2">
        <v>7</v>
      </c>
      <c r="G46" s="3">
        <v>38847</v>
      </c>
      <c r="H46" s="2">
        <f>G46-E46</f>
        <v>215</v>
      </c>
      <c r="I46" s="2">
        <v>528</v>
      </c>
      <c r="J46" s="10">
        <f>(((I46-D46)/H46)*205) +D46</f>
        <v>506.88372093023258</v>
      </c>
      <c r="K46" s="2">
        <v>43</v>
      </c>
      <c r="L46" s="3">
        <v>39017</v>
      </c>
      <c r="M46" s="2">
        <f>L46-E46</f>
        <v>385</v>
      </c>
      <c r="N46" s="2">
        <v>808</v>
      </c>
      <c r="O46" s="10">
        <f>(((N46-I46)/(M46-H46))*160) + J46</f>
        <v>770.41313269493844</v>
      </c>
      <c r="P46" s="3">
        <v>39017</v>
      </c>
      <c r="Q46" s="12">
        <v>8.9</v>
      </c>
      <c r="R46" s="12">
        <v>0.24</v>
      </c>
      <c r="S46" s="12">
        <v>2.79</v>
      </c>
    </row>
    <row r="47" spans="1:19" x14ac:dyDescent="0.25">
      <c r="A47" s="1">
        <v>46</v>
      </c>
      <c r="B47" s="2" t="s">
        <v>115</v>
      </c>
      <c r="C47" s="2">
        <v>2005</v>
      </c>
      <c r="D47" s="2">
        <v>81</v>
      </c>
      <c r="E47" s="3">
        <v>38633</v>
      </c>
      <c r="F47" s="2">
        <v>6</v>
      </c>
      <c r="G47" s="3">
        <v>38847</v>
      </c>
      <c r="H47" s="2">
        <f>G47-E47</f>
        <v>214</v>
      </c>
      <c r="I47" s="2">
        <v>572</v>
      </c>
      <c r="J47" s="10">
        <f>(((I47-D47)/H47)*205) +D47</f>
        <v>551.35046728971975</v>
      </c>
      <c r="K47" s="2">
        <v>44</v>
      </c>
      <c r="L47" s="3">
        <v>39017</v>
      </c>
      <c r="M47" s="2">
        <f>L47-E47</f>
        <v>384</v>
      </c>
      <c r="N47" s="2">
        <v>826</v>
      </c>
      <c r="O47" s="10">
        <f>(((N47-I47)/(M47-H47))*160) + J47</f>
        <v>790.40929081913146</v>
      </c>
      <c r="P47" s="3">
        <v>39017</v>
      </c>
      <c r="Q47" s="12">
        <v>9.6999999999999993</v>
      </c>
      <c r="R47" s="12">
        <v>0.2</v>
      </c>
      <c r="S47" s="12">
        <v>3.68</v>
      </c>
    </row>
    <row r="48" spans="1:19" x14ac:dyDescent="0.25">
      <c r="A48" s="1">
        <v>47</v>
      </c>
      <c r="B48" s="2" t="s">
        <v>8</v>
      </c>
      <c r="C48" s="2">
        <v>2005</v>
      </c>
      <c r="D48" s="2">
        <v>82</v>
      </c>
      <c r="E48" s="3">
        <v>38645</v>
      </c>
      <c r="F48" s="2">
        <v>5</v>
      </c>
      <c r="G48" s="3">
        <v>38852</v>
      </c>
      <c r="H48" s="2">
        <f>G48-E48</f>
        <v>207</v>
      </c>
      <c r="I48" s="2">
        <v>570</v>
      </c>
      <c r="J48" s="10">
        <f>(((I48-D48)/H48)*205) +D48</f>
        <v>565.28502415458934</v>
      </c>
      <c r="K48" s="2">
        <v>46.5</v>
      </c>
      <c r="L48" s="3">
        <v>39016</v>
      </c>
      <c r="M48" s="2">
        <f>L48-E48</f>
        <v>371</v>
      </c>
      <c r="N48" s="2">
        <v>870</v>
      </c>
      <c r="O48" s="10">
        <f>(((N48-I48)/(M48-H48))*160) + J48</f>
        <v>857.96795098385769</v>
      </c>
      <c r="P48" s="3">
        <v>39016</v>
      </c>
      <c r="Q48" s="12">
        <v>12</v>
      </c>
      <c r="R48" s="12">
        <v>0.37</v>
      </c>
      <c r="S48" s="12">
        <v>3.39</v>
      </c>
    </row>
    <row r="49" spans="1:19" x14ac:dyDescent="0.25">
      <c r="A49" s="1">
        <v>48</v>
      </c>
      <c r="B49" s="2" t="s">
        <v>116</v>
      </c>
      <c r="C49" s="2">
        <v>2005</v>
      </c>
      <c r="D49" s="2">
        <v>97</v>
      </c>
      <c r="E49" s="3">
        <v>38646</v>
      </c>
      <c r="F49" s="2">
        <v>10</v>
      </c>
      <c r="G49" s="3">
        <v>38847</v>
      </c>
      <c r="H49" s="2">
        <f>G49-E49</f>
        <v>201</v>
      </c>
      <c r="I49" s="2">
        <v>536</v>
      </c>
      <c r="J49" s="10">
        <f>(((I49-D49)/H49)*205) +D49</f>
        <v>544.7363184079602</v>
      </c>
      <c r="K49" s="2">
        <v>47</v>
      </c>
      <c r="L49" s="3">
        <v>39017</v>
      </c>
      <c r="M49" s="2">
        <f>L49-E49</f>
        <v>371</v>
      </c>
      <c r="N49" s="2">
        <v>792</v>
      </c>
      <c r="O49" s="10">
        <f>(((N49-I49)/(M49-H49))*160) + J49</f>
        <v>785.67749487854849</v>
      </c>
      <c r="P49" s="3">
        <v>39017</v>
      </c>
      <c r="Q49" s="12">
        <v>7.8</v>
      </c>
      <c r="R49" s="12">
        <v>0.16</v>
      </c>
      <c r="S49" s="12">
        <v>2.68</v>
      </c>
    </row>
    <row r="50" spans="1:19" x14ac:dyDescent="0.25">
      <c r="A50" s="1">
        <v>49</v>
      </c>
      <c r="B50" s="2" t="s">
        <v>9</v>
      </c>
      <c r="C50" s="2">
        <v>2005</v>
      </c>
      <c r="D50" s="2">
        <v>84</v>
      </c>
      <c r="E50" s="3">
        <v>38645</v>
      </c>
      <c r="F50" s="2">
        <v>7</v>
      </c>
      <c r="G50" s="3">
        <v>38847</v>
      </c>
      <c r="H50" s="2">
        <f>G50-E50</f>
        <v>202</v>
      </c>
      <c r="I50" s="2">
        <v>562</v>
      </c>
      <c r="J50" s="10">
        <f>(((I50-D50)/H50)*205) +D50</f>
        <v>569.09900990099004</v>
      </c>
      <c r="K50" s="2">
        <v>45</v>
      </c>
      <c r="L50" s="3">
        <v>39017</v>
      </c>
      <c r="M50" s="2">
        <f>L50-E50</f>
        <v>372</v>
      </c>
      <c r="N50" s="2">
        <v>882</v>
      </c>
      <c r="O50" s="10">
        <f>(((N50-I50)/(M50-H50))*160) + J50</f>
        <v>870.2754804892254</v>
      </c>
      <c r="P50" s="3">
        <v>39017</v>
      </c>
      <c r="Q50" s="12">
        <v>9.4</v>
      </c>
      <c r="R50" s="12">
        <v>0.24</v>
      </c>
      <c r="S50" s="12">
        <v>3.47</v>
      </c>
    </row>
    <row r="51" spans="1:19" x14ac:dyDescent="0.25">
      <c r="A51" s="1">
        <v>50</v>
      </c>
      <c r="B51" s="2" t="s">
        <v>10</v>
      </c>
      <c r="C51" s="2">
        <v>2005</v>
      </c>
      <c r="D51" s="2">
        <v>52</v>
      </c>
      <c r="E51" s="3">
        <v>38648</v>
      </c>
      <c r="F51" s="2">
        <v>2</v>
      </c>
      <c r="G51" s="3">
        <v>38852</v>
      </c>
      <c r="H51" s="2">
        <f>G51-E51</f>
        <v>204</v>
      </c>
      <c r="I51" s="2">
        <v>441</v>
      </c>
      <c r="J51" s="10">
        <f>(((I51-D51)/H51)*205) +D51+54</f>
        <v>496.90686274509807</v>
      </c>
      <c r="K51" s="2">
        <v>40.799999999999997</v>
      </c>
      <c r="L51" s="3">
        <v>39016</v>
      </c>
      <c r="M51" s="2">
        <f>L51-E51</f>
        <v>368</v>
      </c>
      <c r="N51" s="2">
        <v>664</v>
      </c>
      <c r="O51" s="10">
        <f>(((N51-I51)/(M51-H51))*160) + J51</f>
        <v>714.46783835485417</v>
      </c>
      <c r="P51" s="3">
        <v>39016</v>
      </c>
      <c r="Q51" s="12">
        <v>8.4</v>
      </c>
      <c r="R51" s="12">
        <v>0.24</v>
      </c>
      <c r="S51" s="12">
        <v>3.61</v>
      </c>
    </row>
    <row r="52" spans="1:19" x14ac:dyDescent="0.25">
      <c r="A52" s="1">
        <v>51</v>
      </c>
      <c r="B52" s="2" t="s">
        <v>11</v>
      </c>
      <c r="C52" s="2">
        <v>2005</v>
      </c>
      <c r="D52" s="2">
        <v>72</v>
      </c>
      <c r="E52" s="3">
        <v>38612</v>
      </c>
      <c r="F52" s="2">
        <v>2</v>
      </c>
      <c r="G52" s="3">
        <v>38852</v>
      </c>
      <c r="H52" s="2">
        <f>G52-E52</f>
        <v>240</v>
      </c>
      <c r="I52" s="2">
        <v>656</v>
      </c>
      <c r="J52" s="10">
        <f>(((I52-D52)/H52)*205) +D52+54</f>
        <v>624.83333333333326</v>
      </c>
      <c r="K52" s="2">
        <v>47.8</v>
      </c>
      <c r="L52" s="3">
        <v>39016</v>
      </c>
      <c r="M52" s="2">
        <f>L52-E52</f>
        <v>404</v>
      </c>
      <c r="N52" s="2">
        <v>838</v>
      </c>
      <c r="O52" s="10">
        <f>(((N52-I52)/(M52-H52))*160) + J52</f>
        <v>802.3943089430893</v>
      </c>
      <c r="P52" s="3">
        <v>39016</v>
      </c>
      <c r="Q52" s="12">
        <v>9.4</v>
      </c>
      <c r="R52" s="12">
        <v>0.24</v>
      </c>
      <c r="S52" s="12">
        <v>3.81</v>
      </c>
    </row>
    <row r="53" spans="1:19" x14ac:dyDescent="0.25">
      <c r="A53" s="1">
        <v>52</v>
      </c>
      <c r="B53" s="2" t="s">
        <v>12</v>
      </c>
      <c r="C53" s="2">
        <v>2005</v>
      </c>
      <c r="D53" s="2">
        <v>78</v>
      </c>
      <c r="E53" s="3">
        <v>38617</v>
      </c>
      <c r="F53" s="2">
        <v>5</v>
      </c>
      <c r="G53" s="3">
        <v>38852</v>
      </c>
      <c r="H53" s="2">
        <f>G53-E53</f>
        <v>235</v>
      </c>
      <c r="I53" s="2">
        <v>566</v>
      </c>
      <c r="J53" s="10">
        <f>(((I53-D53)/H53)*205) +D53</f>
        <v>503.70212765957444</v>
      </c>
      <c r="K53" s="2">
        <v>45.3</v>
      </c>
      <c r="L53" s="3">
        <v>39016</v>
      </c>
      <c r="M53" s="2">
        <f>L53-E53</f>
        <v>399</v>
      </c>
      <c r="N53" s="2">
        <v>890</v>
      </c>
      <c r="O53" s="10">
        <f>(((N53-I53)/(M53-H53))*160) + J53</f>
        <v>819.79968863518422</v>
      </c>
      <c r="P53" s="3">
        <v>39016</v>
      </c>
      <c r="Q53" s="12">
        <v>11</v>
      </c>
      <c r="R53" s="12">
        <v>0.41</v>
      </c>
      <c r="S53" s="12">
        <v>5.0199999999999996</v>
      </c>
    </row>
    <row r="54" spans="1:19" x14ac:dyDescent="0.25">
      <c r="A54" s="1">
        <v>53</v>
      </c>
      <c r="B54" s="2" t="s">
        <v>95</v>
      </c>
      <c r="C54" s="2">
        <v>2005</v>
      </c>
      <c r="D54" s="2">
        <v>86</v>
      </c>
      <c r="E54" s="3">
        <v>38633</v>
      </c>
      <c r="F54" s="2">
        <v>2</v>
      </c>
      <c r="G54" s="3">
        <v>38855</v>
      </c>
      <c r="H54" s="2">
        <f>G54-E54</f>
        <v>222</v>
      </c>
      <c r="I54" s="2">
        <v>548</v>
      </c>
      <c r="J54" s="10">
        <f>(((I54-D54)/H54)*205) +D54+54</f>
        <v>566.62162162162167</v>
      </c>
      <c r="K54" s="2">
        <v>46</v>
      </c>
      <c r="L54" s="3">
        <v>39016</v>
      </c>
      <c r="M54" s="2">
        <f>L54-E54</f>
        <v>383</v>
      </c>
      <c r="N54" s="2">
        <v>868</v>
      </c>
      <c r="O54" s="10">
        <f>(((N54-I54)/(M54-H54))*160) + J54</f>
        <v>884.63404398187004</v>
      </c>
      <c r="P54" s="3">
        <v>39016</v>
      </c>
      <c r="Q54" s="12">
        <v>9.4</v>
      </c>
      <c r="R54" s="12">
        <v>0.16</v>
      </c>
      <c r="S54" s="12">
        <v>3.11</v>
      </c>
    </row>
    <row r="55" spans="1:19" x14ac:dyDescent="0.25">
      <c r="A55" s="1">
        <v>54</v>
      </c>
      <c r="B55" s="2" t="s">
        <v>13</v>
      </c>
      <c r="C55" s="2">
        <v>2005</v>
      </c>
      <c r="D55" s="2">
        <v>66</v>
      </c>
      <c r="E55" s="3">
        <v>38616</v>
      </c>
      <c r="F55" s="2">
        <v>2</v>
      </c>
      <c r="G55" s="3">
        <v>38852</v>
      </c>
      <c r="H55" s="2">
        <f>G55-E55</f>
        <v>236</v>
      </c>
      <c r="I55" s="2">
        <v>656</v>
      </c>
      <c r="J55" s="10">
        <f>(((I55-D55)/H55)*205) +D55+54</f>
        <v>632.5</v>
      </c>
      <c r="K55" s="2">
        <v>45.8</v>
      </c>
      <c r="L55" s="3">
        <v>39016</v>
      </c>
      <c r="M55" s="2">
        <f>L55-E55</f>
        <v>400</v>
      </c>
      <c r="N55" s="2">
        <v>922</v>
      </c>
      <c r="O55" s="10">
        <f>(((N55-I55)/(M55-H55))*160) + J55</f>
        <v>892.01219512195121</v>
      </c>
      <c r="P55" s="3">
        <v>39016</v>
      </c>
      <c r="Q55" s="12">
        <v>10.6</v>
      </c>
      <c r="R55" s="12">
        <v>0.24</v>
      </c>
      <c r="S55" s="12">
        <v>3.57</v>
      </c>
    </row>
    <row r="56" spans="1:19" x14ac:dyDescent="0.25">
      <c r="A56" s="1">
        <v>55</v>
      </c>
      <c r="B56" s="2" t="s">
        <v>14</v>
      </c>
      <c r="C56" s="2">
        <v>2005</v>
      </c>
      <c r="D56" s="2">
        <v>54</v>
      </c>
      <c r="E56" s="3">
        <v>38650</v>
      </c>
      <c r="F56" s="2">
        <v>7</v>
      </c>
      <c r="G56" s="3">
        <v>38847</v>
      </c>
      <c r="H56" s="2">
        <f>G56-E56</f>
        <v>197</v>
      </c>
      <c r="I56" s="2">
        <v>493</v>
      </c>
      <c r="J56" s="10">
        <f>(((I56-D56)/H56)*205) +D56</f>
        <v>510.82741116751265</v>
      </c>
      <c r="K56" s="2">
        <v>42.5</v>
      </c>
      <c r="L56" s="3">
        <v>39017</v>
      </c>
      <c r="M56" s="2">
        <f>L56-E56</f>
        <v>367</v>
      </c>
      <c r="N56" s="2">
        <v>788</v>
      </c>
      <c r="O56" s="10">
        <f>(((N56-I56)/(M56-H56))*160) + J56</f>
        <v>788.47446999104204</v>
      </c>
      <c r="P56" s="3">
        <v>39017</v>
      </c>
      <c r="Q56" s="12">
        <v>9.1</v>
      </c>
      <c r="R56" s="12">
        <v>0.15</v>
      </c>
      <c r="S56" s="12">
        <v>2.42</v>
      </c>
    </row>
    <row r="57" spans="1:19" x14ac:dyDescent="0.25">
      <c r="A57" s="1">
        <v>56</v>
      </c>
      <c r="B57" s="2" t="s">
        <v>15</v>
      </c>
      <c r="C57" s="2">
        <v>2005</v>
      </c>
      <c r="D57" s="2">
        <v>78</v>
      </c>
      <c r="E57" s="3">
        <v>38660</v>
      </c>
      <c r="F57" s="2">
        <v>8</v>
      </c>
      <c r="G57" s="3">
        <v>38847</v>
      </c>
      <c r="H57" s="2">
        <f>G57-E57</f>
        <v>187</v>
      </c>
      <c r="I57" s="2">
        <v>474</v>
      </c>
      <c r="J57" s="10">
        <f>(((I57-D57)/H57)*205) +D57</f>
        <v>512.11764705882354</v>
      </c>
      <c r="K57" s="2">
        <v>42</v>
      </c>
      <c r="L57" s="3">
        <v>39017</v>
      </c>
      <c r="M57" s="2">
        <f>L57-E57</f>
        <v>357</v>
      </c>
      <c r="N57" s="2">
        <v>686</v>
      </c>
      <c r="O57" s="10">
        <f>(((N57-I57)/(M57-H57))*160) + J57</f>
        <v>711.64705882352939</v>
      </c>
      <c r="P57" s="3">
        <v>39017</v>
      </c>
      <c r="Q57" s="12">
        <v>7.3</v>
      </c>
      <c r="R57" s="12">
        <v>0.15</v>
      </c>
      <c r="S57" s="12">
        <v>3.51</v>
      </c>
    </row>
    <row r="58" spans="1:19" x14ac:dyDescent="0.25">
      <c r="A58" s="1">
        <v>57</v>
      </c>
      <c r="B58" s="2" t="s">
        <v>96</v>
      </c>
      <c r="C58" s="2">
        <v>2005</v>
      </c>
      <c r="D58" s="2">
        <v>76</v>
      </c>
      <c r="E58" s="3">
        <v>38664</v>
      </c>
      <c r="F58" s="2">
        <v>8</v>
      </c>
      <c r="G58" s="3">
        <v>38847</v>
      </c>
      <c r="H58" s="2">
        <f>G58-E58</f>
        <v>183</v>
      </c>
      <c r="I58" s="2">
        <v>431</v>
      </c>
      <c r="J58" s="10">
        <f>(((I58-D58)/H58)*205) +D58</f>
        <v>473.6775956284153</v>
      </c>
      <c r="K58" s="2">
        <v>42.5</v>
      </c>
      <c r="L58" s="3">
        <v>39017</v>
      </c>
      <c r="M58" s="2">
        <f>L58-E58</f>
        <v>353</v>
      </c>
      <c r="N58" s="2">
        <v>682</v>
      </c>
      <c r="O58" s="10">
        <f>(((N58-I58)/(M58-H58))*160) + J58</f>
        <v>709.91288974606232</v>
      </c>
      <c r="P58" s="3">
        <v>39017</v>
      </c>
      <c r="Q58" s="12">
        <v>8.1999999999999993</v>
      </c>
      <c r="R58" s="12">
        <v>0.18</v>
      </c>
      <c r="S58" s="12">
        <v>5.75</v>
      </c>
    </row>
    <row r="59" spans="1:19" x14ac:dyDescent="0.25">
      <c r="A59" s="1">
        <v>58</v>
      </c>
      <c r="B59" s="2" t="s">
        <v>120</v>
      </c>
      <c r="C59" s="2">
        <v>2005</v>
      </c>
      <c r="D59" s="2">
        <v>75</v>
      </c>
      <c r="E59" s="3">
        <v>38618</v>
      </c>
      <c r="F59" s="2">
        <v>2</v>
      </c>
      <c r="G59" s="3">
        <v>38852</v>
      </c>
      <c r="H59" s="2">
        <f>G59-E59</f>
        <v>234</v>
      </c>
      <c r="I59" s="2">
        <v>620</v>
      </c>
      <c r="J59" s="10">
        <f>(((I59-D59)/H59)*205) +D59+54</f>
        <v>606.45726495726501</v>
      </c>
      <c r="K59" s="2">
        <v>44.3</v>
      </c>
      <c r="L59" s="3">
        <v>39016</v>
      </c>
      <c r="M59" s="2">
        <f>L59-E59</f>
        <v>398</v>
      </c>
      <c r="N59" s="2">
        <v>948</v>
      </c>
      <c r="O59" s="10">
        <f>(((N59-I59)/(M59-H59))*160) + J59</f>
        <v>926.45726495726501</v>
      </c>
      <c r="P59" s="3">
        <v>39016</v>
      </c>
      <c r="Q59" s="12">
        <v>12.7</v>
      </c>
      <c r="R59" s="12">
        <v>0.28000000000000003</v>
      </c>
      <c r="S59" s="12">
        <v>3.82</v>
      </c>
    </row>
    <row r="60" spans="1:19" x14ac:dyDescent="0.25">
      <c r="A60" s="1">
        <v>59</v>
      </c>
      <c r="B60" s="2" t="s">
        <v>121</v>
      </c>
      <c r="C60" s="2">
        <v>2005</v>
      </c>
      <c r="D60" s="2">
        <v>77</v>
      </c>
      <c r="E60" s="3">
        <v>38626</v>
      </c>
      <c r="F60" s="2">
        <v>3</v>
      </c>
      <c r="G60" s="3">
        <v>38855</v>
      </c>
      <c r="H60" s="2">
        <f>G60-E60</f>
        <v>229</v>
      </c>
      <c r="I60" s="2">
        <v>660</v>
      </c>
      <c r="J60" s="10">
        <f>(((I60-D60)/H60)*205) +D60+54</f>
        <v>652.89956331877727</v>
      </c>
      <c r="K60" s="2">
        <v>47.5</v>
      </c>
      <c r="L60" s="3">
        <v>39016</v>
      </c>
      <c r="M60" s="2">
        <f>L60-E60</f>
        <v>390</v>
      </c>
      <c r="N60" s="2">
        <v>970</v>
      </c>
      <c r="O60" s="10">
        <f>(((N60-I60)/(M60-H60))*160) + J60</f>
        <v>960.97409748026803</v>
      </c>
      <c r="P60" s="3">
        <v>39016</v>
      </c>
      <c r="Q60" s="12">
        <v>10.6</v>
      </c>
      <c r="R60" s="12">
        <v>0.27</v>
      </c>
      <c r="S60" s="12">
        <v>3.58</v>
      </c>
    </row>
    <row r="61" spans="1:19" x14ac:dyDescent="0.25">
      <c r="A61" s="1">
        <v>60</v>
      </c>
      <c r="B61" s="2" t="s">
        <v>17</v>
      </c>
      <c r="C61" s="2">
        <v>2005</v>
      </c>
      <c r="D61" s="2">
        <v>78</v>
      </c>
      <c r="E61" s="3">
        <v>38626</v>
      </c>
      <c r="F61" s="2">
        <v>8</v>
      </c>
      <c r="G61" s="3">
        <v>38847</v>
      </c>
      <c r="H61" s="2">
        <f>G61-E61</f>
        <v>221</v>
      </c>
      <c r="I61" s="2">
        <v>450</v>
      </c>
      <c r="J61" s="10">
        <f>(((I61-D61)/H61)*205) +D61</f>
        <v>423.0678733031674</v>
      </c>
      <c r="K61" s="2">
        <v>45.5</v>
      </c>
      <c r="L61" s="3">
        <v>39017</v>
      </c>
      <c r="M61" s="2">
        <f>L61-E61</f>
        <v>391</v>
      </c>
      <c r="N61" s="2">
        <v>834</v>
      </c>
      <c r="O61" s="10">
        <f>(((N61-I61)/(M61-H61))*160) + J61</f>
        <v>784.47963800904972</v>
      </c>
      <c r="P61" s="3">
        <v>39017</v>
      </c>
      <c r="Q61" s="12">
        <v>9.9</v>
      </c>
      <c r="R61" s="12">
        <v>0.25</v>
      </c>
      <c r="S61" s="12">
        <v>3.7</v>
      </c>
    </row>
    <row r="62" spans="1:19" x14ac:dyDescent="0.25">
      <c r="A62" s="1">
        <v>61</v>
      </c>
      <c r="B62" s="2" t="s">
        <v>18</v>
      </c>
      <c r="C62" s="2">
        <v>2005</v>
      </c>
      <c r="D62" s="2">
        <v>91</v>
      </c>
      <c r="E62" s="3">
        <v>38635</v>
      </c>
      <c r="F62" s="2">
        <v>2</v>
      </c>
      <c r="G62" s="3">
        <v>38852</v>
      </c>
      <c r="H62" s="2">
        <f>G62-E62</f>
        <v>217</v>
      </c>
      <c r="I62" s="2">
        <v>630</v>
      </c>
      <c r="J62" s="10">
        <f>(((I62-D62)/H62)*205) +D62+54</f>
        <v>654.19354838709683</v>
      </c>
      <c r="K62" s="2">
        <v>45.8</v>
      </c>
      <c r="L62" s="3">
        <v>39016</v>
      </c>
      <c r="M62" s="2">
        <f>L62-E62</f>
        <v>381</v>
      </c>
      <c r="N62" s="2">
        <v>976</v>
      </c>
      <c r="O62" s="10">
        <f>(((N62-I62)/(M62-H62))*160) + J62</f>
        <v>991.75452399685287</v>
      </c>
      <c r="P62" s="3">
        <v>39016</v>
      </c>
      <c r="Q62" s="12">
        <v>12.9</v>
      </c>
      <c r="R62" s="12">
        <v>0.33</v>
      </c>
      <c r="S62" s="12">
        <v>4.34</v>
      </c>
    </row>
    <row r="63" spans="1:19" x14ac:dyDescent="0.25">
      <c r="A63" s="1">
        <v>62</v>
      </c>
      <c r="B63" s="2" t="s">
        <v>19</v>
      </c>
      <c r="C63" s="2">
        <v>2005</v>
      </c>
      <c r="D63" s="2">
        <v>81</v>
      </c>
      <c r="E63" s="3">
        <v>38619</v>
      </c>
      <c r="F63" s="2">
        <v>7</v>
      </c>
      <c r="G63" s="3">
        <v>38847</v>
      </c>
      <c r="H63" s="2">
        <f>G63-E63</f>
        <v>228</v>
      </c>
      <c r="I63" s="2">
        <v>638</v>
      </c>
      <c r="J63" s="10">
        <f>(((I63-D63)/H63)*205) +D63</f>
        <v>581.81140350877195</v>
      </c>
      <c r="K63" s="2">
        <v>47.5</v>
      </c>
      <c r="L63" s="3">
        <v>39017</v>
      </c>
      <c r="M63" s="2">
        <f>L63-E63</f>
        <v>398</v>
      </c>
      <c r="N63" s="2">
        <v>924</v>
      </c>
      <c r="O63" s="10">
        <f>(((N63-I63)/(M63-H63))*160) + J63</f>
        <v>850.98787409700731</v>
      </c>
      <c r="P63" s="3">
        <v>39017</v>
      </c>
      <c r="Q63" s="12">
        <v>10.4</v>
      </c>
      <c r="R63" s="12">
        <v>0.28999999999999998</v>
      </c>
      <c r="S63" s="12">
        <v>5.19</v>
      </c>
    </row>
    <row r="64" spans="1:19" x14ac:dyDescent="0.25">
      <c r="A64" s="1">
        <v>63</v>
      </c>
      <c r="B64" s="2" t="s">
        <v>122</v>
      </c>
      <c r="C64" s="2">
        <v>2005</v>
      </c>
      <c r="D64" s="2">
        <v>68</v>
      </c>
      <c r="E64" s="3">
        <v>38643</v>
      </c>
      <c r="F64" s="2">
        <v>3</v>
      </c>
      <c r="G64" s="3">
        <v>38855</v>
      </c>
      <c r="H64" s="2">
        <f>G64-E64</f>
        <v>212</v>
      </c>
      <c r="I64" s="2">
        <v>546</v>
      </c>
      <c r="J64" s="10">
        <f>(((I64-D64)/H64)*205) +D64+54</f>
        <v>584.21698113207549</v>
      </c>
      <c r="K64" s="2">
        <v>45.5</v>
      </c>
      <c r="L64" s="3">
        <v>39016</v>
      </c>
      <c r="M64" s="2">
        <f>L64-E64</f>
        <v>373</v>
      </c>
      <c r="N64" s="2">
        <v>840</v>
      </c>
      <c r="O64" s="10">
        <f>(((N64-I64)/(M64-H64))*160) + J64</f>
        <v>876.39089417555374</v>
      </c>
      <c r="P64" s="3">
        <v>39016</v>
      </c>
      <c r="Q64" s="12">
        <v>9.6999999999999993</v>
      </c>
      <c r="R64" s="12">
        <v>0.22</v>
      </c>
      <c r="S64" s="12">
        <v>4.41</v>
      </c>
    </row>
    <row r="65" spans="1:19" x14ac:dyDescent="0.25">
      <c r="A65" s="1">
        <v>64</v>
      </c>
      <c r="B65" s="2" t="s">
        <v>123</v>
      </c>
      <c r="C65" s="2">
        <v>2005</v>
      </c>
      <c r="D65" s="2">
        <v>75</v>
      </c>
      <c r="E65" s="3">
        <v>38640</v>
      </c>
      <c r="F65" s="2">
        <v>8</v>
      </c>
      <c r="G65" s="3">
        <v>38856</v>
      </c>
      <c r="H65" s="2">
        <f>G65-E65</f>
        <v>216</v>
      </c>
      <c r="I65" s="2">
        <v>570</v>
      </c>
      <c r="J65" s="10">
        <f>(((I65-D65)/H65)*205) +D65</f>
        <v>544.79166666666663</v>
      </c>
      <c r="K65" s="2">
        <v>44</v>
      </c>
      <c r="L65" s="3">
        <v>38985</v>
      </c>
      <c r="M65" s="2">
        <f>L65-E65</f>
        <v>345</v>
      </c>
      <c r="N65" s="2">
        <v>740</v>
      </c>
      <c r="O65" s="10">
        <f>(((N65-I65)/(M65-H65))*160) + J65</f>
        <v>755.64437984496112</v>
      </c>
      <c r="P65" s="3">
        <v>38985</v>
      </c>
      <c r="Q65" s="12">
        <v>8.1</v>
      </c>
      <c r="R65" s="12">
        <v>0.16</v>
      </c>
      <c r="S65" s="12">
        <v>2.84</v>
      </c>
    </row>
    <row r="66" spans="1:19" x14ac:dyDescent="0.25">
      <c r="A66" s="1">
        <v>65</v>
      </c>
      <c r="B66" s="2" t="s">
        <v>124</v>
      </c>
      <c r="C66" s="2">
        <v>2005</v>
      </c>
      <c r="D66" s="2">
        <v>86</v>
      </c>
      <c r="E66" s="3">
        <v>38646</v>
      </c>
      <c r="F66" s="2">
        <v>8</v>
      </c>
      <c r="G66" s="3">
        <v>38856</v>
      </c>
      <c r="H66" s="2">
        <f>G66-E66</f>
        <v>210</v>
      </c>
      <c r="I66" s="2">
        <v>592</v>
      </c>
      <c r="J66" s="10">
        <f>(((I66-D66)/H66)*205) +D66</f>
        <v>579.95238095238096</v>
      </c>
      <c r="K66" s="2">
        <v>44</v>
      </c>
      <c r="L66" s="3">
        <v>38985</v>
      </c>
      <c r="M66" s="2">
        <f>L66-E66</f>
        <v>339</v>
      </c>
      <c r="N66" s="2">
        <v>730</v>
      </c>
      <c r="O66" s="10">
        <f>(((N66-I66)/(M66-H66))*160) + J66</f>
        <v>751.11517165005534</v>
      </c>
      <c r="P66" s="3">
        <v>38985</v>
      </c>
      <c r="Q66" s="12">
        <v>8.5</v>
      </c>
      <c r="R66" s="12">
        <v>0.18</v>
      </c>
      <c r="S66" s="12">
        <v>3.98</v>
      </c>
    </row>
    <row r="67" spans="1:19" x14ac:dyDescent="0.25">
      <c r="A67" s="1">
        <v>66</v>
      </c>
      <c r="B67" s="2" t="s">
        <v>0</v>
      </c>
      <c r="C67" s="2">
        <v>2005</v>
      </c>
      <c r="D67" s="2">
        <v>72</v>
      </c>
      <c r="E67" s="3">
        <v>38617</v>
      </c>
      <c r="F67" s="2">
        <v>2</v>
      </c>
      <c r="G67" s="3">
        <v>38855</v>
      </c>
      <c r="H67" s="2">
        <f>G67-E67</f>
        <v>238</v>
      </c>
      <c r="I67" s="2">
        <v>564</v>
      </c>
      <c r="J67" s="10">
        <f>(((I67-D67)/H67)*205) +D67+54</f>
        <v>549.78151260504205</v>
      </c>
      <c r="K67" s="2">
        <v>45.5</v>
      </c>
      <c r="L67" s="3">
        <v>39016</v>
      </c>
      <c r="M67" s="2">
        <f>L67-E67</f>
        <v>399</v>
      </c>
      <c r="N67" s="2">
        <v>992</v>
      </c>
      <c r="O67" s="10">
        <f>(((N67-I67)/(M67-H67))*160) + J67</f>
        <v>975.12312751187437</v>
      </c>
      <c r="P67" s="3">
        <v>39016</v>
      </c>
      <c r="Q67" s="12">
        <v>10.1</v>
      </c>
      <c r="R67" s="12">
        <v>0.38</v>
      </c>
      <c r="S67" s="12">
        <v>4.74</v>
      </c>
    </row>
    <row r="68" spans="1:19" x14ac:dyDescent="0.25">
      <c r="A68" s="1">
        <v>67</v>
      </c>
      <c r="B68" s="2" t="s">
        <v>125</v>
      </c>
      <c r="C68" s="2">
        <v>2005</v>
      </c>
      <c r="D68" s="2">
        <v>112</v>
      </c>
      <c r="E68" s="3">
        <v>38645</v>
      </c>
      <c r="F68" s="2">
        <v>6</v>
      </c>
      <c r="G68" s="3">
        <v>38852</v>
      </c>
      <c r="H68" s="2">
        <f>G68-E68</f>
        <v>207</v>
      </c>
      <c r="I68" s="2">
        <v>602</v>
      </c>
      <c r="J68" s="10">
        <f>(((I68-D68)/H68)*205) +D68</f>
        <v>597.26570048309168</v>
      </c>
      <c r="K68" s="2">
        <v>46.5</v>
      </c>
      <c r="L68" s="3">
        <v>39016</v>
      </c>
      <c r="M68" s="2">
        <f>L68-E68</f>
        <v>371</v>
      </c>
      <c r="N68" s="2">
        <v>878</v>
      </c>
      <c r="O68" s="10">
        <f>(((N68-I68)/(M68-H68))*160) + J68</f>
        <v>866.53399316601849</v>
      </c>
      <c r="P68" s="3">
        <v>39016</v>
      </c>
      <c r="Q68" s="12">
        <v>9.8000000000000007</v>
      </c>
      <c r="R68" s="12">
        <v>0.27</v>
      </c>
      <c r="S68" s="12">
        <v>3.52</v>
      </c>
    </row>
    <row r="69" spans="1:19" x14ac:dyDescent="0.25">
      <c r="A69" s="1">
        <v>68</v>
      </c>
      <c r="B69" s="2" t="s">
        <v>1</v>
      </c>
      <c r="C69" s="2">
        <v>2005</v>
      </c>
      <c r="D69" s="2">
        <v>84</v>
      </c>
      <c r="E69" s="3">
        <v>38648</v>
      </c>
      <c r="F69" s="2">
        <v>4</v>
      </c>
      <c r="G69" s="3">
        <v>38852</v>
      </c>
      <c r="H69" s="2">
        <f>G69-E69</f>
        <v>204</v>
      </c>
      <c r="I69" s="2">
        <v>518</v>
      </c>
      <c r="J69" s="10">
        <f>(((I69-D69)/H69)*205) +D69+18</f>
        <v>538.12745098039215</v>
      </c>
      <c r="K69" s="2">
        <v>42.8</v>
      </c>
      <c r="L69" s="3">
        <v>39016</v>
      </c>
      <c r="M69" s="2">
        <f>L69-E69</f>
        <v>368</v>
      </c>
      <c r="N69" s="2">
        <v>864</v>
      </c>
      <c r="O69" s="10">
        <f>(((N69-I69)/(M69-H69))*160) + J69</f>
        <v>875.68842659014831</v>
      </c>
      <c r="P69" s="3">
        <v>39016</v>
      </c>
      <c r="Q69" s="12">
        <v>9.6</v>
      </c>
      <c r="R69" s="12">
        <v>0.26</v>
      </c>
      <c r="S69" s="12">
        <v>3.41</v>
      </c>
    </row>
    <row r="70" spans="1:19" x14ac:dyDescent="0.25">
      <c r="A70" s="1">
        <v>69</v>
      </c>
      <c r="B70" s="2" t="s">
        <v>126</v>
      </c>
      <c r="C70" s="2">
        <v>2005</v>
      </c>
      <c r="D70" s="2">
        <v>58</v>
      </c>
      <c r="E70" s="3">
        <v>38658</v>
      </c>
      <c r="F70" s="2">
        <v>9</v>
      </c>
      <c r="G70" s="3">
        <v>38847</v>
      </c>
      <c r="H70" s="2">
        <f>G70-E70</f>
        <v>189</v>
      </c>
      <c r="I70" s="2">
        <v>402</v>
      </c>
      <c r="J70" s="10">
        <f>(((I70-D70)/H70)*205) +D70</f>
        <v>431.12169312169311</v>
      </c>
      <c r="K70" s="2">
        <v>42.5</v>
      </c>
      <c r="L70" s="3">
        <v>39016</v>
      </c>
      <c r="M70" s="2">
        <f>L70-E70</f>
        <v>358</v>
      </c>
      <c r="N70" s="2">
        <v>806</v>
      </c>
      <c r="O70" s="10">
        <f>(((N70-I70)/(M70-H70))*160) + J70</f>
        <v>813.60690022228482</v>
      </c>
      <c r="P70" s="3">
        <v>39016</v>
      </c>
      <c r="Q70" s="12">
        <v>10.6</v>
      </c>
      <c r="R70" s="12">
        <v>0.19</v>
      </c>
      <c r="S70" s="12">
        <v>3.26</v>
      </c>
    </row>
    <row r="71" spans="1:19" x14ac:dyDescent="0.25">
      <c r="A71" s="1">
        <v>70</v>
      </c>
      <c r="B71" s="2" t="s">
        <v>20</v>
      </c>
      <c r="C71" s="2">
        <v>2005</v>
      </c>
      <c r="D71" s="2">
        <v>64</v>
      </c>
      <c r="E71" s="3">
        <v>38620</v>
      </c>
      <c r="F71" s="2">
        <v>7</v>
      </c>
      <c r="G71" s="3">
        <v>38847</v>
      </c>
      <c r="H71" s="2">
        <f>G71-E71</f>
        <v>227</v>
      </c>
      <c r="I71" s="2">
        <v>542</v>
      </c>
      <c r="J71" s="10">
        <f>(((I71-D71)/H71)*205) +D71</f>
        <v>495.67400881057267</v>
      </c>
      <c r="K71" s="2">
        <v>45.5</v>
      </c>
      <c r="L71" s="3">
        <v>39017</v>
      </c>
      <c r="M71" s="2">
        <f>L71-E71</f>
        <v>397</v>
      </c>
      <c r="N71" s="2">
        <v>870</v>
      </c>
      <c r="O71" s="10">
        <f>(((N71-I71)/(M71-H71))*160) + J71</f>
        <v>804.37989116351378</v>
      </c>
      <c r="P71" s="3">
        <v>39017</v>
      </c>
      <c r="Q71" s="12">
        <v>10</v>
      </c>
      <c r="R71" s="12">
        <v>0.34</v>
      </c>
      <c r="S71" s="12">
        <v>4.54</v>
      </c>
    </row>
    <row r="72" spans="1:19" x14ac:dyDescent="0.25">
      <c r="A72" s="1">
        <v>71</v>
      </c>
      <c r="B72" s="2" t="s">
        <v>127</v>
      </c>
      <c r="C72" s="2">
        <v>2005</v>
      </c>
      <c r="D72" s="2">
        <v>85</v>
      </c>
      <c r="E72" s="3">
        <v>38621</v>
      </c>
      <c r="F72" s="2">
        <v>8</v>
      </c>
      <c r="G72" s="3">
        <v>38847</v>
      </c>
      <c r="H72" s="2">
        <f>G72-E72</f>
        <v>226</v>
      </c>
      <c r="I72" s="2">
        <v>495</v>
      </c>
      <c r="J72" s="10">
        <f>(((I72-D72)/H72)*205) +D72</f>
        <v>456.90265486725662</v>
      </c>
      <c r="K72" s="2">
        <v>44</v>
      </c>
      <c r="L72" s="3">
        <v>39017</v>
      </c>
      <c r="M72" s="2">
        <f>L72-E72</f>
        <v>396</v>
      </c>
      <c r="N72" s="2">
        <v>780</v>
      </c>
      <c r="O72" s="10">
        <f>(((N72-I72)/(M72-H72))*160) + J72</f>
        <v>725.13794898490369</v>
      </c>
      <c r="P72" s="3">
        <v>39017</v>
      </c>
      <c r="Q72" s="12">
        <v>9.3000000000000007</v>
      </c>
      <c r="R72" s="12">
        <v>0.14000000000000001</v>
      </c>
      <c r="S72" s="12">
        <v>3.67</v>
      </c>
    </row>
    <row r="73" spans="1:19" x14ac:dyDescent="0.25">
      <c r="A73" s="1">
        <v>72</v>
      </c>
      <c r="B73" s="2" t="s">
        <v>21</v>
      </c>
      <c r="C73" s="2">
        <v>2005</v>
      </c>
      <c r="D73" s="2">
        <v>71</v>
      </c>
      <c r="E73" s="3">
        <v>38623</v>
      </c>
      <c r="F73" s="2">
        <v>7</v>
      </c>
      <c r="G73" s="3">
        <v>38847</v>
      </c>
      <c r="H73" s="2">
        <f>G73-E73</f>
        <v>224</v>
      </c>
      <c r="I73" s="2">
        <v>504</v>
      </c>
      <c r="J73" s="10">
        <f>(((I73-D73)/H73)*205) +D73</f>
        <v>467.27232142857139</v>
      </c>
      <c r="K73" s="2">
        <v>43</v>
      </c>
      <c r="L73" s="3">
        <v>39017</v>
      </c>
      <c r="M73" s="2">
        <f>L73-E73</f>
        <v>394</v>
      </c>
      <c r="N73" s="2">
        <v>704</v>
      </c>
      <c r="O73" s="10">
        <f>(((N73-I73)/(M73-H73))*160) + J73</f>
        <v>655.5076155462184</v>
      </c>
      <c r="P73" s="3">
        <v>39017</v>
      </c>
      <c r="Q73" s="12">
        <v>8.9</v>
      </c>
      <c r="R73" s="12">
        <v>0.23</v>
      </c>
      <c r="S73" s="12">
        <v>4.55</v>
      </c>
    </row>
    <row r="74" spans="1:19" x14ac:dyDescent="0.25">
      <c r="A74" s="1">
        <v>73</v>
      </c>
      <c r="B74" s="2" t="s">
        <v>128</v>
      </c>
      <c r="C74" s="2">
        <v>2005</v>
      </c>
      <c r="D74" s="2">
        <v>78</v>
      </c>
      <c r="E74" s="3">
        <v>38627</v>
      </c>
      <c r="F74" s="2">
        <v>7</v>
      </c>
      <c r="G74" s="3">
        <v>38847</v>
      </c>
      <c r="H74" s="2">
        <f>G74-E74</f>
        <v>220</v>
      </c>
      <c r="I74" s="2">
        <v>590</v>
      </c>
      <c r="J74" s="10">
        <f>(((I74-D74)/H74)*205) +D74</f>
        <v>555.09090909090901</v>
      </c>
      <c r="K74" s="2">
        <v>45</v>
      </c>
      <c r="L74" s="3">
        <v>39017</v>
      </c>
      <c r="M74" s="2">
        <f>L74-E74</f>
        <v>390</v>
      </c>
      <c r="N74" s="2">
        <v>880</v>
      </c>
      <c r="O74" s="10">
        <f>(((N74-I74)/(M74-H74))*160) + J74</f>
        <v>828.0320855614973</v>
      </c>
      <c r="P74" s="3">
        <v>39017</v>
      </c>
      <c r="Q74" s="12">
        <v>11.2</v>
      </c>
      <c r="R74" s="12">
        <v>0.26</v>
      </c>
      <c r="S74" s="12">
        <v>5.81</v>
      </c>
    </row>
    <row r="75" spans="1:19" x14ac:dyDescent="0.25">
      <c r="A75" s="1">
        <v>74</v>
      </c>
      <c r="B75" s="2" t="s">
        <v>22</v>
      </c>
      <c r="C75" s="2">
        <v>2005</v>
      </c>
      <c r="D75" s="2">
        <v>82</v>
      </c>
      <c r="E75" s="3">
        <v>38633</v>
      </c>
      <c r="F75" s="2">
        <v>7</v>
      </c>
      <c r="G75" s="3">
        <v>38847</v>
      </c>
      <c r="H75" s="2">
        <f>G75-E75</f>
        <v>214</v>
      </c>
      <c r="I75" s="2">
        <v>475</v>
      </c>
      <c r="J75" s="10">
        <f>(((I75-D75)/H75)*205) +D75</f>
        <v>458.47196261682245</v>
      </c>
      <c r="K75" s="2">
        <v>44.5</v>
      </c>
      <c r="L75" s="3">
        <v>39017</v>
      </c>
      <c r="M75" s="2">
        <f>L75-E75</f>
        <v>384</v>
      </c>
      <c r="N75" s="2">
        <v>724</v>
      </c>
      <c r="O75" s="10">
        <f>(((N75-I75)/(M75-H75))*160) + J75</f>
        <v>692.82490379329306</v>
      </c>
      <c r="P75" s="3">
        <v>39017</v>
      </c>
      <c r="Q75" s="12">
        <v>8</v>
      </c>
      <c r="R75" s="12">
        <v>0.14000000000000001</v>
      </c>
      <c r="S75" s="12">
        <v>5.23</v>
      </c>
    </row>
    <row r="76" spans="1:19" x14ac:dyDescent="0.25">
      <c r="A76" s="1">
        <v>75</v>
      </c>
      <c r="B76" s="2" t="s">
        <v>23</v>
      </c>
      <c r="C76" s="2">
        <v>2005</v>
      </c>
      <c r="D76" s="2">
        <v>82</v>
      </c>
      <c r="E76" s="3">
        <v>38636</v>
      </c>
      <c r="F76" s="2">
        <v>8</v>
      </c>
      <c r="G76" s="3">
        <v>38847</v>
      </c>
      <c r="H76" s="2">
        <f>G76-E76</f>
        <v>211</v>
      </c>
      <c r="I76" s="2">
        <v>493</v>
      </c>
      <c r="J76" s="10">
        <f>(((I76-D76)/H76)*205) +D76</f>
        <v>481.31279620853081</v>
      </c>
      <c r="K76" s="2">
        <v>44.5</v>
      </c>
      <c r="L76" s="3">
        <v>39017</v>
      </c>
      <c r="M76" s="2">
        <f>L76-E76</f>
        <v>381</v>
      </c>
      <c r="N76" s="2">
        <v>684</v>
      </c>
      <c r="O76" s="10">
        <f>(((N76-I76)/(M76-H76))*160) + J76</f>
        <v>661.07750209088374</v>
      </c>
      <c r="P76" s="3">
        <v>39017</v>
      </c>
      <c r="Q76" s="12">
        <v>7.8</v>
      </c>
      <c r="R76" s="12">
        <v>0.22</v>
      </c>
      <c r="S76" s="12">
        <v>4.04</v>
      </c>
    </row>
    <row r="77" spans="1:19" x14ac:dyDescent="0.25">
      <c r="A77" s="1">
        <v>76</v>
      </c>
      <c r="B77" s="2" t="s">
        <v>24</v>
      </c>
      <c r="C77" s="2">
        <v>2005</v>
      </c>
      <c r="D77" s="2">
        <v>74</v>
      </c>
      <c r="E77" s="3">
        <v>38651</v>
      </c>
      <c r="F77" s="2">
        <v>5</v>
      </c>
      <c r="G77" s="3">
        <v>38855</v>
      </c>
      <c r="H77" s="2">
        <f>G77-E77</f>
        <v>204</v>
      </c>
      <c r="I77" s="2">
        <v>512</v>
      </c>
      <c r="J77" s="10">
        <f>(((I77-D77)/H77)*205) +D77</f>
        <v>514.14705882352939</v>
      </c>
      <c r="K77" s="2">
        <v>43</v>
      </c>
      <c r="L77" s="3">
        <v>39016</v>
      </c>
      <c r="M77" s="2">
        <f>L77-E77</f>
        <v>365</v>
      </c>
      <c r="N77" s="2">
        <v>698</v>
      </c>
      <c r="O77" s="10">
        <f>(((N77-I77)/(M77-H77))*160) + J77</f>
        <v>698.9917793204238</v>
      </c>
      <c r="P77" s="3">
        <v>39016</v>
      </c>
      <c r="Q77" s="12">
        <v>8.8000000000000007</v>
      </c>
      <c r="R77" s="12">
        <v>0.25</v>
      </c>
      <c r="S77" s="12">
        <v>3.81</v>
      </c>
    </row>
    <row r="78" spans="1:19" x14ac:dyDescent="0.25">
      <c r="A78" s="1">
        <v>77</v>
      </c>
      <c r="B78" s="2" t="s">
        <v>39</v>
      </c>
      <c r="C78" s="2">
        <v>2005</v>
      </c>
      <c r="D78" s="2">
        <v>72</v>
      </c>
      <c r="E78" s="3">
        <v>38617</v>
      </c>
      <c r="F78" s="2">
        <v>8</v>
      </c>
      <c r="G78" s="3">
        <v>38847</v>
      </c>
      <c r="H78" s="2">
        <f>G78-E78</f>
        <v>230</v>
      </c>
      <c r="I78" s="2">
        <v>490</v>
      </c>
      <c r="J78" s="10">
        <f>(((I78-D78)/H78)*205) +D78</f>
        <v>444.56521739130432</v>
      </c>
      <c r="K78" s="2">
        <v>43.5</v>
      </c>
      <c r="L78" s="3">
        <v>39017</v>
      </c>
      <c r="M78" s="2">
        <f>L78-E78</f>
        <v>400</v>
      </c>
      <c r="N78" s="2">
        <v>696</v>
      </c>
      <c r="O78" s="10">
        <f>(((N78-I78)/(M78-H78))*160) + J78</f>
        <v>638.44757033248084</v>
      </c>
      <c r="P78" s="3">
        <v>39017</v>
      </c>
      <c r="Q78" s="12">
        <v>8.6999999999999993</v>
      </c>
      <c r="R78" s="12">
        <v>0.31</v>
      </c>
      <c r="S78" s="12">
        <v>3.99</v>
      </c>
    </row>
    <row r="79" spans="1:19" x14ac:dyDescent="0.25">
      <c r="A79" s="1">
        <v>78</v>
      </c>
      <c r="B79" s="2" t="s">
        <v>40</v>
      </c>
      <c r="C79" s="2">
        <v>2005</v>
      </c>
      <c r="D79" s="2">
        <v>68</v>
      </c>
      <c r="E79" s="3">
        <v>38620</v>
      </c>
      <c r="F79" s="2">
        <v>2</v>
      </c>
      <c r="G79" s="3">
        <v>38855</v>
      </c>
      <c r="H79" s="2">
        <f>G79-E79</f>
        <v>235</v>
      </c>
      <c r="I79" s="2">
        <v>477</v>
      </c>
      <c r="J79" s="10">
        <f>(((I79-D79)/H79)*205) +D79+54</f>
        <v>478.78723404255317</v>
      </c>
      <c r="K79" s="2">
        <v>43</v>
      </c>
      <c r="L79" s="3">
        <v>39016</v>
      </c>
      <c r="M79" s="2">
        <f>L79-E79</f>
        <v>396</v>
      </c>
      <c r="N79" s="2">
        <v>698</v>
      </c>
      <c r="O79" s="10">
        <f>(((N79-I79)/(M79-H79))*160) + J79</f>
        <v>698.41456323509976</v>
      </c>
      <c r="P79" s="3">
        <v>39016</v>
      </c>
      <c r="Q79" s="12">
        <v>7.3</v>
      </c>
      <c r="R79" s="12">
        <v>0.28999999999999998</v>
      </c>
      <c r="S79" s="12">
        <v>3.92</v>
      </c>
    </row>
    <row r="80" spans="1:19" x14ac:dyDescent="0.25">
      <c r="A80" s="1">
        <v>79</v>
      </c>
      <c r="B80" s="2" t="s">
        <v>130</v>
      </c>
      <c r="C80" s="2">
        <v>2005</v>
      </c>
      <c r="D80" s="2">
        <v>42</v>
      </c>
      <c r="E80" s="3">
        <v>38657</v>
      </c>
      <c r="F80" s="2">
        <v>2</v>
      </c>
      <c r="G80" s="3">
        <v>38855</v>
      </c>
      <c r="H80" s="2">
        <f>G80-E80</f>
        <v>198</v>
      </c>
      <c r="I80" s="2">
        <v>398</v>
      </c>
      <c r="J80" s="10">
        <f>(((I80-D80)/H80)*205) +D80+54</f>
        <v>464.5858585858586</v>
      </c>
      <c r="K80" s="2">
        <v>40.5</v>
      </c>
      <c r="L80" s="3">
        <v>39016</v>
      </c>
      <c r="M80" s="2">
        <f>L80-E80</f>
        <v>359</v>
      </c>
      <c r="N80" s="2">
        <v>646</v>
      </c>
      <c r="O80" s="10">
        <f>(((N80-I80)/(M80-H80))*160) + J80</f>
        <v>711.04548591505113</v>
      </c>
      <c r="P80" s="3">
        <v>39016</v>
      </c>
      <c r="Q80" s="12">
        <v>9</v>
      </c>
      <c r="R80" s="12">
        <v>0.19</v>
      </c>
      <c r="S80" s="12">
        <v>3.68</v>
      </c>
    </row>
    <row r="81" spans="1:19" x14ac:dyDescent="0.25">
      <c r="A81" s="1">
        <v>80</v>
      </c>
      <c r="B81" s="2" t="s">
        <v>41</v>
      </c>
      <c r="C81" s="2">
        <v>2005</v>
      </c>
      <c r="D81" s="2">
        <v>81</v>
      </c>
      <c r="E81" s="3">
        <v>38644</v>
      </c>
      <c r="F81" s="2">
        <v>8</v>
      </c>
      <c r="G81" s="3">
        <v>38847</v>
      </c>
      <c r="H81" s="2">
        <f>G81-E81</f>
        <v>203</v>
      </c>
      <c r="I81" s="2">
        <v>598</v>
      </c>
      <c r="J81" s="10">
        <f>(((I81-D81)/H81)*205) +D81</f>
        <v>603.09359605911334</v>
      </c>
      <c r="K81" s="2">
        <v>46</v>
      </c>
      <c r="L81" s="3">
        <v>39017</v>
      </c>
      <c r="M81" s="2">
        <f>L81-E81</f>
        <v>373</v>
      </c>
      <c r="N81" s="2">
        <v>906</v>
      </c>
      <c r="O81" s="10">
        <f>(((N81-I81)/(M81-H81))*160) + J81</f>
        <v>892.9759490002898</v>
      </c>
      <c r="P81" s="3">
        <v>39017</v>
      </c>
      <c r="Q81" s="12">
        <v>10.8</v>
      </c>
      <c r="R81" s="12">
        <v>0.22</v>
      </c>
      <c r="S81" s="12">
        <v>3.63</v>
      </c>
    </row>
    <row r="82" spans="1:19" x14ac:dyDescent="0.25">
      <c r="A82" s="1">
        <v>81</v>
      </c>
      <c r="B82" s="2" t="s">
        <v>42</v>
      </c>
      <c r="C82" s="2">
        <v>2005</v>
      </c>
      <c r="D82" s="2">
        <v>76</v>
      </c>
      <c r="E82" s="3">
        <v>38648</v>
      </c>
      <c r="F82" s="2">
        <v>6</v>
      </c>
      <c r="G82" s="3">
        <v>38847</v>
      </c>
      <c r="H82" s="2">
        <f>G82-E82</f>
        <v>199</v>
      </c>
      <c r="I82" s="2">
        <v>596</v>
      </c>
      <c r="J82" s="10">
        <f>(((I82-D82)/H82)*205) +D82</f>
        <v>611.678391959799</v>
      </c>
      <c r="K82" s="2">
        <v>44.5</v>
      </c>
      <c r="L82" s="3">
        <v>39017</v>
      </c>
      <c r="M82" s="2">
        <f>L82-E82</f>
        <v>369</v>
      </c>
      <c r="N82" s="2">
        <v>922</v>
      </c>
      <c r="O82" s="10">
        <f>(((N82-I82)/(M82-H82))*160) + J82</f>
        <v>918.50192137156364</v>
      </c>
      <c r="P82" s="3">
        <v>39017</v>
      </c>
      <c r="Q82" s="12">
        <v>11.7</v>
      </c>
      <c r="R82" s="12">
        <v>0.4</v>
      </c>
      <c r="S82" s="12">
        <v>4.46</v>
      </c>
    </row>
    <row r="83" spans="1:19" x14ac:dyDescent="0.25">
      <c r="A83" s="1">
        <v>82</v>
      </c>
      <c r="B83" s="2" t="s">
        <v>43</v>
      </c>
      <c r="C83" s="2">
        <v>2005</v>
      </c>
      <c r="D83" s="2">
        <v>72</v>
      </c>
      <c r="E83" s="3">
        <v>38653</v>
      </c>
      <c r="F83" s="2">
        <v>8</v>
      </c>
      <c r="G83" s="3">
        <v>38847</v>
      </c>
      <c r="H83" s="2">
        <f>G83-E83</f>
        <v>194</v>
      </c>
      <c r="I83" s="2">
        <v>530</v>
      </c>
      <c r="J83" s="10">
        <f>(((I83-D83)/H83)*205) +D83</f>
        <v>555.96907216494844</v>
      </c>
      <c r="K83" s="2">
        <v>45.5</v>
      </c>
      <c r="L83" s="3">
        <v>39017</v>
      </c>
      <c r="M83" s="2">
        <f>L83-E83</f>
        <v>364</v>
      </c>
      <c r="N83" s="2">
        <v>818</v>
      </c>
      <c r="O83" s="10">
        <f>(((N83-I83)/(M83-H83))*160) + J83</f>
        <v>827.02789569436027</v>
      </c>
      <c r="P83" s="3">
        <v>39017</v>
      </c>
      <c r="Q83" s="12">
        <v>11</v>
      </c>
      <c r="R83" s="12">
        <v>0.26</v>
      </c>
      <c r="S83" s="12">
        <v>4.12</v>
      </c>
    </row>
    <row r="84" spans="1:19" x14ac:dyDescent="0.25">
      <c r="A84" s="1">
        <v>83</v>
      </c>
      <c r="B84" s="2" t="s">
        <v>131</v>
      </c>
      <c r="C84" s="2">
        <v>2005</v>
      </c>
      <c r="D84" s="2">
        <v>72</v>
      </c>
      <c r="E84" s="3">
        <v>38648</v>
      </c>
      <c r="F84" s="2">
        <v>2</v>
      </c>
      <c r="G84" s="3">
        <v>38852</v>
      </c>
      <c r="H84" s="2">
        <f>G84-E84</f>
        <v>204</v>
      </c>
      <c r="I84" s="2">
        <v>584</v>
      </c>
      <c r="J84" s="10">
        <f>(((I84-D84)/H84)*205) +D84+54</f>
        <v>640.50980392156862</v>
      </c>
      <c r="K84" s="2">
        <v>44.5</v>
      </c>
      <c r="L84" s="3">
        <v>39016</v>
      </c>
      <c r="M84" s="2">
        <f>L84-E84</f>
        <v>368</v>
      </c>
      <c r="N84" s="2">
        <v>794</v>
      </c>
      <c r="O84" s="10">
        <f>(((N84-I84)/(M84-H84))*160) + J84</f>
        <v>845.38785270205642</v>
      </c>
      <c r="P84" s="3">
        <v>39016</v>
      </c>
      <c r="Q84" s="12">
        <v>10</v>
      </c>
      <c r="R84" s="12">
        <v>0.33</v>
      </c>
      <c r="S84" s="12">
        <v>4.37</v>
      </c>
    </row>
    <row r="85" spans="1:19" x14ac:dyDescent="0.25">
      <c r="A85" s="1">
        <v>84</v>
      </c>
      <c r="B85" s="2" t="s">
        <v>45</v>
      </c>
      <c r="C85" s="2">
        <v>2005</v>
      </c>
      <c r="D85" s="2">
        <v>74</v>
      </c>
      <c r="E85" s="3">
        <v>38651</v>
      </c>
      <c r="F85" s="2">
        <v>7</v>
      </c>
      <c r="G85" s="3">
        <v>38847</v>
      </c>
      <c r="H85" s="2">
        <f>G85-E85</f>
        <v>196</v>
      </c>
      <c r="I85" s="2">
        <v>524</v>
      </c>
      <c r="J85" s="10">
        <f>(((I85-D85)/H85)*205) +D85</f>
        <v>544.66326530612241</v>
      </c>
      <c r="K85" s="2">
        <v>42</v>
      </c>
      <c r="L85" s="3">
        <v>39017</v>
      </c>
      <c r="M85" s="2">
        <f>L85-E85</f>
        <v>366</v>
      </c>
      <c r="N85" s="2">
        <v>864</v>
      </c>
      <c r="O85" s="10">
        <f>(((N85-I85)/(M85-H85))*160) + J85</f>
        <v>864.66326530612241</v>
      </c>
      <c r="P85" s="3">
        <v>39017</v>
      </c>
      <c r="Q85" s="12">
        <v>12.8</v>
      </c>
      <c r="R85" s="12">
        <v>0.23</v>
      </c>
      <c r="S85" s="12">
        <v>3.25</v>
      </c>
    </row>
    <row r="86" spans="1:19" x14ac:dyDescent="0.25">
      <c r="A86" s="1">
        <v>85</v>
      </c>
      <c r="B86" s="2" t="s">
        <v>46</v>
      </c>
      <c r="C86" s="2">
        <v>2005</v>
      </c>
      <c r="D86" s="2">
        <v>68</v>
      </c>
      <c r="E86" s="3">
        <v>38652</v>
      </c>
      <c r="F86" s="2">
        <v>8</v>
      </c>
      <c r="G86" s="3">
        <v>38847</v>
      </c>
      <c r="H86" s="2">
        <f>G86-E86</f>
        <v>195</v>
      </c>
      <c r="I86" s="2">
        <v>516</v>
      </c>
      <c r="J86" s="10">
        <f>(((I86-D86)/H86)*205) +D86</f>
        <v>538.97435897435889</v>
      </c>
      <c r="K86" s="2">
        <v>43.5</v>
      </c>
      <c r="L86" s="3">
        <v>39017</v>
      </c>
      <c r="M86" s="2">
        <f>L86-E86</f>
        <v>365</v>
      </c>
      <c r="N86" s="2">
        <v>800</v>
      </c>
      <c r="O86" s="10">
        <f>(((N86-I86)/(M86-H86))*160) + J86</f>
        <v>806.26847662141768</v>
      </c>
      <c r="P86" s="3">
        <v>39017</v>
      </c>
      <c r="Q86" s="12">
        <v>11.2</v>
      </c>
      <c r="R86" s="12">
        <v>0.15</v>
      </c>
      <c r="S86" s="12">
        <v>3.34</v>
      </c>
    </row>
    <row r="87" spans="1:19" x14ac:dyDescent="0.25">
      <c r="A87" s="1">
        <v>86</v>
      </c>
      <c r="B87" s="2" t="s">
        <v>99</v>
      </c>
      <c r="C87" s="2">
        <v>2005</v>
      </c>
      <c r="D87" s="2">
        <v>56</v>
      </c>
      <c r="E87" s="3">
        <v>38652</v>
      </c>
      <c r="F87" s="2">
        <v>8</v>
      </c>
      <c r="G87" s="3">
        <v>38847</v>
      </c>
      <c r="H87" s="2">
        <f>G87-E87</f>
        <v>195</v>
      </c>
      <c r="I87" s="2">
        <v>458</v>
      </c>
      <c r="J87" s="10">
        <f>(((I87-D87)/H87)*205) +D87</f>
        <v>478.61538461538458</v>
      </c>
      <c r="K87" s="2">
        <v>41.5</v>
      </c>
      <c r="L87" s="3">
        <v>39017</v>
      </c>
      <c r="M87" s="2">
        <f>L87-E87</f>
        <v>365</v>
      </c>
      <c r="N87" s="2">
        <v>702</v>
      </c>
      <c r="O87" s="10">
        <f>(((N87-I87)/(M87-H87))*160) + J87</f>
        <v>708.26244343891403</v>
      </c>
      <c r="P87" s="3">
        <v>39017</v>
      </c>
      <c r="Q87" s="12">
        <v>9.6999999999999993</v>
      </c>
      <c r="R87" s="12">
        <v>0.17</v>
      </c>
      <c r="S87" s="12">
        <v>3.43</v>
      </c>
    </row>
    <row r="88" spans="1:19" x14ac:dyDescent="0.25">
      <c r="A88" s="1">
        <v>87</v>
      </c>
      <c r="B88" s="2" t="s">
        <v>132</v>
      </c>
      <c r="C88" s="2">
        <v>2005</v>
      </c>
      <c r="D88" s="2">
        <v>82</v>
      </c>
      <c r="E88" s="3">
        <v>38660</v>
      </c>
      <c r="F88" s="2">
        <v>10</v>
      </c>
      <c r="G88" s="3">
        <v>38847</v>
      </c>
      <c r="H88" s="2">
        <f>G88-E88</f>
        <v>187</v>
      </c>
      <c r="I88" s="2">
        <v>594</v>
      </c>
      <c r="J88" s="10">
        <f>(((I88-D88)/H88)*205) +D88</f>
        <v>643.28342245989302</v>
      </c>
      <c r="K88" s="2">
        <v>43</v>
      </c>
      <c r="L88" s="3">
        <v>39017</v>
      </c>
      <c r="M88" s="2">
        <f>L88-E88</f>
        <v>357</v>
      </c>
      <c r="N88" s="2">
        <v>896</v>
      </c>
      <c r="O88" s="10">
        <f>(((N88-I88)/(M88-H88))*160) + J88</f>
        <v>927.51871657754009</v>
      </c>
      <c r="P88" s="3">
        <v>39017</v>
      </c>
      <c r="Q88" s="12">
        <v>11.2</v>
      </c>
      <c r="R88" s="12">
        <v>0.3</v>
      </c>
      <c r="S88" s="12">
        <v>4.6399999999999997</v>
      </c>
    </row>
    <row r="89" spans="1:19" x14ac:dyDescent="0.25">
      <c r="A89" s="1">
        <v>88</v>
      </c>
      <c r="B89" s="2" t="s">
        <v>47</v>
      </c>
      <c r="C89" s="2">
        <v>2005</v>
      </c>
      <c r="D89" s="6">
        <v>70</v>
      </c>
      <c r="E89" s="3">
        <v>38656</v>
      </c>
      <c r="F89" s="2">
        <v>8</v>
      </c>
      <c r="G89" s="3">
        <v>38847</v>
      </c>
      <c r="H89" s="2">
        <f>G89-E89</f>
        <v>191</v>
      </c>
      <c r="I89" s="2">
        <v>516</v>
      </c>
      <c r="J89" s="10">
        <f>(((I89-D89)/H89)*205) +D89</f>
        <v>548.69109947643983</v>
      </c>
      <c r="K89" s="2">
        <v>43.5</v>
      </c>
      <c r="L89" s="3">
        <v>39017</v>
      </c>
      <c r="M89" s="2">
        <f>L89-E89</f>
        <v>361</v>
      </c>
      <c r="N89" s="2">
        <v>866</v>
      </c>
      <c r="O89" s="10">
        <f>(((N89-I89)/(M89-H89))*160) + J89</f>
        <v>878.10286418232215</v>
      </c>
      <c r="P89" s="3">
        <v>39017</v>
      </c>
      <c r="Q89" s="12">
        <v>10.1</v>
      </c>
      <c r="R89" s="12">
        <v>0.2</v>
      </c>
      <c r="S89" s="12">
        <v>3.82</v>
      </c>
    </row>
    <row r="90" spans="1:19" x14ac:dyDescent="0.25">
      <c r="A90" s="1">
        <v>89</v>
      </c>
      <c r="B90" s="2" t="s">
        <v>133</v>
      </c>
      <c r="C90" s="2">
        <v>2005</v>
      </c>
      <c r="D90" s="2">
        <v>88</v>
      </c>
      <c r="E90" s="3">
        <v>38666</v>
      </c>
      <c r="F90" s="2">
        <v>4</v>
      </c>
      <c r="G90" s="3">
        <v>38852</v>
      </c>
      <c r="H90" s="2">
        <f>G90-E90</f>
        <v>186</v>
      </c>
      <c r="I90" s="2">
        <v>532</v>
      </c>
      <c r="J90" s="10">
        <f>(((I90-D90)/H90)*205) +D90+18</f>
        <v>595.35483870967744</v>
      </c>
      <c r="K90" s="2">
        <v>44.3</v>
      </c>
      <c r="L90" s="3">
        <v>39016</v>
      </c>
      <c r="M90" s="2">
        <f>L90-E90</f>
        <v>350</v>
      </c>
      <c r="N90" s="2">
        <v>846</v>
      </c>
      <c r="O90" s="10">
        <f>(((N90-I90)/(M90-H90))*160) + J90</f>
        <v>901.69630212431161</v>
      </c>
      <c r="P90" s="3">
        <v>39016</v>
      </c>
      <c r="Q90" s="12">
        <v>11.4</v>
      </c>
      <c r="R90" s="12">
        <v>0.33</v>
      </c>
      <c r="S90" s="12">
        <v>3.5</v>
      </c>
    </row>
    <row r="91" spans="1:19" x14ac:dyDescent="0.25">
      <c r="A91" s="1">
        <v>90</v>
      </c>
      <c r="B91" s="2" t="s">
        <v>134</v>
      </c>
      <c r="C91" s="2">
        <v>2005</v>
      </c>
      <c r="D91" s="2">
        <v>95</v>
      </c>
      <c r="E91" s="3">
        <v>38590</v>
      </c>
      <c r="F91" s="2">
        <v>6</v>
      </c>
      <c r="G91" s="3">
        <v>38763</v>
      </c>
      <c r="H91" s="2">
        <f>G91-E91</f>
        <v>173</v>
      </c>
      <c r="I91" s="2">
        <v>434</v>
      </c>
      <c r="J91" s="10">
        <f>(((I91-D91)/H91)*205) +D91</f>
        <v>496.70520231213874</v>
      </c>
      <c r="K91" s="2">
        <v>0</v>
      </c>
      <c r="L91" s="3">
        <v>38985</v>
      </c>
      <c r="M91" s="2">
        <f>L91-E91</f>
        <v>395</v>
      </c>
      <c r="N91" s="2">
        <v>874</v>
      </c>
      <c r="O91" s="10">
        <f>(((N91-I91)/(M91-H91))*160) + J91</f>
        <v>813.82231942925591</v>
      </c>
      <c r="P91" s="3">
        <v>38985</v>
      </c>
      <c r="Q91" s="12">
        <v>10.3</v>
      </c>
      <c r="R91" s="12">
        <v>0.26</v>
      </c>
      <c r="S91" s="12">
        <v>3.24</v>
      </c>
    </row>
    <row r="92" spans="1:19" x14ac:dyDescent="0.25">
      <c r="A92" s="1">
        <v>91</v>
      </c>
      <c r="B92" s="2" t="s">
        <v>48</v>
      </c>
      <c r="C92" s="2">
        <v>2005</v>
      </c>
      <c r="D92" s="2">
        <v>76</v>
      </c>
      <c r="E92" s="3">
        <v>38617</v>
      </c>
      <c r="F92" s="2">
        <v>7</v>
      </c>
      <c r="G92" s="3">
        <v>38847</v>
      </c>
      <c r="H92" s="2">
        <f>G92-E92</f>
        <v>230</v>
      </c>
      <c r="I92" s="2">
        <v>474</v>
      </c>
      <c r="J92" s="10">
        <f>(((I92-D92)/H92)*205) +D92</f>
        <v>430.73913043478262</v>
      </c>
      <c r="K92" s="2">
        <v>46.5</v>
      </c>
      <c r="L92" s="3">
        <v>39017</v>
      </c>
      <c r="M92" s="2">
        <f>L92-E92</f>
        <v>400</v>
      </c>
      <c r="N92" s="2">
        <v>788</v>
      </c>
      <c r="O92" s="10">
        <f>(((N92-I92)/(M92-H92))*160) + J92</f>
        <v>726.26854219948859</v>
      </c>
      <c r="P92" s="3">
        <v>39017</v>
      </c>
      <c r="Q92" s="12">
        <v>8.1</v>
      </c>
      <c r="R92" s="12">
        <v>0.12</v>
      </c>
      <c r="S92" s="12">
        <v>1.74</v>
      </c>
    </row>
    <row r="93" spans="1:19" x14ac:dyDescent="0.25">
      <c r="A93" s="1">
        <v>92</v>
      </c>
      <c r="B93" s="2" t="s">
        <v>49</v>
      </c>
      <c r="C93" s="2">
        <v>2005</v>
      </c>
      <c r="D93" s="2">
        <v>74</v>
      </c>
      <c r="E93" s="3">
        <v>38621</v>
      </c>
      <c r="F93" s="2">
        <v>8</v>
      </c>
      <c r="G93" s="3">
        <v>38847</v>
      </c>
      <c r="H93" s="2">
        <f>G93-E93</f>
        <v>226</v>
      </c>
      <c r="I93" s="2">
        <v>526</v>
      </c>
      <c r="J93" s="10">
        <f>(((I93-D93)/H93)*205) +D93</f>
        <v>484</v>
      </c>
      <c r="K93" s="2">
        <v>43.5</v>
      </c>
      <c r="L93" s="3">
        <v>39017</v>
      </c>
      <c r="M93" s="2">
        <f>L93-E93</f>
        <v>396</v>
      </c>
      <c r="N93" s="2">
        <v>782</v>
      </c>
      <c r="O93" s="10">
        <f>(((N93-I93)/(M93-H93))*160) + J93</f>
        <v>724.94117647058829</v>
      </c>
      <c r="P93" s="3">
        <v>39017</v>
      </c>
      <c r="Q93" s="12">
        <v>9.3000000000000007</v>
      </c>
      <c r="R93" s="12">
        <v>0.23</v>
      </c>
      <c r="S93" s="12">
        <v>5.52</v>
      </c>
    </row>
    <row r="94" spans="1:19" x14ac:dyDescent="0.25">
      <c r="A94" s="1">
        <v>93</v>
      </c>
      <c r="B94" s="2" t="s">
        <v>136</v>
      </c>
      <c r="C94" s="2">
        <v>2005</v>
      </c>
      <c r="D94" s="2">
        <v>88</v>
      </c>
      <c r="E94" s="3">
        <v>38631</v>
      </c>
      <c r="F94" s="2">
        <v>8</v>
      </c>
      <c r="G94" s="3">
        <v>38847</v>
      </c>
      <c r="H94" s="2">
        <f>G94-E94</f>
        <v>216</v>
      </c>
      <c r="I94" s="2">
        <v>522</v>
      </c>
      <c r="J94" s="10">
        <f>(((I94-D94)/H94)*205) +D94</f>
        <v>499.8981481481481</v>
      </c>
      <c r="K94" s="2">
        <v>46.5</v>
      </c>
      <c r="L94" s="3">
        <v>39017</v>
      </c>
      <c r="M94" s="2">
        <f>L94-E94</f>
        <v>386</v>
      </c>
      <c r="N94" s="2">
        <v>784</v>
      </c>
      <c r="O94" s="10">
        <f>(((N94-I94)/(M94-H94))*160) + J94</f>
        <v>746.48638344226572</v>
      </c>
      <c r="P94" s="3">
        <v>39017</v>
      </c>
      <c r="Q94" s="12">
        <v>8.3000000000000007</v>
      </c>
      <c r="R94" s="12">
        <v>0.18</v>
      </c>
      <c r="S94" s="12">
        <v>3.77</v>
      </c>
    </row>
    <row r="95" spans="1:19" x14ac:dyDescent="0.25">
      <c r="A95" s="1">
        <v>94</v>
      </c>
      <c r="B95" s="2" t="s">
        <v>50</v>
      </c>
      <c r="C95" s="2">
        <v>2005</v>
      </c>
      <c r="D95" s="2">
        <v>58</v>
      </c>
      <c r="E95" s="3">
        <v>38612</v>
      </c>
      <c r="F95" s="2">
        <v>2</v>
      </c>
      <c r="G95" s="3">
        <v>38855</v>
      </c>
      <c r="H95" s="2">
        <f>G95-E95</f>
        <v>243</v>
      </c>
      <c r="I95" s="2">
        <v>552</v>
      </c>
      <c r="J95" s="10">
        <f>(((I95-D95)/H95)*205) +D95+54</f>
        <v>528.74897119341563</v>
      </c>
      <c r="K95" s="2">
        <v>44.5</v>
      </c>
      <c r="L95" s="3">
        <v>39016</v>
      </c>
      <c r="M95" s="2">
        <f>L95-E95</f>
        <v>404</v>
      </c>
      <c r="N95" s="2">
        <v>788</v>
      </c>
      <c r="O95" s="10">
        <f>(((N95-I95)/(M95-H95))*160) + J95</f>
        <v>763.28313268409886</v>
      </c>
      <c r="P95" s="3">
        <v>39016</v>
      </c>
      <c r="Q95" s="12">
        <v>9.6</v>
      </c>
      <c r="R95" s="12">
        <v>0.24</v>
      </c>
      <c r="S95" s="12">
        <v>2.6</v>
      </c>
    </row>
    <row r="96" spans="1:19" x14ac:dyDescent="0.25">
      <c r="A96" s="1">
        <v>95</v>
      </c>
      <c r="B96" s="2" t="s">
        <v>51</v>
      </c>
      <c r="C96" s="2">
        <v>2005</v>
      </c>
      <c r="D96" s="2">
        <v>68</v>
      </c>
      <c r="E96" s="3">
        <v>38617</v>
      </c>
      <c r="F96" s="2">
        <v>2</v>
      </c>
      <c r="G96" s="3">
        <v>38852</v>
      </c>
      <c r="H96" s="2">
        <f>G96-E96</f>
        <v>235</v>
      </c>
      <c r="I96" s="2">
        <v>572</v>
      </c>
      <c r="J96" s="10">
        <f>(((I96-D96)/H96)*205) +D96+54</f>
        <v>561.65957446808511</v>
      </c>
      <c r="K96" s="2">
        <v>43.8</v>
      </c>
      <c r="L96" s="3">
        <v>39016</v>
      </c>
      <c r="M96" s="2">
        <f>L96-E96</f>
        <v>399</v>
      </c>
      <c r="N96" s="2">
        <v>818</v>
      </c>
      <c r="O96" s="10">
        <f>(((N96-I96)/(M96-H96))*160) + J96</f>
        <v>801.65957446808511</v>
      </c>
      <c r="P96" s="3">
        <v>39016</v>
      </c>
      <c r="Q96" s="12">
        <v>9.1999999999999993</v>
      </c>
      <c r="R96" s="12">
        <v>0.2</v>
      </c>
      <c r="S96" s="12">
        <v>3.77</v>
      </c>
    </row>
    <row r="97" spans="1:19" x14ac:dyDescent="0.25">
      <c r="A97" s="1">
        <v>96</v>
      </c>
      <c r="B97" s="2" t="s">
        <v>52</v>
      </c>
      <c r="C97" s="2">
        <v>2005</v>
      </c>
      <c r="D97" s="2">
        <v>61</v>
      </c>
      <c r="E97" s="3">
        <v>38633</v>
      </c>
      <c r="F97" s="2">
        <v>2</v>
      </c>
      <c r="G97" s="3">
        <v>38852</v>
      </c>
      <c r="H97" s="2">
        <f>G97-E97</f>
        <v>219</v>
      </c>
      <c r="I97" s="2">
        <v>530</v>
      </c>
      <c r="J97" s="10">
        <f>(((I97-D97)/H97)*205) +D97+54</f>
        <v>554.01826484018261</v>
      </c>
      <c r="K97" s="2">
        <v>43.8</v>
      </c>
      <c r="L97" s="3">
        <v>39016</v>
      </c>
      <c r="M97" s="2">
        <f>L97-E97</f>
        <v>383</v>
      </c>
      <c r="N97" s="2">
        <v>824</v>
      </c>
      <c r="O97" s="10">
        <f>(((N97-I97)/(M97-H97))*160) + J97</f>
        <v>840.84753313286546</v>
      </c>
      <c r="P97" s="3">
        <v>39016</v>
      </c>
      <c r="Q97" s="12">
        <v>9.5</v>
      </c>
      <c r="R97" s="12">
        <v>0.39</v>
      </c>
      <c r="S97" s="12">
        <v>4.74</v>
      </c>
    </row>
    <row r="98" spans="1:19" x14ac:dyDescent="0.25">
      <c r="A98" s="1">
        <v>97</v>
      </c>
      <c r="B98" s="2" t="s">
        <v>100</v>
      </c>
      <c r="C98" s="2">
        <v>2005</v>
      </c>
      <c r="D98" s="2">
        <v>74</v>
      </c>
      <c r="E98" s="3">
        <v>38653</v>
      </c>
      <c r="F98" s="2">
        <v>3</v>
      </c>
      <c r="G98" s="3">
        <v>38852</v>
      </c>
      <c r="H98" s="2">
        <f>G98-E98</f>
        <v>199</v>
      </c>
      <c r="I98" s="2">
        <v>532</v>
      </c>
      <c r="J98" s="10">
        <f>(((I98-D98)/H98)*205) +D98+54</f>
        <v>599.80904522613059</v>
      </c>
      <c r="K98" s="2">
        <v>44.5</v>
      </c>
      <c r="L98" s="3">
        <v>39016</v>
      </c>
      <c r="M98" s="2">
        <f>L98-E98</f>
        <v>363</v>
      </c>
      <c r="N98" s="2">
        <v>866</v>
      </c>
      <c r="O98" s="10">
        <f>(((N98-I98)/(M98-H98))*160) + J98</f>
        <v>925.66270376271598</v>
      </c>
      <c r="P98" s="3">
        <v>39016</v>
      </c>
      <c r="Q98" s="12">
        <v>9.9</v>
      </c>
      <c r="R98" s="12">
        <v>0.21</v>
      </c>
      <c r="S98" s="12">
        <v>3.38</v>
      </c>
    </row>
    <row r="99" spans="1:19" x14ac:dyDescent="0.25">
      <c r="A99" s="1">
        <v>98</v>
      </c>
      <c r="B99" s="2" t="s">
        <v>53</v>
      </c>
      <c r="C99" s="2">
        <v>2005</v>
      </c>
      <c r="D99" s="2">
        <v>79</v>
      </c>
      <c r="E99" s="3">
        <v>38619</v>
      </c>
      <c r="F99" s="2">
        <v>5</v>
      </c>
      <c r="G99" s="3">
        <v>38852</v>
      </c>
      <c r="H99" s="2">
        <f>G99-E99</f>
        <v>233</v>
      </c>
      <c r="I99" s="2">
        <v>602</v>
      </c>
      <c r="J99" s="10">
        <f>(((I99-D99)/H99)*205) +D99</f>
        <v>539.15021459227466</v>
      </c>
      <c r="K99" s="2">
        <v>44.5</v>
      </c>
      <c r="L99" s="3">
        <v>39016</v>
      </c>
      <c r="M99" s="2">
        <f>L99-E99</f>
        <v>397</v>
      </c>
      <c r="N99" s="2">
        <v>932</v>
      </c>
      <c r="O99" s="10">
        <f>(((N99-I99)/(M99-H99))*160) + J99</f>
        <v>861.10143410446972</v>
      </c>
      <c r="P99" s="3">
        <v>39016</v>
      </c>
      <c r="Q99" s="12">
        <v>10.6</v>
      </c>
      <c r="R99" s="12">
        <v>0.23</v>
      </c>
      <c r="S99" s="12">
        <v>3.71</v>
      </c>
    </row>
    <row r="100" spans="1:19" x14ac:dyDescent="0.25">
      <c r="A100" s="1">
        <v>99</v>
      </c>
      <c r="B100" s="2" t="s">
        <v>54</v>
      </c>
      <c r="C100" s="2">
        <v>2005</v>
      </c>
      <c r="D100" s="2">
        <v>88</v>
      </c>
      <c r="E100" s="3">
        <v>38634</v>
      </c>
      <c r="F100" s="2">
        <v>8</v>
      </c>
      <c r="G100" s="3">
        <v>38847</v>
      </c>
      <c r="H100" s="2">
        <f>G100-E100</f>
        <v>213</v>
      </c>
      <c r="I100" s="2">
        <v>614</v>
      </c>
      <c r="J100" s="10">
        <f>(((I100-D100)/H100)*205) +D100</f>
        <v>594.24413145539916</v>
      </c>
      <c r="K100" s="2">
        <v>46.5</v>
      </c>
      <c r="L100" s="3">
        <v>39017</v>
      </c>
      <c r="M100" s="2">
        <f>L100-E100</f>
        <v>383</v>
      </c>
      <c r="N100" s="2">
        <v>952</v>
      </c>
      <c r="O100" s="10">
        <f>(((N100-I100)/(M100-H100))*160) + J100</f>
        <v>912.36177851422269</v>
      </c>
      <c r="P100" s="3">
        <v>39017</v>
      </c>
      <c r="Q100" s="12">
        <v>10.8</v>
      </c>
      <c r="R100" s="12">
        <v>0.21</v>
      </c>
      <c r="S100" s="12">
        <v>3.3</v>
      </c>
    </row>
    <row r="101" spans="1:19" x14ac:dyDescent="0.25">
      <c r="A101" s="1">
        <v>100</v>
      </c>
      <c r="B101" s="2" t="s">
        <v>101</v>
      </c>
      <c r="C101" s="2">
        <v>2005</v>
      </c>
      <c r="D101" s="2">
        <v>84</v>
      </c>
      <c r="E101" s="3">
        <v>38642</v>
      </c>
      <c r="F101" s="2">
        <v>8</v>
      </c>
      <c r="G101" s="3">
        <v>38847</v>
      </c>
      <c r="H101" s="2">
        <f>G101-E101</f>
        <v>205</v>
      </c>
      <c r="I101" s="2">
        <v>425</v>
      </c>
      <c r="J101" s="10">
        <f>(((I101-D101)/H101)*205) +D101</f>
        <v>425</v>
      </c>
      <c r="K101" s="2">
        <v>43</v>
      </c>
      <c r="L101" s="3">
        <v>39017</v>
      </c>
      <c r="M101" s="2">
        <f>L101-E101</f>
        <v>375</v>
      </c>
      <c r="N101" s="2">
        <v>712</v>
      </c>
      <c r="O101" s="10">
        <f>(((N101-I101)/(M101-H101))*160) + J101</f>
        <v>695.11764705882354</v>
      </c>
      <c r="P101" s="3">
        <v>39017</v>
      </c>
      <c r="Q101" s="12">
        <v>9.3000000000000007</v>
      </c>
      <c r="R101" s="12">
        <v>0.19</v>
      </c>
      <c r="S101" s="12">
        <v>3.85</v>
      </c>
    </row>
    <row r="102" spans="1:19" x14ac:dyDescent="0.25">
      <c r="A102" s="1">
        <v>102</v>
      </c>
      <c r="B102" s="2" t="s">
        <v>55</v>
      </c>
      <c r="C102" s="2">
        <v>2005</v>
      </c>
      <c r="D102" s="2">
        <v>61</v>
      </c>
      <c r="E102" s="3">
        <v>38657</v>
      </c>
      <c r="F102" s="2">
        <v>12</v>
      </c>
      <c r="G102" s="3">
        <v>38847</v>
      </c>
      <c r="H102" s="2">
        <f>G102-E102</f>
        <v>190</v>
      </c>
      <c r="I102" s="2">
        <v>514</v>
      </c>
      <c r="J102" s="10">
        <f>(((I102-D102)/H102)*205) +D102</f>
        <v>549.76315789473688</v>
      </c>
      <c r="K102" s="2">
        <v>42.5</v>
      </c>
      <c r="L102" s="3">
        <v>39017</v>
      </c>
      <c r="M102" s="2">
        <f>L102-E102</f>
        <v>360</v>
      </c>
      <c r="N102" s="2">
        <v>746</v>
      </c>
      <c r="O102" s="10">
        <f>(((N102-I102)/(M102-H102))*160) + J102</f>
        <v>768.11609907120749</v>
      </c>
      <c r="P102" s="3">
        <v>39017</v>
      </c>
      <c r="Q102" s="12">
        <v>9.8000000000000007</v>
      </c>
      <c r="R102" s="12">
        <v>0.23</v>
      </c>
      <c r="S102" s="12">
        <v>3.53</v>
      </c>
    </row>
    <row r="103" spans="1:19" x14ac:dyDescent="0.25">
      <c r="A103" s="1">
        <v>103</v>
      </c>
      <c r="B103" s="2" t="s">
        <v>56</v>
      </c>
      <c r="C103" s="2">
        <v>2005</v>
      </c>
      <c r="D103" s="2">
        <v>90</v>
      </c>
      <c r="E103" s="3">
        <v>38591</v>
      </c>
      <c r="F103" s="2">
        <v>6</v>
      </c>
      <c r="G103" s="3">
        <v>38763</v>
      </c>
      <c r="H103" s="2">
        <f>G103-E103</f>
        <v>172</v>
      </c>
      <c r="I103" s="2">
        <v>522</v>
      </c>
      <c r="J103" s="10">
        <f>(((I103-D103)/H103)*205) +D103</f>
        <v>604.88372093023258</v>
      </c>
      <c r="K103" s="2">
        <v>0</v>
      </c>
      <c r="L103" s="3">
        <v>38985</v>
      </c>
      <c r="M103" s="2">
        <f>L103-E103</f>
        <v>394</v>
      </c>
      <c r="N103" s="2">
        <v>1010</v>
      </c>
      <c r="O103" s="10">
        <f>(((N103-I103)/(M103-H103))*160) + J103</f>
        <v>956.5954326419444</v>
      </c>
      <c r="P103" s="3">
        <v>38985</v>
      </c>
      <c r="Q103" s="12">
        <v>11.7</v>
      </c>
      <c r="R103" s="12">
        <v>0.28000000000000003</v>
      </c>
      <c r="S103" s="12">
        <v>4.25</v>
      </c>
    </row>
    <row r="104" spans="1:19" x14ac:dyDescent="0.25">
      <c r="A104" s="1">
        <v>104</v>
      </c>
      <c r="B104" s="2" t="s">
        <v>57</v>
      </c>
      <c r="C104" s="2">
        <v>2005</v>
      </c>
      <c r="D104" s="2">
        <v>78</v>
      </c>
      <c r="E104" s="3">
        <v>38613</v>
      </c>
      <c r="F104" s="2">
        <v>2</v>
      </c>
      <c r="G104" s="3">
        <v>38852</v>
      </c>
      <c r="H104" s="2">
        <f>G104-E104</f>
        <v>239</v>
      </c>
      <c r="I104" s="2">
        <v>582</v>
      </c>
      <c r="J104" s="10">
        <f>(((I104-D104)/H104)*205) +D104+54</f>
        <v>564.30125523012555</v>
      </c>
      <c r="K104" s="2">
        <v>45.8</v>
      </c>
      <c r="L104" s="3">
        <v>39016</v>
      </c>
      <c r="M104" s="2">
        <f>L104-E104</f>
        <v>403</v>
      </c>
      <c r="N104" s="2">
        <v>900</v>
      </c>
      <c r="O104" s="10">
        <f>(((N104-I104)/(M104-H104))*160) + J104</f>
        <v>874.54515766914994</v>
      </c>
      <c r="P104" s="3">
        <v>39016</v>
      </c>
      <c r="Q104" s="12">
        <v>10.9</v>
      </c>
      <c r="R104" s="12">
        <v>0.23</v>
      </c>
      <c r="S104" s="12">
        <v>4.67</v>
      </c>
    </row>
    <row r="105" spans="1:19" x14ac:dyDescent="0.25">
      <c r="A105" s="1">
        <v>105</v>
      </c>
      <c r="B105" s="2" t="s">
        <v>58</v>
      </c>
      <c r="C105" s="2">
        <v>2005</v>
      </c>
      <c r="D105" s="2">
        <v>78</v>
      </c>
      <c r="E105" s="3">
        <v>38614</v>
      </c>
      <c r="F105" s="2">
        <v>2</v>
      </c>
      <c r="G105" s="3">
        <v>38855</v>
      </c>
      <c r="H105" s="2">
        <f>G105-E105</f>
        <v>241</v>
      </c>
      <c r="I105" s="2">
        <v>564</v>
      </c>
      <c r="J105" s="10">
        <f>(((I105-D105)/H105)*205) +D105+54</f>
        <v>545.40248962655596</v>
      </c>
      <c r="K105" s="2">
        <v>46.5</v>
      </c>
      <c r="L105" s="3">
        <v>39016</v>
      </c>
      <c r="M105" s="2">
        <f>L105-E105</f>
        <v>402</v>
      </c>
      <c r="N105" s="2">
        <v>764</v>
      </c>
      <c r="O105" s="10">
        <f>(((N105-I105)/(M105-H105))*160) + J105</f>
        <v>744.16025360171125</v>
      </c>
      <c r="P105" s="3">
        <v>39016</v>
      </c>
      <c r="Q105" s="12">
        <v>8.6</v>
      </c>
      <c r="R105" s="12">
        <v>0.13</v>
      </c>
      <c r="S105" s="12">
        <v>3.2</v>
      </c>
    </row>
    <row r="106" spans="1:19" x14ac:dyDescent="0.25">
      <c r="A106" s="1">
        <v>106</v>
      </c>
      <c r="B106" s="2" t="s">
        <v>59</v>
      </c>
      <c r="C106" s="2">
        <v>2005</v>
      </c>
      <c r="D106" s="2">
        <v>54</v>
      </c>
      <c r="E106" s="3">
        <v>38614</v>
      </c>
      <c r="F106" s="2">
        <v>2</v>
      </c>
      <c r="G106" s="3">
        <v>38855</v>
      </c>
      <c r="H106" s="2">
        <f>G106-E106</f>
        <v>241</v>
      </c>
      <c r="I106" s="2">
        <v>520</v>
      </c>
      <c r="J106" s="10">
        <f>(((I106-D106)/H106)*205) +D106+54</f>
        <v>504.39004149377593</v>
      </c>
      <c r="K106" s="2">
        <v>44</v>
      </c>
      <c r="L106" s="3">
        <v>39016</v>
      </c>
      <c r="M106" s="2">
        <f>L106-E106</f>
        <v>402</v>
      </c>
      <c r="N106" s="2">
        <v>802</v>
      </c>
      <c r="O106" s="10">
        <f>(((N106-I106)/(M106-H106))*160) + J106</f>
        <v>784.63848869874482</v>
      </c>
      <c r="P106" s="3">
        <v>39016</v>
      </c>
      <c r="Q106" s="12">
        <v>9.8000000000000007</v>
      </c>
      <c r="R106" s="12">
        <v>0.24</v>
      </c>
      <c r="S106" s="12">
        <v>4.68</v>
      </c>
    </row>
    <row r="107" spans="1:19" x14ac:dyDescent="0.25">
      <c r="A107" s="1">
        <v>107</v>
      </c>
      <c r="B107" s="2" t="s">
        <v>60</v>
      </c>
      <c r="C107" s="2">
        <v>2005</v>
      </c>
      <c r="D107" s="2">
        <v>85</v>
      </c>
      <c r="E107" s="3">
        <v>38584</v>
      </c>
      <c r="F107" s="2">
        <v>6</v>
      </c>
      <c r="G107" s="3">
        <v>38763</v>
      </c>
      <c r="H107" s="2">
        <f>G107-E107</f>
        <v>179</v>
      </c>
      <c r="I107" s="2">
        <v>518</v>
      </c>
      <c r="J107" s="10">
        <f>(((I107-D107)/H107)*205) +D107</f>
        <v>580.89385474860342</v>
      </c>
      <c r="K107" s="2">
        <v>0</v>
      </c>
      <c r="L107" s="3">
        <v>38985</v>
      </c>
      <c r="M107" s="2">
        <f>L107-E107</f>
        <v>401</v>
      </c>
      <c r="N107" s="2">
        <v>946</v>
      </c>
      <c r="O107" s="10">
        <f>(((N107-I107)/(M107-H107))*160) + J107</f>
        <v>889.36232321707189</v>
      </c>
      <c r="P107" s="3">
        <v>38985</v>
      </c>
      <c r="Q107" s="12">
        <v>11.1</v>
      </c>
      <c r="R107" s="12">
        <v>0.27</v>
      </c>
      <c r="S107" s="12">
        <v>3.01</v>
      </c>
    </row>
    <row r="108" spans="1:19" x14ac:dyDescent="0.25">
      <c r="A108" s="1">
        <v>108</v>
      </c>
      <c r="B108" s="2" t="s">
        <v>145</v>
      </c>
      <c r="C108" s="2">
        <v>2005</v>
      </c>
      <c r="D108" s="2">
        <v>92</v>
      </c>
      <c r="E108" s="3">
        <v>38665</v>
      </c>
      <c r="F108" s="2">
        <v>5</v>
      </c>
      <c r="G108" s="3">
        <v>38847</v>
      </c>
      <c r="H108" s="2">
        <f>G108-E108</f>
        <v>182</v>
      </c>
      <c r="I108" s="2">
        <v>546</v>
      </c>
      <c r="J108" s="10">
        <f>(((I108-D108)/H108)*205) +D108</f>
        <v>603.37362637362639</v>
      </c>
      <c r="K108" s="2">
        <v>45.5</v>
      </c>
      <c r="L108" s="3">
        <v>39017</v>
      </c>
      <c r="M108" s="2">
        <f>L108-E108</f>
        <v>352</v>
      </c>
      <c r="N108" s="2">
        <v>842</v>
      </c>
      <c r="O108" s="10">
        <f>(((N108-I108)/(M108-H108))*160) + J108</f>
        <v>881.96186166774407</v>
      </c>
      <c r="P108" s="3">
        <v>39017</v>
      </c>
      <c r="Q108" s="12">
        <v>9.4</v>
      </c>
      <c r="R108" s="12">
        <v>0.26</v>
      </c>
      <c r="S108" s="12">
        <v>4.6100000000000003</v>
      </c>
    </row>
    <row r="109" spans="1:19" x14ac:dyDescent="0.25">
      <c r="A109" s="1">
        <v>109</v>
      </c>
      <c r="B109" s="2" t="s">
        <v>61</v>
      </c>
      <c r="C109" s="2">
        <v>2005</v>
      </c>
      <c r="D109" s="2">
        <v>78</v>
      </c>
      <c r="E109" s="3">
        <v>38671</v>
      </c>
      <c r="F109" s="2">
        <v>9</v>
      </c>
      <c r="G109" s="3">
        <v>38847</v>
      </c>
      <c r="H109" s="2">
        <f>G109-E109</f>
        <v>176</v>
      </c>
      <c r="I109" s="2">
        <v>427</v>
      </c>
      <c r="J109" s="10">
        <f>(((I109-D109)/H109)*205) +D109</f>
        <v>484.50568181818181</v>
      </c>
      <c r="K109" s="2">
        <v>41.5</v>
      </c>
      <c r="L109" s="3">
        <v>39017</v>
      </c>
      <c r="M109" s="2">
        <f>L109-E109</f>
        <v>346</v>
      </c>
      <c r="N109" s="2">
        <v>698</v>
      </c>
      <c r="O109" s="10">
        <f>(((N109-I109)/(M109-H109))*160) + J109</f>
        <v>739.56450534759358</v>
      </c>
      <c r="P109" s="3">
        <v>39017</v>
      </c>
      <c r="Q109" s="12">
        <v>9</v>
      </c>
      <c r="R109" s="12">
        <v>0.2</v>
      </c>
      <c r="S109" s="12">
        <v>4.17</v>
      </c>
    </row>
    <row r="110" spans="1:19" x14ac:dyDescent="0.25">
      <c r="A110" s="1">
        <v>110</v>
      </c>
      <c r="B110" s="2" t="s">
        <v>146</v>
      </c>
      <c r="C110" s="2">
        <v>2005</v>
      </c>
      <c r="D110" s="2">
        <v>68</v>
      </c>
      <c r="E110" s="3">
        <v>38639</v>
      </c>
      <c r="F110" s="2">
        <v>8</v>
      </c>
      <c r="G110" s="3">
        <v>38856</v>
      </c>
      <c r="H110" s="2">
        <f>G110-E110</f>
        <v>217</v>
      </c>
      <c r="I110" s="2">
        <v>478</v>
      </c>
      <c r="J110" s="10">
        <f>(((I110-D110)/H110)*205) +D110</f>
        <v>455.32718894009219</v>
      </c>
      <c r="K110" s="2">
        <v>42.5</v>
      </c>
      <c r="L110" s="3">
        <v>38985</v>
      </c>
      <c r="M110" s="2">
        <f>L110-E110</f>
        <v>346</v>
      </c>
      <c r="N110" s="2">
        <v>670</v>
      </c>
      <c r="O110" s="10">
        <f>(((N110-I110)/(M110-H110))*160) + J110</f>
        <v>693.46672382381314</v>
      </c>
      <c r="P110" s="3">
        <v>38985</v>
      </c>
      <c r="Q110" s="12">
        <v>7.3</v>
      </c>
      <c r="R110" s="12">
        <v>0.18</v>
      </c>
      <c r="S110" s="12">
        <v>3.81</v>
      </c>
    </row>
    <row r="111" spans="1:19" x14ac:dyDescent="0.25">
      <c r="A111" s="1">
        <v>111</v>
      </c>
      <c r="B111" s="2" t="s">
        <v>102</v>
      </c>
      <c r="C111" s="2">
        <v>2005</v>
      </c>
      <c r="D111" s="2">
        <v>71</v>
      </c>
      <c r="E111" s="3">
        <v>38615</v>
      </c>
      <c r="F111" s="2">
        <v>2</v>
      </c>
      <c r="G111" s="3">
        <v>38852</v>
      </c>
      <c r="H111" s="2">
        <f>G111-E111</f>
        <v>237</v>
      </c>
      <c r="I111" s="2">
        <v>554</v>
      </c>
      <c r="J111" s="10">
        <f>(((I111-D111)/H111)*205) +D111+54</f>
        <v>542.78481012658233</v>
      </c>
      <c r="K111" s="2">
        <v>44.3</v>
      </c>
      <c r="L111" s="3">
        <v>39016</v>
      </c>
      <c r="M111" s="2">
        <f>L111-E111</f>
        <v>401</v>
      </c>
      <c r="N111" s="2">
        <v>762</v>
      </c>
      <c r="O111" s="10">
        <f>(((N111-I111)/(M111-H111))*160) + J111</f>
        <v>745.71163939487496</v>
      </c>
      <c r="P111" s="3">
        <v>39016</v>
      </c>
      <c r="Q111" s="12">
        <v>9.9</v>
      </c>
      <c r="R111" s="12">
        <v>0.2</v>
      </c>
      <c r="S111" s="12">
        <v>3.8</v>
      </c>
    </row>
    <row r="112" spans="1:19" x14ac:dyDescent="0.25">
      <c r="A112" s="1">
        <v>112</v>
      </c>
      <c r="B112" s="2" t="s">
        <v>63</v>
      </c>
      <c r="C112" s="2">
        <v>2005</v>
      </c>
      <c r="D112" s="2">
        <v>76</v>
      </c>
      <c r="E112" s="3">
        <v>38623</v>
      </c>
      <c r="F112" s="2">
        <v>6</v>
      </c>
      <c r="G112" s="3">
        <v>38847</v>
      </c>
      <c r="H112" s="2">
        <f>G112-E112</f>
        <v>224</v>
      </c>
      <c r="I112" s="2">
        <v>530</v>
      </c>
      <c r="J112" s="10">
        <f>(((I112-D112)/H112)*205) +D112</f>
        <v>491.49107142857144</v>
      </c>
      <c r="K112" s="2">
        <v>46.5</v>
      </c>
      <c r="L112" s="3">
        <v>39017</v>
      </c>
      <c r="M112" s="2">
        <f>L112-E112</f>
        <v>394</v>
      </c>
      <c r="N112" s="2">
        <v>868</v>
      </c>
      <c r="O112" s="10">
        <f>(((N112-I112)/(M112-H112))*160) + J112</f>
        <v>809.60871848739498</v>
      </c>
      <c r="P112" s="3">
        <v>39017</v>
      </c>
      <c r="Q112" s="12">
        <v>10</v>
      </c>
      <c r="R112" s="12">
        <v>0.22</v>
      </c>
      <c r="S112" s="12">
        <v>3.19</v>
      </c>
    </row>
    <row r="113" spans="1:19" x14ac:dyDescent="0.25">
      <c r="A113" s="1">
        <v>113</v>
      </c>
      <c r="B113" s="2" t="s">
        <v>103</v>
      </c>
      <c r="C113" s="2">
        <v>2005</v>
      </c>
      <c r="D113" s="2">
        <v>84</v>
      </c>
      <c r="E113" s="3">
        <v>38639</v>
      </c>
      <c r="F113" s="2">
        <v>4</v>
      </c>
      <c r="G113" s="3">
        <v>38847</v>
      </c>
      <c r="H113" s="2">
        <f>G113-E113</f>
        <v>208</v>
      </c>
      <c r="I113" s="2">
        <v>544</v>
      </c>
      <c r="J113" s="10">
        <f>(((I113-D113)/H113)*205) +D113+18</f>
        <v>555.36538461538464</v>
      </c>
      <c r="K113" s="2">
        <v>44.5</v>
      </c>
      <c r="L113" s="3">
        <v>39017</v>
      </c>
      <c r="M113" s="2">
        <f>L113-E113</f>
        <v>378</v>
      </c>
      <c r="N113" s="2">
        <v>850</v>
      </c>
      <c r="O113" s="10">
        <f>(((N113-I113)/(M113-H113))*160) + J113</f>
        <v>843.36538461538464</v>
      </c>
      <c r="P113" s="3">
        <v>39017</v>
      </c>
      <c r="Q113" s="12">
        <v>8.9</v>
      </c>
      <c r="R113" s="12">
        <v>0.27</v>
      </c>
      <c r="S113" s="12">
        <v>4.4400000000000004</v>
      </c>
    </row>
    <row r="114" spans="1:19" x14ac:dyDescent="0.25">
      <c r="A114" s="1">
        <v>114</v>
      </c>
      <c r="B114" s="2" t="s">
        <v>64</v>
      </c>
      <c r="C114" s="2">
        <v>2005</v>
      </c>
      <c r="D114" s="2">
        <v>84</v>
      </c>
      <c r="E114" s="3">
        <v>38663</v>
      </c>
      <c r="F114" s="2">
        <v>8</v>
      </c>
      <c r="G114" s="3">
        <v>38847</v>
      </c>
      <c r="H114" s="2">
        <f>G114-E114</f>
        <v>184</v>
      </c>
      <c r="I114" s="2">
        <v>524</v>
      </c>
      <c r="J114" s="10">
        <f>(((I114-D114)/H114)*205) +D114</f>
        <v>574.21739130434776</v>
      </c>
      <c r="K114" s="2">
        <v>42</v>
      </c>
      <c r="L114" s="3">
        <v>39017</v>
      </c>
      <c r="M114" s="2">
        <f>L114-E114</f>
        <v>354</v>
      </c>
      <c r="N114" s="2">
        <v>800</v>
      </c>
      <c r="O114" s="10">
        <f>(((N114-I114)/(M114-H114))*160) + J114</f>
        <v>833.98209718670068</v>
      </c>
      <c r="P114" s="3">
        <v>39017</v>
      </c>
      <c r="Q114" s="12">
        <v>10.7</v>
      </c>
      <c r="R114" s="12">
        <v>0.33</v>
      </c>
      <c r="S114" s="12">
        <v>4.78</v>
      </c>
    </row>
    <row r="115" spans="1:19" x14ac:dyDescent="0.25">
      <c r="A115" s="1">
        <v>115</v>
      </c>
      <c r="B115" s="2" t="s">
        <v>147</v>
      </c>
      <c r="C115" s="2">
        <v>2005</v>
      </c>
      <c r="D115" s="2">
        <v>76</v>
      </c>
      <c r="E115" s="3">
        <v>38663</v>
      </c>
      <c r="F115" s="2">
        <v>8</v>
      </c>
      <c r="G115" s="3">
        <v>38847</v>
      </c>
      <c r="H115" s="2">
        <f>G115-E115</f>
        <v>184</v>
      </c>
      <c r="I115" s="2">
        <v>475</v>
      </c>
      <c r="J115" s="10">
        <f>(((I115-D115)/H115)*205) +D115</f>
        <v>520.53804347826099</v>
      </c>
      <c r="K115" s="2">
        <v>41.5</v>
      </c>
      <c r="L115" s="3">
        <v>39017</v>
      </c>
      <c r="M115" s="2">
        <f>L115-E115</f>
        <v>354</v>
      </c>
      <c r="N115" s="2">
        <v>812</v>
      </c>
      <c r="O115" s="10">
        <f>(((N115-I115)/(M115-H115))*160) + J115</f>
        <v>837.71451406649635</v>
      </c>
      <c r="P115" s="3">
        <v>39017</v>
      </c>
      <c r="Q115" s="12">
        <v>10.7</v>
      </c>
      <c r="R115" s="12">
        <v>0.25</v>
      </c>
      <c r="S115" s="12">
        <v>5.03</v>
      </c>
    </row>
    <row r="116" spans="1:19" x14ac:dyDescent="0.25">
      <c r="A116" s="1">
        <v>116</v>
      </c>
      <c r="B116" s="2" t="s">
        <v>65</v>
      </c>
      <c r="C116" s="2">
        <v>2005</v>
      </c>
      <c r="D116" s="2">
        <v>51</v>
      </c>
      <c r="E116" s="3">
        <v>38624</v>
      </c>
      <c r="F116" s="2">
        <v>8</v>
      </c>
      <c r="G116" s="3">
        <v>38847</v>
      </c>
      <c r="H116" s="2">
        <f>G116-E116</f>
        <v>223</v>
      </c>
      <c r="I116" s="2">
        <v>452</v>
      </c>
      <c r="J116" s="10">
        <f>(((I116-D116)/H116)*205) +D116</f>
        <v>419.6322869955157</v>
      </c>
      <c r="K116" s="2">
        <v>42.5</v>
      </c>
      <c r="L116" s="3">
        <v>39017</v>
      </c>
      <c r="M116" s="2">
        <f>L116-E116</f>
        <v>393</v>
      </c>
      <c r="N116" s="2">
        <v>734</v>
      </c>
      <c r="O116" s="10">
        <f>(((N116-I116)/(M116-H116))*160) + J116</f>
        <v>685.04405170139808</v>
      </c>
      <c r="P116" s="3">
        <v>39017</v>
      </c>
      <c r="Q116" s="12">
        <v>9.3000000000000007</v>
      </c>
      <c r="R116" s="12">
        <v>0.34</v>
      </c>
      <c r="S116" s="12">
        <v>5.25</v>
      </c>
    </row>
    <row r="117" spans="1:19" x14ac:dyDescent="0.25">
      <c r="A117" s="1">
        <v>117</v>
      </c>
      <c r="B117" s="2" t="s">
        <v>66</v>
      </c>
      <c r="C117" s="2">
        <v>2005</v>
      </c>
      <c r="D117" s="2">
        <v>65</v>
      </c>
      <c r="E117" s="3">
        <v>38636</v>
      </c>
      <c r="F117" s="2">
        <v>8</v>
      </c>
      <c r="G117" s="3">
        <v>38856</v>
      </c>
      <c r="H117" s="2">
        <f>G117-E117</f>
        <v>220</v>
      </c>
      <c r="I117" s="2">
        <v>540</v>
      </c>
      <c r="J117" s="10">
        <f>(((I117-D117)/H117)*205) +D117</f>
        <v>507.61363636363637</v>
      </c>
      <c r="K117" s="2">
        <v>43</v>
      </c>
      <c r="L117" s="3">
        <v>38985</v>
      </c>
      <c r="M117" s="2">
        <f>L117-E117</f>
        <v>349</v>
      </c>
      <c r="N117" s="2">
        <v>642</v>
      </c>
      <c r="O117" s="10">
        <f>(((N117-I117)/(M117-H117))*160) + J117</f>
        <v>634.12526427061312</v>
      </c>
      <c r="P117" s="3">
        <v>38985</v>
      </c>
      <c r="Q117" s="12">
        <v>8.9</v>
      </c>
      <c r="R117" s="12">
        <v>0.23</v>
      </c>
      <c r="S117" s="12">
        <v>5.18</v>
      </c>
    </row>
    <row r="118" spans="1:19" x14ac:dyDescent="0.25">
      <c r="A118" s="1">
        <v>118</v>
      </c>
      <c r="B118" s="2" t="s">
        <v>67</v>
      </c>
      <c r="C118" s="2">
        <v>2005</v>
      </c>
      <c r="D118" s="2">
        <v>70</v>
      </c>
      <c r="E118" s="3">
        <v>38643</v>
      </c>
      <c r="F118" s="2">
        <v>8</v>
      </c>
      <c r="G118" s="3">
        <v>38856</v>
      </c>
      <c r="H118" s="2">
        <f>G118-E118</f>
        <v>213</v>
      </c>
      <c r="I118" s="2">
        <v>534</v>
      </c>
      <c r="J118" s="10">
        <f>(((I118-D118)/H118)*205) +D118</f>
        <v>516.57276995305165</v>
      </c>
      <c r="K118" s="2">
        <v>43</v>
      </c>
      <c r="L118" s="3">
        <v>38985</v>
      </c>
      <c r="M118" s="2">
        <f>L118-E118</f>
        <v>342</v>
      </c>
      <c r="N118" s="2">
        <v>712</v>
      </c>
      <c r="O118" s="10">
        <f>(((N118-I118)/(M118-H118))*160) + J118</f>
        <v>737.34796375150131</v>
      </c>
      <c r="P118" s="3">
        <v>38985</v>
      </c>
      <c r="Q118" s="12">
        <v>8.9</v>
      </c>
      <c r="R118" s="12">
        <v>0.21</v>
      </c>
      <c r="S118" s="12">
        <v>4.07</v>
      </c>
    </row>
    <row r="119" spans="1:19" x14ac:dyDescent="0.25">
      <c r="A119" s="1">
        <v>119</v>
      </c>
      <c r="B119" s="2" t="s">
        <v>68</v>
      </c>
      <c r="C119" s="2">
        <v>2005</v>
      </c>
      <c r="D119" s="2">
        <v>78</v>
      </c>
      <c r="E119" s="3">
        <v>38610</v>
      </c>
      <c r="F119" s="2">
        <v>2</v>
      </c>
      <c r="G119" s="3">
        <v>38852</v>
      </c>
      <c r="H119" s="2">
        <f>G119-E119</f>
        <v>242</v>
      </c>
      <c r="I119" s="2">
        <v>684</v>
      </c>
      <c r="J119" s="10">
        <f>(((I119-D119)/H119)*205) +D119+54</f>
        <v>645.34710743801645</v>
      </c>
      <c r="K119" s="2">
        <v>44.8</v>
      </c>
      <c r="L119" s="3">
        <v>39016</v>
      </c>
      <c r="M119" s="2">
        <f>L119-E119</f>
        <v>406</v>
      </c>
      <c r="N119" s="2">
        <v>1000</v>
      </c>
      <c r="O119" s="10">
        <f>(((N119-I119)/(M119-H119))*160) + J119</f>
        <v>953.63979036484568</v>
      </c>
      <c r="P119" s="3">
        <v>39016</v>
      </c>
      <c r="Q119" s="12">
        <v>12.3</v>
      </c>
      <c r="R119" s="12">
        <v>0.32</v>
      </c>
      <c r="S119" s="12">
        <v>5.05</v>
      </c>
    </row>
    <row r="120" spans="1:19" x14ac:dyDescent="0.25">
      <c r="A120" s="1">
        <v>120</v>
      </c>
      <c r="B120" s="2" t="s">
        <v>25</v>
      </c>
      <c r="C120" s="2">
        <v>2005</v>
      </c>
      <c r="D120" s="2">
        <v>44</v>
      </c>
      <c r="E120" s="3">
        <v>38617</v>
      </c>
      <c r="F120" s="2">
        <v>7</v>
      </c>
      <c r="G120" s="3">
        <v>38847</v>
      </c>
      <c r="H120" s="2">
        <f>G120-E120</f>
        <v>230</v>
      </c>
      <c r="I120" s="2">
        <v>519</v>
      </c>
      <c r="J120" s="10">
        <f>(((I120-D120)/H120)*205) +D120</f>
        <v>467.36956521739125</v>
      </c>
      <c r="K120" s="2">
        <v>43</v>
      </c>
      <c r="L120" s="3">
        <v>39017</v>
      </c>
      <c r="M120" s="2">
        <f>L120-E120</f>
        <v>400</v>
      </c>
      <c r="N120" s="2">
        <v>836</v>
      </c>
      <c r="O120" s="10">
        <f>(((N120-I120)/(M120-H120))*160) + J120</f>
        <v>765.72250639386186</v>
      </c>
      <c r="P120" s="3">
        <v>39017</v>
      </c>
      <c r="Q120" s="12">
        <v>8.8000000000000007</v>
      </c>
      <c r="R120" s="12">
        <v>0.38</v>
      </c>
      <c r="S120" s="12">
        <v>2.41</v>
      </c>
    </row>
    <row r="121" spans="1:19" x14ac:dyDescent="0.25">
      <c r="A121" s="1">
        <v>121</v>
      </c>
      <c r="B121" s="2" t="s">
        <v>26</v>
      </c>
      <c r="C121" s="2">
        <v>2005</v>
      </c>
      <c r="D121" s="2">
        <v>72</v>
      </c>
      <c r="E121" s="3">
        <v>38618</v>
      </c>
      <c r="F121" s="2">
        <v>6</v>
      </c>
      <c r="G121" s="3">
        <v>38852</v>
      </c>
      <c r="H121" s="2">
        <f>G121-E121</f>
        <v>234</v>
      </c>
      <c r="I121" s="2">
        <v>612</v>
      </c>
      <c r="J121" s="10">
        <f>(((I121-D121)/H121)*205) +D121</f>
        <v>545.07692307692309</v>
      </c>
      <c r="K121" s="2">
        <v>44.8</v>
      </c>
      <c r="L121" s="3">
        <v>39016</v>
      </c>
      <c r="M121" s="2">
        <f>L121-E121</f>
        <v>398</v>
      </c>
      <c r="N121" s="2">
        <v>918</v>
      </c>
      <c r="O121" s="10">
        <f>(((N121-I121)/(M121-H121))*160) + J121</f>
        <v>843.61350844277672</v>
      </c>
      <c r="P121" s="3">
        <v>39016</v>
      </c>
      <c r="Q121" s="12">
        <v>9.8000000000000007</v>
      </c>
      <c r="R121" s="12">
        <v>0.28000000000000003</v>
      </c>
      <c r="S121" s="12">
        <v>3.68</v>
      </c>
    </row>
    <row r="122" spans="1:19" x14ac:dyDescent="0.25">
      <c r="A122" s="1">
        <v>122</v>
      </c>
      <c r="B122" s="2" t="s">
        <v>27</v>
      </c>
      <c r="C122" s="2">
        <v>2005</v>
      </c>
      <c r="D122" s="2">
        <v>62</v>
      </c>
      <c r="E122" s="3">
        <v>38620</v>
      </c>
      <c r="F122" s="2">
        <v>7</v>
      </c>
      <c r="G122" s="3">
        <v>38847</v>
      </c>
      <c r="H122" s="2">
        <f>G122-E122</f>
        <v>227</v>
      </c>
      <c r="I122" s="2">
        <v>580</v>
      </c>
      <c r="J122" s="10">
        <f>(((I122-D122)/H122)*205) +D122</f>
        <v>529.79735682819387</v>
      </c>
      <c r="K122" s="2">
        <v>45.5</v>
      </c>
      <c r="L122" s="3">
        <v>39017</v>
      </c>
      <c r="M122" s="2">
        <f>L122-E122</f>
        <v>397</v>
      </c>
      <c r="N122" s="2">
        <v>950</v>
      </c>
      <c r="O122" s="10">
        <f>(((N122-I122)/(M122-H122))*160) + J122</f>
        <v>878.03265094584094</v>
      </c>
      <c r="P122" s="3">
        <v>39017</v>
      </c>
      <c r="Q122" s="12">
        <v>11</v>
      </c>
      <c r="R122" s="12">
        <v>0.36</v>
      </c>
      <c r="S122" s="12">
        <v>4.1100000000000003</v>
      </c>
    </row>
    <row r="123" spans="1:19" x14ac:dyDescent="0.25">
      <c r="A123" s="1">
        <v>123</v>
      </c>
      <c r="B123" s="2" t="s">
        <v>28</v>
      </c>
      <c r="C123" s="2">
        <v>2005</v>
      </c>
      <c r="D123" s="2">
        <v>96</v>
      </c>
      <c r="E123" s="3">
        <v>38622</v>
      </c>
      <c r="F123" s="2">
        <v>5</v>
      </c>
      <c r="G123" s="3">
        <v>38852</v>
      </c>
      <c r="H123" s="2">
        <f>G123-E123</f>
        <v>230</v>
      </c>
      <c r="I123" s="2">
        <v>704</v>
      </c>
      <c r="J123" s="10">
        <f>(((I123-D123)/H123)*205) +D123</f>
        <v>637.91304347826087</v>
      </c>
      <c r="K123" s="2">
        <v>47.5</v>
      </c>
      <c r="L123" s="3">
        <v>39016</v>
      </c>
      <c r="M123" s="2">
        <f>L123-E123</f>
        <v>394</v>
      </c>
      <c r="N123" s="2">
        <v>1066</v>
      </c>
      <c r="O123" s="10">
        <f>(((N123-I123)/(M123-H123))*160) + J123</f>
        <v>991.08377518557791</v>
      </c>
      <c r="P123" s="3">
        <v>39016</v>
      </c>
      <c r="Q123" s="12">
        <v>11.1</v>
      </c>
      <c r="R123" s="12">
        <v>0.54</v>
      </c>
      <c r="S123" s="12">
        <v>4.4400000000000004</v>
      </c>
    </row>
    <row r="124" spans="1:19" x14ac:dyDescent="0.25">
      <c r="A124" s="1">
        <v>124</v>
      </c>
      <c r="B124" s="2" t="s">
        <v>29</v>
      </c>
      <c r="C124" s="2">
        <v>2005</v>
      </c>
      <c r="D124" s="2">
        <v>74</v>
      </c>
      <c r="E124" s="3">
        <v>38625</v>
      </c>
      <c r="F124" s="2">
        <v>8</v>
      </c>
      <c r="G124" s="3">
        <v>38847</v>
      </c>
      <c r="H124" s="2">
        <f>G124-E124</f>
        <v>222</v>
      </c>
      <c r="I124" s="2">
        <v>542</v>
      </c>
      <c r="J124" s="10">
        <f>(((I124-D124)/H124)*205) +D124</f>
        <v>506.16216216216213</v>
      </c>
      <c r="K124" s="2">
        <v>45</v>
      </c>
      <c r="L124" s="3">
        <v>39017</v>
      </c>
      <c r="M124" s="2">
        <f>L124-E124</f>
        <v>392</v>
      </c>
      <c r="N124" s="2">
        <v>916</v>
      </c>
      <c r="O124" s="10">
        <f>(((N124-I124)/(M124-H124))*160) + J124</f>
        <v>858.16216216216208</v>
      </c>
      <c r="P124" s="3">
        <v>39017</v>
      </c>
      <c r="Q124" s="12">
        <v>11.2</v>
      </c>
      <c r="R124" s="12">
        <v>0.36</v>
      </c>
      <c r="S124" s="12">
        <v>4.6900000000000004</v>
      </c>
    </row>
    <row r="125" spans="1:19" x14ac:dyDescent="0.25">
      <c r="A125" s="1">
        <v>125</v>
      </c>
      <c r="B125" s="2" t="s">
        <v>30</v>
      </c>
      <c r="C125" s="2">
        <v>2005</v>
      </c>
      <c r="D125" s="2">
        <v>78</v>
      </c>
      <c r="E125" s="3">
        <v>38626</v>
      </c>
      <c r="F125" s="2">
        <v>8</v>
      </c>
      <c r="G125" s="3">
        <v>38847</v>
      </c>
      <c r="H125" s="2">
        <f>G125-E125</f>
        <v>221</v>
      </c>
      <c r="I125" s="2">
        <v>582</v>
      </c>
      <c r="J125" s="10">
        <f>(((I125-D125)/H125)*205) +D125</f>
        <v>545.51131221719447</v>
      </c>
      <c r="K125" s="2">
        <v>44.5</v>
      </c>
      <c r="L125" s="3">
        <v>39017</v>
      </c>
      <c r="M125" s="2">
        <f>L125-E125</f>
        <v>391</v>
      </c>
      <c r="N125" s="2">
        <v>864</v>
      </c>
      <c r="O125" s="10">
        <f>(((N125-I125)/(M125-H125))*160) + J125</f>
        <v>810.92307692307691</v>
      </c>
      <c r="P125" s="3">
        <v>39017</v>
      </c>
      <c r="Q125" s="12">
        <v>9.6999999999999993</v>
      </c>
      <c r="R125" s="12">
        <v>0.33</v>
      </c>
      <c r="S125" s="12">
        <v>4.57</v>
      </c>
    </row>
    <row r="126" spans="1:19" x14ac:dyDescent="0.25">
      <c r="A126" s="1">
        <v>126</v>
      </c>
      <c r="B126" s="2" t="s">
        <v>31</v>
      </c>
      <c r="C126" s="2">
        <v>2005</v>
      </c>
      <c r="D126" s="2">
        <v>72</v>
      </c>
      <c r="E126" s="3">
        <v>38627</v>
      </c>
      <c r="F126" s="2">
        <v>8</v>
      </c>
      <c r="G126" s="3">
        <v>38847</v>
      </c>
      <c r="H126" s="2">
        <f>G126-E126</f>
        <v>220</v>
      </c>
      <c r="I126" s="2">
        <v>506</v>
      </c>
      <c r="J126" s="10">
        <f>(((I126-D126)/H126)*205) +D126</f>
        <v>476.40909090909088</v>
      </c>
      <c r="K126" s="2">
        <v>44.5</v>
      </c>
      <c r="L126" s="3">
        <v>39017</v>
      </c>
      <c r="M126" s="2">
        <f>L126-E126</f>
        <v>390</v>
      </c>
      <c r="N126" s="2">
        <v>930</v>
      </c>
      <c r="O126" s="10">
        <f>(((N126-I126)/(M126-H126))*160) + J126</f>
        <v>875.4679144385027</v>
      </c>
      <c r="P126" s="3">
        <v>39017</v>
      </c>
      <c r="Q126" s="12">
        <v>11</v>
      </c>
      <c r="R126" s="12">
        <v>0.3</v>
      </c>
      <c r="S126" s="12">
        <v>2.6</v>
      </c>
    </row>
    <row r="127" spans="1:19" x14ac:dyDescent="0.25">
      <c r="A127" s="1">
        <v>127</v>
      </c>
      <c r="B127" s="2" t="s">
        <v>32</v>
      </c>
      <c r="C127" s="2">
        <v>2005</v>
      </c>
      <c r="D127" s="2">
        <v>84</v>
      </c>
      <c r="E127" s="3">
        <v>38629</v>
      </c>
      <c r="F127" s="2">
        <v>8</v>
      </c>
      <c r="G127" s="3">
        <v>38847</v>
      </c>
      <c r="H127" s="2">
        <f>G127-E127</f>
        <v>218</v>
      </c>
      <c r="I127" s="2">
        <v>479</v>
      </c>
      <c r="J127" s="10">
        <f>(((I127-D127)/H127)*205) +D127</f>
        <v>455.44495412844037</v>
      </c>
      <c r="K127" s="2">
        <v>45</v>
      </c>
      <c r="L127" s="3">
        <v>39017</v>
      </c>
      <c r="M127" s="2">
        <f>L127-E127</f>
        <v>388</v>
      </c>
      <c r="N127" s="2">
        <v>834</v>
      </c>
      <c r="O127" s="10">
        <f>(((N127-I127)/(M127-H127))*160) + J127</f>
        <v>789.56260118726391</v>
      </c>
      <c r="P127" s="3">
        <v>39017</v>
      </c>
      <c r="Q127" s="12">
        <v>10.6</v>
      </c>
      <c r="R127" s="12">
        <v>0.28999999999999998</v>
      </c>
      <c r="S127" s="12">
        <v>3.53</v>
      </c>
    </row>
    <row r="128" spans="1:19" x14ac:dyDescent="0.25">
      <c r="A128" s="1">
        <v>128</v>
      </c>
      <c r="B128" s="2" t="s">
        <v>33</v>
      </c>
      <c r="C128" s="2">
        <v>2005</v>
      </c>
      <c r="D128" s="2">
        <v>83</v>
      </c>
      <c r="E128" s="3">
        <v>38630</v>
      </c>
      <c r="F128" s="2">
        <v>8</v>
      </c>
      <c r="G128" s="3">
        <v>38847</v>
      </c>
      <c r="H128" s="2">
        <f>G128-E128</f>
        <v>217</v>
      </c>
      <c r="I128" s="2">
        <v>458</v>
      </c>
      <c r="J128" s="10">
        <f>(((I128-D128)/H128)*205) +D128</f>
        <v>437.26267281105987</v>
      </c>
      <c r="K128" s="2">
        <v>42.5</v>
      </c>
      <c r="L128" s="3">
        <v>39017</v>
      </c>
      <c r="M128" s="2">
        <f>L128-E128</f>
        <v>387</v>
      </c>
      <c r="N128" s="2">
        <v>772</v>
      </c>
      <c r="O128" s="10">
        <f>(((N128-I128)/(M128-H128))*160) + J128</f>
        <v>732.79208457576578</v>
      </c>
      <c r="P128" s="3">
        <v>39017</v>
      </c>
      <c r="Q128" s="12">
        <v>8.9</v>
      </c>
      <c r="R128" s="12">
        <v>0.23</v>
      </c>
      <c r="S128" s="12">
        <v>3.55</v>
      </c>
    </row>
    <row r="129" spans="1:19" x14ac:dyDescent="0.25">
      <c r="A129" s="1">
        <v>129</v>
      </c>
      <c r="B129" s="2" t="s">
        <v>34</v>
      </c>
      <c r="C129" s="2">
        <v>2005</v>
      </c>
      <c r="D129" s="2">
        <v>76</v>
      </c>
      <c r="E129" s="3">
        <v>38638</v>
      </c>
      <c r="F129" s="2">
        <v>10</v>
      </c>
      <c r="G129" s="3">
        <v>38847</v>
      </c>
      <c r="H129" s="2">
        <f>G129-E129</f>
        <v>209</v>
      </c>
      <c r="I129" s="2">
        <v>506</v>
      </c>
      <c r="J129" s="10">
        <f>(((I129-D129)/H129)*205) +D129</f>
        <v>497.77033492822966</v>
      </c>
      <c r="K129" s="2">
        <v>42.5</v>
      </c>
      <c r="L129" s="3">
        <v>39017</v>
      </c>
      <c r="M129" s="2">
        <f>L129-E129</f>
        <v>379</v>
      </c>
      <c r="N129" s="2">
        <v>844</v>
      </c>
      <c r="O129" s="10">
        <f>(((N129-I129)/(M129-H129))*160) + J129</f>
        <v>815.88798198705319</v>
      </c>
      <c r="P129" s="3">
        <v>39017</v>
      </c>
      <c r="Q129" s="12">
        <v>8.6999999999999993</v>
      </c>
      <c r="R129" s="12">
        <v>0.33</v>
      </c>
      <c r="S129" s="12">
        <v>3.83</v>
      </c>
    </row>
    <row r="130" spans="1:19" x14ac:dyDescent="0.25">
      <c r="A130" s="1">
        <v>130</v>
      </c>
      <c r="B130" s="2" t="s">
        <v>105</v>
      </c>
      <c r="C130" s="2">
        <v>2005</v>
      </c>
      <c r="D130" s="2">
        <v>91</v>
      </c>
      <c r="E130" s="3">
        <v>38658</v>
      </c>
      <c r="F130" s="2">
        <v>8</v>
      </c>
      <c r="G130" s="3">
        <v>38847</v>
      </c>
      <c r="H130" s="2">
        <f>G130-E130</f>
        <v>189</v>
      </c>
      <c r="I130" s="2">
        <v>506</v>
      </c>
      <c r="J130" s="10">
        <f>(((I130-D130)/H130)*205) +D130</f>
        <v>541.13227513227514</v>
      </c>
      <c r="K130" s="2">
        <v>44</v>
      </c>
      <c r="L130" s="3">
        <v>39017</v>
      </c>
      <c r="M130" s="2">
        <f>L130-E130</f>
        <v>359</v>
      </c>
      <c r="N130" s="2">
        <v>844</v>
      </c>
      <c r="O130" s="10">
        <f>(((N130-I130)/(M130-H130))*160) + J130</f>
        <v>859.24992219109868</v>
      </c>
      <c r="P130" s="3">
        <v>39017</v>
      </c>
      <c r="Q130" s="12">
        <v>8.4</v>
      </c>
      <c r="R130" s="12">
        <v>0.25</v>
      </c>
      <c r="S130" s="12">
        <v>3.99</v>
      </c>
    </row>
    <row r="131" spans="1:19" x14ac:dyDescent="0.25">
      <c r="A131" s="1">
        <v>131</v>
      </c>
      <c r="B131" s="2" t="s">
        <v>35</v>
      </c>
      <c r="C131" s="2">
        <v>2005</v>
      </c>
      <c r="D131" s="2">
        <v>73</v>
      </c>
      <c r="E131" s="3">
        <v>38654</v>
      </c>
      <c r="F131" s="2">
        <v>8</v>
      </c>
      <c r="G131" s="3">
        <v>38833</v>
      </c>
      <c r="H131" s="2">
        <f>G131-E131</f>
        <v>179</v>
      </c>
      <c r="I131" s="2">
        <v>548</v>
      </c>
      <c r="J131" s="10">
        <f>(((I131-D131)/H131)*205) +D131</f>
        <v>616.99441340782118</v>
      </c>
      <c r="K131" s="2">
        <v>0</v>
      </c>
      <c r="L131" s="3">
        <v>38985</v>
      </c>
      <c r="M131" s="2">
        <f>L131-E131</f>
        <v>331</v>
      </c>
      <c r="N131" s="2">
        <v>804</v>
      </c>
      <c r="O131" s="10">
        <f>(((N131-I131)/(M131-H131))*160) + J131</f>
        <v>886.46809761834743</v>
      </c>
      <c r="P131" s="3">
        <v>38985</v>
      </c>
      <c r="Q131" s="12">
        <v>9</v>
      </c>
      <c r="R131" s="12">
        <v>0.35</v>
      </c>
      <c r="S131" s="12">
        <v>3.79</v>
      </c>
    </row>
    <row r="132" spans="1:19" x14ac:dyDescent="0.25">
      <c r="A132" s="1">
        <v>132</v>
      </c>
      <c r="B132" s="2" t="s">
        <v>36</v>
      </c>
      <c r="C132" s="2">
        <v>2005</v>
      </c>
      <c r="D132" s="2">
        <v>82</v>
      </c>
      <c r="E132" s="3">
        <v>38661</v>
      </c>
      <c r="F132" s="2">
        <v>9</v>
      </c>
      <c r="G132" s="3">
        <v>38833</v>
      </c>
      <c r="H132" s="2">
        <f>G132-E132</f>
        <v>172</v>
      </c>
      <c r="I132" s="2">
        <v>472</v>
      </c>
      <c r="J132" s="10">
        <f>(((I132-D132)/H132)*205) +D132</f>
        <v>546.82558139534876</v>
      </c>
      <c r="K132" s="2">
        <v>0</v>
      </c>
      <c r="L132" s="3">
        <v>38985</v>
      </c>
      <c r="M132" s="2">
        <f>L132-E132</f>
        <v>324</v>
      </c>
      <c r="N132" s="2">
        <v>776</v>
      </c>
      <c r="O132" s="10">
        <f>(((N132-I132)/(M132-H132))*160) + J132</f>
        <v>866.82558139534876</v>
      </c>
      <c r="P132" s="3">
        <v>38985</v>
      </c>
      <c r="Q132" s="12">
        <v>8.8000000000000007</v>
      </c>
      <c r="R132" s="12">
        <v>0.25</v>
      </c>
      <c r="S132" s="12">
        <v>3.48</v>
      </c>
    </row>
    <row r="133" spans="1:19" x14ac:dyDescent="0.25">
      <c r="A133" s="1">
        <v>133</v>
      </c>
      <c r="B133" s="2" t="s">
        <v>37</v>
      </c>
      <c r="C133" s="2">
        <v>2005</v>
      </c>
      <c r="D133" s="2">
        <v>84</v>
      </c>
      <c r="E133" s="3">
        <v>38663</v>
      </c>
      <c r="F133" s="2">
        <v>9</v>
      </c>
      <c r="G133" s="3">
        <v>38833</v>
      </c>
      <c r="H133" s="2">
        <f>G133-E133</f>
        <v>170</v>
      </c>
      <c r="I133" s="2">
        <v>506</v>
      </c>
      <c r="J133" s="10">
        <f>(((I133-D133)/H133)*205) +D133</f>
        <v>592.88235294117646</v>
      </c>
      <c r="K133" s="2">
        <v>0</v>
      </c>
      <c r="L133" s="3">
        <v>38985</v>
      </c>
      <c r="M133" s="2">
        <f>L133-E133</f>
        <v>322</v>
      </c>
      <c r="N133" s="2">
        <v>756</v>
      </c>
      <c r="O133" s="10">
        <f>(((N133-I133)/(M133-H133))*160) + J133</f>
        <v>856.04024767801855</v>
      </c>
      <c r="P133" s="3">
        <v>38985</v>
      </c>
      <c r="Q133" s="12">
        <v>9.6999999999999993</v>
      </c>
      <c r="R133" s="12">
        <v>0.31</v>
      </c>
      <c r="S133" s="12">
        <v>3.37</v>
      </c>
    </row>
    <row r="134" spans="1:19" x14ac:dyDescent="0.25">
      <c r="A134" s="1">
        <v>134</v>
      </c>
      <c r="B134" s="2" t="s">
        <v>106</v>
      </c>
      <c r="C134" s="2">
        <v>2005</v>
      </c>
      <c r="D134" s="2">
        <v>92</v>
      </c>
      <c r="E134" s="3">
        <v>38665</v>
      </c>
      <c r="F134" s="2">
        <v>9</v>
      </c>
      <c r="G134" s="3">
        <v>38833</v>
      </c>
      <c r="H134" s="2">
        <f>G134-E134</f>
        <v>168</v>
      </c>
      <c r="I134" s="2">
        <v>426</v>
      </c>
      <c r="J134" s="10">
        <f>(((I134-D134)/H134)*205) +D134</f>
        <v>499.5595238095238</v>
      </c>
      <c r="K134" s="2">
        <v>0</v>
      </c>
      <c r="L134" s="3">
        <v>38985</v>
      </c>
      <c r="M134" s="2">
        <f>L134-E134</f>
        <v>320</v>
      </c>
      <c r="N134" s="2">
        <v>794</v>
      </c>
      <c r="O134" s="10">
        <f>(((N134-I134)/(M134-H134))*160) + J134</f>
        <v>886.9279448621553</v>
      </c>
      <c r="P134" s="3">
        <v>38985</v>
      </c>
      <c r="Q134" s="12">
        <v>8.6999999999999993</v>
      </c>
      <c r="R134" s="12">
        <v>0.17</v>
      </c>
      <c r="S134" s="12">
        <v>3.24</v>
      </c>
    </row>
    <row r="135" spans="1:19" x14ac:dyDescent="0.25">
      <c r="A135" s="1">
        <v>135</v>
      </c>
      <c r="B135" s="2" t="s">
        <v>38</v>
      </c>
      <c r="C135" s="2">
        <v>2005</v>
      </c>
      <c r="D135" s="2">
        <v>80</v>
      </c>
      <c r="E135" s="3">
        <v>38580</v>
      </c>
      <c r="F135" s="2">
        <v>6</v>
      </c>
      <c r="G135" s="3">
        <v>38763</v>
      </c>
      <c r="H135" s="2">
        <f>G135-E135</f>
        <v>183</v>
      </c>
      <c r="I135" s="2">
        <v>520</v>
      </c>
      <c r="J135" s="10">
        <f>(((I135-D135)/H135)*205) +D135</f>
        <v>572.89617486338796</v>
      </c>
      <c r="K135" s="2">
        <v>0</v>
      </c>
      <c r="L135" s="3">
        <v>38985</v>
      </c>
      <c r="M135" s="2">
        <f>L135-E135</f>
        <v>405</v>
      </c>
      <c r="N135" s="2">
        <v>976</v>
      </c>
      <c r="O135" s="10">
        <f>(((N135-I135)/(M135-H135))*160) + J135</f>
        <v>901.5448235120366</v>
      </c>
      <c r="P135" s="3">
        <v>38985</v>
      </c>
      <c r="Q135" s="12">
        <v>12.4</v>
      </c>
      <c r="R135" s="12">
        <v>0.37</v>
      </c>
      <c r="S135" s="12">
        <v>3.69</v>
      </c>
    </row>
    <row r="136" spans="1:19" x14ac:dyDescent="0.25">
      <c r="A136" s="1">
        <v>136</v>
      </c>
      <c r="B136" s="2" t="s">
        <v>69</v>
      </c>
      <c r="C136" s="2">
        <v>2005</v>
      </c>
      <c r="D136" s="2">
        <v>68</v>
      </c>
      <c r="E136" s="3">
        <v>38617</v>
      </c>
      <c r="F136" s="2">
        <v>8</v>
      </c>
      <c r="G136" s="3">
        <v>38847</v>
      </c>
      <c r="H136" s="2">
        <f>G136-E136</f>
        <v>230</v>
      </c>
      <c r="I136" s="2">
        <v>488</v>
      </c>
      <c r="J136" s="10">
        <f>(((I136-D136)/H136)*205) +D136</f>
        <v>442.3478260869565</v>
      </c>
      <c r="K136" s="2">
        <v>43.5</v>
      </c>
      <c r="L136" s="3">
        <v>39017</v>
      </c>
      <c r="M136" s="2">
        <f>L136-E136</f>
        <v>400</v>
      </c>
      <c r="N136" s="2">
        <v>778</v>
      </c>
      <c r="O136" s="10">
        <f>(((N136-I136)/(M136-H136))*160) + J136</f>
        <v>715.28900255754479</v>
      </c>
      <c r="P136" s="3">
        <v>39017</v>
      </c>
      <c r="Q136" s="12">
        <v>8.6</v>
      </c>
      <c r="R136" s="12">
        <v>0.22</v>
      </c>
      <c r="S136" s="12">
        <v>4.4800000000000004</v>
      </c>
    </row>
    <row r="137" spans="1:19" x14ac:dyDescent="0.25">
      <c r="A137" s="1">
        <v>137</v>
      </c>
      <c r="B137" s="2" t="s">
        <v>148</v>
      </c>
      <c r="C137" s="2">
        <v>2005</v>
      </c>
      <c r="D137" s="2">
        <v>83</v>
      </c>
      <c r="E137" s="3">
        <v>38636</v>
      </c>
      <c r="F137" s="2">
        <v>2</v>
      </c>
      <c r="G137" s="3">
        <v>38855</v>
      </c>
      <c r="H137" s="2">
        <f>G137-E137</f>
        <v>219</v>
      </c>
      <c r="I137" s="2">
        <v>432</v>
      </c>
      <c r="J137" s="10">
        <f>(((I137-D137)/H137)*205) +D137+54</f>
        <v>463.689497716895</v>
      </c>
      <c r="K137" s="2">
        <v>43</v>
      </c>
      <c r="L137" s="3">
        <v>39016</v>
      </c>
      <c r="M137" s="2">
        <f>L137-E137</f>
        <v>380</v>
      </c>
      <c r="N137" s="2">
        <v>616</v>
      </c>
      <c r="O137" s="10">
        <f>(((N137-I137)/(M137-H137))*160) + J137</f>
        <v>646.54664057403784</v>
      </c>
      <c r="P137" s="3">
        <v>39016</v>
      </c>
      <c r="Q137" s="12">
        <v>6.4</v>
      </c>
      <c r="R137" s="12">
        <v>0.18</v>
      </c>
      <c r="S137" s="12">
        <v>4.08</v>
      </c>
    </row>
    <row r="138" spans="1:19" x14ac:dyDescent="0.25">
      <c r="A138" s="1">
        <v>138</v>
      </c>
      <c r="B138" s="2" t="s">
        <v>70</v>
      </c>
      <c r="C138" s="2">
        <v>2005</v>
      </c>
      <c r="D138" s="2">
        <v>61</v>
      </c>
      <c r="E138" s="3">
        <v>38695</v>
      </c>
      <c r="F138" s="2">
        <v>7</v>
      </c>
      <c r="G138" s="3">
        <v>38855</v>
      </c>
      <c r="H138" s="2">
        <f>G138-E138</f>
        <v>160</v>
      </c>
      <c r="I138" s="2">
        <v>344</v>
      </c>
      <c r="J138" s="10">
        <f>(((I138-D138)/H138)*205) +D138</f>
        <v>423.59375</v>
      </c>
      <c r="K138" s="2">
        <v>40</v>
      </c>
      <c r="L138" s="3">
        <v>39016</v>
      </c>
      <c r="M138" s="2">
        <f>L138-E138</f>
        <v>321</v>
      </c>
      <c r="N138" s="2">
        <v>604</v>
      </c>
      <c r="O138" s="10">
        <f>(((N138-I138)/(M138-H138))*160) + J138</f>
        <v>681.97884316770183</v>
      </c>
      <c r="P138" s="3">
        <v>39016</v>
      </c>
      <c r="Q138" s="12">
        <v>7.5</v>
      </c>
      <c r="R138" s="12">
        <v>0.17</v>
      </c>
      <c r="S138" s="12">
        <v>3.79</v>
      </c>
    </row>
    <row r="139" spans="1:19" x14ac:dyDescent="0.25">
      <c r="A139" s="1">
        <v>139</v>
      </c>
      <c r="B139" s="2" t="s">
        <v>71</v>
      </c>
      <c r="C139" s="2">
        <v>2005</v>
      </c>
      <c r="D139" s="2">
        <v>62</v>
      </c>
      <c r="E139" s="3">
        <v>38621</v>
      </c>
      <c r="F139" s="2">
        <v>8</v>
      </c>
      <c r="G139" s="3">
        <v>38847</v>
      </c>
      <c r="H139" s="2">
        <f>G139-E139</f>
        <v>226</v>
      </c>
      <c r="I139" s="2">
        <v>486</v>
      </c>
      <c r="J139" s="10">
        <f>(((I139-D139)/H139)*205) +D139</f>
        <v>446.60176991150445</v>
      </c>
      <c r="K139" s="2">
        <v>43.5</v>
      </c>
      <c r="L139" s="3">
        <v>39017</v>
      </c>
      <c r="M139" s="2">
        <f>L139-E139</f>
        <v>396</v>
      </c>
      <c r="N139" s="2">
        <v>784</v>
      </c>
      <c r="O139" s="10">
        <f>(((N139-I139)/(M139-H139))*160) + J139</f>
        <v>727.07235814679859</v>
      </c>
      <c r="P139" s="3">
        <v>39017</v>
      </c>
      <c r="Q139" s="12">
        <v>10.199999999999999</v>
      </c>
      <c r="R139" s="12">
        <v>0.28999999999999998</v>
      </c>
      <c r="S139" s="12">
        <v>2.02</v>
      </c>
    </row>
    <row r="140" spans="1:19" x14ac:dyDescent="0.25">
      <c r="A140" s="1">
        <v>140</v>
      </c>
      <c r="B140" s="2" t="s">
        <v>72</v>
      </c>
      <c r="C140" s="2">
        <v>2005</v>
      </c>
      <c r="D140" s="2">
        <v>92</v>
      </c>
      <c r="E140" s="3">
        <v>38632</v>
      </c>
      <c r="F140" s="2">
        <v>8</v>
      </c>
      <c r="G140" s="3">
        <v>38847</v>
      </c>
      <c r="H140" s="2">
        <f>G140-E140</f>
        <v>215</v>
      </c>
      <c r="I140" s="2">
        <v>624</v>
      </c>
      <c r="J140" s="10">
        <f>(((I140-D140)/H140)*205) +D140</f>
        <v>599.25581395348843</v>
      </c>
      <c r="K140" s="2">
        <v>45.5</v>
      </c>
      <c r="L140" s="3">
        <v>39017</v>
      </c>
      <c r="M140" s="2">
        <f>L140-E140</f>
        <v>385</v>
      </c>
      <c r="N140" s="2">
        <v>924</v>
      </c>
      <c r="O140" s="10">
        <f>(((N140-I140)/(M140-H140))*160) + J140</f>
        <v>881.60875512995904</v>
      </c>
      <c r="P140" s="3">
        <v>39017</v>
      </c>
      <c r="Q140" s="12">
        <v>10.8</v>
      </c>
      <c r="R140" s="12">
        <v>0.28000000000000003</v>
      </c>
      <c r="S140" s="12">
        <v>3.92</v>
      </c>
    </row>
    <row r="141" spans="1:19" x14ac:dyDescent="0.25">
      <c r="A141" s="1">
        <v>141</v>
      </c>
      <c r="B141" s="2" t="s">
        <v>73</v>
      </c>
      <c r="C141" s="2">
        <v>2005</v>
      </c>
      <c r="D141" s="2">
        <v>84</v>
      </c>
      <c r="E141" s="3">
        <v>38635</v>
      </c>
      <c r="F141" s="2">
        <v>4</v>
      </c>
      <c r="G141" s="3">
        <v>38847</v>
      </c>
      <c r="H141" s="2">
        <f>G141-E141</f>
        <v>212</v>
      </c>
      <c r="I141" s="2">
        <v>600</v>
      </c>
      <c r="J141" s="10">
        <f>(((I141-D141)/H141)*205) +D141+18</f>
        <v>600.96226415094338</v>
      </c>
      <c r="K141" s="2">
        <v>44.5</v>
      </c>
      <c r="L141" s="3">
        <v>39017</v>
      </c>
      <c r="M141" s="2">
        <f>L141-E141</f>
        <v>382</v>
      </c>
      <c r="N141" s="2">
        <v>806</v>
      </c>
      <c r="O141" s="10">
        <f>(((N141-I141)/(M141-H141))*160) + J141</f>
        <v>794.84461709211985</v>
      </c>
      <c r="P141" s="3">
        <v>39017</v>
      </c>
      <c r="Q141" s="12">
        <v>11</v>
      </c>
      <c r="R141" s="12">
        <v>0.26</v>
      </c>
      <c r="S141" s="12">
        <v>3.44</v>
      </c>
    </row>
    <row r="142" spans="1:19" x14ac:dyDescent="0.25">
      <c r="A142" s="1">
        <v>142</v>
      </c>
      <c r="B142" s="2" t="s">
        <v>74</v>
      </c>
      <c r="C142" s="2">
        <v>2005</v>
      </c>
      <c r="D142" s="2">
        <v>85</v>
      </c>
      <c r="E142" s="3">
        <v>38593</v>
      </c>
      <c r="F142" s="2">
        <v>8</v>
      </c>
      <c r="G142" s="3">
        <v>38833</v>
      </c>
      <c r="H142" s="2">
        <f>G142-E142</f>
        <v>240</v>
      </c>
      <c r="I142" s="2">
        <v>576</v>
      </c>
      <c r="J142" s="10">
        <f>(((I142-D142)/H142)*205) +D142</f>
        <v>504.39583333333337</v>
      </c>
      <c r="K142" s="2">
        <v>0</v>
      </c>
      <c r="L142" s="3">
        <v>38985</v>
      </c>
      <c r="M142" s="2">
        <f>L142-E142</f>
        <v>392</v>
      </c>
      <c r="N142" s="2">
        <v>730</v>
      </c>
      <c r="O142" s="10">
        <f>(((N142-I142)/(M142-H142))*160) + J142</f>
        <v>666.50109649122805</v>
      </c>
      <c r="P142" s="3">
        <v>38985</v>
      </c>
      <c r="Q142" s="12">
        <v>9.1999999999999993</v>
      </c>
      <c r="R142" s="12">
        <v>0.21</v>
      </c>
      <c r="S142" s="12">
        <v>4.18</v>
      </c>
    </row>
    <row r="143" spans="1:19" x14ac:dyDescent="0.25">
      <c r="A143" s="1">
        <v>143</v>
      </c>
      <c r="B143" s="2" t="s">
        <v>75</v>
      </c>
      <c r="C143" s="2">
        <v>2005</v>
      </c>
      <c r="D143" s="2">
        <v>67</v>
      </c>
      <c r="E143" s="3">
        <v>38598</v>
      </c>
      <c r="F143" s="2">
        <v>8</v>
      </c>
      <c r="G143" s="3">
        <v>38833</v>
      </c>
      <c r="H143" s="2">
        <f>G143-E143</f>
        <v>235</v>
      </c>
      <c r="I143" s="2">
        <v>444</v>
      </c>
      <c r="J143" s="10">
        <f>(((I143-D143)/H143)*205) +D143</f>
        <v>395.87234042553189</v>
      </c>
      <c r="K143" s="2">
        <v>0</v>
      </c>
      <c r="L143" s="3">
        <v>38985</v>
      </c>
      <c r="M143" s="2">
        <f>L143-E143</f>
        <v>387</v>
      </c>
      <c r="N143" s="2">
        <v>654</v>
      </c>
      <c r="O143" s="10">
        <f>(((N143-I143)/(M143-H143))*160) + J143</f>
        <v>616.92497200447929</v>
      </c>
      <c r="P143" s="3">
        <v>38985</v>
      </c>
      <c r="Q143" s="12">
        <v>7.1</v>
      </c>
      <c r="R143" s="12">
        <v>0.16</v>
      </c>
      <c r="S143" s="12">
        <v>3.75</v>
      </c>
    </row>
    <row r="144" spans="1:19" x14ac:dyDescent="0.25">
      <c r="A144" s="1">
        <v>144</v>
      </c>
      <c r="B144" s="2" t="s">
        <v>107</v>
      </c>
      <c r="C144" s="2">
        <v>2005</v>
      </c>
      <c r="D144" s="2">
        <v>78</v>
      </c>
      <c r="E144" s="3">
        <v>38614</v>
      </c>
      <c r="F144" s="2">
        <v>6</v>
      </c>
      <c r="G144" s="3">
        <v>38847</v>
      </c>
      <c r="H144" s="2">
        <f>G144-E144</f>
        <v>233</v>
      </c>
      <c r="I144" s="2">
        <v>616</v>
      </c>
      <c r="J144" s="10">
        <f>(((I144-D144)/H144)*205) +D144</f>
        <v>551.34763948497857</v>
      </c>
      <c r="K144" s="2">
        <v>45.5</v>
      </c>
      <c r="L144" s="3">
        <v>39017</v>
      </c>
      <c r="M144" s="2">
        <f>L144-E144</f>
        <v>403</v>
      </c>
      <c r="N144" s="2">
        <v>912</v>
      </c>
      <c r="O144" s="10">
        <f>(((N144-I144)/(M144-H144))*160) + J144</f>
        <v>829.93587477909625</v>
      </c>
      <c r="P144" s="3">
        <v>39017</v>
      </c>
      <c r="Q144" s="12">
        <v>10.199999999999999</v>
      </c>
      <c r="R144" s="12">
        <v>0.26</v>
      </c>
      <c r="S144" s="12">
        <v>3.94</v>
      </c>
    </row>
    <row r="145" spans="1:19" x14ac:dyDescent="0.25">
      <c r="A145" s="1">
        <v>145</v>
      </c>
      <c r="B145" s="2" t="s">
        <v>76</v>
      </c>
      <c r="C145" s="2">
        <v>2005</v>
      </c>
      <c r="D145" s="2">
        <v>94</v>
      </c>
      <c r="E145" s="3">
        <v>38616</v>
      </c>
      <c r="F145" s="2">
        <v>6</v>
      </c>
      <c r="G145" s="3">
        <v>38852</v>
      </c>
      <c r="H145" s="2">
        <f>G145-E145</f>
        <v>236</v>
      </c>
      <c r="I145" s="2">
        <v>634</v>
      </c>
      <c r="J145" s="10">
        <f>(((I145-D145)/H145)*205) +D145</f>
        <v>563.06779661016958</v>
      </c>
      <c r="K145" s="2">
        <v>44.8</v>
      </c>
      <c r="L145" s="3">
        <v>39016</v>
      </c>
      <c r="M145" s="2">
        <f>L145-E145</f>
        <v>400</v>
      </c>
      <c r="N145" s="2">
        <v>922</v>
      </c>
      <c r="O145" s="10">
        <f>(((N145-I145)/(M145-H145))*160) + J145</f>
        <v>844.04340636626716</v>
      </c>
      <c r="P145" s="3">
        <v>39016</v>
      </c>
      <c r="Q145" s="12">
        <v>10.1</v>
      </c>
      <c r="R145" s="12">
        <v>0.16</v>
      </c>
      <c r="S145" s="12">
        <v>2.61</v>
      </c>
    </row>
    <row r="146" spans="1:19" x14ac:dyDescent="0.25">
      <c r="A146" s="1">
        <v>146</v>
      </c>
      <c r="B146" s="2" t="s">
        <v>77</v>
      </c>
      <c r="C146" s="2">
        <v>2005</v>
      </c>
      <c r="D146" s="2">
        <v>78</v>
      </c>
      <c r="E146" s="3">
        <v>38627</v>
      </c>
      <c r="F146" s="2">
        <v>8</v>
      </c>
      <c r="G146" s="3">
        <v>38847</v>
      </c>
      <c r="H146" s="2">
        <f>G146-E146</f>
        <v>220</v>
      </c>
      <c r="I146" s="2">
        <v>514</v>
      </c>
      <c r="J146" s="10">
        <f>(((I146-D146)/H146)*205) +D146</f>
        <v>484.27272727272731</v>
      </c>
      <c r="K146" s="2">
        <v>44.5</v>
      </c>
      <c r="L146" s="3">
        <v>39017</v>
      </c>
      <c r="M146" s="2">
        <f>L146-E146</f>
        <v>390</v>
      </c>
      <c r="N146" s="2">
        <v>784</v>
      </c>
      <c r="O146" s="10">
        <f>(((N146-I146)/(M146-H146))*160) + J146</f>
        <v>738.39037433155079</v>
      </c>
      <c r="P146" s="3">
        <v>39017</v>
      </c>
      <c r="Q146" s="12">
        <v>11.2</v>
      </c>
      <c r="R146" s="12">
        <v>0.2</v>
      </c>
      <c r="S146" s="12">
        <v>4.47</v>
      </c>
    </row>
    <row r="147" spans="1:19" x14ac:dyDescent="0.25">
      <c r="A147" s="1">
        <v>147</v>
      </c>
      <c r="B147" s="2" t="s">
        <v>78</v>
      </c>
      <c r="C147" s="2">
        <v>2005</v>
      </c>
      <c r="D147" s="2">
        <v>82</v>
      </c>
      <c r="E147" s="3">
        <v>38637</v>
      </c>
      <c r="F147" s="2">
        <v>2</v>
      </c>
      <c r="G147" s="3">
        <v>38852</v>
      </c>
      <c r="H147" s="2">
        <f>G147-E147</f>
        <v>215</v>
      </c>
      <c r="I147" s="2">
        <v>616</v>
      </c>
      <c r="J147" s="10">
        <f>(((I147-D147)/H147)*205) +D147+54</f>
        <v>645.16279069767438</v>
      </c>
      <c r="K147" s="2">
        <v>46.5</v>
      </c>
      <c r="L147" s="3">
        <v>39016</v>
      </c>
      <c r="M147" s="2">
        <f>L147-E147</f>
        <v>379</v>
      </c>
      <c r="N147" s="2">
        <v>928</v>
      </c>
      <c r="O147" s="10">
        <f>(((N147-I147)/(M147-H147))*160) + J147</f>
        <v>949.55303460011339</v>
      </c>
      <c r="P147" s="3">
        <v>39016</v>
      </c>
      <c r="Q147" s="12">
        <v>10.6</v>
      </c>
      <c r="R147" s="12">
        <v>0.34</v>
      </c>
      <c r="S147" s="12">
        <v>4.5599999999999996</v>
      </c>
    </row>
    <row r="148" spans="1:19" x14ac:dyDescent="0.25">
      <c r="A148" s="1">
        <v>148</v>
      </c>
      <c r="B148" s="2" t="s">
        <v>79</v>
      </c>
      <c r="C148" s="2">
        <v>2005</v>
      </c>
      <c r="D148" s="2">
        <v>92</v>
      </c>
      <c r="E148" s="3">
        <v>38648</v>
      </c>
      <c r="F148" s="2">
        <v>3</v>
      </c>
      <c r="G148" s="3">
        <v>38847</v>
      </c>
      <c r="H148" s="2">
        <f>G148-E148</f>
        <v>199</v>
      </c>
      <c r="I148" s="2">
        <v>578</v>
      </c>
      <c r="J148" s="10">
        <f>(((I148-D148)/H148)*205) +D148+54</f>
        <v>646.6532663316583</v>
      </c>
      <c r="K148" s="2">
        <v>44.5</v>
      </c>
      <c r="L148" s="3">
        <v>39017</v>
      </c>
      <c r="M148" s="2">
        <f>L148-E148</f>
        <v>369</v>
      </c>
      <c r="N148" s="2">
        <v>868</v>
      </c>
      <c r="O148" s="10">
        <f>(((N148-I148)/(M148-H148))*160) + J148</f>
        <v>919.59444280224648</v>
      </c>
      <c r="P148" s="3">
        <v>39017</v>
      </c>
      <c r="Q148" s="12">
        <v>10.199999999999999</v>
      </c>
      <c r="R148" s="12">
        <v>0.2</v>
      </c>
      <c r="S148" s="12">
        <v>4.07</v>
      </c>
    </row>
    <row r="149" spans="1:19" x14ac:dyDescent="0.25">
      <c r="A149" s="1">
        <v>149</v>
      </c>
      <c r="B149" s="2" t="s">
        <v>149</v>
      </c>
      <c r="C149" s="2">
        <v>2005</v>
      </c>
      <c r="D149" s="2">
        <v>84</v>
      </c>
      <c r="E149" s="3">
        <v>38650</v>
      </c>
      <c r="F149" s="2">
        <v>7</v>
      </c>
      <c r="G149" s="3">
        <v>38847</v>
      </c>
      <c r="H149" s="2">
        <f>G149-E149</f>
        <v>197</v>
      </c>
      <c r="I149" s="2">
        <v>499</v>
      </c>
      <c r="J149" s="10">
        <f>(((I149-D149)/H149)*205) +D149</f>
        <v>515.85279187817264</v>
      </c>
      <c r="K149" s="2">
        <v>42</v>
      </c>
      <c r="L149" s="3">
        <v>39017</v>
      </c>
      <c r="M149" s="2">
        <f>L149-E149</f>
        <v>367</v>
      </c>
      <c r="N149" s="2">
        <v>724</v>
      </c>
      <c r="O149" s="10">
        <f>(((N149-I149)/(M149-H149))*160) + J149</f>
        <v>727.61749776052557</v>
      </c>
      <c r="P149" s="3">
        <v>39017</v>
      </c>
      <c r="Q149" s="12">
        <v>8.9</v>
      </c>
      <c r="R149" s="12">
        <v>0.13</v>
      </c>
      <c r="S149" s="12">
        <v>2.54</v>
      </c>
    </row>
    <row r="150" spans="1:19" x14ac:dyDescent="0.25">
      <c r="A150" s="1">
        <v>150</v>
      </c>
      <c r="B150" s="2" t="s">
        <v>80</v>
      </c>
      <c r="C150" s="2">
        <v>2005</v>
      </c>
      <c r="D150" s="2">
        <v>84</v>
      </c>
      <c r="E150" s="3">
        <v>38654</v>
      </c>
      <c r="F150" s="2">
        <v>8</v>
      </c>
      <c r="G150" s="3">
        <v>38847</v>
      </c>
      <c r="H150" s="2">
        <f>G150-E150</f>
        <v>193</v>
      </c>
      <c r="I150" s="2">
        <v>560</v>
      </c>
      <c r="J150" s="10">
        <f>(((I150-D150)/H150)*205) +D150</f>
        <v>589.59585492227984</v>
      </c>
      <c r="K150" s="2">
        <v>43</v>
      </c>
      <c r="L150" s="3">
        <v>39017</v>
      </c>
      <c r="M150" s="2">
        <f>L150-E150</f>
        <v>363</v>
      </c>
      <c r="N150" s="2">
        <v>840</v>
      </c>
      <c r="O150" s="10">
        <f>(((N150-I150)/(M150-H150))*160) + J150</f>
        <v>853.1252666869857</v>
      </c>
      <c r="P150" s="3">
        <v>39017</v>
      </c>
      <c r="Q150" s="12">
        <v>8.6</v>
      </c>
      <c r="R150" s="12">
        <v>0.17</v>
      </c>
      <c r="S150" s="12">
        <v>3.44</v>
      </c>
    </row>
    <row r="151" spans="1:19" x14ac:dyDescent="0.25">
      <c r="A151" s="1">
        <v>151</v>
      </c>
      <c r="B151" s="2" t="s">
        <v>150</v>
      </c>
      <c r="C151" s="2">
        <v>2005</v>
      </c>
      <c r="D151" s="2">
        <v>80</v>
      </c>
      <c r="E151" s="3">
        <v>38659</v>
      </c>
      <c r="F151" s="2">
        <v>9</v>
      </c>
      <c r="G151" s="3">
        <v>38847</v>
      </c>
      <c r="H151" s="2">
        <f>G151-E151</f>
        <v>188</v>
      </c>
      <c r="I151" s="2">
        <v>536</v>
      </c>
      <c r="J151" s="10">
        <f>(((I151-D151)/H151)*205) +D151</f>
        <v>577.23404255319156</v>
      </c>
      <c r="K151" s="2">
        <v>45</v>
      </c>
      <c r="L151" s="3">
        <v>39017</v>
      </c>
      <c r="M151" s="2">
        <f>L151-E151</f>
        <v>358</v>
      </c>
      <c r="N151" s="2">
        <v>802</v>
      </c>
      <c r="O151" s="10">
        <f>(((N151-I151)/(M151-H151))*160) + J151</f>
        <v>827.58698372966217</v>
      </c>
      <c r="P151" s="3">
        <v>39017</v>
      </c>
      <c r="Q151" s="12">
        <v>8</v>
      </c>
      <c r="R151" s="12">
        <v>0.25</v>
      </c>
      <c r="S151" s="12">
        <v>4.46</v>
      </c>
    </row>
    <row r="152" spans="1:19" x14ac:dyDescent="0.25">
      <c r="A152" s="1">
        <v>152</v>
      </c>
      <c r="B152" s="2" t="s">
        <v>81</v>
      </c>
      <c r="C152" s="2">
        <v>2005</v>
      </c>
      <c r="D152" s="2">
        <v>79</v>
      </c>
      <c r="E152" s="3">
        <v>38660</v>
      </c>
      <c r="F152" s="2">
        <v>7</v>
      </c>
      <c r="G152" s="3">
        <v>38847</v>
      </c>
      <c r="H152" s="2">
        <f>G152-E152</f>
        <v>187</v>
      </c>
      <c r="I152" s="2">
        <v>500</v>
      </c>
      <c r="J152" s="10">
        <f>(((I152-D152)/H152)*205) +D152</f>
        <v>540.52406417112297</v>
      </c>
      <c r="K152" s="2">
        <v>45.5</v>
      </c>
      <c r="L152" s="3">
        <v>39017</v>
      </c>
      <c r="M152" s="2">
        <f>L152-E152</f>
        <v>357</v>
      </c>
      <c r="N152" s="2">
        <v>808</v>
      </c>
      <c r="O152" s="10">
        <f>(((N152-I152)/(M152-H152))*160) + J152</f>
        <v>830.40641711229944</v>
      </c>
      <c r="P152" s="3">
        <v>39017</v>
      </c>
      <c r="Q152" s="12">
        <v>9.5</v>
      </c>
      <c r="R152" s="12">
        <v>0.23</v>
      </c>
      <c r="S152" s="12">
        <v>1.96</v>
      </c>
    </row>
    <row r="153" spans="1:19" x14ac:dyDescent="0.25">
      <c r="A153" s="1">
        <v>153</v>
      </c>
      <c r="B153" s="2" t="s">
        <v>82</v>
      </c>
      <c r="C153" s="2">
        <v>2005</v>
      </c>
      <c r="D153" s="2">
        <v>78</v>
      </c>
      <c r="E153" s="3">
        <v>38660</v>
      </c>
      <c r="F153" s="2">
        <v>8</v>
      </c>
      <c r="G153" s="3">
        <v>38847</v>
      </c>
      <c r="H153" s="2">
        <f>G153-E153</f>
        <v>187</v>
      </c>
      <c r="I153" s="2">
        <v>514</v>
      </c>
      <c r="J153" s="10">
        <f>(((I153-D153)/H153)*205) +D153</f>
        <v>555.9679144385027</v>
      </c>
      <c r="K153" s="2">
        <v>45.5</v>
      </c>
      <c r="L153" s="3">
        <v>39017</v>
      </c>
      <c r="M153" s="2">
        <f>L153-E153</f>
        <v>357</v>
      </c>
      <c r="N153" s="2">
        <v>790</v>
      </c>
      <c r="O153" s="10">
        <f>(((N153-I153)/(M153-H153))*160) + J153</f>
        <v>815.73262032085563</v>
      </c>
      <c r="P153" s="3">
        <v>39017</v>
      </c>
      <c r="Q153" s="12">
        <v>9</v>
      </c>
      <c r="R153" s="12">
        <v>0.27</v>
      </c>
      <c r="S153" s="12">
        <v>4.59</v>
      </c>
    </row>
    <row r="154" spans="1:19" x14ac:dyDescent="0.25">
      <c r="A154" s="1">
        <v>154</v>
      </c>
      <c r="B154" s="2" t="s">
        <v>83</v>
      </c>
      <c r="C154" s="2">
        <v>2005</v>
      </c>
      <c r="D154" s="2">
        <v>90</v>
      </c>
      <c r="E154" s="3">
        <v>38663</v>
      </c>
      <c r="F154" s="2">
        <v>9</v>
      </c>
      <c r="G154" s="3">
        <v>38847</v>
      </c>
      <c r="H154" s="2">
        <f>G154-E154</f>
        <v>184</v>
      </c>
      <c r="I154" s="2">
        <v>455</v>
      </c>
      <c r="J154" s="10">
        <f>(((I154-D154)/H154)*205) +D154</f>
        <v>496.65760869565219</v>
      </c>
      <c r="K154" s="2">
        <v>43</v>
      </c>
      <c r="L154" s="3">
        <v>39017</v>
      </c>
      <c r="M154" s="2">
        <f>L154-E154</f>
        <v>354</v>
      </c>
      <c r="N154" s="2">
        <v>764</v>
      </c>
      <c r="O154" s="10">
        <f>(((N154-I154)/(M154-H154))*160) + J154</f>
        <v>787.48113810741688</v>
      </c>
      <c r="P154" s="3">
        <v>39017</v>
      </c>
      <c r="Q154" s="12">
        <v>10</v>
      </c>
      <c r="R154" s="12">
        <v>0.23</v>
      </c>
      <c r="S154" s="12">
        <v>4.38</v>
      </c>
    </row>
    <row r="155" spans="1:19" x14ac:dyDescent="0.25">
      <c r="A155" s="1">
        <v>155</v>
      </c>
      <c r="B155" s="2" t="s">
        <v>108</v>
      </c>
      <c r="C155" s="2">
        <v>2005</v>
      </c>
      <c r="D155" s="2">
        <v>96</v>
      </c>
      <c r="E155" s="3">
        <v>38636</v>
      </c>
      <c r="F155" s="2">
        <v>8</v>
      </c>
      <c r="G155" s="3">
        <v>38833</v>
      </c>
      <c r="H155" s="2">
        <f>G155-E155</f>
        <v>197</v>
      </c>
      <c r="I155" s="2">
        <v>498</v>
      </c>
      <c r="J155" s="10">
        <f>(((I155-D155)/H155)*205) +D155</f>
        <v>514.32487309644671</v>
      </c>
      <c r="K155" s="2">
        <v>0</v>
      </c>
      <c r="L155" s="3">
        <v>38985</v>
      </c>
      <c r="M155" s="2">
        <f>L155-E155</f>
        <v>349</v>
      </c>
      <c r="N155" s="2">
        <v>778</v>
      </c>
      <c r="O155" s="10">
        <f>(((N155-I155)/(M155-H155))*160) + J155</f>
        <v>809.06171520170983</v>
      </c>
      <c r="P155" s="3">
        <v>38985</v>
      </c>
      <c r="Q155" s="12">
        <v>8.9</v>
      </c>
      <c r="R155" s="12">
        <v>0.18</v>
      </c>
      <c r="S155" s="12">
        <v>3.76</v>
      </c>
    </row>
    <row r="156" spans="1:19" x14ac:dyDescent="0.25">
      <c r="A156" s="1">
        <v>156</v>
      </c>
      <c r="B156" s="2" t="s">
        <v>151</v>
      </c>
      <c r="C156" s="2">
        <v>2005</v>
      </c>
      <c r="D156" s="2">
        <v>84</v>
      </c>
      <c r="E156" s="3">
        <v>38676</v>
      </c>
      <c r="F156" s="2">
        <v>8</v>
      </c>
      <c r="G156" s="3">
        <v>38847</v>
      </c>
      <c r="H156" s="2">
        <f>G156-E156</f>
        <v>171</v>
      </c>
      <c r="I156" s="2">
        <v>453</v>
      </c>
      <c r="J156" s="10">
        <f>(((I156-D156)/H156)*205) +D156</f>
        <v>526.36842105263156</v>
      </c>
      <c r="K156" s="2">
        <v>42.5</v>
      </c>
      <c r="L156" s="3">
        <v>39017</v>
      </c>
      <c r="M156" s="2">
        <f>L156-E156</f>
        <v>341</v>
      </c>
      <c r="N156" s="2">
        <v>740</v>
      </c>
      <c r="O156" s="10">
        <f>(((N156-I156)/(M156-H156))*160) + J156</f>
        <v>796.4860681114551</v>
      </c>
      <c r="P156" s="3">
        <v>39017</v>
      </c>
      <c r="Q156" s="12">
        <v>7.7</v>
      </c>
      <c r="R156" s="12">
        <v>0.17</v>
      </c>
      <c r="S156" s="12">
        <v>3.55</v>
      </c>
    </row>
    <row r="157" spans="1:19" x14ac:dyDescent="0.25">
      <c r="A157" s="1">
        <v>157</v>
      </c>
      <c r="B157" s="2" t="s">
        <v>84</v>
      </c>
      <c r="C157" s="2">
        <v>2005</v>
      </c>
      <c r="D157" s="2">
        <v>58</v>
      </c>
      <c r="E157" s="3">
        <v>38628</v>
      </c>
      <c r="F157" s="2">
        <v>8</v>
      </c>
      <c r="G157" s="3">
        <v>38847</v>
      </c>
      <c r="H157" s="2">
        <f>G157-E157</f>
        <v>219</v>
      </c>
      <c r="I157" s="2">
        <v>564</v>
      </c>
      <c r="J157" s="10">
        <f>(((I157-D157)/H157)*205) +D157</f>
        <v>531.65296803652973</v>
      </c>
      <c r="K157" s="2">
        <v>45.5</v>
      </c>
      <c r="L157" s="3">
        <v>39017</v>
      </c>
      <c r="M157" s="2">
        <f>L157-E157</f>
        <v>389</v>
      </c>
      <c r="N157" s="2">
        <v>880</v>
      </c>
      <c r="O157" s="10">
        <f>(((N157-I157)/(M157-H157))*160) + J157</f>
        <v>829.06473274241216</v>
      </c>
      <c r="P157" s="3">
        <v>39017</v>
      </c>
      <c r="Q157" s="12">
        <v>8.8000000000000007</v>
      </c>
      <c r="R157" s="12">
        <v>0.32</v>
      </c>
      <c r="S157" s="12">
        <v>6.72</v>
      </c>
    </row>
    <row r="158" spans="1:19" x14ac:dyDescent="0.25">
      <c r="A158" s="1">
        <v>158</v>
      </c>
      <c r="B158" s="2" t="s">
        <v>109</v>
      </c>
      <c r="C158" s="2">
        <v>2005</v>
      </c>
      <c r="D158" s="2">
        <v>71</v>
      </c>
      <c r="E158" s="3">
        <v>38632</v>
      </c>
      <c r="F158" s="2">
        <v>7</v>
      </c>
      <c r="G158" s="3">
        <v>38847</v>
      </c>
      <c r="H158" s="2">
        <f>G158-E158</f>
        <v>215</v>
      </c>
      <c r="I158" s="2">
        <v>558</v>
      </c>
      <c r="J158" s="10">
        <f>(((I158-D158)/H158)*205) +D158</f>
        <v>535.34883720930236</v>
      </c>
      <c r="K158" s="2">
        <v>45</v>
      </c>
      <c r="L158" s="3">
        <v>39017</v>
      </c>
      <c r="M158" s="2">
        <f>L158-E158</f>
        <v>385</v>
      </c>
      <c r="N158" s="2">
        <v>828</v>
      </c>
      <c r="O158" s="10">
        <f>(((N158-I158)/(M158-H158))*160) + J158</f>
        <v>789.4664842681259</v>
      </c>
      <c r="P158" s="3">
        <v>39017</v>
      </c>
      <c r="Q158" s="12">
        <v>9</v>
      </c>
      <c r="R158" s="12">
        <v>0.22</v>
      </c>
      <c r="S158" s="12">
        <v>4.87</v>
      </c>
    </row>
    <row r="159" spans="1:19" x14ac:dyDescent="0.25">
      <c r="A159" s="1">
        <v>159</v>
      </c>
      <c r="B159" s="2" t="s">
        <v>85</v>
      </c>
      <c r="C159" s="2">
        <v>2005</v>
      </c>
      <c r="D159" s="2">
        <v>84</v>
      </c>
      <c r="E159" s="3">
        <v>38633</v>
      </c>
      <c r="F159" s="2">
        <v>5</v>
      </c>
      <c r="G159" s="3">
        <v>38847</v>
      </c>
      <c r="H159" s="2">
        <f>G159-E159</f>
        <v>214</v>
      </c>
      <c r="I159" s="2">
        <v>566</v>
      </c>
      <c r="J159" s="10">
        <f>(((I159-D159)/H159)*205) +D159</f>
        <v>545.72897196261681</v>
      </c>
      <c r="K159" s="2">
        <v>43.5</v>
      </c>
      <c r="L159" s="3">
        <v>39017</v>
      </c>
      <c r="M159" s="2">
        <f>L159-E159</f>
        <v>384</v>
      </c>
      <c r="N159" s="2">
        <v>898</v>
      </c>
      <c r="O159" s="10">
        <f>(((N159-I159)/(M159-H159))*160) + J159</f>
        <v>858.19956019791084</v>
      </c>
      <c r="P159" s="3">
        <v>39017</v>
      </c>
      <c r="Q159" s="12">
        <v>10.6</v>
      </c>
      <c r="R159" s="12">
        <v>0.28999999999999998</v>
      </c>
      <c r="S159" s="12">
        <v>5.64</v>
      </c>
    </row>
    <row r="160" spans="1:19" x14ac:dyDescent="0.25">
      <c r="A160" s="1">
        <v>160</v>
      </c>
      <c r="B160" s="2" t="s">
        <v>152</v>
      </c>
      <c r="C160" s="2">
        <v>2005</v>
      </c>
      <c r="D160" s="2">
        <v>80</v>
      </c>
      <c r="E160" s="3">
        <v>38634</v>
      </c>
      <c r="F160" s="2">
        <v>5</v>
      </c>
      <c r="G160" s="3">
        <v>38847</v>
      </c>
      <c r="H160" s="2">
        <f>G160-E160</f>
        <v>213</v>
      </c>
      <c r="I160" s="2">
        <v>515</v>
      </c>
      <c r="J160" s="10">
        <f>(((I160-D160)/H160)*205) +D160</f>
        <v>498.66197183098592</v>
      </c>
      <c r="K160" s="2">
        <v>43.5</v>
      </c>
      <c r="L160" s="3">
        <v>39017</v>
      </c>
      <c r="M160" s="2">
        <f>L160-E160</f>
        <v>383</v>
      </c>
      <c r="N160" s="2">
        <v>750</v>
      </c>
      <c r="O160" s="10">
        <f>(((N160-I160)/(M160-H160))*160) + J160</f>
        <v>719.83844241922122</v>
      </c>
      <c r="P160" s="3">
        <v>39017</v>
      </c>
      <c r="Q160" s="12">
        <v>9.4</v>
      </c>
      <c r="R160" s="12">
        <v>0.18</v>
      </c>
      <c r="S160" s="12">
        <v>3.51</v>
      </c>
    </row>
    <row r="161" spans="1:19" x14ac:dyDescent="0.25">
      <c r="A161" s="1">
        <v>161</v>
      </c>
      <c r="B161" s="2" t="s">
        <v>153</v>
      </c>
      <c r="C161" s="2">
        <v>2005</v>
      </c>
      <c r="D161" s="2">
        <v>98</v>
      </c>
      <c r="E161" s="3">
        <v>38678</v>
      </c>
      <c r="F161" s="2">
        <v>9</v>
      </c>
      <c r="G161" s="3">
        <v>38847</v>
      </c>
      <c r="H161" s="2">
        <f>G161-E161</f>
        <v>169</v>
      </c>
      <c r="I161" s="2">
        <v>526</v>
      </c>
      <c r="J161" s="10">
        <f>(((I161-D161)/H161)*205) +D161</f>
        <v>617.17159763313612</v>
      </c>
      <c r="K161" s="2">
        <v>44.5</v>
      </c>
      <c r="L161" s="3">
        <v>39017</v>
      </c>
      <c r="M161" s="2">
        <f>L161-E161</f>
        <v>339</v>
      </c>
      <c r="N161" s="2">
        <v>872</v>
      </c>
      <c r="O161" s="10">
        <f>(((N161-I161)/(M161-H161))*160) + J161</f>
        <v>942.81865645666551</v>
      </c>
      <c r="P161" s="3">
        <v>39017</v>
      </c>
      <c r="Q161" s="12">
        <v>10.5</v>
      </c>
      <c r="R161" s="12">
        <v>0.24</v>
      </c>
      <c r="S161" s="12">
        <v>3.58</v>
      </c>
    </row>
    <row r="162" spans="1:19" x14ac:dyDescent="0.25">
      <c r="A162" s="1">
        <v>162</v>
      </c>
      <c r="B162" s="2" t="s">
        <v>86</v>
      </c>
      <c r="C162" s="2">
        <v>2005</v>
      </c>
      <c r="D162" s="2">
        <v>50</v>
      </c>
      <c r="E162" s="3">
        <v>38620</v>
      </c>
      <c r="F162" s="2">
        <v>2</v>
      </c>
      <c r="G162" s="3">
        <v>38855</v>
      </c>
      <c r="H162" s="2">
        <f>G162-E162</f>
        <v>235</v>
      </c>
      <c r="I162" s="2">
        <v>530</v>
      </c>
      <c r="J162" s="10">
        <f>(((I162-D162)/H162)*205) +D162+54</f>
        <v>522.72340425531911</v>
      </c>
      <c r="K162" s="2">
        <v>44.5</v>
      </c>
      <c r="L162" s="3">
        <v>39016</v>
      </c>
      <c r="M162" s="2">
        <f>L162-E162</f>
        <v>396</v>
      </c>
      <c r="N162" s="2">
        <v>816</v>
      </c>
      <c r="O162" s="10">
        <f>(((N162-I162)/(M162-H162))*160) + J162</f>
        <v>806.94700673979116</v>
      </c>
      <c r="P162" s="3">
        <v>39016</v>
      </c>
      <c r="Q162" s="12">
        <v>11.3</v>
      </c>
      <c r="R162" s="12">
        <v>0.25</v>
      </c>
      <c r="S162" s="12">
        <v>5.66</v>
      </c>
    </row>
    <row r="163" spans="1:19" x14ac:dyDescent="0.25">
      <c r="A163" s="1">
        <v>163</v>
      </c>
      <c r="B163" s="2" t="s">
        <v>87</v>
      </c>
      <c r="C163" s="2">
        <v>2005</v>
      </c>
      <c r="D163" s="2">
        <v>83</v>
      </c>
      <c r="E163" s="3">
        <v>38655</v>
      </c>
      <c r="F163" s="2">
        <v>8</v>
      </c>
      <c r="G163" s="3">
        <v>38833</v>
      </c>
      <c r="H163" s="2">
        <f>G163-E163</f>
        <v>178</v>
      </c>
      <c r="I163" s="2">
        <v>532</v>
      </c>
      <c r="J163" s="10">
        <f>(((I163-D163)/H163)*205) +D163</f>
        <v>600.10674157303367</v>
      </c>
      <c r="K163" s="2">
        <v>0</v>
      </c>
      <c r="L163" s="3">
        <v>38985</v>
      </c>
      <c r="M163" s="2">
        <f>L163-E163</f>
        <v>330</v>
      </c>
      <c r="N163" s="2">
        <v>884</v>
      </c>
      <c r="O163" s="10">
        <f>(((N163-I163)/(M163-H163))*160) + J163</f>
        <v>970.63305736250732</v>
      </c>
      <c r="P163" s="3">
        <v>38985</v>
      </c>
      <c r="Q163" s="12">
        <v>10.3</v>
      </c>
      <c r="R163" s="12">
        <v>0.35</v>
      </c>
      <c r="S163" s="12">
        <v>4.6900000000000004</v>
      </c>
    </row>
    <row r="164" spans="1:19" x14ac:dyDescent="0.25">
      <c r="A164" s="1">
        <v>164</v>
      </c>
      <c r="B164" s="2" t="s">
        <v>88</v>
      </c>
      <c r="C164" s="2">
        <v>2005</v>
      </c>
      <c r="D164" s="2">
        <v>85</v>
      </c>
      <c r="E164" s="3">
        <v>38648</v>
      </c>
      <c r="F164" s="2">
        <v>8</v>
      </c>
      <c r="G164" s="3">
        <v>38856</v>
      </c>
      <c r="H164" s="2">
        <f>G164-E164</f>
        <v>208</v>
      </c>
      <c r="I164" s="2">
        <v>574</v>
      </c>
      <c r="J164" s="10">
        <f>(((I164-D164)/H164)*205) +D164</f>
        <v>566.94711538461536</v>
      </c>
      <c r="K164" s="2">
        <v>44</v>
      </c>
      <c r="L164" s="3">
        <v>38985</v>
      </c>
      <c r="M164" s="2">
        <f>L164-E164</f>
        <v>337</v>
      </c>
      <c r="N164" s="2">
        <v>734</v>
      </c>
      <c r="O164" s="10">
        <f>(((N164-I164)/(M164-H164))*160) + J164</f>
        <v>765.39672778771615</v>
      </c>
      <c r="P164" s="3">
        <v>38985</v>
      </c>
      <c r="Q164" s="12">
        <v>9.6</v>
      </c>
      <c r="R164" s="12">
        <v>0.3</v>
      </c>
      <c r="S164" s="12">
        <v>3.46</v>
      </c>
    </row>
    <row r="165" spans="1:19" x14ac:dyDescent="0.25">
      <c r="A165" s="1">
        <v>165</v>
      </c>
      <c r="B165" s="2" t="s">
        <v>89</v>
      </c>
      <c r="C165" s="2">
        <v>2005</v>
      </c>
      <c r="D165" s="2">
        <v>48</v>
      </c>
      <c r="E165" s="3">
        <v>38619</v>
      </c>
      <c r="F165" s="2">
        <v>8</v>
      </c>
      <c r="G165" s="3">
        <v>38847</v>
      </c>
      <c r="H165" s="2">
        <f>G165-E165</f>
        <v>228</v>
      </c>
      <c r="I165" s="2">
        <v>461</v>
      </c>
      <c r="J165" s="10">
        <f>(((I165-D165)/H165)*205) +D165</f>
        <v>419.33771929824559</v>
      </c>
      <c r="K165" s="2">
        <v>41</v>
      </c>
      <c r="L165" s="3">
        <v>39017</v>
      </c>
      <c r="M165" s="2">
        <f>L165-E165</f>
        <v>398</v>
      </c>
      <c r="N165" s="2">
        <v>688</v>
      </c>
      <c r="O165" s="10">
        <f>(((N165-I165)/(M165-H165))*160) + J165</f>
        <v>632.98477812177498</v>
      </c>
      <c r="P165" s="3">
        <v>39017</v>
      </c>
      <c r="Q165" s="12">
        <v>9.9</v>
      </c>
      <c r="R165" s="12">
        <v>0.17</v>
      </c>
      <c r="S165" s="12">
        <v>4.32</v>
      </c>
    </row>
    <row r="166" spans="1:19" x14ac:dyDescent="0.25">
      <c r="A166" s="1">
        <v>166</v>
      </c>
      <c r="B166" s="2" t="s">
        <v>90</v>
      </c>
      <c r="C166" s="2">
        <v>2005</v>
      </c>
      <c r="D166" s="2">
        <v>84</v>
      </c>
      <c r="E166" s="3">
        <v>38625</v>
      </c>
      <c r="F166" s="2">
        <v>8</v>
      </c>
      <c r="G166" s="3">
        <v>38847</v>
      </c>
      <c r="H166" s="2">
        <f>G166-E166</f>
        <v>222</v>
      </c>
      <c r="I166" s="2">
        <v>512</v>
      </c>
      <c r="J166" s="10">
        <f>(((I166-D166)/H166)*205) +D166</f>
        <v>479.22522522522524</v>
      </c>
      <c r="K166" s="2">
        <v>45.5</v>
      </c>
      <c r="L166" s="3">
        <v>39017</v>
      </c>
      <c r="M166" s="2">
        <f>L166-E166</f>
        <v>392</v>
      </c>
      <c r="N166" s="2">
        <v>792</v>
      </c>
      <c r="O166" s="10">
        <f>(((N166-I166)/(M166-H166))*160) + J166</f>
        <v>742.7546369899311</v>
      </c>
      <c r="P166" s="3">
        <v>39017</v>
      </c>
      <c r="Q166" s="12">
        <v>8.4</v>
      </c>
      <c r="R166" s="12">
        <v>0.24</v>
      </c>
      <c r="S166" s="12">
        <v>4.24</v>
      </c>
    </row>
    <row r="167" spans="1:19" x14ac:dyDescent="0.25">
      <c r="A167" s="1">
        <v>167</v>
      </c>
      <c r="B167" s="2" t="s">
        <v>110</v>
      </c>
      <c r="C167" s="2">
        <v>2005</v>
      </c>
      <c r="D167" s="2">
        <v>74</v>
      </c>
      <c r="E167" s="3">
        <v>38633</v>
      </c>
      <c r="F167" s="2">
        <v>8</v>
      </c>
      <c r="G167" s="3">
        <v>38847</v>
      </c>
      <c r="H167" s="2">
        <f>G167-E167</f>
        <v>214</v>
      </c>
      <c r="I167" s="2">
        <v>483</v>
      </c>
      <c r="J167" s="10">
        <f>(((I167-D167)/H167)*205) +D167</f>
        <v>465.79906542056074</v>
      </c>
      <c r="K167" s="2">
        <v>44</v>
      </c>
      <c r="L167" s="3">
        <v>39017</v>
      </c>
      <c r="M167" s="2">
        <f>L167-E167</f>
        <v>384</v>
      </c>
      <c r="N167" s="2">
        <v>736</v>
      </c>
      <c r="O167" s="10">
        <f>(((N167-I167)/(M167-H167))*160) + J167</f>
        <v>703.91671247938427</v>
      </c>
      <c r="P167" s="3">
        <v>39017</v>
      </c>
      <c r="Q167" s="12">
        <v>9.5</v>
      </c>
      <c r="R167" s="12">
        <v>0.18</v>
      </c>
      <c r="S167" s="12">
        <v>4.74</v>
      </c>
    </row>
    <row r="168" spans="1:19" x14ac:dyDescent="0.25">
      <c r="A168" s="1">
        <v>168</v>
      </c>
      <c r="B168" s="2" t="s">
        <v>91</v>
      </c>
      <c r="C168" s="2">
        <v>2005</v>
      </c>
      <c r="D168" s="2">
        <v>58</v>
      </c>
      <c r="E168" s="3">
        <v>38677</v>
      </c>
      <c r="F168" s="2">
        <v>3</v>
      </c>
      <c r="G168" s="3">
        <v>38855</v>
      </c>
      <c r="H168" s="2">
        <f>G168-E168</f>
        <v>178</v>
      </c>
      <c r="I168" s="2">
        <v>389</v>
      </c>
      <c r="J168" s="10">
        <f>(((I168-D168)/H168)*205) +D168+54</f>
        <v>493.20786516853934</v>
      </c>
      <c r="K168" s="2">
        <v>40.5</v>
      </c>
      <c r="L168" s="3">
        <v>39016</v>
      </c>
      <c r="M168" s="2">
        <f>L168-E168</f>
        <v>339</v>
      </c>
      <c r="N168" s="2">
        <v>644</v>
      </c>
      <c r="O168" s="10">
        <f>(((N168-I168)/(M168-H168))*160) + J168</f>
        <v>746.62401423686231</v>
      </c>
      <c r="P168" s="3">
        <v>39016</v>
      </c>
      <c r="Q168" s="12">
        <v>7.7</v>
      </c>
      <c r="R168" s="12">
        <v>0.13</v>
      </c>
      <c r="S168" s="12">
        <v>5.14</v>
      </c>
    </row>
    <row r="169" spans="1:19" x14ac:dyDescent="0.25">
      <c r="E169" s="1"/>
      <c r="G169" s="1"/>
      <c r="H169" s="1"/>
      <c r="L169" s="1"/>
      <c r="M169" s="1"/>
      <c r="P169" s="1"/>
    </row>
    <row r="170" spans="1:19" x14ac:dyDescent="0.25">
      <c r="E170" s="1"/>
      <c r="G170" s="1"/>
      <c r="H170" s="1"/>
      <c r="L170" s="1"/>
      <c r="M170" s="1"/>
      <c r="P170" s="1"/>
    </row>
    <row r="171" spans="1:19" x14ac:dyDescent="0.25">
      <c r="E171" s="1"/>
      <c r="G171" s="1"/>
      <c r="H171" s="1"/>
      <c r="L171" s="1"/>
      <c r="M171" s="1"/>
      <c r="P171" s="1"/>
    </row>
    <row r="172" spans="1:19" x14ac:dyDescent="0.25">
      <c r="E172" s="1"/>
      <c r="G172" s="1"/>
      <c r="H172" s="1"/>
      <c r="L172" s="1"/>
      <c r="M172" s="1"/>
      <c r="P172" s="1"/>
    </row>
    <row r="173" spans="1:19" x14ac:dyDescent="0.25">
      <c r="E173" s="1"/>
      <c r="G173" s="1"/>
      <c r="H173" s="1"/>
      <c r="L173" s="1"/>
      <c r="M173" s="1"/>
      <c r="P173" s="1"/>
    </row>
    <row r="174" spans="1:19" x14ac:dyDescent="0.25">
      <c r="E174" s="1"/>
      <c r="G174" s="1"/>
      <c r="H174" s="1"/>
      <c r="L174" s="1"/>
      <c r="M174" s="1"/>
      <c r="P174" s="1"/>
    </row>
    <row r="175" spans="1:19" x14ac:dyDescent="0.25">
      <c r="E175" s="1"/>
      <c r="G175" s="1"/>
      <c r="H175" s="1"/>
      <c r="L175" s="1"/>
      <c r="M175" s="1"/>
      <c r="P175" s="1"/>
    </row>
    <row r="176" spans="1:19" x14ac:dyDescent="0.25">
      <c r="E176" s="1"/>
      <c r="G176" s="1"/>
      <c r="H176" s="1"/>
      <c r="L176" s="1"/>
      <c r="M176" s="1"/>
      <c r="P176" s="1"/>
    </row>
    <row r="177" spans="5:16" x14ac:dyDescent="0.25">
      <c r="E177" s="1"/>
      <c r="G177" s="1"/>
      <c r="H177" s="1"/>
      <c r="L177" s="1"/>
      <c r="M177" s="1"/>
      <c r="P177" s="1"/>
    </row>
    <row r="178" spans="5:16" x14ac:dyDescent="0.25">
      <c r="E178" s="1"/>
      <c r="G178" s="1"/>
      <c r="H178" s="1"/>
      <c r="L178" s="1"/>
      <c r="M178" s="1"/>
      <c r="P178" s="1"/>
    </row>
    <row r="179" spans="5:16" x14ac:dyDescent="0.25">
      <c r="E179" s="1"/>
      <c r="G179" s="1"/>
      <c r="H179" s="1"/>
      <c r="L179" s="1"/>
      <c r="M179" s="1"/>
      <c r="P179" s="1"/>
    </row>
    <row r="180" spans="5:16" x14ac:dyDescent="0.25">
      <c r="E180" s="1"/>
      <c r="G180" s="1"/>
      <c r="H180" s="1"/>
      <c r="L180" s="1"/>
      <c r="M180" s="1"/>
      <c r="P180" s="1"/>
    </row>
    <row r="181" spans="5:16" x14ac:dyDescent="0.25">
      <c r="E181" s="1"/>
      <c r="G181" s="1"/>
      <c r="H181" s="1"/>
      <c r="L181" s="1"/>
      <c r="M181" s="1"/>
      <c r="P181" s="1"/>
    </row>
    <row r="182" spans="5:16" x14ac:dyDescent="0.25">
      <c r="E182" s="1"/>
      <c r="G182" s="1"/>
      <c r="H182" s="1"/>
      <c r="L182" s="1"/>
      <c r="M182" s="1"/>
      <c r="P182" s="1"/>
    </row>
    <row r="183" spans="5:16" x14ac:dyDescent="0.25">
      <c r="E183" s="1"/>
      <c r="G183" s="1"/>
      <c r="H183" s="1"/>
      <c r="L183" s="1"/>
      <c r="M183" s="1"/>
      <c r="P183" s="1"/>
    </row>
    <row r="184" spans="5:16" x14ac:dyDescent="0.25">
      <c r="E184" s="1"/>
      <c r="G184" s="1"/>
      <c r="H184" s="1"/>
      <c r="L184" s="1"/>
      <c r="M184" s="1"/>
      <c r="P184" s="1"/>
    </row>
    <row r="185" spans="5:16" x14ac:dyDescent="0.25">
      <c r="E185" s="1"/>
      <c r="G185" s="1"/>
      <c r="H185" s="1"/>
      <c r="L185" s="1"/>
      <c r="M185" s="1"/>
      <c r="P185" s="1"/>
    </row>
    <row r="186" spans="5:16" x14ac:dyDescent="0.25">
      <c r="E186" s="1"/>
      <c r="G186" s="1"/>
      <c r="H186" s="1"/>
      <c r="L186" s="1"/>
      <c r="M186" s="1"/>
      <c r="P186" s="1"/>
    </row>
    <row r="187" spans="5:16" x14ac:dyDescent="0.25">
      <c r="E187" s="1"/>
      <c r="G187" s="1"/>
      <c r="H187" s="1"/>
      <c r="L187" s="1"/>
      <c r="M187" s="1"/>
      <c r="P187" s="1"/>
    </row>
    <row r="188" spans="5:16" x14ac:dyDescent="0.25">
      <c r="E188" s="1"/>
      <c r="G188" s="1"/>
      <c r="H188" s="1"/>
      <c r="L188" s="1"/>
      <c r="M188" s="1"/>
      <c r="P188" s="1"/>
    </row>
    <row r="189" spans="5:16" x14ac:dyDescent="0.25">
      <c r="E189" s="1"/>
      <c r="G189" s="1"/>
      <c r="H189" s="1"/>
      <c r="L189" s="1"/>
      <c r="M189" s="1"/>
      <c r="P189" s="1"/>
    </row>
    <row r="190" spans="5:16" x14ac:dyDescent="0.25">
      <c r="E190" s="1"/>
      <c r="G190" s="1"/>
      <c r="H190" s="1"/>
      <c r="L190" s="1"/>
      <c r="M190" s="1"/>
      <c r="P190" s="1"/>
    </row>
    <row r="191" spans="5:16" x14ac:dyDescent="0.25">
      <c r="E191" s="1"/>
      <c r="G191" s="1"/>
      <c r="H191" s="1"/>
      <c r="L191" s="1"/>
      <c r="M191" s="1"/>
      <c r="P191" s="1"/>
    </row>
    <row r="192" spans="5:16" x14ac:dyDescent="0.25">
      <c r="E192" s="1"/>
      <c r="G192" s="1"/>
      <c r="H192" s="1"/>
      <c r="L192" s="1"/>
      <c r="M192" s="1"/>
      <c r="P192" s="1"/>
    </row>
    <row r="193" spans="5:16" x14ac:dyDescent="0.25">
      <c r="E193" s="1"/>
      <c r="G193" s="1"/>
      <c r="H193" s="1"/>
      <c r="L193" s="1"/>
      <c r="M193" s="1"/>
      <c r="P193" s="1"/>
    </row>
    <row r="194" spans="5:16" x14ac:dyDescent="0.25">
      <c r="E194" s="1"/>
      <c r="G194" s="1"/>
      <c r="H194" s="1"/>
      <c r="L194" s="1"/>
      <c r="M194" s="1"/>
      <c r="P194" s="1"/>
    </row>
    <row r="195" spans="5:16" x14ac:dyDescent="0.25">
      <c r="E195" s="1"/>
      <c r="G195" s="1"/>
      <c r="H195" s="1"/>
      <c r="L195" s="1"/>
      <c r="M195" s="1"/>
      <c r="P195" s="1"/>
    </row>
    <row r="196" spans="5:16" x14ac:dyDescent="0.25">
      <c r="E196" s="1"/>
      <c r="G196" s="1"/>
      <c r="H196" s="1"/>
      <c r="L196" s="1"/>
      <c r="M196" s="1"/>
      <c r="P196" s="1"/>
    </row>
    <row r="197" spans="5:16" x14ac:dyDescent="0.25">
      <c r="E197" s="1"/>
      <c r="G197" s="1"/>
      <c r="H197" s="1"/>
      <c r="L197" s="1"/>
      <c r="M197" s="1"/>
      <c r="P197" s="1"/>
    </row>
    <row r="198" spans="5:16" x14ac:dyDescent="0.25">
      <c r="E198" s="1"/>
      <c r="G198" s="1"/>
      <c r="H198" s="1"/>
      <c r="L198" s="1"/>
      <c r="M198" s="1"/>
      <c r="P198" s="1"/>
    </row>
    <row r="199" spans="5:16" x14ac:dyDescent="0.25">
      <c r="E199" s="1"/>
      <c r="G199" s="1"/>
      <c r="H199" s="1"/>
      <c r="L199" s="1"/>
      <c r="M199" s="1"/>
      <c r="P199" s="1"/>
    </row>
    <row r="200" spans="5:16" x14ac:dyDescent="0.25">
      <c r="E200" s="1"/>
      <c r="G200" s="1"/>
      <c r="H200" s="1"/>
      <c r="L200" s="1"/>
      <c r="M200" s="1"/>
      <c r="P200" s="1"/>
    </row>
    <row r="201" spans="5:16" x14ac:dyDescent="0.25">
      <c r="E201" s="1"/>
      <c r="G201" s="1"/>
      <c r="H201" s="1"/>
      <c r="L201" s="1"/>
      <c r="M201" s="1"/>
      <c r="P201" s="1"/>
    </row>
    <row r="202" spans="5:16" x14ac:dyDescent="0.25">
      <c r="E202" s="1"/>
      <c r="G202" s="1"/>
      <c r="H202" s="1"/>
      <c r="L202" s="1"/>
      <c r="M202" s="1"/>
      <c r="P202" s="1"/>
    </row>
    <row r="203" spans="5:16" x14ac:dyDescent="0.25">
      <c r="E203" s="1"/>
      <c r="G203" s="1"/>
      <c r="H203" s="1"/>
      <c r="L203" s="1"/>
      <c r="M203" s="1"/>
      <c r="P203" s="1"/>
    </row>
    <row r="204" spans="5:16" x14ac:dyDescent="0.25">
      <c r="E204" s="1"/>
      <c r="G204" s="1"/>
      <c r="H204" s="1"/>
      <c r="L204" s="1"/>
      <c r="M204" s="1"/>
      <c r="P204" s="1"/>
    </row>
    <row r="205" spans="5:16" x14ac:dyDescent="0.25">
      <c r="E205" s="1"/>
      <c r="G205" s="1"/>
      <c r="H205" s="1"/>
      <c r="L205" s="1"/>
      <c r="M205" s="1"/>
      <c r="P205" s="1"/>
    </row>
    <row r="206" spans="5:16" x14ac:dyDescent="0.25">
      <c r="E206" s="1"/>
      <c r="G206" s="1"/>
      <c r="H206" s="1"/>
      <c r="L206" s="1"/>
      <c r="M206" s="1"/>
      <c r="P206" s="1"/>
    </row>
    <row r="207" spans="5:16" x14ac:dyDescent="0.25">
      <c r="E207" s="1"/>
      <c r="G207" s="1"/>
      <c r="H207" s="1"/>
      <c r="L207" s="1"/>
      <c r="M207" s="1"/>
      <c r="P207" s="1"/>
    </row>
    <row r="208" spans="5:16" x14ac:dyDescent="0.25">
      <c r="E208" s="1"/>
      <c r="G208" s="1"/>
      <c r="H208" s="1"/>
      <c r="L208" s="1"/>
      <c r="M208" s="1"/>
      <c r="P208" s="1"/>
    </row>
    <row r="209" spans="5:16" x14ac:dyDescent="0.25">
      <c r="E209" s="1"/>
      <c r="G209" s="1"/>
      <c r="H209" s="1"/>
      <c r="L209" s="1"/>
      <c r="M209" s="1"/>
      <c r="P209" s="1"/>
    </row>
    <row r="210" spans="5:16" x14ac:dyDescent="0.25">
      <c r="E210" s="1"/>
      <c r="G210" s="1"/>
      <c r="H210" s="1"/>
      <c r="L210" s="1"/>
      <c r="M210" s="1"/>
      <c r="P210" s="1"/>
    </row>
    <row r="211" spans="5:16" x14ac:dyDescent="0.25">
      <c r="E211" s="1"/>
      <c r="G211" s="1"/>
      <c r="H211" s="1"/>
      <c r="L211" s="1"/>
      <c r="M211" s="1"/>
      <c r="P211" s="1"/>
    </row>
    <row r="212" spans="5:16" x14ac:dyDescent="0.25">
      <c r="E212" s="1"/>
      <c r="G212" s="1"/>
      <c r="H212" s="1"/>
      <c r="L212" s="1"/>
      <c r="M212" s="1"/>
      <c r="P212" s="1"/>
    </row>
    <row r="213" spans="5:16" x14ac:dyDescent="0.25">
      <c r="E213" s="1"/>
      <c r="G213" s="1"/>
      <c r="H213" s="1"/>
      <c r="L213" s="1"/>
      <c r="M213" s="1"/>
      <c r="P213" s="1"/>
    </row>
    <row r="214" spans="5:16" x14ac:dyDescent="0.25">
      <c r="E214" s="1"/>
      <c r="G214" s="1"/>
      <c r="H214" s="1"/>
      <c r="L214" s="1"/>
      <c r="M214" s="1"/>
      <c r="P214" s="1"/>
    </row>
    <row r="215" spans="5:16" x14ac:dyDescent="0.25">
      <c r="E215" s="1"/>
      <c r="G215" s="1"/>
      <c r="H215" s="1"/>
      <c r="L215" s="1"/>
      <c r="M215" s="1"/>
      <c r="P215" s="1"/>
    </row>
    <row r="216" spans="5:16" x14ac:dyDescent="0.25">
      <c r="E216" s="1"/>
      <c r="G216" s="1"/>
      <c r="H216" s="1"/>
      <c r="L216" s="1"/>
      <c r="M216" s="1"/>
      <c r="P216" s="1"/>
    </row>
    <row r="217" spans="5:16" x14ac:dyDescent="0.25">
      <c r="E217" s="1"/>
      <c r="G217" s="1"/>
      <c r="H217" s="1"/>
      <c r="L217" s="1"/>
      <c r="M217" s="1"/>
      <c r="P217" s="1"/>
    </row>
    <row r="218" spans="5:16" x14ac:dyDescent="0.25">
      <c r="E218" s="1"/>
      <c r="G218" s="1"/>
      <c r="H218" s="1"/>
      <c r="L218" s="1"/>
      <c r="M218" s="1"/>
      <c r="P218" s="1"/>
    </row>
    <row r="219" spans="5:16" x14ac:dyDescent="0.25">
      <c r="E219" s="1"/>
      <c r="G219" s="1"/>
      <c r="H219" s="1"/>
      <c r="L219" s="1"/>
      <c r="M219" s="1"/>
      <c r="P219" s="1"/>
    </row>
    <row r="220" spans="5:16" x14ac:dyDescent="0.25">
      <c r="E220" s="1"/>
      <c r="G220" s="1"/>
      <c r="H220" s="1"/>
      <c r="L220" s="1"/>
      <c r="M220" s="1"/>
      <c r="P220" s="1"/>
    </row>
    <row r="221" spans="5:16" x14ac:dyDescent="0.25">
      <c r="E221" s="1"/>
      <c r="G221" s="1"/>
      <c r="H221" s="1"/>
      <c r="L221" s="1"/>
      <c r="M221" s="1"/>
      <c r="P221" s="1"/>
    </row>
    <row r="222" spans="5:16" x14ac:dyDescent="0.25">
      <c r="E222" s="1"/>
      <c r="G222" s="1"/>
      <c r="H222" s="1"/>
      <c r="L222" s="1"/>
      <c r="M222" s="1"/>
      <c r="P222" s="1"/>
    </row>
    <row r="223" spans="5:16" x14ac:dyDescent="0.25">
      <c r="E223" s="1"/>
      <c r="G223" s="1"/>
      <c r="H223" s="1"/>
      <c r="L223" s="1"/>
      <c r="M223" s="1"/>
      <c r="P223" s="1"/>
    </row>
    <row r="224" spans="5:16" x14ac:dyDescent="0.25">
      <c r="E224" s="1"/>
      <c r="G224" s="1"/>
      <c r="H224" s="1"/>
      <c r="L224" s="1"/>
      <c r="M224" s="1"/>
      <c r="P224" s="1"/>
    </row>
    <row r="225" spans="5:16" x14ac:dyDescent="0.25">
      <c r="E225" s="1"/>
      <c r="G225" s="1"/>
      <c r="H225" s="1"/>
      <c r="L225" s="1"/>
      <c r="M225" s="1"/>
      <c r="P225" s="1"/>
    </row>
    <row r="226" spans="5:16" x14ac:dyDescent="0.25">
      <c r="E226" s="1"/>
      <c r="G226" s="1"/>
      <c r="H226" s="1"/>
      <c r="L226" s="1"/>
      <c r="M226" s="1"/>
      <c r="P226" s="1"/>
    </row>
    <row r="227" spans="5:16" x14ac:dyDescent="0.25">
      <c r="E227" s="1"/>
      <c r="G227" s="1"/>
      <c r="H227" s="1"/>
      <c r="L227" s="1"/>
      <c r="M227" s="1"/>
      <c r="P227" s="1"/>
    </row>
    <row r="228" spans="5:16" x14ac:dyDescent="0.25">
      <c r="E228" s="1"/>
      <c r="G228" s="1"/>
      <c r="H228" s="1"/>
      <c r="L228" s="1"/>
      <c r="M228" s="1"/>
      <c r="P228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Heifer2005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gails</dc:creator>
  <cp:lastModifiedBy>Juan F. Medrano</cp:lastModifiedBy>
  <cp:lastPrinted>2015-09-23T04:37:07Z</cp:lastPrinted>
  <dcterms:created xsi:type="dcterms:W3CDTF">2008-12-15T17:03:37Z</dcterms:created>
  <dcterms:modified xsi:type="dcterms:W3CDTF">2015-09-29T21:35:04Z</dcterms:modified>
</cp:coreProperties>
</file>